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Override PartName="/xl/pivotTables/pivotTable2.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hartsheets/sheet1.xml" ContentType="application/vnd.openxmlformats-officedocument.spreadsheetml.chartsheet+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hidePivotFieldList="1" defaultThemeVersion="124226"/>
  <bookViews>
    <workbookView xWindow="120" yWindow="75" windowWidth="19020" windowHeight="11760" firstSheet="1" activeTab="3"/>
  </bookViews>
  <sheets>
    <sheet name="Croise cout BT" sheetId="4" r:id="rId1"/>
    <sheet name="Source IVARA" sheetId="1" r:id="rId2"/>
    <sheet name="Budgetaire Compte GL" sheetId="3" r:id="rId3"/>
    <sheet name="Pivot table" sheetId="7" r:id="rId4"/>
    <sheet name="Graph Pivot table" sheetId="8" r:id="rId5"/>
  </sheets>
  <definedNames>
    <definedName name="_xlnm._FilterDatabase" localSheetId="1" hidden="1">'Source IVARA'!$A$1:$X$426</definedName>
    <definedName name="Budget">'Budgetaire Compte GL'!$A$1:$N$301</definedName>
    <definedName name="_xlnm.Print_Titles" localSheetId="0">'Croise cout BT'!$1:$9</definedName>
    <definedName name="_xlnm.Print_Titles" localSheetId="3">'Pivot table'!$1:$5</definedName>
    <definedName name="Mois">'Budgetaire Compte GL'!$C:$N</definedName>
  </definedNames>
  <calcPr calcId="125725"/>
  <pivotCaches>
    <pivotCache cacheId="0" r:id="rId6"/>
  </pivotCaches>
</workbook>
</file>

<file path=xl/calcChain.xml><?xml version="1.0" encoding="utf-8"?>
<calcChain xmlns="http://schemas.openxmlformats.org/spreadsheetml/2006/main">
  <c r="W3" i="1"/>
  <c r="W4"/>
  <c r="W5"/>
  <c r="W6"/>
  <c r="W7"/>
  <c r="W8"/>
  <c r="W9"/>
  <c r="W10"/>
  <c r="W11"/>
  <c r="W12"/>
  <c r="W13"/>
  <c r="W14"/>
  <c r="W15"/>
  <c r="W16"/>
  <c r="W17"/>
  <c r="W18"/>
  <c r="W19"/>
  <c r="W20"/>
  <c r="W21"/>
  <c r="W22"/>
  <c r="W57"/>
  <c r="W58"/>
  <c r="W59"/>
  <c r="W60"/>
  <c r="W61"/>
  <c r="W62"/>
  <c r="W63"/>
  <c r="W64"/>
  <c r="W65"/>
  <c r="W66"/>
  <c r="W67"/>
  <c r="W68"/>
  <c r="W69"/>
  <c r="W70"/>
  <c r="W71"/>
  <c r="W72"/>
  <c r="W73"/>
  <c r="W74"/>
  <c r="W75"/>
  <c r="W76"/>
  <c r="W77"/>
  <c r="W78"/>
  <c r="W79"/>
  <c r="W80"/>
  <c r="W81"/>
  <c r="W82"/>
  <c r="W83"/>
  <c r="W84"/>
  <c r="W85"/>
  <c r="W86"/>
  <c r="W87"/>
  <c r="W88"/>
  <c r="W89"/>
  <c r="W90"/>
  <c r="W109"/>
  <c r="W110"/>
  <c r="W111"/>
  <c r="W112"/>
  <c r="W119"/>
  <c r="W120"/>
  <c r="W121"/>
  <c r="W122"/>
  <c r="W123"/>
  <c r="W124"/>
  <c r="W125"/>
  <c r="W126"/>
  <c r="W127"/>
  <c r="W128"/>
  <c r="W129"/>
  <c r="W130"/>
  <c r="W131"/>
  <c r="W132"/>
  <c r="W133"/>
  <c r="W134"/>
  <c r="W135"/>
  <c r="W136"/>
  <c r="W137"/>
  <c r="W138"/>
  <c r="W139"/>
  <c r="W140"/>
  <c r="W141"/>
  <c r="W142"/>
  <c r="W143"/>
  <c r="W144"/>
  <c r="W145"/>
  <c r="W146"/>
  <c r="W147"/>
  <c r="W148"/>
  <c r="W149"/>
  <c r="W150"/>
  <c r="W151"/>
  <c r="W152"/>
  <c r="W153"/>
  <c r="W155"/>
  <c r="W156"/>
  <c r="W157"/>
  <c r="W158"/>
  <c r="W159"/>
  <c r="W160"/>
  <c r="W161"/>
  <c r="W162"/>
  <c r="W163"/>
  <c r="W164"/>
  <c r="W165"/>
  <c r="W166"/>
  <c r="W167"/>
  <c r="W168"/>
  <c r="W169"/>
  <c r="W170"/>
  <c r="W171"/>
  <c r="W172"/>
  <c r="W173"/>
  <c r="W174"/>
  <c r="W175"/>
  <c r="W176"/>
  <c r="W177"/>
  <c r="W178"/>
  <c r="W179"/>
  <c r="W180"/>
  <c r="W181"/>
  <c r="W182"/>
  <c r="W183"/>
  <c r="W184"/>
  <c r="W185"/>
  <c r="W186"/>
  <c r="W187"/>
  <c r="W188"/>
  <c r="W189"/>
  <c r="W190"/>
  <c r="W191"/>
  <c r="W192"/>
  <c r="W193"/>
  <c r="W194"/>
  <c r="W195"/>
  <c r="W196"/>
  <c r="W197"/>
  <c r="W198"/>
  <c r="W199"/>
  <c r="W200"/>
  <c r="W201"/>
  <c r="W202"/>
  <c r="W203"/>
  <c r="W204"/>
  <c r="W205"/>
  <c r="W206"/>
  <c r="W207"/>
  <c r="W208"/>
  <c r="W209"/>
  <c r="W210"/>
  <c r="W211"/>
  <c r="W212"/>
  <c r="W213"/>
  <c r="W214"/>
  <c r="W215"/>
  <c r="W216"/>
  <c r="W217"/>
  <c r="W218"/>
  <c r="W219"/>
  <c r="W220"/>
  <c r="W221"/>
  <c r="W222"/>
  <c r="W223"/>
  <c r="W224"/>
  <c r="W225"/>
  <c r="W226"/>
  <c r="W227"/>
  <c r="W228"/>
  <c r="W229"/>
  <c r="W230"/>
  <c r="W231"/>
  <c r="W232"/>
  <c r="W233"/>
  <c r="W234"/>
  <c r="W235"/>
  <c r="W236"/>
  <c r="W237"/>
  <c r="W238"/>
  <c r="W239"/>
  <c r="W240"/>
  <c r="W241"/>
  <c r="W242"/>
  <c r="W243"/>
  <c r="W244"/>
  <c r="W245"/>
  <c r="W246"/>
  <c r="W247"/>
  <c r="W248"/>
  <c r="W249"/>
  <c r="W250"/>
  <c r="W251"/>
  <c r="W252"/>
  <c r="W253"/>
  <c r="W254"/>
  <c r="W255"/>
  <c r="W256"/>
  <c r="W257"/>
  <c r="W258"/>
  <c r="W259"/>
  <c r="W260"/>
  <c r="W261"/>
  <c r="W262"/>
  <c r="W263"/>
  <c r="W264"/>
  <c r="W265"/>
  <c r="W266"/>
  <c r="W267"/>
  <c r="W268"/>
  <c r="W269"/>
  <c r="W270"/>
  <c r="W271"/>
  <c r="W277"/>
  <c r="W278"/>
  <c r="W279"/>
  <c r="W280"/>
  <c r="W281"/>
  <c r="W282"/>
  <c r="W283"/>
  <c r="W284"/>
  <c r="W285"/>
  <c r="W286"/>
  <c r="W287"/>
  <c r="W288"/>
  <c r="W289"/>
  <c r="W290"/>
  <c r="W291"/>
  <c r="W292"/>
  <c r="W293"/>
  <c r="W294"/>
  <c r="W295"/>
  <c r="W296"/>
  <c r="W297"/>
  <c r="W298"/>
  <c r="W299"/>
  <c r="W300"/>
  <c r="W301"/>
  <c r="W302"/>
  <c r="W303"/>
  <c r="W304"/>
  <c r="W305"/>
  <c r="W306"/>
  <c r="W307"/>
  <c r="W310"/>
  <c r="W317"/>
  <c r="W318"/>
  <c r="W319"/>
  <c r="W320"/>
  <c r="W321"/>
  <c r="W322"/>
  <c r="W323"/>
  <c r="W324"/>
  <c r="W325"/>
  <c r="W326"/>
  <c r="W327"/>
  <c r="W328"/>
  <c r="W329"/>
  <c r="W330"/>
  <c r="W331"/>
  <c r="W332"/>
  <c r="W333"/>
  <c r="W334"/>
  <c r="W335"/>
  <c r="W336"/>
  <c r="W337"/>
  <c r="W338"/>
  <c r="W339"/>
  <c r="W340"/>
  <c r="W341"/>
  <c r="W342"/>
  <c r="W343"/>
  <c r="W344"/>
  <c r="W345"/>
  <c r="W346"/>
  <c r="W347"/>
  <c r="W348"/>
  <c r="W349"/>
  <c r="W350"/>
  <c r="W351"/>
  <c r="W352"/>
  <c r="W353"/>
  <c r="W354"/>
  <c r="W355"/>
  <c r="W356"/>
  <c r="W357"/>
  <c r="W358"/>
  <c r="W359"/>
  <c r="W360"/>
  <c r="W361"/>
  <c r="W362"/>
  <c r="W363"/>
  <c r="W364"/>
  <c r="W365"/>
  <c r="W366"/>
  <c r="W367"/>
  <c r="W368"/>
  <c r="W369"/>
  <c r="W370"/>
  <c r="W371"/>
  <c r="W372"/>
  <c r="W373"/>
  <c r="W374"/>
  <c r="W375"/>
  <c r="W376"/>
  <c r="W377"/>
  <c r="W378"/>
  <c r="W379"/>
  <c r="W380"/>
  <c r="W381"/>
  <c r="W382"/>
  <c r="W383"/>
  <c r="W384"/>
  <c r="W385"/>
  <c r="W386"/>
  <c r="W387"/>
  <c r="W388"/>
  <c r="W389"/>
  <c r="W390"/>
  <c r="W391"/>
  <c r="W392"/>
  <c r="W393"/>
  <c r="W394"/>
  <c r="W395"/>
  <c r="W396"/>
  <c r="W397"/>
  <c r="W398"/>
  <c r="W399"/>
  <c r="W400"/>
  <c r="W401"/>
  <c r="W402"/>
  <c r="W403"/>
  <c r="W404"/>
  <c r="W405"/>
  <c r="W406"/>
  <c r="W407"/>
  <c r="W409"/>
  <c r="W410"/>
  <c r="W411"/>
  <c r="W412"/>
  <c r="W413"/>
  <c r="W414"/>
  <c r="W415"/>
  <c r="W416"/>
  <c r="W417"/>
  <c r="W418"/>
  <c r="W421"/>
  <c r="W422"/>
  <c r="W423"/>
  <c r="W424"/>
  <c r="W425"/>
  <c r="W426"/>
  <c r="W2"/>
  <c r="C2" i="3" l="1"/>
  <c r="D2"/>
  <c r="E2"/>
  <c r="F2"/>
  <c r="G2"/>
  <c r="H2"/>
  <c r="I2"/>
  <c r="J2"/>
  <c r="K2"/>
  <c r="L2"/>
  <c r="M2"/>
  <c r="N2"/>
  <c r="C3"/>
  <c r="D3"/>
  <c r="E3"/>
  <c r="F3"/>
  <c r="G3"/>
  <c r="H3"/>
  <c r="I3"/>
  <c r="J3"/>
  <c r="K3"/>
  <c r="L3"/>
  <c r="M3"/>
  <c r="N3"/>
  <c r="C4"/>
  <c r="D4"/>
  <c r="E4"/>
  <c r="F4"/>
  <c r="G4"/>
  <c r="H4"/>
  <c r="I4"/>
  <c r="J4"/>
  <c r="K4"/>
  <c r="L4"/>
  <c r="M4"/>
  <c r="N4"/>
  <c r="C5"/>
  <c r="D5"/>
  <c r="E5"/>
  <c r="F5"/>
  <c r="G5"/>
  <c r="H5"/>
  <c r="I5"/>
  <c r="J5"/>
  <c r="K5"/>
  <c r="L5"/>
  <c r="M5"/>
  <c r="N5"/>
  <c r="C6"/>
  <c r="D6"/>
  <c r="E6"/>
  <c r="F6"/>
  <c r="G6"/>
  <c r="H6"/>
  <c r="I6"/>
  <c r="J6"/>
  <c r="K6"/>
  <c r="L6"/>
  <c r="M6"/>
  <c r="N6"/>
  <c r="C7"/>
  <c r="D7"/>
  <c r="E7"/>
  <c r="F7"/>
  <c r="G7"/>
  <c r="H7"/>
  <c r="I7"/>
  <c r="J7"/>
  <c r="K7"/>
  <c r="L7"/>
  <c r="M7"/>
  <c r="N7"/>
  <c r="C8"/>
  <c r="D8"/>
  <c r="E8"/>
  <c r="F8"/>
  <c r="G8"/>
  <c r="H8"/>
  <c r="I8"/>
  <c r="J8"/>
  <c r="K8"/>
  <c r="L8"/>
  <c r="M8"/>
  <c r="W50" i="1" s="1"/>
  <c r="N8" i="3"/>
  <c r="C9"/>
  <c r="D9"/>
  <c r="E9"/>
  <c r="F9"/>
  <c r="G9"/>
  <c r="H9"/>
  <c r="I9"/>
  <c r="J9"/>
  <c r="K9"/>
  <c r="L9"/>
  <c r="M9"/>
  <c r="N9"/>
  <c r="C10"/>
  <c r="D10"/>
  <c r="E10"/>
  <c r="F10"/>
  <c r="G10"/>
  <c r="H10"/>
  <c r="I10"/>
  <c r="J10"/>
  <c r="K10"/>
  <c r="L10"/>
  <c r="M10"/>
  <c r="N10"/>
  <c r="C11"/>
  <c r="D11"/>
  <c r="E11"/>
  <c r="F11"/>
  <c r="G11"/>
  <c r="H11"/>
  <c r="I11"/>
  <c r="J11"/>
  <c r="K11"/>
  <c r="L11"/>
  <c r="M11"/>
  <c r="N11"/>
  <c r="C12"/>
  <c r="D12"/>
  <c r="E12"/>
  <c r="F12"/>
  <c r="G12"/>
  <c r="H12"/>
  <c r="I12"/>
  <c r="J12"/>
  <c r="K12"/>
  <c r="L12"/>
  <c r="M12"/>
  <c r="N12"/>
  <c r="C13"/>
  <c r="D13"/>
  <c r="E13"/>
  <c r="F13"/>
  <c r="G13"/>
  <c r="H13"/>
  <c r="I13"/>
  <c r="J13"/>
  <c r="K13"/>
  <c r="L13"/>
  <c r="M13"/>
  <c r="N13"/>
  <c r="C14"/>
  <c r="D14"/>
  <c r="E14"/>
  <c r="F14"/>
  <c r="G14"/>
  <c r="H14"/>
  <c r="I14"/>
  <c r="J14"/>
  <c r="K14"/>
  <c r="L14"/>
  <c r="M14"/>
  <c r="N14"/>
  <c r="C15"/>
  <c r="D15"/>
  <c r="E15"/>
  <c r="F15"/>
  <c r="G15"/>
  <c r="H15"/>
  <c r="I15"/>
  <c r="J15"/>
  <c r="K15"/>
  <c r="L15"/>
  <c r="M15"/>
  <c r="N15"/>
  <c r="C16"/>
  <c r="D16"/>
  <c r="E16"/>
  <c r="F16"/>
  <c r="G16"/>
  <c r="H16"/>
  <c r="I16"/>
  <c r="J16"/>
  <c r="K16"/>
  <c r="L16"/>
  <c r="M16"/>
  <c r="N16"/>
  <c r="C17"/>
  <c r="D17"/>
  <c r="E17"/>
  <c r="F17"/>
  <c r="G17"/>
  <c r="H17"/>
  <c r="I17"/>
  <c r="J17"/>
  <c r="K17"/>
  <c r="L17"/>
  <c r="M17"/>
  <c r="N17"/>
  <c r="C18"/>
  <c r="D18"/>
  <c r="E18"/>
  <c r="F18"/>
  <c r="G18"/>
  <c r="H18"/>
  <c r="I18"/>
  <c r="J18"/>
  <c r="K18"/>
  <c r="L18"/>
  <c r="M18"/>
  <c r="N18"/>
  <c r="C19"/>
  <c r="D19"/>
  <c r="E19"/>
  <c r="F19"/>
  <c r="G19"/>
  <c r="H19"/>
  <c r="I19"/>
  <c r="J19"/>
  <c r="K19"/>
  <c r="L19"/>
  <c r="M19"/>
  <c r="N19"/>
  <c r="C20"/>
  <c r="D20"/>
  <c r="E20"/>
  <c r="F20"/>
  <c r="G20"/>
  <c r="H20"/>
  <c r="I20"/>
  <c r="J20"/>
  <c r="K20"/>
  <c r="L20"/>
  <c r="M20"/>
  <c r="N20"/>
  <c r="C21"/>
  <c r="D21"/>
  <c r="E21"/>
  <c r="F21"/>
  <c r="G21"/>
  <c r="H21"/>
  <c r="I21"/>
  <c r="J21"/>
  <c r="K21"/>
  <c r="L21"/>
  <c r="M21"/>
  <c r="N21"/>
  <c r="C22"/>
  <c r="D22"/>
  <c r="E22"/>
  <c r="F22"/>
  <c r="G22"/>
  <c r="H22"/>
  <c r="I22"/>
  <c r="J22"/>
  <c r="K22"/>
  <c r="L22"/>
  <c r="M22"/>
  <c r="N22"/>
  <c r="C23"/>
  <c r="D23"/>
  <c r="E23"/>
  <c r="F23"/>
  <c r="G23"/>
  <c r="H23"/>
  <c r="I23"/>
  <c r="J23"/>
  <c r="K23"/>
  <c r="L23"/>
  <c r="M23"/>
  <c r="N23"/>
  <c r="C24"/>
  <c r="D24"/>
  <c r="E24"/>
  <c r="F24"/>
  <c r="G24"/>
  <c r="H24"/>
  <c r="I24"/>
  <c r="J24"/>
  <c r="K24"/>
  <c r="L24"/>
  <c r="M24"/>
  <c r="N24"/>
  <c r="C25"/>
  <c r="D25"/>
  <c r="E25"/>
  <c r="F25"/>
  <c r="G25"/>
  <c r="H25"/>
  <c r="I25"/>
  <c r="J25"/>
  <c r="K25"/>
  <c r="L25"/>
  <c r="M25"/>
  <c r="N25"/>
  <c r="C26"/>
  <c r="D26"/>
  <c r="E26"/>
  <c r="F26"/>
  <c r="G26"/>
  <c r="H26"/>
  <c r="I26"/>
  <c r="J26"/>
  <c r="K26"/>
  <c r="L26"/>
  <c r="M26"/>
  <c r="N26"/>
  <c r="C27"/>
  <c r="D27"/>
  <c r="E27"/>
  <c r="F27"/>
  <c r="G27"/>
  <c r="H27"/>
  <c r="I27"/>
  <c r="J27"/>
  <c r="K27"/>
  <c r="L27"/>
  <c r="M27"/>
  <c r="N27"/>
  <c r="C28"/>
  <c r="D28"/>
  <c r="E28"/>
  <c r="F28"/>
  <c r="G28"/>
  <c r="H28"/>
  <c r="I28"/>
  <c r="J28"/>
  <c r="K28"/>
  <c r="L28"/>
  <c r="M28"/>
  <c r="N28"/>
  <c r="C29"/>
  <c r="D29"/>
  <c r="E29"/>
  <c r="F29"/>
  <c r="G29"/>
  <c r="H29"/>
  <c r="I29"/>
  <c r="J29"/>
  <c r="K29"/>
  <c r="L29"/>
  <c r="M29"/>
  <c r="N29"/>
  <c r="C30"/>
  <c r="D30"/>
  <c r="E30"/>
  <c r="F30"/>
  <c r="G30"/>
  <c r="H30"/>
  <c r="I30"/>
  <c r="J30"/>
  <c r="K30"/>
  <c r="L30"/>
  <c r="M30"/>
  <c r="N30"/>
  <c r="C31"/>
  <c r="D31"/>
  <c r="E31"/>
  <c r="F31"/>
  <c r="G31"/>
  <c r="H31"/>
  <c r="I31"/>
  <c r="J31"/>
  <c r="K31"/>
  <c r="L31"/>
  <c r="M31"/>
  <c r="N31"/>
  <c r="C32"/>
  <c r="D32"/>
  <c r="E32"/>
  <c r="F32"/>
  <c r="G32"/>
  <c r="H32"/>
  <c r="I32"/>
  <c r="J32"/>
  <c r="K32"/>
  <c r="L32"/>
  <c r="M32"/>
  <c r="N32"/>
  <c r="C33"/>
  <c r="D33"/>
  <c r="E33"/>
  <c r="F33"/>
  <c r="G33"/>
  <c r="H33"/>
  <c r="I33"/>
  <c r="J33"/>
  <c r="K33"/>
  <c r="L33"/>
  <c r="M33"/>
  <c r="N33"/>
  <c r="C34"/>
  <c r="D34"/>
  <c r="E34"/>
  <c r="F34"/>
  <c r="G34"/>
  <c r="H34"/>
  <c r="I34"/>
  <c r="J34"/>
  <c r="K34"/>
  <c r="L34"/>
  <c r="M34"/>
  <c r="N34"/>
  <c r="C35"/>
  <c r="D35"/>
  <c r="E35"/>
  <c r="F35"/>
  <c r="G35"/>
  <c r="H35"/>
  <c r="I35"/>
  <c r="J35"/>
  <c r="K35"/>
  <c r="L35"/>
  <c r="M35"/>
  <c r="N35"/>
  <c r="C36"/>
  <c r="D36"/>
  <c r="E36"/>
  <c r="F36"/>
  <c r="G36"/>
  <c r="H36"/>
  <c r="I36"/>
  <c r="J36"/>
  <c r="K36"/>
  <c r="L36"/>
  <c r="M36"/>
  <c r="N36"/>
  <c r="C37"/>
  <c r="D37"/>
  <c r="E37"/>
  <c r="F37"/>
  <c r="G37"/>
  <c r="H37"/>
  <c r="I37"/>
  <c r="J37"/>
  <c r="K37"/>
  <c r="L37"/>
  <c r="M37"/>
  <c r="N37"/>
  <c r="C38"/>
  <c r="D38"/>
  <c r="E38"/>
  <c r="F38"/>
  <c r="G38"/>
  <c r="H38"/>
  <c r="I38"/>
  <c r="J38"/>
  <c r="K38"/>
  <c r="L38"/>
  <c r="M38"/>
  <c r="N38"/>
  <c r="C39"/>
  <c r="D39"/>
  <c r="E39"/>
  <c r="F39"/>
  <c r="G39"/>
  <c r="H39"/>
  <c r="I39"/>
  <c r="J39"/>
  <c r="K39"/>
  <c r="L39"/>
  <c r="M39"/>
  <c r="N39"/>
  <c r="C40"/>
  <c r="D40"/>
  <c r="E40"/>
  <c r="F40"/>
  <c r="G40"/>
  <c r="H40"/>
  <c r="I40"/>
  <c r="J40"/>
  <c r="K40"/>
  <c r="L40"/>
  <c r="M40"/>
  <c r="N40"/>
  <c r="C41"/>
  <c r="D41"/>
  <c r="E41"/>
  <c r="F41"/>
  <c r="G41"/>
  <c r="H41"/>
  <c r="I41"/>
  <c r="J41"/>
  <c r="K41"/>
  <c r="L41"/>
  <c r="M41"/>
  <c r="N41"/>
  <c r="C42"/>
  <c r="D42"/>
  <c r="E42"/>
  <c r="F42"/>
  <c r="G42"/>
  <c r="H42"/>
  <c r="I42"/>
  <c r="J42"/>
  <c r="K42"/>
  <c r="L42"/>
  <c r="M42"/>
  <c r="N42"/>
  <c r="C43"/>
  <c r="D43"/>
  <c r="E43"/>
  <c r="F43"/>
  <c r="G43"/>
  <c r="H43"/>
  <c r="I43"/>
  <c r="J43"/>
  <c r="K43"/>
  <c r="L43"/>
  <c r="M43"/>
  <c r="N43"/>
  <c r="C44"/>
  <c r="D44"/>
  <c r="E44"/>
  <c r="F44"/>
  <c r="G44"/>
  <c r="H44"/>
  <c r="I44"/>
  <c r="J44"/>
  <c r="K44"/>
  <c r="L44"/>
  <c r="M44"/>
  <c r="N44"/>
  <c r="C45"/>
  <c r="D45"/>
  <c r="E45"/>
  <c r="F45"/>
  <c r="G45"/>
  <c r="H45"/>
  <c r="I45"/>
  <c r="J45"/>
  <c r="K45"/>
  <c r="L45"/>
  <c r="M45"/>
  <c r="N45"/>
  <c r="C46"/>
  <c r="D46"/>
  <c r="E46"/>
  <c r="F46"/>
  <c r="G46"/>
  <c r="H46"/>
  <c r="I46"/>
  <c r="J46"/>
  <c r="K46"/>
  <c r="L46"/>
  <c r="M46"/>
  <c r="N46"/>
  <c r="C47"/>
  <c r="D47"/>
  <c r="E47"/>
  <c r="F47"/>
  <c r="G47"/>
  <c r="H47"/>
  <c r="I47"/>
  <c r="J47"/>
  <c r="K47"/>
  <c r="L47"/>
  <c r="M47"/>
  <c r="N47"/>
  <c r="C48"/>
  <c r="D48"/>
  <c r="E48"/>
  <c r="F48"/>
  <c r="G48"/>
  <c r="H48"/>
  <c r="I48"/>
  <c r="J48"/>
  <c r="K48"/>
  <c r="L48"/>
  <c r="M48"/>
  <c r="N48"/>
  <c r="C49"/>
  <c r="D49"/>
  <c r="E49"/>
  <c r="F49"/>
  <c r="G49"/>
  <c r="H49"/>
  <c r="I49"/>
  <c r="J49"/>
  <c r="K49"/>
  <c r="L49"/>
  <c r="M49"/>
  <c r="N49"/>
  <c r="C50"/>
  <c r="D50"/>
  <c r="E50"/>
  <c r="F50"/>
  <c r="G50"/>
  <c r="H50"/>
  <c r="I50"/>
  <c r="J50"/>
  <c r="K50"/>
  <c r="L50"/>
  <c r="M50"/>
  <c r="N50"/>
  <c r="C51"/>
  <c r="D51"/>
  <c r="E51"/>
  <c r="F51"/>
  <c r="G51"/>
  <c r="H51"/>
  <c r="I51"/>
  <c r="J51"/>
  <c r="K51"/>
  <c r="L51"/>
  <c r="M51"/>
  <c r="N51"/>
  <c r="C52"/>
  <c r="D52"/>
  <c r="E52"/>
  <c r="F52"/>
  <c r="G52"/>
  <c r="H52"/>
  <c r="I52"/>
  <c r="J52"/>
  <c r="K52"/>
  <c r="L52"/>
  <c r="M52"/>
  <c r="N52"/>
  <c r="C53"/>
  <c r="D53"/>
  <c r="E53"/>
  <c r="F53"/>
  <c r="G53"/>
  <c r="H53"/>
  <c r="I53"/>
  <c r="J53"/>
  <c r="K53"/>
  <c r="L53"/>
  <c r="M53"/>
  <c r="N53"/>
  <c r="C54"/>
  <c r="D54"/>
  <c r="E54"/>
  <c r="F54"/>
  <c r="G54"/>
  <c r="H54"/>
  <c r="I54"/>
  <c r="J54"/>
  <c r="K54"/>
  <c r="L54"/>
  <c r="M54"/>
  <c r="N54"/>
  <c r="C55"/>
  <c r="D55"/>
  <c r="E55"/>
  <c r="F55"/>
  <c r="G55"/>
  <c r="H55"/>
  <c r="I55"/>
  <c r="J55"/>
  <c r="K55"/>
  <c r="L55"/>
  <c r="M55"/>
  <c r="N55"/>
  <c r="C56"/>
  <c r="D56"/>
  <c r="E56"/>
  <c r="F56"/>
  <c r="G56"/>
  <c r="H56"/>
  <c r="I56"/>
  <c r="J56"/>
  <c r="K56"/>
  <c r="L56"/>
  <c r="M56"/>
  <c r="N56"/>
  <c r="C57"/>
  <c r="D57"/>
  <c r="E57"/>
  <c r="F57"/>
  <c r="G57"/>
  <c r="H57"/>
  <c r="I57"/>
  <c r="J57"/>
  <c r="K57"/>
  <c r="L57"/>
  <c r="M57"/>
  <c r="N57"/>
  <c r="C58"/>
  <c r="D58"/>
  <c r="E58"/>
  <c r="F58"/>
  <c r="G58"/>
  <c r="H58"/>
  <c r="I58"/>
  <c r="J58"/>
  <c r="K58"/>
  <c r="L58"/>
  <c r="M58"/>
  <c r="N58"/>
  <c r="C59"/>
  <c r="D59"/>
  <c r="E59"/>
  <c r="F59"/>
  <c r="G59"/>
  <c r="H59"/>
  <c r="I59"/>
  <c r="J59"/>
  <c r="K59"/>
  <c r="L59"/>
  <c r="M59"/>
  <c r="N59"/>
  <c r="C60"/>
  <c r="D60"/>
  <c r="E60"/>
  <c r="F60"/>
  <c r="G60"/>
  <c r="H60"/>
  <c r="I60"/>
  <c r="J60"/>
  <c r="K60"/>
  <c r="L60"/>
  <c r="M60"/>
  <c r="N60"/>
  <c r="C61"/>
  <c r="D61"/>
  <c r="E61"/>
  <c r="F61"/>
  <c r="G61"/>
  <c r="H61"/>
  <c r="I61"/>
  <c r="J61"/>
  <c r="K61"/>
  <c r="L61"/>
  <c r="M61"/>
  <c r="N61"/>
  <c r="C62"/>
  <c r="D62"/>
  <c r="E62"/>
  <c r="F62"/>
  <c r="G62"/>
  <c r="H62"/>
  <c r="I62"/>
  <c r="J62"/>
  <c r="K62"/>
  <c r="L62"/>
  <c r="M62"/>
  <c r="N62"/>
  <c r="C63"/>
  <c r="D63"/>
  <c r="E63"/>
  <c r="F63"/>
  <c r="G63"/>
  <c r="H63"/>
  <c r="I63"/>
  <c r="J63"/>
  <c r="K63"/>
  <c r="L63"/>
  <c r="M63"/>
  <c r="N63"/>
  <c r="C64"/>
  <c r="D64"/>
  <c r="E64"/>
  <c r="F64"/>
  <c r="G64"/>
  <c r="H64"/>
  <c r="I64"/>
  <c r="J64"/>
  <c r="K64"/>
  <c r="L64"/>
  <c r="M64"/>
  <c r="N64"/>
  <c r="C65"/>
  <c r="D65"/>
  <c r="E65"/>
  <c r="F65"/>
  <c r="G65"/>
  <c r="H65"/>
  <c r="I65"/>
  <c r="J65"/>
  <c r="K65"/>
  <c r="L65"/>
  <c r="M65"/>
  <c r="N65"/>
  <c r="C66"/>
  <c r="D66"/>
  <c r="E66"/>
  <c r="F66"/>
  <c r="G66"/>
  <c r="H66"/>
  <c r="I66"/>
  <c r="J66"/>
  <c r="K66"/>
  <c r="L66"/>
  <c r="M66"/>
  <c r="N66"/>
  <c r="C67"/>
  <c r="D67"/>
  <c r="E67"/>
  <c r="F67"/>
  <c r="G67"/>
  <c r="H67"/>
  <c r="I67"/>
  <c r="J67"/>
  <c r="K67"/>
  <c r="L67"/>
  <c r="M67"/>
  <c r="N67"/>
  <c r="W24" i="1" l="1"/>
  <c r="W32"/>
  <c r="W48"/>
  <c r="W98"/>
  <c r="W100"/>
  <c r="W108"/>
  <c r="W116"/>
  <c r="W308"/>
  <c r="W23"/>
  <c r="W27"/>
  <c r="W41"/>
  <c r="W93"/>
  <c r="W275"/>
  <c r="W26"/>
  <c r="W30"/>
  <c r="W36"/>
  <c r="W52"/>
  <c r="W272"/>
  <c r="W55"/>
  <c r="W101"/>
  <c r="W94"/>
  <c r="W154"/>
  <c r="W95"/>
  <c r="W105"/>
  <c r="W28"/>
  <c r="W38"/>
  <c r="W40"/>
  <c r="W42"/>
  <c r="W44"/>
  <c r="W54"/>
  <c r="W29"/>
  <c r="W33"/>
  <c r="W37"/>
  <c r="W43"/>
  <c r="W47"/>
  <c r="W53"/>
  <c r="W419"/>
  <c r="W34"/>
  <c r="W106"/>
  <c r="W25"/>
  <c r="W313"/>
  <c r="W46"/>
  <c r="W56"/>
  <c r="W92"/>
  <c r="W96"/>
  <c r="W102"/>
  <c r="W114"/>
  <c r="W118"/>
  <c r="W274"/>
  <c r="W276"/>
  <c r="W312"/>
  <c r="W420"/>
  <c r="W35"/>
  <c r="W39"/>
  <c r="W45"/>
  <c r="W49"/>
  <c r="W51"/>
  <c r="W99"/>
  <c r="W103"/>
  <c r="W113"/>
  <c r="W115"/>
  <c r="W273"/>
  <c r="W309"/>
  <c r="W311"/>
  <c r="W315"/>
  <c r="W314"/>
  <c r="W316"/>
  <c r="W31"/>
  <c r="W97"/>
  <c r="W104"/>
  <c r="W408"/>
  <c r="W91"/>
  <c r="W107"/>
  <c r="W117"/>
  <c r="U404"/>
  <c r="T404" s="1"/>
  <c r="X404" s="1"/>
  <c r="V404"/>
  <c r="U405"/>
  <c r="T405" s="1"/>
  <c r="X405" s="1"/>
  <c r="V405"/>
  <c r="U406"/>
  <c r="T406" s="1"/>
  <c r="X406" s="1"/>
  <c r="V406"/>
  <c r="U407"/>
  <c r="T407" s="1"/>
  <c r="X407" s="1"/>
  <c r="V407"/>
  <c r="U408"/>
  <c r="T408" s="1"/>
  <c r="X408" s="1"/>
  <c r="V408"/>
  <c r="U409"/>
  <c r="T409" s="1"/>
  <c r="X409" s="1"/>
  <c r="V409"/>
  <c r="U410"/>
  <c r="T410" s="1"/>
  <c r="X410" s="1"/>
  <c r="V410"/>
  <c r="U411"/>
  <c r="T411" s="1"/>
  <c r="X411" s="1"/>
  <c r="V411"/>
  <c r="U412"/>
  <c r="T412" s="1"/>
  <c r="X412" s="1"/>
  <c r="V412"/>
  <c r="U413"/>
  <c r="T413" s="1"/>
  <c r="X413" s="1"/>
  <c r="V413"/>
  <c r="U414"/>
  <c r="T414" s="1"/>
  <c r="X414" s="1"/>
  <c r="V414"/>
  <c r="U415"/>
  <c r="T415" s="1"/>
  <c r="X415" s="1"/>
  <c r="V415"/>
  <c r="U416"/>
  <c r="T416" s="1"/>
  <c r="X416" s="1"/>
  <c r="V416"/>
  <c r="U417"/>
  <c r="T417" s="1"/>
  <c r="X417" s="1"/>
  <c r="V417"/>
  <c r="U418"/>
  <c r="T418" s="1"/>
  <c r="X418" s="1"/>
  <c r="V418"/>
  <c r="U419"/>
  <c r="T419" s="1"/>
  <c r="X419" s="1"/>
  <c r="V419"/>
  <c r="U420"/>
  <c r="T420" s="1"/>
  <c r="X420" s="1"/>
  <c r="V420"/>
  <c r="U421"/>
  <c r="T421" s="1"/>
  <c r="V421"/>
  <c r="X421" s="1"/>
  <c r="U422"/>
  <c r="T422" s="1"/>
  <c r="X422" s="1"/>
  <c r="V422"/>
  <c r="U423"/>
  <c r="T423" s="1"/>
  <c r="X423" s="1"/>
  <c r="V423"/>
  <c r="U424"/>
  <c r="T424" s="1"/>
  <c r="X424" s="1"/>
  <c r="V424"/>
  <c r="U425"/>
  <c r="T425" s="1"/>
  <c r="X425" s="1"/>
  <c r="V425"/>
  <c r="U426"/>
  <c r="T426" s="1"/>
  <c r="X426" s="1"/>
  <c r="V426"/>
  <c r="U6"/>
  <c r="T6" s="1"/>
  <c r="X6" s="1"/>
  <c r="V6"/>
  <c r="U7"/>
  <c r="T7" s="1"/>
  <c r="X7" s="1"/>
  <c r="V7"/>
  <c r="U8"/>
  <c r="T8" s="1"/>
  <c r="V8"/>
  <c r="X8" s="1"/>
  <c r="U9"/>
  <c r="T9" s="1"/>
  <c r="V9"/>
  <c r="X9" s="1"/>
  <c r="U10"/>
  <c r="T10" s="1"/>
  <c r="V10"/>
  <c r="X10" s="1"/>
  <c r="U11"/>
  <c r="T11" s="1"/>
  <c r="V11"/>
  <c r="X11" s="1"/>
  <c r="U12"/>
  <c r="T12" s="1"/>
  <c r="V12"/>
  <c r="X12" s="1"/>
  <c r="U13"/>
  <c r="T13" s="1"/>
  <c r="X13" s="1"/>
  <c r="V13"/>
  <c r="U14"/>
  <c r="T14" s="1"/>
  <c r="V14"/>
  <c r="X14" s="1"/>
  <c r="U15"/>
  <c r="T15" s="1"/>
  <c r="X15" s="1"/>
  <c r="V15"/>
  <c r="U16"/>
  <c r="T16" s="1"/>
  <c r="V16"/>
  <c r="X16" s="1"/>
  <c r="U17"/>
  <c r="T17" s="1"/>
  <c r="X17" s="1"/>
  <c r="V17"/>
  <c r="U18"/>
  <c r="T18" s="1"/>
  <c r="X18" s="1"/>
  <c r="V18"/>
  <c r="U19"/>
  <c r="T19" s="1"/>
  <c r="X19" s="1"/>
  <c r="V19"/>
  <c r="U20"/>
  <c r="T20" s="1"/>
  <c r="X20" s="1"/>
  <c r="V20"/>
  <c r="U21"/>
  <c r="T21" s="1"/>
  <c r="V21"/>
  <c r="X21" s="1"/>
  <c r="U22"/>
  <c r="T22" s="1"/>
  <c r="V22"/>
  <c r="X22" s="1"/>
  <c r="U23"/>
  <c r="T23" s="1"/>
  <c r="X23" s="1"/>
  <c r="V23"/>
  <c r="U24"/>
  <c r="T24" s="1"/>
  <c r="V24"/>
  <c r="X24" s="1"/>
  <c r="U25"/>
  <c r="T25" s="1"/>
  <c r="X25" s="1"/>
  <c r="V25"/>
  <c r="U26"/>
  <c r="T26" s="1"/>
  <c r="V26"/>
  <c r="X26" s="1"/>
  <c r="U27"/>
  <c r="T27" s="1"/>
  <c r="V27"/>
  <c r="X27" s="1"/>
  <c r="U28"/>
  <c r="T28" s="1"/>
  <c r="X28" s="1"/>
  <c r="V28"/>
  <c r="U29"/>
  <c r="T29" s="1"/>
  <c r="X29" s="1"/>
  <c r="V29"/>
  <c r="U30"/>
  <c r="T30" s="1"/>
  <c r="V30"/>
  <c r="X30" s="1"/>
  <c r="U31"/>
  <c r="T31" s="1"/>
  <c r="X31" s="1"/>
  <c r="V31"/>
  <c r="U32"/>
  <c r="T32" s="1"/>
  <c r="V32"/>
  <c r="X32" s="1"/>
  <c r="U33"/>
  <c r="T33" s="1"/>
  <c r="X33" s="1"/>
  <c r="V33"/>
  <c r="U34"/>
  <c r="T34" s="1"/>
  <c r="X34" s="1"/>
  <c r="V34"/>
  <c r="U35"/>
  <c r="T35" s="1"/>
  <c r="X35" s="1"/>
  <c r="V35"/>
  <c r="U36"/>
  <c r="T36" s="1"/>
  <c r="V36"/>
  <c r="X36" s="1"/>
  <c r="U37"/>
  <c r="T37" s="1"/>
  <c r="X37" s="1"/>
  <c r="V37"/>
  <c r="U38"/>
  <c r="T38" s="1"/>
  <c r="X38" s="1"/>
  <c r="V38"/>
  <c r="U39"/>
  <c r="T39" s="1"/>
  <c r="X39" s="1"/>
  <c r="V39"/>
  <c r="U40"/>
  <c r="T40" s="1"/>
  <c r="V40"/>
  <c r="X40" s="1"/>
  <c r="U41"/>
  <c r="T41" s="1"/>
  <c r="X41" s="1"/>
  <c r="V41"/>
  <c r="U42"/>
  <c r="T42" s="1"/>
  <c r="X42" s="1"/>
  <c r="V42"/>
  <c r="U43"/>
  <c r="T43" s="1"/>
  <c r="X43" s="1"/>
  <c r="V43"/>
  <c r="U44"/>
  <c r="T44" s="1"/>
  <c r="X44" s="1"/>
  <c r="V44"/>
  <c r="U45"/>
  <c r="T45" s="1"/>
  <c r="X45" s="1"/>
  <c r="V45"/>
  <c r="U46"/>
  <c r="T46" s="1"/>
  <c r="X46" s="1"/>
  <c r="V46"/>
  <c r="U47"/>
  <c r="T47" s="1"/>
  <c r="X47" s="1"/>
  <c r="V47"/>
  <c r="U48"/>
  <c r="T48" s="1"/>
  <c r="X48" s="1"/>
  <c r="V48"/>
  <c r="U49"/>
  <c r="T49" s="1"/>
  <c r="X49" s="1"/>
  <c r="V49"/>
  <c r="U50"/>
  <c r="T50" s="1"/>
  <c r="V50"/>
  <c r="X50" s="1"/>
  <c r="U51"/>
  <c r="T51" s="1"/>
  <c r="V51"/>
  <c r="X51" s="1"/>
  <c r="U52"/>
  <c r="T52" s="1"/>
  <c r="V52"/>
  <c r="X52" s="1"/>
  <c r="U53"/>
  <c r="T53" s="1"/>
  <c r="X53" s="1"/>
  <c r="V53"/>
  <c r="U54"/>
  <c r="T54" s="1"/>
  <c r="X54" s="1"/>
  <c r="V54"/>
  <c r="U55"/>
  <c r="T55" s="1"/>
  <c r="V55"/>
  <c r="X55" s="1"/>
  <c r="U56"/>
  <c r="T56" s="1"/>
  <c r="X56" s="1"/>
  <c r="V56"/>
  <c r="U57"/>
  <c r="T57" s="1"/>
  <c r="X57" s="1"/>
  <c r="V57"/>
  <c r="U58"/>
  <c r="T58" s="1"/>
  <c r="X58" s="1"/>
  <c r="V58"/>
  <c r="U59"/>
  <c r="T59" s="1"/>
  <c r="X59" s="1"/>
  <c r="V59"/>
  <c r="U60"/>
  <c r="T60" s="1"/>
  <c r="X60" s="1"/>
  <c r="V60"/>
  <c r="U61"/>
  <c r="T61" s="1"/>
  <c r="X61" s="1"/>
  <c r="V61"/>
  <c r="U62"/>
  <c r="T62" s="1"/>
  <c r="X62" s="1"/>
  <c r="V62"/>
  <c r="U63"/>
  <c r="T63" s="1"/>
  <c r="X63" s="1"/>
  <c r="V63"/>
  <c r="U64"/>
  <c r="T64" s="1"/>
  <c r="X64" s="1"/>
  <c r="V64"/>
  <c r="U65"/>
  <c r="T65" s="1"/>
  <c r="X65" s="1"/>
  <c r="V65"/>
  <c r="U66"/>
  <c r="T66" s="1"/>
  <c r="X66" s="1"/>
  <c r="V66"/>
  <c r="U67"/>
  <c r="T67" s="1"/>
  <c r="V67"/>
  <c r="X67" s="1"/>
  <c r="U68"/>
  <c r="T68" s="1"/>
  <c r="X68" s="1"/>
  <c r="V68"/>
  <c r="U69"/>
  <c r="T69" s="1"/>
  <c r="V69"/>
  <c r="X69" s="1"/>
  <c r="U70"/>
  <c r="T70" s="1"/>
  <c r="X70" s="1"/>
  <c r="V70"/>
  <c r="U71"/>
  <c r="T71" s="1"/>
  <c r="X71" s="1"/>
  <c r="V71"/>
  <c r="U72"/>
  <c r="T72" s="1"/>
  <c r="V72"/>
  <c r="X72" s="1"/>
  <c r="U73"/>
  <c r="T73" s="1"/>
  <c r="X73" s="1"/>
  <c r="V73"/>
  <c r="U74"/>
  <c r="T74" s="1"/>
  <c r="X74" s="1"/>
  <c r="V74"/>
  <c r="U75"/>
  <c r="T75" s="1"/>
  <c r="X75" s="1"/>
  <c r="V75"/>
  <c r="U76"/>
  <c r="T76" s="1"/>
  <c r="X76" s="1"/>
  <c r="V76"/>
  <c r="U77"/>
  <c r="T77" s="1"/>
  <c r="X77" s="1"/>
  <c r="V77"/>
  <c r="U78"/>
  <c r="T78" s="1"/>
  <c r="X78" s="1"/>
  <c r="V78"/>
  <c r="U79"/>
  <c r="T79" s="1"/>
  <c r="X79" s="1"/>
  <c r="V79"/>
  <c r="U80"/>
  <c r="T80" s="1"/>
  <c r="X80" s="1"/>
  <c r="V80"/>
  <c r="U81"/>
  <c r="T81" s="1"/>
  <c r="X81" s="1"/>
  <c r="V81"/>
  <c r="U82"/>
  <c r="T82" s="1"/>
  <c r="V82"/>
  <c r="X82" s="1"/>
  <c r="U83"/>
  <c r="T83" s="1"/>
  <c r="X83" s="1"/>
  <c r="V83"/>
  <c r="U84"/>
  <c r="T84" s="1"/>
  <c r="V84"/>
  <c r="X84" s="1"/>
  <c r="U85"/>
  <c r="T85" s="1"/>
  <c r="X85" s="1"/>
  <c r="V85"/>
  <c r="U86"/>
  <c r="T86" s="1"/>
  <c r="X86" s="1"/>
  <c r="V86"/>
  <c r="U87"/>
  <c r="T87" s="1"/>
  <c r="X87" s="1"/>
  <c r="V87"/>
  <c r="U88"/>
  <c r="T88" s="1"/>
  <c r="X88" s="1"/>
  <c r="V88"/>
  <c r="U89"/>
  <c r="T89" s="1"/>
  <c r="X89" s="1"/>
  <c r="V89"/>
  <c r="U90"/>
  <c r="T90" s="1"/>
  <c r="V90"/>
  <c r="X90" s="1"/>
  <c r="U91"/>
  <c r="T91" s="1"/>
  <c r="V91"/>
  <c r="X91" s="1"/>
  <c r="U92"/>
  <c r="T92" s="1"/>
  <c r="X92" s="1"/>
  <c r="V92"/>
  <c r="U93"/>
  <c r="T93" s="1"/>
  <c r="X93" s="1"/>
  <c r="V93"/>
  <c r="U94"/>
  <c r="T94" s="1"/>
  <c r="X94" s="1"/>
  <c r="V94"/>
  <c r="U95"/>
  <c r="T95" s="1"/>
  <c r="X95" s="1"/>
  <c r="V95"/>
  <c r="U96"/>
  <c r="T96" s="1"/>
  <c r="X96" s="1"/>
  <c r="V96"/>
  <c r="U97"/>
  <c r="T97" s="1"/>
  <c r="X97" s="1"/>
  <c r="V97"/>
  <c r="U98"/>
  <c r="T98" s="1"/>
  <c r="X98" s="1"/>
  <c r="V98"/>
  <c r="U99"/>
  <c r="T99" s="1"/>
  <c r="X99" s="1"/>
  <c r="V99"/>
  <c r="U100"/>
  <c r="T100" s="1"/>
  <c r="X100" s="1"/>
  <c r="V100"/>
  <c r="U101"/>
  <c r="T101" s="1"/>
  <c r="X101" s="1"/>
  <c r="V101"/>
  <c r="U102"/>
  <c r="T102" s="1"/>
  <c r="X102" s="1"/>
  <c r="V102"/>
  <c r="U103"/>
  <c r="T103" s="1"/>
  <c r="X103" s="1"/>
  <c r="V103"/>
  <c r="U104"/>
  <c r="T104" s="1"/>
  <c r="X104" s="1"/>
  <c r="V104"/>
  <c r="U105"/>
  <c r="T105" s="1"/>
  <c r="V105"/>
  <c r="X105" s="1"/>
  <c r="U106"/>
  <c r="T106" s="1"/>
  <c r="X106" s="1"/>
  <c r="V106"/>
  <c r="U107"/>
  <c r="T107" s="1"/>
  <c r="V107"/>
  <c r="X107" s="1"/>
  <c r="U108"/>
  <c r="T108" s="1"/>
  <c r="X108" s="1"/>
  <c r="V108"/>
  <c r="U109"/>
  <c r="T109" s="1"/>
  <c r="V109"/>
  <c r="X109" s="1"/>
  <c r="U110"/>
  <c r="T110" s="1"/>
  <c r="X110" s="1"/>
  <c r="V110"/>
  <c r="U111"/>
  <c r="T111" s="1"/>
  <c r="V111"/>
  <c r="X111" s="1"/>
  <c r="U112"/>
  <c r="T112" s="1"/>
  <c r="X112" s="1"/>
  <c r="V112"/>
  <c r="U113"/>
  <c r="T113" s="1"/>
  <c r="X113" s="1"/>
  <c r="V113"/>
  <c r="U114"/>
  <c r="T114" s="1"/>
  <c r="X114" s="1"/>
  <c r="V114"/>
  <c r="U115"/>
  <c r="T115" s="1"/>
  <c r="X115" s="1"/>
  <c r="V115"/>
  <c r="U116"/>
  <c r="T116" s="1"/>
  <c r="V116"/>
  <c r="X116" s="1"/>
  <c r="U117"/>
  <c r="T117" s="1"/>
  <c r="V117"/>
  <c r="X117" s="1"/>
  <c r="U118"/>
  <c r="T118" s="1"/>
  <c r="X118" s="1"/>
  <c r="V118"/>
  <c r="U119"/>
  <c r="T119" s="1"/>
  <c r="X119" s="1"/>
  <c r="V119"/>
  <c r="U120"/>
  <c r="T120" s="1"/>
  <c r="X120" s="1"/>
  <c r="V120"/>
  <c r="U121"/>
  <c r="T121" s="1"/>
  <c r="X121" s="1"/>
  <c r="V121"/>
  <c r="U122"/>
  <c r="T122" s="1"/>
  <c r="X122" s="1"/>
  <c r="V122"/>
  <c r="U123"/>
  <c r="T123" s="1"/>
  <c r="X123" s="1"/>
  <c r="V123"/>
  <c r="U124"/>
  <c r="T124" s="1"/>
  <c r="X124" s="1"/>
  <c r="V124"/>
  <c r="U125"/>
  <c r="T125" s="1"/>
  <c r="X125" s="1"/>
  <c r="V125"/>
  <c r="U126"/>
  <c r="T126" s="1"/>
  <c r="X126" s="1"/>
  <c r="V126"/>
  <c r="U127"/>
  <c r="T127" s="1"/>
  <c r="V127"/>
  <c r="X127" s="1"/>
  <c r="U128"/>
  <c r="T128" s="1"/>
  <c r="V128"/>
  <c r="X128" s="1"/>
  <c r="U129"/>
  <c r="T129" s="1"/>
  <c r="X129" s="1"/>
  <c r="V129"/>
  <c r="U130"/>
  <c r="T130" s="1"/>
  <c r="V130"/>
  <c r="X130" s="1"/>
  <c r="U131"/>
  <c r="T131" s="1"/>
  <c r="V131"/>
  <c r="X131" s="1"/>
  <c r="U132"/>
  <c r="T132" s="1"/>
  <c r="X132" s="1"/>
  <c r="V132"/>
  <c r="U133"/>
  <c r="T133" s="1"/>
  <c r="X133" s="1"/>
  <c r="V133"/>
  <c r="U134"/>
  <c r="T134" s="1"/>
  <c r="V134"/>
  <c r="X134" s="1"/>
  <c r="U135"/>
  <c r="T135" s="1"/>
  <c r="V135"/>
  <c r="X135" s="1"/>
  <c r="U136"/>
  <c r="T136" s="1"/>
  <c r="V136"/>
  <c r="X136" s="1"/>
  <c r="U137"/>
  <c r="T137" s="1"/>
  <c r="X137" s="1"/>
  <c r="V137"/>
  <c r="U138"/>
  <c r="T138" s="1"/>
  <c r="X138" s="1"/>
  <c r="V138"/>
  <c r="U139"/>
  <c r="T139" s="1"/>
  <c r="V139"/>
  <c r="X139" s="1"/>
  <c r="U140"/>
  <c r="T140" s="1"/>
  <c r="X140" s="1"/>
  <c r="V140"/>
  <c r="U141"/>
  <c r="T141" s="1"/>
  <c r="X141" s="1"/>
  <c r="V141"/>
  <c r="U142"/>
  <c r="T142" s="1"/>
  <c r="X142" s="1"/>
  <c r="V142"/>
  <c r="U143"/>
  <c r="T143" s="1"/>
  <c r="X143" s="1"/>
  <c r="V143"/>
  <c r="U144"/>
  <c r="T144" s="1"/>
  <c r="X144" s="1"/>
  <c r="V144"/>
  <c r="U145"/>
  <c r="T145" s="1"/>
  <c r="X145" s="1"/>
  <c r="V145"/>
  <c r="U146"/>
  <c r="T146" s="1"/>
  <c r="X146" s="1"/>
  <c r="V146"/>
  <c r="U147"/>
  <c r="T147" s="1"/>
  <c r="X147" s="1"/>
  <c r="V147"/>
  <c r="U148"/>
  <c r="T148" s="1"/>
  <c r="X148" s="1"/>
  <c r="V148"/>
  <c r="U149"/>
  <c r="T149" s="1"/>
  <c r="X149" s="1"/>
  <c r="V149"/>
  <c r="U150"/>
  <c r="T150" s="1"/>
  <c r="X150" s="1"/>
  <c r="V150"/>
  <c r="U151"/>
  <c r="T151" s="1"/>
  <c r="X151" s="1"/>
  <c r="V151"/>
  <c r="U152"/>
  <c r="T152" s="1"/>
  <c r="X152" s="1"/>
  <c r="V152"/>
  <c r="U153"/>
  <c r="T153" s="1"/>
  <c r="X153" s="1"/>
  <c r="V153"/>
  <c r="U154"/>
  <c r="T154" s="1"/>
  <c r="V154"/>
  <c r="X154" s="1"/>
  <c r="U155"/>
  <c r="T155" s="1"/>
  <c r="X155" s="1"/>
  <c r="V155"/>
  <c r="U156"/>
  <c r="T156" s="1"/>
  <c r="X156" s="1"/>
  <c r="V156"/>
  <c r="U157"/>
  <c r="T157" s="1"/>
  <c r="X157" s="1"/>
  <c r="V157"/>
  <c r="U158"/>
  <c r="T158" s="1"/>
  <c r="X158" s="1"/>
  <c r="V158"/>
  <c r="U159"/>
  <c r="T159" s="1"/>
  <c r="X159" s="1"/>
  <c r="V159"/>
  <c r="U160"/>
  <c r="T160" s="1"/>
  <c r="X160" s="1"/>
  <c r="V160"/>
  <c r="U161"/>
  <c r="T161" s="1"/>
  <c r="X161" s="1"/>
  <c r="V161"/>
  <c r="U162"/>
  <c r="T162" s="1"/>
  <c r="X162" s="1"/>
  <c r="V162"/>
  <c r="U163"/>
  <c r="T163" s="1"/>
  <c r="X163" s="1"/>
  <c r="V163"/>
  <c r="U164"/>
  <c r="T164" s="1"/>
  <c r="X164" s="1"/>
  <c r="V164"/>
  <c r="U165"/>
  <c r="T165" s="1"/>
  <c r="X165" s="1"/>
  <c r="V165"/>
  <c r="U166"/>
  <c r="T166" s="1"/>
  <c r="X166" s="1"/>
  <c r="V166"/>
  <c r="U167"/>
  <c r="T167" s="1"/>
  <c r="X167" s="1"/>
  <c r="V167"/>
  <c r="U168"/>
  <c r="T168" s="1"/>
  <c r="X168" s="1"/>
  <c r="V168"/>
  <c r="U169"/>
  <c r="T169" s="1"/>
  <c r="V169"/>
  <c r="X169" s="1"/>
  <c r="U170"/>
  <c r="T170" s="1"/>
  <c r="V170"/>
  <c r="X170" s="1"/>
  <c r="U171"/>
  <c r="T171" s="1"/>
  <c r="X171" s="1"/>
  <c r="V171"/>
  <c r="U172"/>
  <c r="T172" s="1"/>
  <c r="V172"/>
  <c r="X172" s="1"/>
  <c r="U173"/>
  <c r="T173" s="1"/>
  <c r="V173"/>
  <c r="X173" s="1"/>
  <c r="U174"/>
  <c r="T174" s="1"/>
  <c r="V174"/>
  <c r="X174" s="1"/>
  <c r="U175"/>
  <c r="T175" s="1"/>
  <c r="X175" s="1"/>
  <c r="V175"/>
  <c r="U176"/>
  <c r="T176" s="1"/>
  <c r="X176" s="1"/>
  <c r="V176"/>
  <c r="U177"/>
  <c r="T177" s="1"/>
  <c r="X177" s="1"/>
  <c r="V177"/>
  <c r="U178"/>
  <c r="T178" s="1"/>
  <c r="V178"/>
  <c r="X178" s="1"/>
  <c r="U179"/>
  <c r="T179" s="1"/>
  <c r="X179" s="1"/>
  <c r="V179"/>
  <c r="U180"/>
  <c r="T180" s="1"/>
  <c r="X180" s="1"/>
  <c r="V180"/>
  <c r="U181"/>
  <c r="T181" s="1"/>
  <c r="X181" s="1"/>
  <c r="V181"/>
  <c r="U182"/>
  <c r="T182" s="1"/>
  <c r="X182" s="1"/>
  <c r="V182"/>
  <c r="U183"/>
  <c r="T183" s="1"/>
  <c r="X183" s="1"/>
  <c r="V183"/>
  <c r="U184"/>
  <c r="T184" s="1"/>
  <c r="X184" s="1"/>
  <c r="V184"/>
  <c r="U185"/>
  <c r="T185" s="1"/>
  <c r="X185" s="1"/>
  <c r="V185"/>
  <c r="U186"/>
  <c r="T186" s="1"/>
  <c r="X186" s="1"/>
  <c r="V186"/>
  <c r="U187"/>
  <c r="T187" s="1"/>
  <c r="X187" s="1"/>
  <c r="V187"/>
  <c r="U188"/>
  <c r="T188" s="1"/>
  <c r="X188" s="1"/>
  <c r="V188"/>
  <c r="U189"/>
  <c r="T189" s="1"/>
  <c r="X189" s="1"/>
  <c r="V189"/>
  <c r="U190"/>
  <c r="T190" s="1"/>
  <c r="X190" s="1"/>
  <c r="V190"/>
  <c r="U191"/>
  <c r="T191" s="1"/>
  <c r="X191" s="1"/>
  <c r="V191"/>
  <c r="U192"/>
  <c r="T192" s="1"/>
  <c r="V192"/>
  <c r="X192" s="1"/>
  <c r="U193"/>
  <c r="T193" s="1"/>
  <c r="X193" s="1"/>
  <c r="V193"/>
  <c r="U194"/>
  <c r="T194" s="1"/>
  <c r="X194" s="1"/>
  <c r="V194"/>
  <c r="U195"/>
  <c r="T195" s="1"/>
  <c r="X195" s="1"/>
  <c r="V195"/>
  <c r="U196"/>
  <c r="T196" s="1"/>
  <c r="X196" s="1"/>
  <c r="V196"/>
  <c r="U197"/>
  <c r="T197" s="1"/>
  <c r="X197" s="1"/>
  <c r="V197"/>
  <c r="U198"/>
  <c r="T198" s="1"/>
  <c r="V198"/>
  <c r="X198" s="1"/>
  <c r="U199"/>
  <c r="T199" s="1"/>
  <c r="X199" s="1"/>
  <c r="V199"/>
  <c r="U200"/>
  <c r="T200" s="1"/>
  <c r="X200" s="1"/>
  <c r="V200"/>
  <c r="U201"/>
  <c r="T201" s="1"/>
  <c r="V201"/>
  <c r="X201" s="1"/>
  <c r="U202"/>
  <c r="T202" s="1"/>
  <c r="X202" s="1"/>
  <c r="V202"/>
  <c r="U203"/>
  <c r="T203" s="1"/>
  <c r="V203"/>
  <c r="X203" s="1"/>
  <c r="U204"/>
  <c r="T204" s="1"/>
  <c r="X204" s="1"/>
  <c r="V204"/>
  <c r="U205"/>
  <c r="T205" s="1"/>
  <c r="V205"/>
  <c r="X205" s="1"/>
  <c r="U206"/>
  <c r="T206" s="1"/>
  <c r="X206" s="1"/>
  <c r="V206"/>
  <c r="U207"/>
  <c r="T207" s="1"/>
  <c r="X207" s="1"/>
  <c r="V207"/>
  <c r="U208"/>
  <c r="T208" s="1"/>
  <c r="X208" s="1"/>
  <c r="V208"/>
  <c r="U209"/>
  <c r="T209" s="1"/>
  <c r="X209" s="1"/>
  <c r="V209"/>
  <c r="U210"/>
  <c r="T210" s="1"/>
  <c r="X210" s="1"/>
  <c r="V210"/>
  <c r="U211"/>
  <c r="T211" s="1"/>
  <c r="V211"/>
  <c r="X211" s="1"/>
  <c r="U212"/>
  <c r="T212" s="1"/>
  <c r="V212"/>
  <c r="X212" s="1"/>
  <c r="U213"/>
  <c r="T213" s="1"/>
  <c r="V213"/>
  <c r="X213" s="1"/>
  <c r="U214"/>
  <c r="T214" s="1"/>
  <c r="V214"/>
  <c r="X214" s="1"/>
  <c r="U215"/>
  <c r="T215" s="1"/>
  <c r="X215" s="1"/>
  <c r="V215"/>
  <c r="U216"/>
  <c r="T216" s="1"/>
  <c r="V216"/>
  <c r="X216" s="1"/>
  <c r="U217"/>
  <c r="T217" s="1"/>
  <c r="V217"/>
  <c r="X217" s="1"/>
  <c r="U218"/>
  <c r="T218" s="1"/>
  <c r="V218"/>
  <c r="X218" s="1"/>
  <c r="U219"/>
  <c r="T219" s="1"/>
  <c r="X219" s="1"/>
  <c r="V219"/>
  <c r="U220"/>
  <c r="T220" s="1"/>
  <c r="V220"/>
  <c r="X220" s="1"/>
  <c r="U221"/>
  <c r="T221" s="1"/>
  <c r="V221"/>
  <c r="X221" s="1"/>
  <c r="U222"/>
  <c r="T222" s="1"/>
  <c r="V222"/>
  <c r="X222" s="1"/>
  <c r="U223"/>
  <c r="T223" s="1"/>
  <c r="V223"/>
  <c r="X223" s="1"/>
  <c r="U224"/>
  <c r="T224" s="1"/>
  <c r="X224" s="1"/>
  <c r="V224"/>
  <c r="U225"/>
  <c r="T225" s="1"/>
  <c r="V225"/>
  <c r="X225" s="1"/>
  <c r="U226"/>
  <c r="T226" s="1"/>
  <c r="X226" s="1"/>
  <c r="V226"/>
  <c r="U227"/>
  <c r="T227" s="1"/>
  <c r="V227"/>
  <c r="X227" s="1"/>
  <c r="U228"/>
  <c r="T228" s="1"/>
  <c r="X228" s="1"/>
  <c r="V228"/>
  <c r="U229"/>
  <c r="T229" s="1"/>
  <c r="V229"/>
  <c r="X229" s="1"/>
  <c r="U230"/>
  <c r="T230" s="1"/>
  <c r="X230" s="1"/>
  <c r="V230"/>
  <c r="U231"/>
  <c r="T231" s="1"/>
  <c r="X231" s="1"/>
  <c r="V231"/>
  <c r="U232"/>
  <c r="T232" s="1"/>
  <c r="X232" s="1"/>
  <c r="V232"/>
  <c r="U233"/>
  <c r="T233" s="1"/>
  <c r="X233" s="1"/>
  <c r="V233"/>
  <c r="U234"/>
  <c r="T234" s="1"/>
  <c r="X234" s="1"/>
  <c r="V234"/>
  <c r="U235"/>
  <c r="T235" s="1"/>
  <c r="X235" s="1"/>
  <c r="V235"/>
  <c r="U236"/>
  <c r="T236" s="1"/>
  <c r="X236" s="1"/>
  <c r="V236"/>
  <c r="U237"/>
  <c r="T237" s="1"/>
  <c r="X237" s="1"/>
  <c r="V237"/>
  <c r="U238"/>
  <c r="T238" s="1"/>
  <c r="X238" s="1"/>
  <c r="V238"/>
  <c r="U239"/>
  <c r="T239" s="1"/>
  <c r="X239" s="1"/>
  <c r="V239"/>
  <c r="U240"/>
  <c r="T240" s="1"/>
  <c r="X240" s="1"/>
  <c r="V240"/>
  <c r="U241"/>
  <c r="T241" s="1"/>
  <c r="X241" s="1"/>
  <c r="V241"/>
  <c r="U242"/>
  <c r="T242" s="1"/>
  <c r="X242" s="1"/>
  <c r="V242"/>
  <c r="U243"/>
  <c r="T243" s="1"/>
  <c r="X243" s="1"/>
  <c r="V243"/>
  <c r="U244"/>
  <c r="T244" s="1"/>
  <c r="X244" s="1"/>
  <c r="V244"/>
  <c r="U245"/>
  <c r="T245" s="1"/>
  <c r="X245" s="1"/>
  <c r="V245"/>
  <c r="U246"/>
  <c r="T246" s="1"/>
  <c r="X246" s="1"/>
  <c r="V246"/>
  <c r="U247"/>
  <c r="T247" s="1"/>
  <c r="X247" s="1"/>
  <c r="V247"/>
  <c r="U248"/>
  <c r="T248" s="1"/>
  <c r="X248" s="1"/>
  <c r="V248"/>
  <c r="U249"/>
  <c r="T249" s="1"/>
  <c r="X249" s="1"/>
  <c r="V249"/>
  <c r="U250"/>
  <c r="T250" s="1"/>
  <c r="X250" s="1"/>
  <c r="V250"/>
  <c r="U251"/>
  <c r="T251" s="1"/>
  <c r="X251" s="1"/>
  <c r="V251"/>
  <c r="U252"/>
  <c r="T252" s="1"/>
  <c r="X252" s="1"/>
  <c r="V252"/>
  <c r="U253"/>
  <c r="T253" s="1"/>
  <c r="V253"/>
  <c r="X253" s="1"/>
  <c r="U254"/>
  <c r="T254" s="1"/>
  <c r="X254" s="1"/>
  <c r="V254"/>
  <c r="U255"/>
  <c r="T255" s="1"/>
  <c r="X255" s="1"/>
  <c r="V255"/>
  <c r="U256"/>
  <c r="T256" s="1"/>
  <c r="V256"/>
  <c r="X256" s="1"/>
  <c r="U257"/>
  <c r="T257" s="1"/>
  <c r="X257" s="1"/>
  <c r="V257"/>
  <c r="U258"/>
  <c r="T258" s="1"/>
  <c r="X258" s="1"/>
  <c r="V258"/>
  <c r="U259"/>
  <c r="T259" s="1"/>
  <c r="X259" s="1"/>
  <c r="V259"/>
  <c r="U260"/>
  <c r="T260" s="1"/>
  <c r="X260" s="1"/>
  <c r="V260"/>
  <c r="U261"/>
  <c r="T261" s="1"/>
  <c r="X261" s="1"/>
  <c r="V261"/>
  <c r="U262"/>
  <c r="T262" s="1"/>
  <c r="X262" s="1"/>
  <c r="V262"/>
  <c r="U263"/>
  <c r="T263" s="1"/>
  <c r="X263" s="1"/>
  <c r="V263"/>
  <c r="U264"/>
  <c r="T264" s="1"/>
  <c r="X264" s="1"/>
  <c r="V264"/>
  <c r="U265"/>
  <c r="T265" s="1"/>
  <c r="X265" s="1"/>
  <c r="V265"/>
  <c r="U266"/>
  <c r="T266" s="1"/>
  <c r="X266" s="1"/>
  <c r="V266"/>
  <c r="U267"/>
  <c r="T267" s="1"/>
  <c r="X267" s="1"/>
  <c r="V267"/>
  <c r="U268"/>
  <c r="T268" s="1"/>
  <c r="X268" s="1"/>
  <c r="V268"/>
  <c r="U269"/>
  <c r="T269" s="1"/>
  <c r="X269" s="1"/>
  <c r="V269"/>
  <c r="U270"/>
  <c r="T270" s="1"/>
  <c r="X270" s="1"/>
  <c r="V270"/>
  <c r="U271"/>
  <c r="T271" s="1"/>
  <c r="X271" s="1"/>
  <c r="V271"/>
  <c r="U272"/>
  <c r="T272" s="1"/>
  <c r="X272" s="1"/>
  <c r="V272"/>
  <c r="U273"/>
  <c r="T273" s="1"/>
  <c r="X273" s="1"/>
  <c r="V273"/>
  <c r="U274"/>
  <c r="T274" s="1"/>
  <c r="V274"/>
  <c r="X274" s="1"/>
  <c r="U275"/>
  <c r="T275" s="1"/>
  <c r="X275" s="1"/>
  <c r="V275"/>
  <c r="U276"/>
  <c r="T276" s="1"/>
  <c r="X276" s="1"/>
  <c r="V276"/>
  <c r="U277"/>
  <c r="T277" s="1"/>
  <c r="V277"/>
  <c r="X277" s="1"/>
  <c r="U278"/>
  <c r="T278" s="1"/>
  <c r="X278" s="1"/>
  <c r="V278"/>
  <c r="U279"/>
  <c r="T279" s="1"/>
  <c r="X279" s="1"/>
  <c r="V279"/>
  <c r="U280"/>
  <c r="T280" s="1"/>
  <c r="X280" s="1"/>
  <c r="V280"/>
  <c r="U281"/>
  <c r="T281" s="1"/>
  <c r="V281"/>
  <c r="X281" s="1"/>
  <c r="U282"/>
  <c r="T282" s="1"/>
  <c r="X282" s="1"/>
  <c r="V282"/>
  <c r="U283"/>
  <c r="T283" s="1"/>
  <c r="X283" s="1"/>
  <c r="V283"/>
  <c r="U284"/>
  <c r="T284" s="1"/>
  <c r="X284" s="1"/>
  <c r="V284"/>
  <c r="U285"/>
  <c r="T285" s="1"/>
  <c r="X285" s="1"/>
  <c r="V285"/>
  <c r="U286"/>
  <c r="T286" s="1"/>
  <c r="X286" s="1"/>
  <c r="V286"/>
  <c r="U287"/>
  <c r="T287" s="1"/>
  <c r="X287" s="1"/>
  <c r="V287"/>
  <c r="U288"/>
  <c r="T288" s="1"/>
  <c r="V288"/>
  <c r="X288" s="1"/>
  <c r="U289"/>
  <c r="T289" s="1"/>
  <c r="V289"/>
  <c r="X289" s="1"/>
  <c r="U290"/>
  <c r="T290" s="1"/>
  <c r="X290" s="1"/>
  <c r="V290"/>
  <c r="U291"/>
  <c r="T291" s="1"/>
  <c r="X291" s="1"/>
  <c r="V291"/>
  <c r="U292"/>
  <c r="T292" s="1"/>
  <c r="X292" s="1"/>
  <c r="V292"/>
  <c r="U293"/>
  <c r="T293" s="1"/>
  <c r="X293" s="1"/>
  <c r="V293"/>
  <c r="U294"/>
  <c r="T294" s="1"/>
  <c r="X294" s="1"/>
  <c r="V294"/>
  <c r="U295"/>
  <c r="T295" s="1"/>
  <c r="X295" s="1"/>
  <c r="V295"/>
  <c r="U296"/>
  <c r="T296" s="1"/>
  <c r="X296" s="1"/>
  <c r="V296"/>
  <c r="U297"/>
  <c r="T297" s="1"/>
  <c r="X297" s="1"/>
  <c r="V297"/>
  <c r="U298"/>
  <c r="T298" s="1"/>
  <c r="X298" s="1"/>
  <c r="V298"/>
  <c r="U299"/>
  <c r="T299" s="1"/>
  <c r="X299" s="1"/>
  <c r="V299"/>
  <c r="U300"/>
  <c r="T300" s="1"/>
  <c r="X300" s="1"/>
  <c r="V300"/>
  <c r="U301"/>
  <c r="T301" s="1"/>
  <c r="X301" s="1"/>
  <c r="V301"/>
  <c r="U302"/>
  <c r="T302" s="1"/>
  <c r="X302" s="1"/>
  <c r="V302"/>
  <c r="U303"/>
  <c r="T303" s="1"/>
  <c r="X303" s="1"/>
  <c r="V303"/>
  <c r="U304"/>
  <c r="T304" s="1"/>
  <c r="X304" s="1"/>
  <c r="V304"/>
  <c r="U305"/>
  <c r="T305" s="1"/>
  <c r="X305" s="1"/>
  <c r="V305"/>
  <c r="U306"/>
  <c r="T306" s="1"/>
  <c r="V306"/>
  <c r="X306" s="1"/>
  <c r="U307"/>
  <c r="T307" s="1"/>
  <c r="V307"/>
  <c r="X307" s="1"/>
  <c r="U308"/>
  <c r="T308" s="1"/>
  <c r="V308"/>
  <c r="X308" s="1"/>
  <c r="U309"/>
  <c r="T309" s="1"/>
  <c r="X309" s="1"/>
  <c r="V309"/>
  <c r="U310"/>
  <c r="T310" s="1"/>
  <c r="X310" s="1"/>
  <c r="V310"/>
  <c r="U311"/>
  <c r="T311" s="1"/>
  <c r="X311" s="1"/>
  <c r="V311"/>
  <c r="U312"/>
  <c r="T312" s="1"/>
  <c r="X312" s="1"/>
  <c r="V312"/>
  <c r="U313"/>
  <c r="T313" s="1"/>
  <c r="V313"/>
  <c r="X313" s="1"/>
  <c r="U314"/>
  <c r="T314" s="1"/>
  <c r="X314" s="1"/>
  <c r="V314"/>
  <c r="U315"/>
  <c r="T315" s="1"/>
  <c r="V315"/>
  <c r="X315" s="1"/>
  <c r="U316"/>
  <c r="T316" s="1"/>
  <c r="V316"/>
  <c r="X316" s="1"/>
  <c r="U317"/>
  <c r="T317" s="1"/>
  <c r="V317"/>
  <c r="X317" s="1"/>
  <c r="U318"/>
  <c r="T318" s="1"/>
  <c r="V318"/>
  <c r="X318" s="1"/>
  <c r="U319"/>
  <c r="T319" s="1"/>
  <c r="X319" s="1"/>
  <c r="V319"/>
  <c r="U320"/>
  <c r="T320" s="1"/>
  <c r="X320" s="1"/>
  <c r="V320"/>
  <c r="U321"/>
  <c r="T321" s="1"/>
  <c r="X321" s="1"/>
  <c r="V321"/>
  <c r="U322"/>
  <c r="T322" s="1"/>
  <c r="X322" s="1"/>
  <c r="V322"/>
  <c r="U323"/>
  <c r="T323" s="1"/>
  <c r="V323"/>
  <c r="X323" s="1"/>
  <c r="U324"/>
  <c r="T324" s="1"/>
  <c r="V324"/>
  <c r="X324" s="1"/>
  <c r="U325"/>
  <c r="T325" s="1"/>
  <c r="X325" s="1"/>
  <c r="V325"/>
  <c r="U326"/>
  <c r="T326" s="1"/>
  <c r="X326" s="1"/>
  <c r="V326"/>
  <c r="U327"/>
  <c r="T327" s="1"/>
  <c r="X327" s="1"/>
  <c r="V327"/>
  <c r="U328"/>
  <c r="T328" s="1"/>
  <c r="X328" s="1"/>
  <c r="V328"/>
  <c r="U329"/>
  <c r="T329" s="1"/>
  <c r="X329" s="1"/>
  <c r="V329"/>
  <c r="U330"/>
  <c r="T330" s="1"/>
  <c r="X330" s="1"/>
  <c r="V330"/>
  <c r="U331"/>
  <c r="T331" s="1"/>
  <c r="X331" s="1"/>
  <c r="V331"/>
  <c r="U332"/>
  <c r="T332" s="1"/>
  <c r="V332"/>
  <c r="X332" s="1"/>
  <c r="U333"/>
  <c r="T333" s="1"/>
  <c r="X333" s="1"/>
  <c r="V333"/>
  <c r="U334"/>
  <c r="T334" s="1"/>
  <c r="X334" s="1"/>
  <c r="V334"/>
  <c r="U335"/>
  <c r="T335" s="1"/>
  <c r="X335" s="1"/>
  <c r="V335"/>
  <c r="U336"/>
  <c r="T336" s="1"/>
  <c r="X336" s="1"/>
  <c r="V336"/>
  <c r="U337"/>
  <c r="T337" s="1"/>
  <c r="X337" s="1"/>
  <c r="V337"/>
  <c r="U338"/>
  <c r="T338" s="1"/>
  <c r="V338"/>
  <c r="X338" s="1"/>
  <c r="U339"/>
  <c r="T339" s="1"/>
  <c r="X339" s="1"/>
  <c r="V339"/>
  <c r="U340"/>
  <c r="T340" s="1"/>
  <c r="V340"/>
  <c r="X340" s="1"/>
  <c r="U341"/>
  <c r="T341" s="1"/>
  <c r="V341"/>
  <c r="X341" s="1"/>
  <c r="U342"/>
  <c r="T342" s="1"/>
  <c r="X342" s="1"/>
  <c r="V342"/>
  <c r="U343"/>
  <c r="T343" s="1"/>
  <c r="X343" s="1"/>
  <c r="V343"/>
  <c r="U344"/>
  <c r="T344" s="1"/>
  <c r="X344" s="1"/>
  <c r="V344"/>
  <c r="U345"/>
  <c r="T345" s="1"/>
  <c r="X345" s="1"/>
  <c r="V345"/>
  <c r="U346"/>
  <c r="T346" s="1"/>
  <c r="X346" s="1"/>
  <c r="V346"/>
  <c r="U347"/>
  <c r="T347" s="1"/>
  <c r="X347" s="1"/>
  <c r="V347"/>
  <c r="U348"/>
  <c r="T348" s="1"/>
  <c r="X348" s="1"/>
  <c r="V348"/>
  <c r="U349"/>
  <c r="T349" s="1"/>
  <c r="X349" s="1"/>
  <c r="V349"/>
  <c r="U350"/>
  <c r="T350" s="1"/>
  <c r="X350" s="1"/>
  <c r="V350"/>
  <c r="U351"/>
  <c r="T351" s="1"/>
  <c r="X351" s="1"/>
  <c r="V351"/>
  <c r="U352"/>
  <c r="T352" s="1"/>
  <c r="X352" s="1"/>
  <c r="V352"/>
  <c r="U353"/>
  <c r="T353" s="1"/>
  <c r="X353" s="1"/>
  <c r="V353"/>
  <c r="U354"/>
  <c r="T354" s="1"/>
  <c r="X354" s="1"/>
  <c r="V354"/>
  <c r="U355"/>
  <c r="T355" s="1"/>
  <c r="X355" s="1"/>
  <c r="V355"/>
  <c r="U356"/>
  <c r="T356" s="1"/>
  <c r="X356" s="1"/>
  <c r="V356"/>
  <c r="U357"/>
  <c r="T357" s="1"/>
  <c r="V357"/>
  <c r="X357" s="1"/>
  <c r="U358"/>
  <c r="T358" s="1"/>
  <c r="X358" s="1"/>
  <c r="V358"/>
  <c r="U359"/>
  <c r="T359" s="1"/>
  <c r="X359" s="1"/>
  <c r="V359"/>
  <c r="U360"/>
  <c r="T360" s="1"/>
  <c r="X360" s="1"/>
  <c r="V360"/>
  <c r="U361"/>
  <c r="T361" s="1"/>
  <c r="X361" s="1"/>
  <c r="V361"/>
  <c r="U362"/>
  <c r="T362" s="1"/>
  <c r="X362" s="1"/>
  <c r="V362"/>
  <c r="U363"/>
  <c r="T363" s="1"/>
  <c r="X363" s="1"/>
  <c r="V363"/>
  <c r="U364"/>
  <c r="T364" s="1"/>
  <c r="X364" s="1"/>
  <c r="V364"/>
  <c r="U365"/>
  <c r="T365" s="1"/>
  <c r="X365" s="1"/>
  <c r="V365"/>
  <c r="U366"/>
  <c r="T366" s="1"/>
  <c r="X366" s="1"/>
  <c r="V366"/>
  <c r="U367"/>
  <c r="T367" s="1"/>
  <c r="X367" s="1"/>
  <c r="V367"/>
  <c r="U368"/>
  <c r="T368" s="1"/>
  <c r="X368" s="1"/>
  <c r="V368"/>
  <c r="U369"/>
  <c r="T369" s="1"/>
  <c r="X369" s="1"/>
  <c r="V369"/>
  <c r="U370"/>
  <c r="T370" s="1"/>
  <c r="X370" s="1"/>
  <c r="V370"/>
  <c r="U371"/>
  <c r="T371" s="1"/>
  <c r="X371" s="1"/>
  <c r="V371"/>
  <c r="U372"/>
  <c r="T372" s="1"/>
  <c r="X372" s="1"/>
  <c r="V372"/>
  <c r="U373"/>
  <c r="T373" s="1"/>
  <c r="X373" s="1"/>
  <c r="V373"/>
  <c r="U374"/>
  <c r="T374" s="1"/>
  <c r="X374" s="1"/>
  <c r="V374"/>
  <c r="U375"/>
  <c r="T375" s="1"/>
  <c r="X375" s="1"/>
  <c r="V375"/>
  <c r="U376"/>
  <c r="T376" s="1"/>
  <c r="X376" s="1"/>
  <c r="V376"/>
  <c r="U377"/>
  <c r="T377" s="1"/>
  <c r="X377" s="1"/>
  <c r="V377"/>
  <c r="U378"/>
  <c r="T378" s="1"/>
  <c r="X378" s="1"/>
  <c r="V378"/>
  <c r="U379"/>
  <c r="T379" s="1"/>
  <c r="X379" s="1"/>
  <c r="V379"/>
  <c r="U380"/>
  <c r="T380" s="1"/>
  <c r="X380" s="1"/>
  <c r="V380"/>
  <c r="U381"/>
  <c r="T381" s="1"/>
  <c r="X381" s="1"/>
  <c r="V381"/>
  <c r="U382"/>
  <c r="T382" s="1"/>
  <c r="X382" s="1"/>
  <c r="V382"/>
  <c r="U383"/>
  <c r="T383" s="1"/>
  <c r="X383" s="1"/>
  <c r="V383"/>
  <c r="U384"/>
  <c r="T384" s="1"/>
  <c r="X384" s="1"/>
  <c r="V384"/>
  <c r="U385"/>
  <c r="T385" s="1"/>
  <c r="X385" s="1"/>
  <c r="V385"/>
  <c r="U386"/>
  <c r="T386" s="1"/>
  <c r="X386" s="1"/>
  <c r="V386"/>
  <c r="U387"/>
  <c r="T387" s="1"/>
  <c r="X387" s="1"/>
  <c r="V387"/>
  <c r="U388"/>
  <c r="T388" s="1"/>
  <c r="X388" s="1"/>
  <c r="V388"/>
  <c r="U389"/>
  <c r="T389" s="1"/>
  <c r="X389" s="1"/>
  <c r="V389"/>
  <c r="U390"/>
  <c r="T390" s="1"/>
  <c r="V390"/>
  <c r="X390" s="1"/>
  <c r="U391"/>
  <c r="T391" s="1"/>
  <c r="X391" s="1"/>
  <c r="V391"/>
  <c r="U392"/>
  <c r="T392" s="1"/>
  <c r="X392" s="1"/>
  <c r="V392"/>
  <c r="U393"/>
  <c r="T393" s="1"/>
  <c r="X393" s="1"/>
  <c r="V393"/>
  <c r="U394"/>
  <c r="T394" s="1"/>
  <c r="X394" s="1"/>
  <c r="V394"/>
  <c r="U395"/>
  <c r="T395" s="1"/>
  <c r="X395" s="1"/>
  <c r="V395"/>
  <c r="U396"/>
  <c r="T396" s="1"/>
  <c r="X396" s="1"/>
  <c r="V396"/>
  <c r="U397"/>
  <c r="T397" s="1"/>
  <c r="X397" s="1"/>
  <c r="V397"/>
  <c r="U398"/>
  <c r="T398" s="1"/>
  <c r="V398"/>
  <c r="X398" s="1"/>
  <c r="U399"/>
  <c r="T399" s="1"/>
  <c r="X399" s="1"/>
  <c r="V399"/>
  <c r="U400"/>
  <c r="T400" s="1"/>
  <c r="X400" s="1"/>
  <c r="V400"/>
  <c r="U401"/>
  <c r="T401" s="1"/>
  <c r="X401" s="1"/>
  <c r="V401"/>
  <c r="U402"/>
  <c r="T402" s="1"/>
  <c r="X402" s="1"/>
  <c r="V402"/>
  <c r="U403"/>
  <c r="T403" s="1"/>
  <c r="X403" s="1"/>
  <c r="V403"/>
  <c r="U5"/>
  <c r="T5" s="1"/>
  <c r="X5" s="1"/>
  <c r="V5"/>
  <c r="V3"/>
  <c r="V4"/>
  <c r="V2"/>
  <c r="U3" l="1"/>
  <c r="T3" s="1"/>
  <c r="X3" s="1"/>
  <c r="U4"/>
  <c r="T4" s="1"/>
  <c r="X4" s="1"/>
  <c r="U2"/>
  <c r="T2" s="1"/>
  <c r="X2" s="1"/>
</calcChain>
</file>

<file path=xl/sharedStrings.xml><?xml version="1.0" encoding="utf-8"?>
<sst xmlns="http://schemas.openxmlformats.org/spreadsheetml/2006/main" count="6241" uniqueCount="1536">
  <si>
    <t>Bon d'achat</t>
  </si>
  <si>
    <t>Bon De Travail</t>
  </si>
  <si>
    <t>Titre</t>
  </si>
  <si>
    <t>Nom De L'employé</t>
  </si>
  <si>
    <t>Quantité en commande</t>
  </si>
  <si>
    <t>UOM</t>
  </si>
  <si>
    <t>Quantité reçue</t>
  </si>
  <si>
    <t>Prix</t>
  </si>
  <si>
    <t>Commandé le</t>
  </si>
  <si>
    <t>Fournisseur</t>
  </si>
  <si>
    <t>Type d'achat</t>
  </si>
  <si>
    <t>État de facturation</t>
  </si>
  <si>
    <t>Nom Du Segment</t>
  </si>
  <si>
    <t>Ressource</t>
  </si>
  <si>
    <t>Désignation de la ressource</t>
  </si>
  <si>
    <t>81205</t>
  </si>
  <si>
    <t>Daniel Blouin</t>
  </si>
  <si>
    <t>$dollars</t>
  </si>
  <si>
    <t>$dollar</t>
  </si>
  <si>
    <t>Securo-Vision</t>
  </si>
  <si>
    <t>Commande de service</t>
  </si>
  <si>
    <t>Non facturé</t>
  </si>
  <si>
    <t>Vêtements Informatique</t>
  </si>
  <si>
    <t>523000 114242</t>
  </si>
  <si>
    <t>Service, lunette sur prescription informatique</t>
  </si>
  <si>
    <t>81213</t>
  </si>
  <si>
    <t>Vêtements Service des bureaux</t>
  </si>
  <si>
    <t>575680 114264</t>
  </si>
  <si>
    <t>Service, lunette sur prescription service des bureaux</t>
  </si>
  <si>
    <t>81211</t>
  </si>
  <si>
    <t>Vêtements Services a la clientèle</t>
  </si>
  <si>
    <t>523000 131055</t>
  </si>
  <si>
    <t>Service, lunette sur prescription service a la clientele</t>
  </si>
  <si>
    <t>81215</t>
  </si>
  <si>
    <t>Facturation partielle</t>
  </si>
  <si>
    <t>Vêtements Expédition ville</t>
  </si>
  <si>
    <t>523000 131056</t>
  </si>
  <si>
    <t>Service, lunette sur prescription expédition ville</t>
  </si>
  <si>
    <t>81115</t>
  </si>
  <si>
    <t>chacun</t>
  </si>
  <si>
    <t>Strategic Distribution Canada Compagny (SDC)</t>
  </si>
  <si>
    <t>Achat régulier</t>
  </si>
  <si>
    <t>M2 Empaquetage Entretien préventif</t>
  </si>
  <si>
    <t>572100 9620032</t>
  </si>
  <si>
    <t>20235928</t>
  </si>
  <si>
    <t>628735</t>
  </si>
  <si>
    <t>Service pour installation d'une rampe de securité amovible de chaque cote de la pente douce de la porte de sortie du bat 050-03  Dany Gagnon / Pierre Laflemme / Jacar</t>
  </si>
  <si>
    <t>Dany Gagnon</t>
  </si>
  <si>
    <t>Renovations Ja-Car Inc.</t>
  </si>
  <si>
    <t>Bâtiments Modifications</t>
  </si>
  <si>
    <t>572300 9620014</t>
  </si>
  <si>
    <t>Service, Installation d'une rampe de securité amovible de chaque cote de la pente douce de la porte de sortie du bat 050-03</t>
  </si>
  <si>
    <t>20234793</t>
  </si>
  <si>
    <t>622651</t>
  </si>
  <si>
    <t>Service pour remise en condition preventive le lave vaisselle de la cafeteriat  tel que soummis  Dany Gagnon / Service technique FM</t>
  </si>
  <si>
    <t>Services Techniques Fm</t>
  </si>
  <si>
    <t>Divers Autres Entretien préventif</t>
  </si>
  <si>
    <t>572100 9620015</t>
  </si>
  <si>
    <t>Service,  remise en condition preventive le lave vaisselle de la cafeteriat  tel que soummis  Dany Gagnon / Service technique FM</t>
  </si>
  <si>
    <t>20231636</t>
  </si>
  <si>
    <t>613721</t>
  </si>
  <si>
    <t>Fuite de caustique sur le réservoir A, sous sol, valve KV801035  Dany Gagnon / Thomas</t>
  </si>
  <si>
    <t>Thomas O'Connell Inc.</t>
  </si>
  <si>
    <t>MD Divers Empaquetage Entretien préventif</t>
  </si>
  <si>
    <t>572100 9620009</t>
  </si>
  <si>
    <t>Service, fuite de caustique sur le réservoir A, sous sol, valve KV801035  Dany Gagnon / Thomas</t>
  </si>
  <si>
    <t>Securite G.M.R.Inc.</t>
  </si>
  <si>
    <t>Les Entreprises Electriques LM</t>
  </si>
  <si>
    <t>20235258</t>
  </si>
  <si>
    <t>626299</t>
  </si>
  <si>
    <t>Service ingenerie pour evaluer la problematique des pompes de caustique 22 % (Choix des pompe, pression, debit, appliquation) en collaboration avec LM Moteur Ref Jean-Francois Bacon   Dany Gagnon / Jean Laprise</t>
  </si>
  <si>
    <t>Projica Inc.</t>
  </si>
  <si>
    <t>Service ingenerie pour evaluer la problematique des pompes de caustique 22 % (Choix des pompe, pression, debit, appliquation) en collaboration avec LM Moteur Ref Jean-Francois Bacon   Dany Gagnon / Progica - Jean Laprise</t>
  </si>
  <si>
    <t>20231732</t>
  </si>
  <si>
    <t>613831</t>
  </si>
  <si>
    <t>Appel de service pour les quais # 38 / 39 / 40.  Les lumières de sécurité des quais ne fonctionne pas  Dany Gagnon / GMR</t>
  </si>
  <si>
    <t>Service, pour les quais # 38 / 39 / 40.  Les lumières de sécurité des quais ne fonctionne pas</t>
  </si>
  <si>
    <t>20232365</t>
  </si>
  <si>
    <t>614888</t>
  </si>
  <si>
    <t>Service pour manque d'éclairage au-dessus de la soupape stop &amp; check de la chaudière #3  et  Manque d'éclairage près du ventilateur de la chaudière #1, niveau mezannine,  très sombre et danger de chute et/ou accid  Dany Gagnon  /  Frappier electrique</t>
  </si>
  <si>
    <t>Maintenance C.Frappier Inc.</t>
  </si>
  <si>
    <t>Bâtiments Sécurité</t>
  </si>
  <si>
    <t>572400 9620014</t>
  </si>
  <si>
    <t>Service, éclairage au-dessus de la soupape d'arret &amp; verifier la chaudière #3  et  éclairage près du ventilateur de la chaudière #1, niveau mezannine,  très sombre et danger de chute et/ou accid</t>
  </si>
  <si>
    <t>20234418</t>
  </si>
  <si>
    <t>621021</t>
  </si>
  <si>
    <t>L'alarme "condensateur défaut" n'a pas été obtenue à l'écran de la salle des machines.  À être investigué.  Point 9.2.1   Dany Gagnon  /  MDL</t>
  </si>
  <si>
    <t>Mdl Energie Inc.</t>
  </si>
  <si>
    <t>Bâtiments Entretien préventif</t>
  </si>
  <si>
    <t>572100 9620014</t>
  </si>
  <si>
    <t>Service, l'alarme "condensateur défaut" n'a pas été obtenue à l'écran de la salle des machines.  À être investigué.  Point 9.2.1</t>
  </si>
  <si>
    <t>20233698</t>
  </si>
  <si>
    <t>618964</t>
  </si>
  <si>
    <t>Reparation / refaire le plancher elevateur # 7, Bat 160  Service technique  tel que soummis  Dany Gagnon / Pionnier</t>
  </si>
  <si>
    <t>Pionier Ascenseurs Inc.</t>
  </si>
  <si>
    <t>Service, reparation / refaire le plancher elevateur # 7, Bat 160  Service technique  tel que soummis  Dany Gagnon / Pionnier</t>
  </si>
  <si>
    <t>20234648</t>
  </si>
  <si>
    <t>621029</t>
  </si>
  <si>
    <t>Entretien preventive annuelle 2012  sous station electrique   Dany Gagnon  /  MDL</t>
  </si>
  <si>
    <t>Entretien preventive annuelle 2012  sous station electrique</t>
  </si>
  <si>
    <t>20234646</t>
  </si>
  <si>
    <t>618821</t>
  </si>
  <si>
    <t>Service, contract annuelle pour 2012  pour elevateur , monte-charge, verticaux contract # CS155 + HG155    Dany Gagnon  / Ascenseur Pionnier</t>
  </si>
  <si>
    <t>Service, contract annuelle pour 2012  pour elevateur , monte-charge, verticaux contract # CS155 + HG155</t>
  </si>
  <si>
    <t>20234407</t>
  </si>
  <si>
    <t>621023</t>
  </si>
  <si>
    <t>L'afficheur à cristaux liquide n'est plus fonctionnel. Nous recommandons de le retirer et de modifier la filerie existante en conséquence. Ce dispositif de mesure est doublé par le ION "JQ1IT-PD-9-1".  Point 10.1.1  Dany Gagnon  /  MDL</t>
  </si>
  <si>
    <t>Service, l'afficheur à cristaux liquide n'est plus fonctionnel. Nous recommandons de le retirer et de modifier la filerie existante en conséquence. Ce dispositif de mesure est doublé par le ION "JQ1IT-PD-9-1".  Point 10.1.1</t>
  </si>
  <si>
    <t>20232177</t>
  </si>
  <si>
    <t>614917</t>
  </si>
  <si>
    <t>Appel de service pour accumulation d'eau sur la cabine  Billet # 36565  recu 31 juillet 2011   Dany Gagnon</t>
  </si>
  <si>
    <t>20234393</t>
  </si>
  <si>
    <t>621009</t>
  </si>
  <si>
    <t>Il y avait des traces d'effluve électrique entre le pôle de chacune des phases A-B-C du disjoncteur et la barrière isolant mobile de la guillotine. À être corrigé.  Point 1.2.1  Dany Gagnon  /  MDL</t>
  </si>
  <si>
    <t>Service, il y avait des traces d'effluve électrique entre le pôle de chacune des phases A-B-C du disjoncteur et la barrière isolant mobile de la guillotine. À être corrigé.  Point 1.2.1</t>
  </si>
  <si>
    <t>20236024</t>
  </si>
  <si>
    <t>628894</t>
  </si>
  <si>
    <t>Service reparation de porte frapper par un chariot elevateur localiser siding du magasin, cote nord, bat 210-00 face au compacteur a canette  Dany Gagnon / Porte accent</t>
  </si>
  <si>
    <t>Manufacturier De Portes Accent</t>
  </si>
  <si>
    <t>Service, Reparation de porte frapper par un chariot elevateur localiser siding du magasin, cote nord, bat 210-00 face au compacteur a canette</t>
  </si>
  <si>
    <t>20234389</t>
  </si>
  <si>
    <t>621022</t>
  </si>
  <si>
    <t>L'armoire n'est pas munie d'un conducteur de mise à la terre pour assurer la continuité des masses.   Point 9.3.1   Dany Gagnon  /  MDL</t>
  </si>
  <si>
    <t>Service, l'armoire n'est pas munie d'un conducteur de mise à la terre pour assurer la continuité des masses.   Point 9.3.1</t>
  </si>
  <si>
    <t>20234419</t>
  </si>
  <si>
    <t>621015</t>
  </si>
  <si>
    <t>La continuité des masses de deux conduits est de plus de 60 ohms.   Point 4.1.3   Dany Gagnon  /  MDL</t>
  </si>
  <si>
    <t>Service, la continuité des masses de deux conduits est de plus de 60 ohms.   Point 4.1.3</t>
  </si>
  <si>
    <t>20234390</t>
  </si>
  <si>
    <t>621016</t>
  </si>
  <si>
    <t>Les fonctions court-retard et instantané sont décalibrées. L'unité de déclenchement BBC type SC-5 doit être remplacée.   Point 4.2.1 Dany Gagnon  /  MDL</t>
  </si>
  <si>
    <t>Serviec, les fonctions court-retard et instantané sont décalibrées. L'unité de déclenchement BBC type SC-5 doit être remplacée.   Point 4.2.1</t>
  </si>
  <si>
    <t>20233708</t>
  </si>
  <si>
    <t>618965</t>
  </si>
  <si>
    <t>Reparation / refaire le plancher elevateur # 18 et seuile de porte, Bat 160  Service technique  tel que soummis  Dany Gagnon / Pionnier</t>
  </si>
  <si>
    <t>Service, reparation / refaire le plancher elevateur # 18 et seuile de porte, Bat 160  Service technique  tel que soummis</t>
  </si>
  <si>
    <t>20234394</t>
  </si>
  <si>
    <t>621013</t>
  </si>
  <si>
    <t>Nous avons utilisé le roulement à billes de la butée d'enclenchement pour dépanner le disjoncteur de la cellule # 2 "alim. du poste.  Point 2.2.1   Dany Gagnon  /  MDL</t>
  </si>
  <si>
    <t>Service, nous avons utilisé le roulement à billes de la butée d'enclenchement pour dépanner le disjoncteur de la cellule # 2 "alim. du poste.  Point 2.2.1</t>
  </si>
  <si>
    <t>20234414</t>
  </si>
  <si>
    <t>621010</t>
  </si>
  <si>
    <t>Chacune des trois (3) terminaisons de câble de la ligne d'arrivée d'Hydro-Québec 232-2 démontre une décoloration à la base. À être corrigé.  Point 1.3.1  Dany Gagnon  /  MDL</t>
  </si>
  <si>
    <t>Servie, chacune des trois (3) terminaisons de câble de la ligne d'arrivée d'Hydro-Québec 232-2 démontre une décoloration à la base. À être corrigé.  Point 1.3.1</t>
  </si>
  <si>
    <t>20235794</t>
  </si>
  <si>
    <t>627470</t>
  </si>
  <si>
    <t>Service pour remplacement le compresseur du refrigerateur des enployer syndique de la ligne M2, bat 200-03, a la sortie de la cafeteriat  Dany Gagnon / Service technique FM</t>
  </si>
  <si>
    <t>Service, remplacement le compresseur du refrigerateur des enployer syndique de la ligne M2, bat 200-03, a la sortie de la cafeteriat</t>
  </si>
  <si>
    <t>20236067</t>
  </si>
  <si>
    <t>628955</t>
  </si>
  <si>
    <t>Service pour trouble intermittant de variation de tension sur l'alimentation electrique de l'elevateur # 2 salle John Molson.  Service deja rendu  Bon de travail # 42250  Dany Gagnon  /  Pionnier elevateur</t>
  </si>
  <si>
    <t>Service, trouble intermittant de variation de tension sur l'alimentation electrique de l'elevateur # 2 salle John Molson.  Service deja rendu  Bon de travail # 42250</t>
  </si>
  <si>
    <t>20234420</t>
  </si>
  <si>
    <t>621017</t>
  </si>
  <si>
    <t>La résistance de contact de l'élément fusible est élevée. À être investigué au prochain arrêt.  Point 5.1.1   Dany Gagnon  /  MDL</t>
  </si>
  <si>
    <t>Service, la résistance de contact de l'élément fusible est élevée. À être investigué au prochain arrêt.  Point 5.1.1</t>
  </si>
  <si>
    <t>20235999</t>
  </si>
  <si>
    <t>628847</t>
  </si>
  <si>
    <t>Service pour remise en condition ventilateur d'evacuation de toit, face porte # 36, bat 240-00, cote sud ouest.  Dany Gagnon / Richard Pelletier / Mario Fortin</t>
  </si>
  <si>
    <t>Soudure et Mécanique Peltier</t>
  </si>
  <si>
    <t>Service, Remise en condition ventilateur d'evacuation de toit, face porte # 36, bat 240-00, cote sud ouest</t>
  </si>
  <si>
    <t>20234416</t>
  </si>
  <si>
    <t>621019</t>
  </si>
  <si>
    <t>Il y a suintement de liquide isolant (silicone) au niveau du changeur de prises 25 kV/12 kV. A été nettoyé.   Point 6.1.1   Dany Gagnon  /  MDL</t>
  </si>
  <si>
    <t>Service, il y a suintement de liquide isolant (silicone) au niveau du changeur de prises 25 kV/12 kV. A été nettoyé.</t>
  </si>
  <si>
    <t>513000</t>
  </si>
  <si>
    <t>OUTILS CONSIGNE APPROVISION.</t>
  </si>
  <si>
    <t>Davide Natale</t>
  </si>
  <si>
    <t>Ecolab</t>
  </si>
  <si>
    <t>Divers Autres Projets</t>
  </si>
  <si>
    <t>572500 9620015</t>
  </si>
  <si>
    <t>M5 Empaquetage Modifications</t>
  </si>
  <si>
    <t>572300 9620035</t>
  </si>
  <si>
    <t>20235969</t>
  </si>
  <si>
    <t>628816</t>
  </si>
  <si>
    <t>M4: Installer caméra haute-vitesse suite au problème de sertissage</t>
  </si>
  <si>
    <t>Monitoring Technology LLC</t>
  </si>
  <si>
    <t>M4 Empaquetage Entretien préventif</t>
  </si>
  <si>
    <t>572100 9620070</t>
  </si>
  <si>
    <t>Service, Location d'une camera</t>
  </si>
  <si>
    <t>20230442</t>
  </si>
  <si>
    <t>609423</t>
  </si>
  <si>
    <t>Cylindre du sweep bar est finie. En commander un autre ou reparer celui usée.</t>
  </si>
  <si>
    <t>Pneutech Rousseau Inc</t>
  </si>
  <si>
    <t>M5 Empaquetage Entretien préventif</t>
  </si>
  <si>
    <t>572100 9620035</t>
  </si>
  <si>
    <t>Service, reparation ou achat dun cylindre hydraulique #1015-A-52 vrac M5</t>
  </si>
  <si>
    <t>Denis Fouquet</t>
  </si>
  <si>
    <t>EPM Mecanic</t>
  </si>
  <si>
    <t>572200 9620014</t>
  </si>
  <si>
    <t>Centrale thermique Entretien correctif</t>
  </si>
  <si>
    <t>572200 9620038</t>
  </si>
  <si>
    <t>Hewitt Equipement Limitee</t>
  </si>
  <si>
    <t>Centrale thermique Entretien préventif</t>
  </si>
  <si>
    <t>572100 9620038</t>
  </si>
  <si>
    <t>611024</t>
  </si>
  <si>
    <t>Ent.préventif compresseur NH3    (1x/an ou 4000hr)</t>
  </si>
  <si>
    <t>Cimco Refrigeration</t>
  </si>
  <si>
    <t>20235245</t>
  </si>
  <si>
    <t>623205</t>
  </si>
  <si>
    <t>Nettoyer condenseur des unites de climatisation</t>
  </si>
  <si>
    <t>Nettoyage Indust.Magnum Inc.</t>
  </si>
  <si>
    <t>Service, nettoyage des condenseurs de tous les systèmes d'air climatisé fonctionnant au freon de l'usine</t>
  </si>
  <si>
    <t>Gicleurs Auto. E. Doucet Inc.</t>
  </si>
  <si>
    <t>20234876</t>
  </si>
  <si>
    <t>616212</t>
  </si>
  <si>
    <t>EP  PANNEAUX D'ALARMES INCENDIE</t>
  </si>
  <si>
    <t>Stanex</t>
  </si>
  <si>
    <t>Service, assister les opérations lors de la pratique d'évacuation annuel qui aura lieu le 19 avril 2012  et remettre le panneau en  opération normal par la suite</t>
  </si>
  <si>
    <t>20235575</t>
  </si>
  <si>
    <t>627330</t>
  </si>
  <si>
    <t>sonde enthalpie défectueuse pour A/C bat 245</t>
  </si>
  <si>
    <t>SERVICE, POUR REMPLACER UNE POULIE POUR LE MOTEUR ET LA SONDE D'ENTHALPIE  POUR ÉQUIPEMENT : 10262  BATIMENT 245</t>
  </si>
  <si>
    <t>20235364</t>
  </si>
  <si>
    <t>626462</t>
  </si>
  <si>
    <t>Volet défecteurx</t>
  </si>
  <si>
    <t>Service, réparer volet défectueux avec le ferblantier tel que soumission par courier électronique</t>
  </si>
  <si>
    <t>20235666</t>
  </si>
  <si>
    <t>627491</t>
  </si>
  <si>
    <t>TUYAU DE GICLEUR ALIMENTANT LA ZONE NORD DU BATIMENT 200 DÉSUET ET COULE ENTRE LE PREMIER ET DEUXIÈME PLANCHER COLONNE G-50</t>
  </si>
  <si>
    <t>SERVICE, BRISER ET ENLEVER LE CIMENT AU-ALENTOUR DU TUYAU DE GICLEUR  AU NIVEAU DU PLANCHER BATIMENT 200-02 COLONNE G-50</t>
  </si>
  <si>
    <t>20233579</t>
  </si>
  <si>
    <t>618829</t>
  </si>
  <si>
    <t>CHANGÉ UN DÉTECTEUR DE FUMÉE DÉFECTUEUX</t>
  </si>
  <si>
    <t>Chubb Edwards</t>
  </si>
  <si>
    <t>SERVICE, CHANGER UN DÉTECTEUR DE FUMÉE  BATIMENT 160 SALLE MÉCANIQUE MONTE CHARGE PAR UN AUTRE MODEL TEL QUE SOUMISSION NOS: 20-996-5026</t>
  </si>
  <si>
    <t>20235145</t>
  </si>
  <si>
    <t>626145</t>
  </si>
  <si>
    <t>remplacer board de l'eceno</t>
  </si>
  <si>
    <t>service pour remplacer le board econo , deux contacteurs et poulie unité bat 240</t>
  </si>
  <si>
    <t>20235634</t>
  </si>
  <si>
    <t>615241</t>
  </si>
  <si>
    <t>INSTALLER UN CONTROLEUR POUR LES VIDANGES CONTINU DU GÉNÉRATEUR DE VAPEUR STÉRILE BIÈRE EN FUT</t>
  </si>
  <si>
    <t>SERVICE, INSTALLER UN CONTROLEUR DE CONDUCTIVITÉ POUR LE GÉNÉRATEUR DE VAPEUR STÉRILE BIÈRE EN FUT</t>
  </si>
  <si>
    <t>20234589</t>
  </si>
  <si>
    <t>622293</t>
  </si>
  <si>
    <t>faire la vérification de la vibration des compresseurs NH3 de la centrale thermique</t>
  </si>
  <si>
    <t>Delom Services</t>
  </si>
  <si>
    <t>SERVICE POUR FAIRE ANALYSE DE VIBRATION POUR LES COMPRESSEURS DE LA CENTRALE THERMIQUE</t>
  </si>
  <si>
    <t>20235865</t>
  </si>
  <si>
    <t>628636</t>
  </si>
  <si>
    <t>évaporateur co2 du bassin de ciment fissuré</t>
  </si>
  <si>
    <t>Service, réparer l'évaporateur de co2 du bassin d'eau de refroidissement il est fissuré sur une plaque</t>
  </si>
  <si>
    <t>20236027</t>
  </si>
  <si>
    <t>628785</t>
  </si>
  <si>
    <t>L'indicateur de point de rosée est hors calibration indique -19 *C mais AMLOC n'est pas en alarme.</t>
  </si>
  <si>
    <t>Pneumatique Industrial Équipement Ltd</t>
  </si>
  <si>
    <t>Service, Vérifier l'indicateur de point de rosée défectueux sur l'assécheur de CO2 batiment 100 salle des machines</t>
  </si>
  <si>
    <t>20234153</t>
  </si>
  <si>
    <t>620151</t>
  </si>
  <si>
    <t>FUITE D'HUILE SUR UNE SOUPAPE ROTORK DE LA SALLE DES CHAUDIÈRES</t>
  </si>
  <si>
    <t>Rotork Controls Canada Ltd</t>
  </si>
  <si>
    <t>SERVICE, VÉRIFIER UNE FUITE D'HUILE SUR  ACTUATEUR ROTORK A LA SALLE DES CHAUDIÈRES</t>
  </si>
  <si>
    <t>Atlas Copco Canada</t>
  </si>
  <si>
    <t>20235883</t>
  </si>
  <si>
    <t>627728</t>
  </si>
  <si>
    <t>Quand il ya une demande maximale d'air la température d'huile devient trop chaude (plus de 65 ),et le compresseur tombe en pré-alarme.Faire vérifier la cause.Parametre de l'eau de refroidissement sont normal.</t>
  </si>
  <si>
    <t>Service, Vérifier l'alarme de haute température pour le compresseur d'air nos: 11 le model ZR160 VSD</t>
  </si>
  <si>
    <t>20235643</t>
  </si>
  <si>
    <t>627444</t>
  </si>
  <si>
    <t>Problèeme avec valve KV 748111. - DUCDA -</t>
  </si>
  <si>
    <t>SERVICE, FRIGORISTE POUR VÉRIFIER LA SOUPAPE HANSEN QUI ALIMENTE LE RÉSERVOIR BASSE PRESSION NH3  ELLE FERME SANS AUCUNE RAISON</t>
  </si>
  <si>
    <t>20235146</t>
  </si>
  <si>
    <t>626144</t>
  </si>
  <si>
    <t>remplacer CCH compresseur 1</t>
  </si>
  <si>
    <t>sevice pour remplacer le CCH du compresseur 1 unité batiment 240 et fournir deux boite de graisse pour soupape à gaz naturel</t>
  </si>
  <si>
    <t>Fernand Buteau</t>
  </si>
  <si>
    <t>20234857</t>
  </si>
  <si>
    <t>622767</t>
  </si>
  <si>
    <t>verification dispositif anti refoulement situé au plafond au 19001 besoin échaffaud</t>
  </si>
  <si>
    <t>Service, verification dispositif anti refoulement situé au plafond au 19001 besoin échaffaud</t>
  </si>
  <si>
    <t>Levitt Sécurité Ltée</t>
  </si>
  <si>
    <t>Divers Autres Sécurite</t>
  </si>
  <si>
    <t>572400 9620015</t>
  </si>
  <si>
    <t>Montreal Hydraulique Inc.</t>
  </si>
  <si>
    <t>Brault Drain</t>
  </si>
  <si>
    <t>572400 9620008</t>
  </si>
  <si>
    <t>Fûts Entretien préventif</t>
  </si>
  <si>
    <t>572100 9620012</t>
  </si>
  <si>
    <t>20234268</t>
  </si>
  <si>
    <t>621062</t>
  </si>
  <si>
    <t>reparation ligne eau chaude a coté du stromboli #20120228M2</t>
  </si>
  <si>
    <t>Brassage Entretien préventif</t>
  </si>
  <si>
    <t>572100 9620008</t>
  </si>
  <si>
    <t>Service, reparation ligne eau chaude a coté du stromboli #20120228M2</t>
  </si>
  <si>
    <t>20234593</t>
  </si>
  <si>
    <t>622322</t>
  </si>
  <si>
    <t>: need rma for multi-ray O2/CO2  serie # 901664 pompe probleme RMA 8040383-00</t>
  </si>
  <si>
    <t>réparation ; détecteur  multi-ray O2/CO2  serie # 901664 pompe probleme RMA 8040383-00</t>
  </si>
  <si>
    <t>20234111</t>
  </si>
  <si>
    <t>620183</t>
  </si>
  <si>
    <t>Service réparation multi-ray problem de connecteur pour recharge  RMA 8040267-00</t>
  </si>
  <si>
    <t>Service, réparation multi-ray problem de connecteur pour recharge  RMA 8040267-00</t>
  </si>
  <si>
    <t>20234997</t>
  </si>
  <si>
    <t>622956</t>
  </si>
  <si>
    <t>service couvrir cout technicien pour nouveau cable robot biere en fut</t>
  </si>
  <si>
    <t>Fanuc Robotics</t>
  </si>
  <si>
    <t>Service, couvrir cout technicien pour nouveau cable robot biere en fut</t>
  </si>
  <si>
    <t>20235110</t>
  </si>
  <si>
    <t>623749</t>
  </si>
  <si>
    <t>réparation gehaltemeter o2/ co2 # 11342; Boitier brisé et poignée manquante</t>
  </si>
  <si>
    <t>Haffmans North America</t>
  </si>
  <si>
    <t>Filtration Entretien préventif</t>
  </si>
  <si>
    <t>572100 9620058</t>
  </si>
  <si>
    <t>20231830</t>
  </si>
  <si>
    <t>613804</t>
  </si>
  <si>
    <t>Identification et réparation des fuites d'air sur le réseau de distribution d'air comprimé de l'usine.</t>
  </si>
  <si>
    <t>Francois Laberge</t>
  </si>
  <si>
    <t>Service, réparation de fuites d'air à l'empaquetage, aux 2e et 3e étages</t>
  </si>
  <si>
    <t>20233905</t>
  </si>
  <si>
    <t>619804</t>
  </si>
  <si>
    <t>Réfection du système de NEP M2-M7</t>
  </si>
  <si>
    <t>MD Divers Empaquetage Modifications</t>
  </si>
  <si>
    <t>572300 9620009</t>
  </si>
  <si>
    <t>Service, travaux de tuyauterie (vapeur, condensat, sondes sur réservoirs) sur le système de NEP M2-M7</t>
  </si>
  <si>
    <t>20235355</t>
  </si>
  <si>
    <t>626421</t>
  </si>
  <si>
    <t>Réparer éclairage non-fonctionnel empaquetage  G.Blanchard</t>
  </si>
  <si>
    <t>Gilles Blanchard</t>
  </si>
  <si>
    <t>Réparation éclairage empaquetage</t>
  </si>
  <si>
    <t>601035</t>
  </si>
  <si>
    <t>COUVRIR LE FRAIS RÉPARATION MOTEUR CHAINE #2 C2011</t>
  </si>
  <si>
    <t>M2 Empaquetage Contrats de services</t>
  </si>
  <si>
    <t>572600 9620032</t>
  </si>
  <si>
    <t>20235371</t>
  </si>
  <si>
    <t>626422</t>
  </si>
  <si>
    <t>Installation de vannes et d'instruments au CIP M2-M7  G.Blanchard</t>
  </si>
  <si>
    <t>Letico Inc.</t>
  </si>
  <si>
    <t>Service, installation de vannes et d'instruments au CIP M2-M7 (ingénierie)</t>
  </si>
  <si>
    <t>628554</t>
  </si>
  <si>
    <t>Réparation air climatisé Omnivision   G.Blanchard</t>
  </si>
  <si>
    <t>Synstal</t>
  </si>
  <si>
    <t>20235834</t>
  </si>
  <si>
    <t>Réparation, Air climatisé Omnivision 2B</t>
  </si>
  <si>
    <t>20235376</t>
  </si>
  <si>
    <t>Serviec, installation de vannes et d'instruments au CIP M2-M7 (MDO plombier)</t>
  </si>
  <si>
    <t>20235370</t>
  </si>
  <si>
    <t>Laporte Inc.</t>
  </si>
  <si>
    <t>Service, installation de vannes et d'instruments au CIP M2-M7 (ingénierie et suivi)</t>
  </si>
  <si>
    <t>20235377</t>
  </si>
  <si>
    <t>Service, installation de vannes et d'instruments au CIP M2-M7 (MDO électrique)</t>
  </si>
  <si>
    <t>20236068</t>
  </si>
  <si>
    <t>628815</t>
  </si>
  <si>
    <t>Contrat de service pour Maintenance et support des IEM des lignes 2 et 5  G.Blanchard</t>
  </si>
  <si>
    <t>Synergx Technologies Inc.</t>
  </si>
  <si>
    <t>Service,  pour IEM des lignes 2 et 5  (sans l'audit interne IFD) 1 juillet 2012 à 30 juin 2013 propositon 629-07-12-MOLMTL</t>
  </si>
  <si>
    <t>Gilles Jr Grégoire</t>
  </si>
  <si>
    <t>572200 9620009</t>
  </si>
  <si>
    <t>20233253</t>
  </si>
  <si>
    <t>617279</t>
  </si>
  <si>
    <t>Fuite d'eau entrée d'eau froide , (pin hole ) avant la flange 9A - merbe</t>
  </si>
  <si>
    <t>Service, souder pin hole soudure tuyau</t>
  </si>
  <si>
    <t>20233080</t>
  </si>
  <si>
    <t>601280</t>
  </si>
  <si>
    <t>Réparer fuite sur l'échangeur de chaleur. -LABER-</t>
  </si>
  <si>
    <t>GEA, Viex Inc</t>
  </si>
  <si>
    <t>Plate VX 13 #SS CLP STD</t>
  </si>
  <si>
    <t>20235319</t>
  </si>
  <si>
    <t>626400</t>
  </si>
  <si>
    <t>Les TTC sautes sur le convoyeurs</t>
  </si>
  <si>
    <t>Services, travaux sur convoyeurs M2 - 3eme plancher</t>
  </si>
  <si>
    <t>Nordson Canada Ltd</t>
  </si>
  <si>
    <t>20235134</t>
  </si>
  <si>
    <t>626138</t>
  </si>
  <si>
    <t>Materiel pour atelier 97</t>
  </si>
  <si>
    <t>Tigerdirect.Ca</t>
  </si>
  <si>
    <t>Monitor A204-2404</t>
  </si>
  <si>
    <t>20235135</t>
  </si>
  <si>
    <t>Wireless mouse/keyboard L23-8133</t>
  </si>
  <si>
    <t>Klockner  H &amp; K, Inc.</t>
  </si>
  <si>
    <t>M2 Empaquetage Modifications</t>
  </si>
  <si>
    <t>572300 9620032</t>
  </si>
  <si>
    <t>Louis-Philippe Rondeau</t>
  </si>
  <si>
    <t>Chaines &amp; Elingues St-Pierre</t>
  </si>
  <si>
    <t>20235312</t>
  </si>
  <si>
    <t>626371</t>
  </si>
  <si>
    <t>Inspection  mécanique certifier   palan a chaine  Jet L-80 1/2 ton #3084</t>
  </si>
  <si>
    <t>Service, inspection mécanique palan à chaine Jet L-80 #3084</t>
  </si>
  <si>
    <t>20234947</t>
  </si>
  <si>
    <t>622845</t>
  </si>
  <si>
    <t xml:space="preserve"> Lors d'une inspection (audit) de la part de Jean Marchand, nous avons besoin de commander plusieurs pièces pour la refection de la sertisseuse angelus</t>
  </si>
  <si>
    <t>Crown Metal Packaging Canada LP</t>
  </si>
  <si>
    <t>M7 Empaquetage Entretien préventif</t>
  </si>
  <si>
    <t>572100 9620037</t>
  </si>
  <si>
    <t>O RING   ITEM# 14L815</t>
  </si>
  <si>
    <t>20234957</t>
  </si>
  <si>
    <t>Service, refection par Jean Marchand de la sertisseuse Angelus 7A</t>
  </si>
  <si>
    <t>20235735</t>
  </si>
  <si>
    <t>627336</t>
  </si>
  <si>
    <t>ÉQUIPE DE FIN DE SEMAINE PRODUCTION A DÉCOUVERT QUE LES VALVES 2e refroidissement , Préchauffage et chauffage, valve de remplissage fuit</t>
  </si>
  <si>
    <t>Service, changer 3 valves qui coule sur le pasto #7</t>
  </si>
  <si>
    <t>20235985</t>
  </si>
  <si>
    <t>628721</t>
  </si>
  <si>
    <t>Homme de Service Krones pour Shutdown  Aout 2012</t>
  </si>
  <si>
    <t>Krones Inc.</t>
  </si>
  <si>
    <t>Service, Appelle de sevice</t>
  </si>
  <si>
    <t>20235979</t>
  </si>
  <si>
    <t>626401</t>
  </si>
  <si>
    <t>Poser colonne d'eau pour éliminer les coups de bélier ligne principale eau froide de la ville -veida tetmi</t>
  </si>
  <si>
    <t>Service, Installation d'une nouvelle valve et absorbeur de coup de bélier.</t>
  </si>
  <si>
    <t>20234946</t>
  </si>
  <si>
    <t>SEAMING ROLL RETAINER SCREW #29L826</t>
  </si>
  <si>
    <t>LOWER CHUCK CAM ROLL PIN #5L829</t>
  </si>
  <si>
    <t>LOWER CHUCK RETURN CAM ROLL #16P346</t>
  </si>
  <si>
    <t xml:space="preserve"> CAM ROLL LOWER CHUCK #2S829</t>
  </si>
  <si>
    <t>O RING #26L815</t>
  </si>
  <si>
    <t>LOWER CHUCK BOTTOM MANDREL #9L826</t>
  </si>
  <si>
    <t>BEARING LOCKWASHER 1.378 #4P116</t>
  </si>
  <si>
    <t>MANDREL SPACER BOTTOM #19L853</t>
  </si>
  <si>
    <t>20235986</t>
  </si>
  <si>
    <t>628851</t>
  </si>
  <si>
    <t>Entretient préventif &amp; formation technicien Jones</t>
  </si>
  <si>
    <t>R.A. Jones &amp; Company Inc.</t>
  </si>
  <si>
    <t>Service, Appelle de service</t>
  </si>
  <si>
    <t>20235006</t>
  </si>
  <si>
    <t>622987</t>
  </si>
  <si>
    <t>Tuyau de drain de la vis sans fin toujours bouché</t>
  </si>
  <si>
    <t>Service pour la modification de la pente du drain de la vis sans fin</t>
  </si>
  <si>
    <t>20235673</t>
  </si>
  <si>
    <t>627514</t>
  </si>
  <si>
    <t>modifier le convoyeur déplacement de section</t>
  </si>
  <si>
    <t>Service, 2 hommes</t>
  </si>
  <si>
    <t>WASHER #93L816</t>
  </si>
  <si>
    <t>BALL BEARING #16L816</t>
  </si>
  <si>
    <t>BALL BEARING #9L616</t>
  </si>
  <si>
    <t>THRUST WASHER SPLIT #11L816</t>
  </si>
  <si>
    <t>DISCHARGE PINION GEAR #13L823</t>
  </si>
  <si>
    <t>OIL SEAL #8L815</t>
  </si>
  <si>
    <t>SEAMING ROLL RETAINER #78L641</t>
  </si>
  <si>
    <t>M1 Empaquetage Entretien préventif</t>
  </si>
  <si>
    <t>572100 9620059</t>
  </si>
  <si>
    <t>81269</t>
  </si>
  <si>
    <t>Louise Tassé</t>
  </si>
  <si>
    <t>Industries de Maintenance Empire (Biochem)</t>
  </si>
  <si>
    <t>Service des Bureaux produits hygiéniques</t>
  </si>
  <si>
    <t>575900 114264</t>
  </si>
  <si>
    <t>Service, produits hygiéniques salles de réceptions et service des bureaux</t>
  </si>
  <si>
    <t>558695</t>
  </si>
  <si>
    <t>Entretien des bâtiments par Serge Chevrier</t>
  </si>
  <si>
    <t>Bâtiments Projets</t>
  </si>
  <si>
    <t>572500 9620014</t>
  </si>
  <si>
    <t>81274</t>
  </si>
  <si>
    <t>Sercive, frais de réparations électricité bâtiments dans les bureaux</t>
  </si>
  <si>
    <t>81289</t>
  </si>
  <si>
    <t>Réfrigération Aqua-Tech Inc.</t>
  </si>
  <si>
    <t>Service, entretien des fontaines d'eau et changement des filtres</t>
  </si>
  <si>
    <t>81275</t>
  </si>
  <si>
    <t>Hobart Canada</t>
  </si>
  <si>
    <t>Service, équipements cafétéria</t>
  </si>
  <si>
    <t>81262</t>
  </si>
  <si>
    <t>Service, entretien des salles de réceptions et travaux divers dans l'usine</t>
  </si>
  <si>
    <t>81282</t>
  </si>
  <si>
    <t>Elitech</t>
  </si>
  <si>
    <t>Service, entretien des dispositifs vocaux aux barrières mécaniques</t>
  </si>
  <si>
    <t>81268</t>
  </si>
  <si>
    <t>Service, entretien des réfrigérateurs</t>
  </si>
  <si>
    <t>81259</t>
  </si>
  <si>
    <t>Service, nettoyage des hottes cafétéria et salle de réception</t>
  </si>
  <si>
    <t>81267</t>
  </si>
  <si>
    <t>Service, nettoyage salles de réceptions</t>
  </si>
  <si>
    <t>81260</t>
  </si>
  <si>
    <t>Into (1972) Inc.</t>
  </si>
  <si>
    <t>Service, entretien des nacelles pour enseignes</t>
  </si>
  <si>
    <t>81263</t>
  </si>
  <si>
    <t>Service des Bureaux fournitures</t>
  </si>
  <si>
    <t>575800 114264</t>
  </si>
  <si>
    <t>Service, réparations diverses Service des bureaux</t>
  </si>
  <si>
    <t>81280</t>
  </si>
  <si>
    <t>Electro Gilles M. Dauphinais</t>
  </si>
  <si>
    <t>Service, entretien des gradateurs d'éclairage salles de réceptions</t>
  </si>
  <si>
    <t>20236029</t>
  </si>
  <si>
    <t>628924</t>
  </si>
  <si>
    <t>Développement EP électrique M4/M5  M.Guenette</t>
  </si>
  <si>
    <t>Martin Guénette</t>
  </si>
  <si>
    <t>AECOM Tecsult Inc</t>
  </si>
  <si>
    <t>Service, Élaboration de fiches d'entretien préventif électrique REF 4133.054</t>
  </si>
  <si>
    <t>81283</t>
  </si>
  <si>
    <t>600867</t>
  </si>
  <si>
    <t>Programme d'analyse vibratoire pour novembre 2010</t>
  </si>
  <si>
    <t>Michel Boutin</t>
  </si>
  <si>
    <t>Proaxion Technologies Inc.</t>
  </si>
  <si>
    <t>Service, analyse vibratoire usine de Montréal pour l'année 2011 selon votre soumission no C-21629</t>
  </si>
  <si>
    <t>Simon Pepin</t>
  </si>
  <si>
    <t>20233935</t>
  </si>
  <si>
    <t>Service, ingénierie et supervision des réparations du NEP soutireuses M2 et M7</t>
  </si>
  <si>
    <t>Stéphane Beaulieu</t>
  </si>
  <si>
    <t>20235953</t>
  </si>
  <si>
    <t>628795</t>
  </si>
  <si>
    <t>Réoparation du frigidaire vestiaire des employés</t>
  </si>
  <si>
    <t>Service, Réparation du réfrigérateur dans le salle de lunch des employés service technique</t>
  </si>
  <si>
    <t>pompage du pit des pompes au 16000 , plein de poudre</t>
  </si>
  <si>
    <t>Service, pompage pour le pit du 16000</t>
  </si>
  <si>
    <t>Fermentation Entretien préventif</t>
  </si>
  <si>
    <t>572100 9620057</t>
  </si>
  <si>
    <t>20235948</t>
  </si>
  <si>
    <t>628792</t>
  </si>
  <si>
    <t>Isolation a refaire ligne du refroidisseur DF0</t>
  </si>
  <si>
    <t>Isolation Alliance Inc.</t>
  </si>
  <si>
    <t>Service, Isolation équipement au DF0</t>
  </si>
  <si>
    <t>20234179</t>
  </si>
  <si>
    <t>621041</t>
  </si>
  <si>
    <t>Réparation de la passerelle au fut 50 Litres</t>
  </si>
  <si>
    <t>Berwil Ltee</t>
  </si>
  <si>
    <t>Service, réparation marche dans la passerelle fut 50 litres selon soumission E-5053</t>
  </si>
  <si>
    <t>20234105</t>
  </si>
  <si>
    <t>620177</t>
  </si>
  <si>
    <t>Achat d'outil pour installation de caoutchouc de fenêtre</t>
  </si>
  <si>
    <t>paquets</t>
  </si>
  <si>
    <t>paquet</t>
  </si>
  <si>
    <t>Spaenaur Products Inc.</t>
  </si>
  <si>
    <t>canaux en caoutchouc Wedge-tite, # pièce Spae Naur : C-36 (paquet de 50 pieds)</t>
  </si>
  <si>
    <t xml:space="preserve"> poignée pour outil E-Z Lock , # pièce Spae Naur : 876-493</t>
  </si>
  <si>
    <t>Echafaudages Fast Montreal Inc.</t>
  </si>
  <si>
    <t>tige droite  pour outil E-Z Lock , # pièce Spae Naur : 876-494</t>
  </si>
  <si>
    <t>'cornering bit' gauche pour outil E-Z Lock , # pièce Spae Naur : 876-495</t>
  </si>
  <si>
    <t>'cornering bit' droit pour outil E-Z Lock , # pièce Spae Naur : 876-591</t>
  </si>
  <si>
    <t>oeuillet  pour outil E-Z Lock , # pièce Spae Naur : 876-492</t>
  </si>
  <si>
    <t>nettoyage ,lavage , entretien , manutentention ,chang. filtres</t>
  </si>
  <si>
    <t>Service, couts lavage, nettoyage, manutention diverse, changement filtres, entretien</t>
  </si>
  <si>
    <t>617250</t>
  </si>
  <si>
    <t>Support production au Brassage, empaquetage et pour le support  de l'énergie 2012</t>
  </si>
  <si>
    <t>Steve Trudel</t>
  </si>
  <si>
    <t>20235744</t>
  </si>
  <si>
    <t>Service, support de production au Brassage, empaquetage et pour le support  de l'énergie 2012 part 2</t>
  </si>
  <si>
    <t>81242</t>
  </si>
  <si>
    <t>Yanick David</t>
  </si>
  <si>
    <t>Rogers Communication Sans Fils</t>
  </si>
  <si>
    <t>Tel. cellulaire</t>
  </si>
  <si>
    <t>575110 131600</t>
  </si>
  <si>
    <t>Service, cette commande couvre la location de pagettes pour le service Ventes de Montréal</t>
  </si>
  <si>
    <t>20234650</t>
  </si>
  <si>
    <t>622345</t>
  </si>
  <si>
    <t>travaux de soudure</t>
  </si>
  <si>
    <t>81245</t>
  </si>
  <si>
    <t>Centre Du Telephone Mobile Ltd (téléavertisseurs)</t>
  </si>
  <si>
    <t>575110 139600</t>
  </si>
  <si>
    <t>Service, cette commande couvre la location de pagettes pour le service de Denis Turcotte</t>
  </si>
  <si>
    <t>81239</t>
  </si>
  <si>
    <t>Services des Bureaux</t>
  </si>
  <si>
    <t>575100 114264</t>
  </si>
  <si>
    <t>Service, cette commande couvre la location de pagettes pour le service des bureaux</t>
  </si>
  <si>
    <t>20235513</t>
  </si>
  <si>
    <t>620033</t>
  </si>
  <si>
    <t>Renouvellement de l'entente annuelle pour l'entretien des systèmes Bailey</t>
  </si>
  <si>
    <t>Yves Gaudreault</t>
  </si>
  <si>
    <t>Elite Technologies Inc.</t>
  </si>
  <si>
    <t>20233655</t>
  </si>
  <si>
    <t>618909</t>
  </si>
  <si>
    <t>Renouvellement de l'entente de services pour l'entretien des systèmes de contrôle Siemens (HVAC &amp; Éclairage)</t>
  </si>
  <si>
    <t>Siemens "Division Landis&amp;Gyr"</t>
  </si>
  <si>
    <t>Centrale thermique Contrats de services</t>
  </si>
  <si>
    <t>572600 9620038</t>
  </si>
  <si>
    <t>Service, renouvellement de l'entente de services pour l'entretien des systèmes de contrôle Siemens (HVAC &amp; Éclairage)</t>
  </si>
  <si>
    <t>572500 9620038</t>
  </si>
  <si>
    <t>623042</t>
  </si>
  <si>
    <t>Remplacer le compteur de gaz sur la chaudière #1</t>
  </si>
  <si>
    <t>20235374</t>
  </si>
  <si>
    <t>Abb Brown Bovery</t>
  </si>
  <si>
    <t>Service, programmation de la programmation du nouveau compteur de gaz sur la chaudière #1</t>
  </si>
  <si>
    <t>20234261</t>
  </si>
  <si>
    <t>621141</t>
  </si>
  <si>
    <t>Achat et installation d'un débitmètre de gaz de type Vortex pour la chaudière #1</t>
  </si>
  <si>
    <t>Service, débrancher l'actuel compteur de gaz sur la chaudière #1 et raccorder la nouveau compteur Vortex.</t>
  </si>
  <si>
    <t>Combustion Richard Lefebvre</t>
  </si>
  <si>
    <t>20231714</t>
  </si>
  <si>
    <t>Service, étude de vérification des fuites d'air sur le réseau d'air comprimé de l'usine.</t>
  </si>
  <si>
    <t>20233470</t>
  </si>
  <si>
    <t>602179</t>
  </si>
  <si>
    <t>Renouvellement de l'entente pour entretien et inspection du système de protection incendie STANEX Pyrotronic</t>
  </si>
  <si>
    <t>Stanex 1984 Inc.</t>
  </si>
  <si>
    <t>Service, accord de service et entretien panneau incendie Stanex</t>
  </si>
  <si>
    <t>20233058</t>
  </si>
  <si>
    <t>617068</t>
  </si>
  <si>
    <t>Entretien des systèmes de détection incendie Edwards</t>
  </si>
  <si>
    <t>Service, renouvellement de l'entente de service annuelle pour l'entretien des systèmes de détection incendie Edwards</t>
  </si>
  <si>
    <t>623044</t>
  </si>
  <si>
    <t>Installation d'un compteur d'eau sur l'alimentation des condenseurs</t>
  </si>
  <si>
    <t>20235122</t>
  </si>
  <si>
    <t>Service, supervision de l'nstallation d'un compteur d'eau sur l'alimentation des condenseurs</t>
  </si>
  <si>
    <t>623043</t>
  </si>
  <si>
    <t>Installation d'un compteur d'eau sur l'alimentation de la tour de refroidissement des compresseurs</t>
  </si>
  <si>
    <t>20235061</t>
  </si>
  <si>
    <t>Service, installation du compteur d'eau sur le make-up de la tour de refroidissement des compresseurs</t>
  </si>
  <si>
    <t>20235119</t>
  </si>
  <si>
    <t>Service, supervision de projet pour l'installation d'un compteur d'eau (make-up tour d'eau)</t>
  </si>
  <si>
    <t>Yves Vary</t>
  </si>
  <si>
    <t>20235872</t>
  </si>
  <si>
    <t>Tour de Force Québec Inc.</t>
  </si>
  <si>
    <t>20235121</t>
  </si>
  <si>
    <t>625754</t>
  </si>
  <si>
    <t>Commander 2 die nut pour cylindres élévateurs</t>
  </si>
  <si>
    <t>Fastenal, taraud (die nut) 26mm x 1.5mm</t>
  </si>
  <si>
    <t>20232008</t>
  </si>
  <si>
    <t>614901</t>
  </si>
  <si>
    <t>installer nouveau système UV pour jetter G.Blanchard</t>
  </si>
  <si>
    <t>Magnus Inc.</t>
  </si>
  <si>
    <t>Unité UV Aquafine SL-1    soumission 8-5532</t>
  </si>
  <si>
    <t>20234747</t>
  </si>
  <si>
    <t>622853</t>
  </si>
  <si>
    <t>Remettre la section de panier enlevé</t>
  </si>
  <si>
    <t>Hub switch - ITEM# L70-1024</t>
  </si>
  <si>
    <t>Wireless mouse - ITEM# M17-1162</t>
  </si>
  <si>
    <t>20234468</t>
  </si>
  <si>
    <t>621499</t>
  </si>
  <si>
    <t>FAIRE CORRECTION SELON RAPPORT DE RECOMMANDATION DU SYSTÈME INCENDIE BATIMENT 250</t>
  </si>
  <si>
    <t>SERVICE, RÉPARATIONS SUR LE SYSTÈME INCENDIE SELON LES RECOMMANDATIONS DES DÉFICIENCES POUR LES BATIMENT 250 ET 240</t>
  </si>
  <si>
    <t>000965</t>
  </si>
  <si>
    <t>DÉPANNAGE STATION THERMIQUE</t>
  </si>
  <si>
    <t>Fastenal, Vis à métal (réf:92650A207</t>
  </si>
  <si>
    <t>20232682</t>
  </si>
  <si>
    <t>Equipement Qip Ltee</t>
  </si>
  <si>
    <t>VPVL250SR4/5B, JAMESBURY Actionneur pneumatique à ressort normalement fermée</t>
  </si>
  <si>
    <t>20236072</t>
  </si>
  <si>
    <t>Nedco</t>
  </si>
  <si>
    <t>Magasin Frais inventaire</t>
  </si>
  <si>
    <t>572800 9620015</t>
  </si>
  <si>
    <t>Service, commande pour encaisser les crédit de tourets</t>
  </si>
  <si>
    <t>20235833</t>
  </si>
  <si>
    <t>628627</t>
  </si>
  <si>
    <t>Remplacement des Wear Strips   entré</t>
  </si>
  <si>
    <t>Alfa Laval Limited</t>
  </si>
  <si>
    <t>Krones, #9-108-53-486-7 Bande d usure roue etoilé SUP</t>
  </si>
  <si>
    <t>605089</t>
  </si>
  <si>
    <t>Temps Electrique et mecanique pour la ligne a cannette 350 Ml  -  M4</t>
  </si>
  <si>
    <t>C930-2008 CA: Canon Powershot A2200 series (red)</t>
  </si>
  <si>
    <t>A208-1420: SDHC Flash Card 16 Gb</t>
  </si>
  <si>
    <t>628557</t>
  </si>
  <si>
    <t>Commande clés pour laveuse et étiqueteuse M5  G.Blanchard</t>
  </si>
  <si>
    <t>Newark Electronics, clé no.1001 barrure Typ-Nr.14-987, serrure EAO Type 14-136.025K2</t>
  </si>
  <si>
    <t>622478</t>
  </si>
  <si>
    <t>Commander une bouilloire</t>
  </si>
  <si>
    <t>Electric kettle - B100-1028</t>
  </si>
  <si>
    <t>626443</t>
  </si>
  <si>
    <t>Amélioration de l'atelier M4 - 5S</t>
  </si>
  <si>
    <t>572300 9620070</t>
  </si>
  <si>
    <t>625193</t>
  </si>
  <si>
    <t>Remplacer la tuyauterie de drain dans les murs du vestiaire des gens du brassage</t>
  </si>
  <si>
    <t>Woseley, siphon en P 2" pvc dwv #PVDPT2</t>
  </si>
  <si>
    <t>20235239</t>
  </si>
  <si>
    <t>626233</t>
  </si>
  <si>
    <t>Remonter gearbox</t>
  </si>
  <si>
    <t>M2 Empaquetage Entretien correctif</t>
  </si>
  <si>
    <t>572200 9620032</t>
  </si>
  <si>
    <t>Snap ring #1021-21-097/0</t>
  </si>
  <si>
    <t>Key DIN 6885/A12 x 12 x 8 x 45</t>
  </si>
  <si>
    <t>Shaft Nut #1133-24-019/0</t>
  </si>
  <si>
    <t>Key DIN #6885/A18 x 11 x 70</t>
  </si>
  <si>
    <t>Key DIN #6885/A12 x 8 x 63</t>
  </si>
  <si>
    <t>Spacer #240-01-06-041/0A</t>
  </si>
  <si>
    <t>20236105</t>
  </si>
  <si>
    <t>629027</t>
  </si>
  <si>
    <t>le serpentin de refroidissement est gelé</t>
  </si>
  <si>
    <t>Service, vérifier pourquoi le serpentin de refroidissement est gelée à 75 % pour l'unité éq. 10072 batiment 220</t>
  </si>
  <si>
    <t>Total général</t>
  </si>
  <si>
    <t>Valeurs</t>
  </si>
  <si>
    <t>(Tous)</t>
  </si>
  <si>
    <t>Compte GL</t>
  </si>
  <si>
    <t>20236121</t>
  </si>
  <si>
    <t>629063</t>
  </si>
  <si>
    <t>Service pour la remise en condition de ce ventilateur qui est très bruyant, locatiser au dessus du pasto M1, empaquetage, Bat 200-02  Remplacer roulement, courrois, nettoyer ventilateur, cage, cheves etc....  Dany Gagnon  /  Mecanique Pelletier</t>
  </si>
  <si>
    <t>Service, remise en condition de ce ventilateur qui est très bruyant, locatiser au dessus du pasto M1, empaquetage, Bat 200-02  Remplacer roulement, courrois, nettoyer ventilateur, cage, cheves etc...</t>
  </si>
  <si>
    <t>20236114</t>
  </si>
  <si>
    <t>629025</t>
  </si>
  <si>
    <t>isolation désuète sur tuyauterie ammoniac et de co2</t>
  </si>
  <si>
    <t>Service, refaire l'isolation  désuète  sur la tuyauterie d'ammoniac et de CO2 tel que la soumission refrence 2208-08</t>
  </si>
  <si>
    <t>20236142</t>
  </si>
  <si>
    <t>630134</t>
  </si>
  <si>
    <t>Changer serpentin du bas</t>
  </si>
  <si>
    <t>Services, changer serpentin du bas dans laveuse M2</t>
  </si>
  <si>
    <t>Inspection &amp; Réparation convoyeur Bouteille  Leg 5C</t>
  </si>
  <si>
    <t>572600 9620009</t>
  </si>
  <si>
    <t>572600 9620014</t>
  </si>
  <si>
    <t>898130 8301741</t>
  </si>
  <si>
    <t>898130 8301744</t>
  </si>
  <si>
    <t>898130 8301762</t>
  </si>
  <si>
    <t>898130 8301822</t>
  </si>
  <si>
    <t>898130 8301835</t>
  </si>
  <si>
    <t>898130 8301842</t>
  </si>
  <si>
    <t>898130 8301848</t>
  </si>
  <si>
    <t>898130 8301849</t>
  </si>
  <si>
    <t>898130 8301893</t>
  </si>
  <si>
    <t>898130 8301937</t>
  </si>
  <si>
    <t>898130 8301953</t>
  </si>
  <si>
    <t>898130 8301954</t>
  </si>
  <si>
    <t>898130 8301972</t>
  </si>
  <si>
    <t>898130 8301984</t>
  </si>
  <si>
    <t>898130 8301992</t>
  </si>
  <si>
    <t>898130 8301993</t>
  </si>
  <si>
    <t>898130 8302012</t>
  </si>
  <si>
    <t>898130 8302014</t>
  </si>
  <si>
    <t>898130 8302022</t>
  </si>
  <si>
    <t>20236181</t>
  </si>
  <si>
    <t>630271</t>
  </si>
  <si>
    <t>Service pour reparation / fourniture nouvelle plaque de liaison entre camion et quai # 29 de chargement / dechargement de palette vide au premier plancher.  Raison SS  Dany Gagnon  / Mecanique peletier</t>
  </si>
  <si>
    <t>Service, Reparation/Ffourniture nouvelle plaque de liaison entre camion et quai # 29 de chargement / dechargement de palette vide au premier plancher.  Raison SS</t>
  </si>
  <si>
    <t>20236400</t>
  </si>
  <si>
    <t>631475</t>
  </si>
  <si>
    <t>Service divers reparation systeme lumineux des quai de chargement entrepot  Dany Gagnon  /  GMR</t>
  </si>
  <si>
    <t>Service divers reparation systeme lumineux des quai de chargement entrepot</t>
  </si>
  <si>
    <t>20236405</t>
  </si>
  <si>
    <t>631497</t>
  </si>
  <si>
    <t>Service urgent pour remise en condition bris du monte charge # 5 (Palette qui a tomber sur le dessus de la cabine accidentellement).  Dany Gagnon  /  Pionnier</t>
  </si>
  <si>
    <t>Service urgent (Mecanique - electrique) pour remise en condition bris du monte charge # 5 (Palette qui a tomber sur le dessus de la cabine accidentellement).</t>
  </si>
  <si>
    <t>20236488</t>
  </si>
  <si>
    <t>632448</t>
  </si>
  <si>
    <t>Service pour agent de securité reparation trou, bris conduite soutairaine borne incendie, bat 230, cote ouest  Dany Gagnon  /  Avant Garde</t>
  </si>
  <si>
    <t>Avant-Garde Sécurité</t>
  </si>
  <si>
    <t>Service pour agent de securité reparation trou, bris conduite soutairaine borne incendie, bat 230, cote ouest</t>
  </si>
  <si>
    <t>20236164</t>
  </si>
  <si>
    <t>630173</t>
  </si>
  <si>
    <t>Service pour inspection et remise en condition 2 ventilateur au dessus du pasto M1, tel que soummis # 20120727-ventpasto#1  Dany Gagnon  /  Mecanique Richard Pelletier</t>
  </si>
  <si>
    <t>Service, Inspection et remise en condition 2 ventilateur au dessus du pasto M1, tel que soummis # 20120727-ventpasto#1</t>
  </si>
  <si>
    <t>20236469</t>
  </si>
  <si>
    <t>631147</t>
  </si>
  <si>
    <t>M4: Effectuer les réparations et autres activités sur la Jones Maxim durant l'arrêt de la sf 15 septembre (appel de service)</t>
  </si>
  <si>
    <t xml:space="preserve"> Oystar North América, quote : 2012-1525, $2700, Coût estimer des dépense pour technicien Oystarr</t>
  </si>
  <si>
    <t xml:space="preserve"> Oystar North América, Quote : 2012-1525, $8000.00 Pour frais de transport et heures de services du technicien</t>
  </si>
  <si>
    <t>20236456</t>
  </si>
  <si>
    <t>628871</t>
  </si>
  <si>
    <t>***** Fuite nh3 &amp; emportement de liquide *****</t>
  </si>
  <si>
    <t>service pour vérifier et ajuster le sous-refroidissement du compresseur NH3 nos 10 ainsi que la soupape Hansen qui alimente les uniréservoirs</t>
  </si>
  <si>
    <t>20236381</t>
  </si>
  <si>
    <t>631412</t>
  </si>
  <si>
    <t>probleme avec le control de la purge de l air au depart de la bouiloire #3</t>
  </si>
  <si>
    <t>service pour vérifier la purge de la chaudière nos: 3 la pression de la chambre de combustion varie rapidement</t>
  </si>
  <si>
    <t>SPX Flow Technology Canada Inc.(PPC)</t>
  </si>
  <si>
    <t>20236421</t>
  </si>
  <si>
    <t>631309</t>
  </si>
  <si>
    <t>soupape manuel d'entrée d'eau de la chaudière coule</t>
  </si>
  <si>
    <t>Metropolitain Valve Inc.</t>
  </si>
  <si>
    <t>service pour faire la remise à neuf de la soupape d'alimentation chaudière 2  model: CRANE  3 pouces diamètre  - 250 S  globe valve huit boulons et distance flange to flange 12  1/2 pouces</t>
  </si>
  <si>
    <t>20236479</t>
  </si>
  <si>
    <t>632421</t>
  </si>
  <si>
    <t>faire mise au point des génératrice d'urgence</t>
  </si>
  <si>
    <t>service pour faire l'entretien préventif annuel des quatres génératrices et un banc de charge tel que la soumission nos: S12-1979</t>
  </si>
  <si>
    <t>20236335</t>
  </si>
  <si>
    <t>631182</t>
  </si>
  <si>
    <t>fuite d'Eau chaude bâtiment 050-03</t>
  </si>
  <si>
    <t>location echaffaud pour reparation fuite d'eau brassage au 050-03</t>
  </si>
  <si>
    <t>20236331</t>
  </si>
  <si>
    <t>631300</t>
  </si>
  <si>
    <t>réparation gehaltemeter o2/ co2 # 11341 lecture oxygene n'est pas stable</t>
  </si>
  <si>
    <t>601045</t>
  </si>
  <si>
    <t>COUVRIR LE FRAIS RÉPARATION MOTEUR FILTRATION C2011</t>
  </si>
  <si>
    <t>Sew-Eurodrive Du Canada Ltee</t>
  </si>
  <si>
    <t>Filtration Contrats de services</t>
  </si>
  <si>
    <t>572600 9620058</t>
  </si>
  <si>
    <t>20236380</t>
  </si>
  <si>
    <t>631436</t>
  </si>
  <si>
    <t>Analyse d'huile urgente pour balor 3</t>
  </si>
  <si>
    <t>Services, echantillon d'huile ugente</t>
  </si>
  <si>
    <t>20236298</t>
  </si>
  <si>
    <t>618389</t>
  </si>
  <si>
    <t>Inspection mécanique 1600 heures</t>
  </si>
  <si>
    <t>Khaled Mokrani</t>
  </si>
  <si>
    <t>Inspection convoyeur SEMAINES 2 gars  Shutdown M5</t>
  </si>
  <si>
    <t>20236407</t>
  </si>
  <si>
    <t>631480</t>
  </si>
  <si>
    <t xml:space="preserve"> Demande de service pour le nettoyage et ramassage du plancher près de la laveuse #1 au 1er plancher</t>
  </si>
  <si>
    <t>Demande de service pour le nettoyage et ramassage du plancher près de la laveuse #1 au 1er plancher</t>
  </si>
  <si>
    <t>20236394</t>
  </si>
  <si>
    <t>631454</t>
  </si>
  <si>
    <t>Besoin de 2 mécanicien de soudure et Mecanique peltier pour la réfection de M5 pour la semaine finissant le 1er septembre</t>
  </si>
  <si>
    <t>Demande de service pour 2 mécaniciens pour la semaine finissant le 1er septembre.</t>
  </si>
  <si>
    <t>20236199</t>
  </si>
  <si>
    <t>630922</t>
  </si>
  <si>
    <t>Service, Inspection et réparation  SAM-DIM</t>
  </si>
  <si>
    <t>20236435</t>
  </si>
  <si>
    <t>632100</t>
  </si>
  <si>
    <t>transfert d'huile et nétoyage d'huile</t>
  </si>
  <si>
    <t>20236312</t>
  </si>
  <si>
    <t>631277</t>
  </si>
  <si>
    <t>Vidanger l'huile  Balor #3     pompe / filtrer huile Balors #5 dans  le Balor #3</t>
  </si>
  <si>
    <t>pompage d'huile + récupération  d'huile   service transfert Huile</t>
  </si>
  <si>
    <t>20236422</t>
  </si>
  <si>
    <t>631542</t>
  </si>
  <si>
    <t>Pasteurisateur #2, isolation ligne de vapeur suite à incident</t>
  </si>
  <si>
    <t>M2 Empaquetage Sécurité</t>
  </si>
  <si>
    <t>572400 9620032</t>
  </si>
  <si>
    <t>Service, isolation ligne de vapeur sur pasto M2</t>
  </si>
  <si>
    <t>20236244</t>
  </si>
  <si>
    <t>628994</t>
  </si>
  <si>
    <t>Il y a de la condensation qui se forme dans la salle de houblon sur le bras de l'aspirateur</t>
  </si>
  <si>
    <t>Service, Isolation du conduit de L'aspirateur de poussière houblon</t>
  </si>
  <si>
    <t>20236180</t>
  </si>
  <si>
    <t>630251</t>
  </si>
  <si>
    <t>Ouvrir l'échangeur de chaleur pour inspecter et nettoyer les plaques</t>
  </si>
  <si>
    <t>Sylvain Rondeau</t>
  </si>
  <si>
    <t>Service, Couvre le cout des pièces pour travaille urgent F/S su 4 aout, # de soumission EPSP1-840810, Necessaire de garniture M6 NBR/C pour échangeur de chaleur a plaque  Alfa Laval, #32330-1404-6</t>
  </si>
  <si>
    <t>20236337</t>
  </si>
  <si>
    <t>20236352</t>
  </si>
  <si>
    <t>631012</t>
  </si>
  <si>
    <t>Ryson 4B: Rouleau de transfert à la sortie avec roulement brisé | ricje</t>
  </si>
  <si>
    <t>Matthews, rouleau convoyeur droit dia 1" x 18" long avec tige hexagonale 1/2" x 20.5" monté sur roulement,  montant estimé...</t>
  </si>
  <si>
    <t>20236413</t>
  </si>
  <si>
    <t>20236399</t>
  </si>
  <si>
    <t>631204</t>
  </si>
  <si>
    <t>Changer ou replacer le petit tuyau de caoutchou de l'écoulement  sous la vis sans fin du disco strainer 1er plancher.</t>
  </si>
  <si>
    <t>Fastenal, 0725792 ref quote 40884</t>
  </si>
  <si>
    <t>200000</t>
  </si>
  <si>
    <t>FOURNITURES MAGASIN</t>
  </si>
  <si>
    <t>bureau en gros 17.33 ch acco reliure informatique 11'' x 9 1/2'' # a7056163-ca   dark blue</t>
  </si>
  <si>
    <t>631366</t>
  </si>
  <si>
    <t xml:space="preserve"> Achat de poignée ajustable pour les gardes de sécurité des stations d.étiquettage.  Voir Daniel Mireault pour info</t>
  </si>
  <si>
    <t>Ref mcmaster-carr  poigné ajustable M6 X 1.0   #6267T82</t>
  </si>
  <si>
    <t>20236436</t>
  </si>
  <si>
    <t>FAIRE UNE INSPECTION DU COMPRESSEUR (E.P)</t>
  </si>
  <si>
    <t>631546</t>
  </si>
  <si>
    <t>changer bras.- rodma</t>
  </si>
  <si>
    <t>Sps International Inc. Muller Enrobeuse #serial 86480191  FIG 4.49.1.B piece #20 shaft</t>
  </si>
  <si>
    <t>Sps International Inc.  Muller Enrobeuse #serial 86480191  FIG 4.49.1.C piece #29 lever</t>
  </si>
  <si>
    <t>Sps International Inc.  Muller Enrobeuse #serial 86480191  FIG 4.49.1.C piece #30 key</t>
  </si>
  <si>
    <t>Sps International Inc.  Muller Enrobeuse #serial 86480191  FIG 4.49.1.C piece #16 rod clevis</t>
  </si>
  <si>
    <t>Modification au systeme d'éjection</t>
  </si>
  <si>
    <t>Ics Inc. Soupape MAC #912B-PM-871CC=CLSF</t>
  </si>
  <si>
    <t>631370</t>
  </si>
  <si>
    <t>20236489</t>
  </si>
  <si>
    <t>632472</t>
  </si>
  <si>
    <t>Service pour erection de cloture de securité en urgence autour du trou du au bris de la conduite d'aqueduque, demande de Jacques Giroard + FEG   Dany Gagnon / Jacar</t>
  </si>
  <si>
    <t>Service pour erection de cloture de securité en urgence autour du trou du au bris de la conduite d'aqueduque, demande de Jacques Giroard + FEG</t>
  </si>
  <si>
    <t>20236315</t>
  </si>
  <si>
    <t>630327</t>
  </si>
  <si>
    <t>Fuit sur Radiator Génératice Bat 140....        YULER</t>
  </si>
  <si>
    <t>service d'un technicien pour vérifier et réparer le radiateur de la génératrice pour le batiment 140</t>
  </si>
  <si>
    <t>20236313</t>
  </si>
  <si>
    <t>631279</t>
  </si>
  <si>
    <t>détecteur thermique en trouble doit être chan gé</t>
  </si>
  <si>
    <t>service pour changer le détecteur thermique défectueux au batiment 050  vieux brassage</t>
  </si>
  <si>
    <t>20236409</t>
  </si>
  <si>
    <t>624464</t>
  </si>
  <si>
    <t>Inspection generale</t>
  </si>
  <si>
    <t>service pour remettre à niveau l'assecheur de CO2 pour la collection de CO2 voir soumission SP-KKA-084 de chez PPC</t>
  </si>
  <si>
    <t>20236178</t>
  </si>
  <si>
    <t>TigerDirect, C930-2008 CA: Canon Powershot A2200 series (red)</t>
  </si>
  <si>
    <t>Lumen Express</t>
  </si>
  <si>
    <t>20236527</t>
  </si>
  <si>
    <t>632556</t>
  </si>
  <si>
    <t>Appel de service pour elevateur # 13 (Track de tordu)  et MC # 7 (Utulisation abusive)  Bon de travail # 41254 et 41249, service deja rendu le 17 Aout 2012  Dany Gagnon  / Ascenseur pionnier</t>
  </si>
  <si>
    <t>Appel de service pour elevateur # 13 (Track de tordu)  et MC # 7 (Utulisation abusive)  Bon de travail # 41254 et 41249, service deja rendu le 17 Aout 2012</t>
  </si>
  <si>
    <t>20236672</t>
  </si>
  <si>
    <t>632858</t>
  </si>
  <si>
    <t>Nettoyage divers suite aux tournee master planning  Partie 1     Dany Gagnon  /  Magnium</t>
  </si>
  <si>
    <t>Service, Nettoyage divers suite aux tournee master planning  Partie 1     Dany Gagnon  /  Magnium</t>
  </si>
  <si>
    <t>20236675</t>
  </si>
  <si>
    <t>632859</t>
  </si>
  <si>
    <t>Reparation mecanique et electrique de la porte de frigidaire, bat 220-01 cote nord  Dany Gagnon / Porte accent</t>
  </si>
  <si>
    <t>Service, Réparation mecanique et electrique de la porte de frigidaire, bat 220-01 cote nord</t>
  </si>
  <si>
    <t>20236715</t>
  </si>
  <si>
    <t>632975</t>
  </si>
  <si>
    <t>Service pour reisoler dock de ventilation + drain de toiture, dessus des convoyeur a grain, bat 090, completement en haut, 5 ieme etage, au milieu de la pieces,  visite du Master planning   Dany Gagnon  /  Isocal 2000</t>
  </si>
  <si>
    <t>Iso-Cal 2000 Inc</t>
  </si>
  <si>
    <t>Service, reisoler dock de ventilation + drain de toiture, dessus des convoyeur a grain, bat 090, completement en haut, 5 ieme etage, au milieu de la pieces,</t>
  </si>
  <si>
    <t>20236564</t>
  </si>
  <si>
    <t>Service, Analyse de 3 echantillons d'huile pour les balors 2,3 et 4</t>
  </si>
  <si>
    <t>20236679</t>
  </si>
  <si>
    <t>632325</t>
  </si>
  <si>
    <t>La courroie de la roue thermique est brisée. - DUCDA -</t>
  </si>
  <si>
    <t>Service, vérifier et changer la courroie pour la roue thermique de l'unité temprite eq. 8040 localisé au batiment 225</t>
  </si>
  <si>
    <t>20236719</t>
  </si>
  <si>
    <t>632970</t>
  </si>
  <si>
    <t>fuite de gaz au joint apres la soupape de l'unité10679.Aussi vérifier et graisser les soupapes les soupapes sur le réseau car il y en a plusieurs qui sont saisies.</t>
  </si>
  <si>
    <t>Service, Réparer le joint qui fuit sur la soupspe qui alimente l'unité 10679 au batiment 220</t>
  </si>
  <si>
    <t>20236669</t>
  </si>
  <si>
    <t>632875</t>
  </si>
  <si>
    <t>power venter défectueux faire le changement</t>
  </si>
  <si>
    <t>Service, Changer le alimentation soumission S-51873 pour système 8057 au batiment 240</t>
  </si>
  <si>
    <t>20236528</t>
  </si>
  <si>
    <t>632568</t>
  </si>
  <si>
    <t>601047</t>
  </si>
  <si>
    <t>COUVRIR LE FRAIS RÉPARATION MOTEUR CENTRALE THERMIQUE C2011</t>
  </si>
  <si>
    <t>20236584</t>
  </si>
  <si>
    <t>632695</t>
  </si>
  <si>
    <t>achat stator en urgence dusmi</t>
  </si>
  <si>
    <t>Stator DR100L4   WB220  Soumission: 8020 14004340</t>
  </si>
  <si>
    <t>20236730</t>
  </si>
  <si>
    <t>633022</t>
  </si>
  <si>
    <t>Commande compteur radiation (Geiger) G.Blanchard</t>
  </si>
  <si>
    <t>Monserco Limitee,  EnergySolution, Soumission par courriel,Instrument de mesure de radiation Monitor 4, $615.00,</t>
  </si>
  <si>
    <t>20236599</t>
  </si>
  <si>
    <t>626968</t>
  </si>
  <si>
    <t>Inspection mécanique aux 1200 heures</t>
  </si>
  <si>
    <t>Service, Entretient des convoyeurs de caisses</t>
  </si>
  <si>
    <t>20236605</t>
  </si>
  <si>
    <t>632746</t>
  </si>
  <si>
    <t>roulement et chaîne usé convoyeur sortie pasteurisateur #1</t>
  </si>
  <si>
    <t>Service, Réparation convoyeur</t>
  </si>
  <si>
    <t>20236600</t>
  </si>
  <si>
    <t>632771</t>
  </si>
  <si>
    <t>Lavage du compartiment Rincage</t>
  </si>
  <si>
    <t>Service, Nétoyage de la rinceuse</t>
  </si>
  <si>
    <t>20236673</t>
  </si>
  <si>
    <t>632908</t>
  </si>
  <si>
    <t>Installer Pan a l'huile sous les Vrac</t>
  </si>
  <si>
    <t>Acier Tag / Rive-Nord</t>
  </si>
  <si>
    <t>Service, Fabriquer de 4 panne a l'huile acier galvanisé 48po X36po selon croquis envoyé le 19 sept. par courriel .</t>
  </si>
  <si>
    <t>Service, Transfert et filtration d'huile hydraulique</t>
  </si>
  <si>
    <t>20236720</t>
  </si>
  <si>
    <t>632967</t>
  </si>
  <si>
    <t>Service de réparation</t>
  </si>
  <si>
    <t>Service, service de Jean Marchand</t>
  </si>
  <si>
    <t>20236728</t>
  </si>
  <si>
    <t>633016</t>
  </si>
  <si>
    <t>Achat d'une caméra pour la maintenance brassage</t>
  </si>
  <si>
    <t>20236506</t>
  </si>
  <si>
    <t>632510</t>
  </si>
  <si>
    <t>Installer isolation sur ligne de vapeur au bâtiment 051-02</t>
  </si>
  <si>
    <t>Service, Isolation ligne de vapeur bâtiment 051, 2ème étage</t>
  </si>
  <si>
    <t>20236570</t>
  </si>
  <si>
    <t>632636</t>
  </si>
  <si>
    <t>Analyse énergétique du pasteurisateur #5 avec les gens de Krones soumission 28146652</t>
  </si>
  <si>
    <t>Service, Audit énergétique et modifications de recettes sur le pasto 5.  Soumission #28146652</t>
  </si>
  <si>
    <t>Mécanique du Batiment MC2</t>
  </si>
  <si>
    <t>20236682</t>
  </si>
  <si>
    <t>20236731</t>
  </si>
  <si>
    <t>633043</t>
  </si>
  <si>
    <t>Besoin de commander des rouleaux de convoyeur à caisse pour la réparation des convoyeurs à la sortie de la dépile #1</t>
  </si>
  <si>
    <t>Soudure et Mécanique Peltier, Rouleau galv 1.9" dia  X .065" X 149/16"  roulement à roulement   soumission peltier M20120925-PC</t>
  </si>
  <si>
    <t>632914</t>
  </si>
  <si>
    <t>Commander couvercles pour pompes à vide BUSCH RC50021</t>
  </si>
  <si>
    <t>Busch, T-824, Couvercle filtre d'admission, RC0021</t>
  </si>
  <si>
    <t>20236545</t>
  </si>
  <si>
    <t>632711</t>
  </si>
  <si>
    <t>Jones M4: Mécanisme de rétention de la porte #3 brisé | ricje</t>
  </si>
  <si>
    <t>R.A. Jones &amp; Company Inc., RTSHH-38: Rubber door, Holder black rubber /nylon construction (item #56)</t>
  </si>
  <si>
    <t>632674</t>
  </si>
  <si>
    <t>Fuite d'air cylindre pneumatique dépil. 2B</t>
  </si>
  <si>
    <t>632484</t>
  </si>
  <si>
    <t>Trouver la fuite ou bien remplacer le back de plastique localiser derriere la pompe, localiser bat 210-03 led de M2   Dany Gagnon / Gilles Gregoire Jr</t>
  </si>
  <si>
    <t>Cy-Bo, soumission # 2012-4239, 1951.00 $, Reservoir double parrois en polyethylene haute densité, tel que soummis,</t>
  </si>
  <si>
    <t>Cy-Bo, soumission # 2012-4247, 36.51$, Valve en PVC Double model 546GF en viton 1 pouces, tel que soummis,</t>
  </si>
  <si>
    <t>Cy-Bo, soumission # 2012-4247, 76.90 $, Valve en PVC Double model 546GF en viton 2 pouces, tel que soummis,</t>
  </si>
  <si>
    <t>Cy-Bo, soumission # 2012-4247, 34.54 $, Adaptateur de clouisson PVC/Viton 1 pouces, tel que soummis,</t>
  </si>
  <si>
    <t>Cy-Bo, soumission # 2012-4247, 34.54 $, Adaptateur de clouisson PVC/Viton 2 pouces, tel que soummis,</t>
  </si>
  <si>
    <t>632621</t>
  </si>
  <si>
    <t>Besoin de commander un die nut et tap 3/4-10 gauche pour remplacer ceux trop usés</t>
  </si>
  <si>
    <t>Fastenal, Ensemble de taraud 3/4-10 Gauche</t>
  </si>
  <si>
    <t>Fastenal, Taraud ecrou (Die Nut)  3/4-10 Gauche</t>
  </si>
  <si>
    <t>633021</t>
  </si>
  <si>
    <t>Commande multimètres et étuis  G.Blanchard</t>
  </si>
  <si>
    <t>Groupe LD, soumission LAE960802, $975.00, Advanced electrical trouble shooting kit, p/n 1587-ET</t>
  </si>
  <si>
    <t>Groupe LD, soumission LAE960802, $60.95, étui soft carrying case p/n C781</t>
  </si>
  <si>
    <t>Groupe LD, soumission LAE960802, $60.95, étui compact soft case p/n C125</t>
  </si>
  <si>
    <t>20237058</t>
  </si>
  <si>
    <t>634118</t>
  </si>
  <si>
    <t>Commande pièce manquantes reconditionnement gearbox intermédiaire filler 2A</t>
  </si>
  <si>
    <t>Charles Mercure</t>
  </si>
  <si>
    <t>Diequa Corporation - Clé d'ajustement (fitting key) sf tandler item 68, # serie de la boite: i-1-1 73142</t>
  </si>
  <si>
    <t>Diequa Corporation - Bague de roulement (bearing ring) sf tandler item 68, # serie de la boite: i-1-1 73142</t>
  </si>
  <si>
    <t>20237043</t>
  </si>
  <si>
    <t>SRS Plus (Serigraphie Rive-Sud)</t>
  </si>
  <si>
    <t>Service, Identification de 3 manteaux "MAGASIN"</t>
  </si>
  <si>
    <t>20237143</t>
  </si>
  <si>
    <t>634246</t>
  </si>
  <si>
    <t>Correctif pour etancher la plafond localiser entre les colonne L4 - L5  de M4, bat 210-03 tel que soumis  Dany Gagnon  /  Jacar</t>
  </si>
  <si>
    <t>Service, Correctif pour etancher la plafond localiser entre les colonne L4 - L5  de M4, bat 210-03 tel que soumis</t>
  </si>
  <si>
    <t>20236772</t>
  </si>
  <si>
    <t>632994</t>
  </si>
  <si>
    <t>Service  (Elec + Mec) pour remplacer la pompe grundfos CRN3 car elle chauffe et coule, bat 200-03, pour sys de moussage M2 et M7  Dany Gagnon  / Gilles Jr / Gilles Blanchard</t>
  </si>
  <si>
    <t>Service, Remplacer pompe Grundfos, bat 200-03, Ligne M2.</t>
  </si>
  <si>
    <t>20236925</t>
  </si>
  <si>
    <t>633871</t>
  </si>
  <si>
    <t>Service pour refaire l'etancheité du drain de plancher localiser dans les salles de decantation de caustique et que ca coulle en bas dans le passage ou les piedton passe  Urgent  Dany Gagnon / Jacar</t>
  </si>
  <si>
    <t>Service, Refaire l'etancheité du drain de plancher localiser dans les salles de decantation de caustique et que ca coulle en bas dans le passage ou les piedton passe</t>
  </si>
  <si>
    <t>20237147</t>
  </si>
  <si>
    <t>634247</t>
  </si>
  <si>
    <t>Correctif pour etacher le plafond au dessus du pasto M4 entre les colone L4-L5 du bat 210-4  tel que soummis  Dany Gagnon - Jacar</t>
  </si>
  <si>
    <t>Service, Correctif pour etacher le plafond au dessus du pasto M4 entre les colone L4-L5 du bat 210-4  tel que soummis</t>
  </si>
  <si>
    <t>20237304</t>
  </si>
  <si>
    <t>634369</t>
  </si>
  <si>
    <t>Service pour depassement de cout renovation centre de formation  Dany Gagnon  / Jacar</t>
  </si>
  <si>
    <t>Service, Depassement de cout renovation centre de formation  bat 060</t>
  </si>
  <si>
    <t>20237371</t>
  </si>
  <si>
    <t>635037</t>
  </si>
  <si>
    <t>Service pour la remise en condition le ventilateur de salle de bain des hommes incluant le controle de demarrage tel que soummis  Dany Gagnon  /  Claude Menard</t>
  </si>
  <si>
    <t>Service, Remise en condition le ventilateur de salle de bain des hommes incluant le controle de demarrage tel que soummis</t>
  </si>
  <si>
    <t>20236739</t>
  </si>
  <si>
    <t>632929</t>
  </si>
  <si>
    <t>Entretien preventive avant l'hiver 2012 - 2013 de tout les portes chez Molson, Bat 230, 240, 250, siding du magasin, brassage  Dany Gagnon / Porte Acent / Nicolas</t>
  </si>
  <si>
    <t>Service, Entretien preventive avant l'hiver 2012 - 2013 de tout les portes chez Molson, Bat 230, 240, 250, siding du magasin, brassage</t>
  </si>
  <si>
    <t>20237305</t>
  </si>
  <si>
    <t>634416</t>
  </si>
  <si>
    <t>Service pour reparation vittrine de casse boutique John Molson (Roche qui a ete lancé)  Dany Gagnon  /  Jacar</t>
  </si>
  <si>
    <t>Service, Reparation vittrine de casse boutique John Molson (Roche qui a ete lancé)</t>
  </si>
  <si>
    <t>20237148</t>
  </si>
  <si>
    <t>634250</t>
  </si>
  <si>
    <t>Service pour peinturer certaine porte et corridore du bat 160-04 et 160-05 tekl que soumis  Dany Gagnon /   Jacar</t>
  </si>
  <si>
    <t>Service, Peinturer certaine porte et corridore du bat 160-04 et 160-05</t>
  </si>
  <si>
    <t>20237051</t>
  </si>
  <si>
    <t>633840</t>
  </si>
  <si>
    <t>Finaliser l'installation du systeme de protection des incendies dans la cafeteriat cote cuisine bat 160-05  sur la mure cote sud-ouest pres des bureau administratif   Dany Gagnon / Denis Fouquet</t>
  </si>
  <si>
    <t>service pour installer conduit électrique entre la station de commande du système à poudre et  la boite de jonction  du système Edward à la cafeteria bat 160-05  nous avons besoin de quatre fil  gauge 18 plus le ground</t>
  </si>
  <si>
    <t>20237017</t>
  </si>
  <si>
    <t>633933</t>
  </si>
  <si>
    <t>Service pour fabriquation / installation garde de securité amovible pour protection contre le chute, bat 090-05 tel que soumis  Master planning  Dany Gagnon / Jacar</t>
  </si>
  <si>
    <t>Service pour fabriquation / installation garde de securité amovible pour protection contre le chute, bat 090-05 tel que soumis</t>
  </si>
  <si>
    <t>20237018</t>
  </si>
  <si>
    <t>633935</t>
  </si>
  <si>
    <t>Service pour refaire adequatement le daleau devant les cylindre des fermenteur du bâtiment #190-02/daleau sous les réservoirs du côté Nord tel que soummis   Dany Gagnon  /  Jacar</t>
  </si>
  <si>
    <t>Service pour refaire adequatement le daleau devant les cylindre des fermenteur du bâtiment #190-02/daleau sous les réservoirs du côté Nord tel que soummis</t>
  </si>
  <si>
    <t>20237348</t>
  </si>
  <si>
    <t>632592</t>
  </si>
  <si>
    <t>M4 - Guide de coté difficile à bouger juste avant l'entrée de la soutireuse M4 - desni</t>
  </si>
  <si>
    <t>Mc Master-Carr, #5580K19, SS adj handles with threaded stud 5/16-18, Note a SDC :ne pas changer de fournisseur</t>
  </si>
  <si>
    <t>20237338</t>
  </si>
  <si>
    <t>631344</t>
  </si>
  <si>
    <t>M4: Hauteur de tête change lorsque la machine est pleine de canette seamer F918 - garantie</t>
  </si>
  <si>
    <t>M4 Empaquetage Modifications</t>
  </si>
  <si>
    <t>Service, Location d'un palan electrique 2 tonnes avec déplacement vertical de 14 pieds électrique</t>
  </si>
  <si>
    <t>20237294</t>
  </si>
  <si>
    <t>633025</t>
  </si>
  <si>
    <t>M4: Fabriquer les tag avec # equipements pour fin d'identification des actifs</t>
  </si>
  <si>
    <t>Motamo Solutions Graphiques (Lettraplus Inc.)</t>
  </si>
  <si>
    <t>Service, #S-54337-CL, Ref C.Lecours, Fabrication de vignettes auto-collantes pour identification des differents actifs sur M4</t>
  </si>
  <si>
    <t>20236922</t>
  </si>
  <si>
    <t>633769</t>
  </si>
  <si>
    <t>Ryson 4B: Roulements de rouleau de convoyeur 1'' à remplacer | ricje</t>
  </si>
  <si>
    <t xml:space="preserve"> Ryson International $25.50, S01440,Transfer roller 20/20-40x1.5, RL=460 IL=466</t>
  </si>
  <si>
    <t xml:space="preserve"> Ryson International $21.00, S01468,Transfer roller 20/20-30x1.5, RL=460 IL=466</t>
  </si>
  <si>
    <t>20236931</t>
  </si>
  <si>
    <t>633869</t>
  </si>
  <si>
    <t>LUB: Faire analyser les echantillons d'huile des équipements empaquetage</t>
  </si>
  <si>
    <t>Service, Analyse de 12 echantillons et elaboration d'un rapport avec recommendations de la part de PROAXION</t>
  </si>
  <si>
    <t>20237319</t>
  </si>
  <si>
    <t>634371</t>
  </si>
  <si>
    <t>M5: Remplacer les injecteurs de type "perma" sur le cam de l'etiquetteuse M5</t>
  </si>
  <si>
    <t>ATS Electro-Lub Int'l Inc, Budget-Lubers filled with JAX Magnaplate 44-1, 72.60$, Contact:Roxanne Orlitzky  (voir commentaires)</t>
  </si>
  <si>
    <t>20236918</t>
  </si>
  <si>
    <t>633839</t>
  </si>
  <si>
    <t>M4: Reconditionner les quatres valves à bières selon la procédure révisée par Nicolas Desgagné</t>
  </si>
  <si>
    <t>KHS, #240-91-03-547-00A, repair kit for filler valve on DVD 124-284</t>
  </si>
  <si>
    <t>Mc Master-Carr, #5580K44, SS adj handles 5/16-18, Note a SDC :ne pas changer de fournisseur</t>
  </si>
  <si>
    <t>20236921</t>
  </si>
  <si>
    <t>633825</t>
  </si>
  <si>
    <t>plancher du bassin de la tou doit être changé</t>
  </si>
  <si>
    <t>Service, Remplacer le bassin de la tour d'eau tel que soumission projet nos: 9831-3</t>
  </si>
  <si>
    <t>20237345</t>
  </si>
  <si>
    <t>635000</t>
  </si>
  <si>
    <t>fabriquer trois tuyau en acier innoxydable pour les raccord d'eau de refroidissement</t>
  </si>
  <si>
    <t>Service, Fabriquer trois tuyau pour le circuit d'eau de refroidissement du compresseur d'air 11 avec six flanges  spécial tel que mentionner dans le courriel avec D. Smith</t>
  </si>
  <si>
    <t>20236863</t>
  </si>
  <si>
    <t>633791</t>
  </si>
  <si>
    <t>faire test de limite pour les chaudières</t>
  </si>
  <si>
    <t>Service, Faire les test de limites pour les chaudières</t>
  </si>
  <si>
    <t>20237217</t>
  </si>
  <si>
    <t>Service, Réinstaller le refroidisseur d'huile du compresseur nh3 nos: 5</t>
  </si>
  <si>
    <t>20236822</t>
  </si>
  <si>
    <t>633762</t>
  </si>
  <si>
    <t>Degazeur eau alimentation</t>
  </si>
  <si>
    <t>H.C.Vidal Ltee</t>
  </si>
  <si>
    <t>Service, Réparation de tuyau  fissuré sur l'alimentation des gicleurs à l'intérieur du dégazeur  et réparer le trou d'homme  . travaux a être fait le lundi 8 octobre à la salle des chaudières</t>
  </si>
  <si>
    <t>20237213</t>
  </si>
  <si>
    <t>634360</t>
  </si>
  <si>
    <t>évaporateur de CO2 du bassin de ciment est percé</t>
  </si>
  <si>
    <t>Service, Soudure pour réparer la fuite à l'échangeur à plaque pour la vaporisation du CO2</t>
  </si>
  <si>
    <t>20236838</t>
  </si>
  <si>
    <t>633794</t>
  </si>
  <si>
    <t>faire entretien préventif et test de combustion</t>
  </si>
  <si>
    <t>Service, test de combustion</t>
  </si>
  <si>
    <t>20237353</t>
  </si>
  <si>
    <t>634998</t>
  </si>
  <si>
    <t>faire la réparation des tubes qui coule</t>
  </si>
  <si>
    <t>Service, Réparer les tubes qui fuit quelque peu dans le ballon de vapeur de la chaudière 3 et faire épreuve de pression pour validation</t>
  </si>
  <si>
    <t>20236839</t>
  </si>
  <si>
    <t>633795</t>
  </si>
  <si>
    <t>faire entretien préventif pour les chaudières</t>
  </si>
  <si>
    <t>Service, faire l'entretien préventif pour les chaudières 5-2-3et 1</t>
  </si>
  <si>
    <t>20236923</t>
  </si>
  <si>
    <t>633842</t>
  </si>
  <si>
    <t>faire le remplissage de diesel pour les génératrices</t>
  </si>
  <si>
    <t>4Refuel Canada LP</t>
  </si>
  <si>
    <t>Service, Remplissage de diesel dans nos génératrices</t>
  </si>
  <si>
    <t>20237222</t>
  </si>
  <si>
    <t>634312</t>
  </si>
  <si>
    <t>Il y a cinq  serpentins électrique connecté avec un thermostat.Deux dans des bureaux fermés.Il fait tres chaud.Soit les déconnecté et-ou installé un thermostat individuel.Voir Richard Marquis (6947) pour plus information.</t>
  </si>
  <si>
    <t>Service, Faire en sorte que le chauffage des bureaux au batiment 225 soit fait par un thermostat individuel  ref. eq 8058 et bt 634312</t>
  </si>
  <si>
    <t>20237116</t>
  </si>
  <si>
    <t>634217</t>
  </si>
  <si>
    <t>annonciateur du système incendie barrière 3 défectueux</t>
  </si>
  <si>
    <t>Service, Vérifier et réparer annociateur défectueux à la barrière 3 pour le système alarme incendie</t>
  </si>
  <si>
    <t>20236735</t>
  </si>
  <si>
    <t>632931</t>
  </si>
  <si>
    <t>Service pour decendre du faux plafond des tetes de gicleurs (5 tetes) dans le centre de formation bat 060-00  Dany Gagnon / Doucet</t>
  </si>
  <si>
    <t>Service, Decendre du faux plafond des tetes de gicleurs (5 tetes) dans le centre de formation bat 060-00</t>
  </si>
  <si>
    <t>20237192</t>
  </si>
  <si>
    <t>Service, faire les raccords électrique du module pour la détection du système incendie de la cafeteria  batiment 160-05</t>
  </si>
  <si>
    <t>20237210</t>
  </si>
  <si>
    <t>631757</t>
  </si>
  <si>
    <t>REF.ALARMES INCENDIE DE L'USINE..................</t>
  </si>
  <si>
    <t>Service, Technicien pour faire l'essais hydraulique  du réseau gicleur de protection incendie de l'usine</t>
  </si>
  <si>
    <t>20237106</t>
  </si>
  <si>
    <t>632614</t>
  </si>
  <si>
    <t>drive belts damaged</t>
  </si>
  <si>
    <t>Service, Fournir et installer deux set d'échafaudage et les enlever</t>
  </si>
  <si>
    <t>20237215</t>
  </si>
  <si>
    <t>631278</t>
  </si>
  <si>
    <t>faire la réparation sur le régulateur de gaz de la chaudière 3</t>
  </si>
  <si>
    <t>Service, Réparer le régulateur de gaz de la chaudière 3 et faire test de limite sur la chaudière 5</t>
  </si>
  <si>
    <t>20236752</t>
  </si>
  <si>
    <t>631786</t>
  </si>
  <si>
    <t>EP .unitée chauffage gaz</t>
  </si>
  <si>
    <t>Service, Entretien des valves de gaz naturel principale et démarrage annuel des unités de chauffage au gaz naturel</t>
  </si>
  <si>
    <t>20237318</t>
  </si>
  <si>
    <t>634429</t>
  </si>
  <si>
    <t>Service, Couts lavage, nettoyage, manutention diverse, changement filtres, entretien</t>
  </si>
  <si>
    <t>20237279</t>
  </si>
  <si>
    <t>633459</t>
  </si>
  <si>
    <t>Nettoyage haute pression ligne égout au 200-01</t>
  </si>
  <si>
    <t>Service , Machine haute pression pour nettoyage de drain</t>
  </si>
  <si>
    <t>20236868</t>
  </si>
  <si>
    <t>633823</t>
  </si>
  <si>
    <t>nettoyage des hottes de la cuisine au 16005</t>
  </si>
  <si>
    <t>Service, Avoir un agent de sécurité pour samedi le 6 octobre  de 7h00-15h00 dans la cuisine du 160-05?</t>
  </si>
  <si>
    <t>20236959</t>
  </si>
  <si>
    <t>633873</t>
  </si>
  <si>
    <t>20236859</t>
  </si>
  <si>
    <t>632917</t>
  </si>
  <si>
    <t>: need rma for multi-ray O2/CO2  serie # 901664</t>
  </si>
  <si>
    <t>réparation, Détecteur  Multi-Ray O2/CO2  serie # 901664  RMA 8041122-00</t>
  </si>
  <si>
    <t>20237203</t>
  </si>
  <si>
    <t>634301</t>
  </si>
  <si>
    <t>Suite a une réparation sur la ligne besoin de reisoler une partie de laligne avec cable chauffant vers le filtre # 8</t>
  </si>
  <si>
    <t>Service,  Isolation ligne injection caramel sur le fitre #8 au FS1</t>
  </si>
  <si>
    <t>Réparation Gehaltemeter o2/ co2 # 11341 lecture oxygene n'est pas stable</t>
  </si>
  <si>
    <t>20237221</t>
  </si>
  <si>
    <t>634355</t>
  </si>
  <si>
    <t>besoin refaire isolation sur échangeur suite a réparation</t>
  </si>
  <si>
    <t>Service, Refaire isolation sur echangeur vapeur sterile , biere en fut</t>
  </si>
  <si>
    <t>20237271</t>
  </si>
  <si>
    <t>634383</t>
  </si>
  <si>
    <t>réparation automate Allen Bradley 5/40 pour le bureau des programmeurs</t>
  </si>
  <si>
    <t>Service, Réparation PLC-5/40 etherrnet , soumission 10977538-00</t>
  </si>
  <si>
    <t>20237306</t>
  </si>
  <si>
    <t>634428</t>
  </si>
  <si>
    <t>Installer interrupteurs de sécurité porte sertisseuse   G.Blanchard</t>
  </si>
  <si>
    <t>Soumission #10999127-00, Interupteur de sécurité Allen Bradley  p/n ALL440KC21061</t>
  </si>
  <si>
    <t>Soumission #10999127-00, Câble micro p/n ALL889RFECA10</t>
  </si>
  <si>
    <t>20237329</t>
  </si>
  <si>
    <t>634797</t>
  </si>
  <si>
    <t>commande pièces strobe inspection  G.Blanchard</t>
  </si>
  <si>
    <t>Krones, soum. 26225595, $1061.00,Lampe/light p/n 0902519031</t>
  </si>
  <si>
    <t>20237182</t>
  </si>
  <si>
    <t>634249</t>
  </si>
  <si>
    <t>remplacer moteur 3 laveuse Krones  G.Blanchard</t>
  </si>
  <si>
    <t>Krones Inc $7710.02, Moteur 3 phases #0902156097</t>
  </si>
  <si>
    <t>20237183</t>
  </si>
  <si>
    <t>Krones Inc. $5654.73 Soumission #26228232, Moteur 3 phases #0902156098</t>
  </si>
  <si>
    <t>Krones, soum. 26225595, $31.57, Adhesive p/n 0901363797</t>
  </si>
  <si>
    <t>Krones, soum. 26225595, $192.72, Glass pane  p/n 0901556472</t>
  </si>
  <si>
    <t>20237118</t>
  </si>
  <si>
    <t>634216</t>
  </si>
  <si>
    <t xml:space="preserve"> Commande     Affichage pour transmetteur de pression  Endress &amp; Hauser    G.Blanchard</t>
  </si>
  <si>
    <t>Endress &amp; Hauser Canada Lte</t>
  </si>
  <si>
    <t>Soumission 80896898, Module d'affichage VU340, Cbar/Dbar/DpilotS, p/n 71002865</t>
  </si>
  <si>
    <t>20237144</t>
  </si>
  <si>
    <t>601051</t>
  </si>
  <si>
    <t>REPARATION MOTEUR VENTILATION CHAUFFAGE BATIMENTS C2011</t>
  </si>
  <si>
    <t>Bâtiments Contrats de services</t>
  </si>
  <si>
    <t>réparation fl:201710, moteur 25HP 575 V 286T</t>
  </si>
  <si>
    <t>20237127</t>
  </si>
  <si>
    <t>634215</t>
  </si>
  <si>
    <t>Commande transmetteurs de pression pour réservoirs NEP   G.Blanchard</t>
  </si>
  <si>
    <t>Les Controles Laurentide Ltee</t>
  </si>
  <si>
    <t>Soumission 100635, transmetteur de pression Rosemount Modèle 3051CG, p/n 3051CG4A22A1AS1C6Q4</t>
  </si>
  <si>
    <t>Soumission 100635, séparateur à distance Rosemount modèle 1199, p/n 1199WPA93SSCW50LA00</t>
  </si>
  <si>
    <t>20237360</t>
  </si>
  <si>
    <t>reparation fl:201715, moteur 495E5</t>
  </si>
  <si>
    <t>20237257</t>
  </si>
  <si>
    <t>réparation fl:201712, moteur G926Y3</t>
  </si>
  <si>
    <t>20236976</t>
  </si>
  <si>
    <t>601039</t>
  </si>
  <si>
    <t>COUVRIR LE FRAIS RÉPARATION MOTEUR CHAINE # 5 C2011</t>
  </si>
  <si>
    <t>M5 Empaquetage Contrats de services</t>
  </si>
  <si>
    <t>572600 9620035</t>
  </si>
  <si>
    <t>SERVICE DE REPARATION MOTEUR SUR F/L 201705 MOTEUR # BLO24M1</t>
  </si>
  <si>
    <t>20237145</t>
  </si>
  <si>
    <t>601031</t>
  </si>
  <si>
    <t>COUVRIR LE FRAIS RÉPARATION MOTEUR 1ER PLANCHER C2011</t>
  </si>
  <si>
    <t>MD Divers Empaquetage Contrats de services</t>
  </si>
  <si>
    <t>réparation fl:201707, moteur BG470X4</t>
  </si>
  <si>
    <t>20237066</t>
  </si>
  <si>
    <t>Ics Inc, Bloc avec 4 trous filetés sur le coté pour montage horizontal #PHD SAH120x1-Z1-AE (ML)</t>
  </si>
  <si>
    <t>20236846</t>
  </si>
  <si>
    <t>Réparation fl:201700, Moteur 313L5</t>
  </si>
  <si>
    <t>20237064</t>
  </si>
  <si>
    <t>MOTION 74.54  ITEM 00967443 NECCESAIRE DE REPARATION # A63210108 pour cylindre pneumatique Schrader Bellows model:PAB10 7221, série: STT11610</t>
  </si>
  <si>
    <t>MOTION 25.93   ITEM 01332662 NECCESAIRE DE REPARATION # A63212006  pour cylindre pneumatique Schrader Bellows model:PAB10 7221, série: STT11610</t>
  </si>
  <si>
    <t>20237214</t>
  </si>
  <si>
    <t>634361</t>
  </si>
  <si>
    <t>Commander bloc pour cylindre arrêt caisses</t>
  </si>
  <si>
    <t>Standard Knapp, Block with cone for case stopper no piece: 920-576-5</t>
  </si>
  <si>
    <t>20237042</t>
  </si>
  <si>
    <t>634115</t>
  </si>
  <si>
    <t>Changer la courroie</t>
  </si>
  <si>
    <t>Services, travaux convoyeur M2 13-14 Octobre</t>
  </si>
  <si>
    <t>20237107</t>
  </si>
  <si>
    <t>633939</t>
  </si>
  <si>
    <t>Flusher le pot à colle</t>
  </si>
  <si>
    <t>Services, remise à neuf d'une unité P4</t>
  </si>
  <si>
    <t>20237142</t>
  </si>
  <si>
    <t>634230</t>
  </si>
  <si>
    <t>entretient convoyeur balor / separateur de verre</t>
  </si>
  <si>
    <t>Service, Entretient de fin de semaine</t>
  </si>
  <si>
    <t>20236936</t>
  </si>
  <si>
    <t>633811</t>
  </si>
  <si>
    <t>Convoyeur M830900b rebut carton --Rouleau à changer. MILGA BOLAL</t>
  </si>
  <si>
    <t>Service, Entretient convoyeur samedi  + rouleaux 51 po</t>
  </si>
  <si>
    <t>20237196</t>
  </si>
  <si>
    <t>634293</t>
  </si>
  <si>
    <t>Réparer Échangeur de Chaleur ,   fuite caustique dans retour condensa</t>
  </si>
  <si>
    <t>Alfa Laval (soumission.EPSP1-841792) Gasket M10M EPDM #3900176928</t>
  </si>
  <si>
    <t>Alfa Laval (soumission.EPSP1-841792) Plate M10-M1 316 #367217-0098</t>
  </si>
  <si>
    <t>Alfa Laval (soumission.EPSP1-841792) Raw Plate M10M2 316 #367317-0098</t>
  </si>
  <si>
    <t>Alfa Laval (soumission.EPSP1-841792) CPP M10M 310.6 HT  #367317-0000</t>
  </si>
  <si>
    <t>20237331</t>
  </si>
  <si>
    <t>634888</t>
  </si>
  <si>
    <t>entretient des convoyeurs du leg 5B</t>
  </si>
  <si>
    <t>Service, Travaux fin de semaine du 12/10/27&amp;28</t>
  </si>
  <si>
    <t>20236786</t>
  </si>
  <si>
    <t>632930</t>
  </si>
  <si>
    <t>Changer le boyau à l'air. -LABER-</t>
  </si>
  <si>
    <t>Service, Fabrication d'un boyau a air de 151" de long avec embout femelle aux deux extrémités et rotatif</t>
  </si>
  <si>
    <t>20237277</t>
  </si>
  <si>
    <t>634173</t>
  </si>
  <si>
    <t>Plusieurs rouleaux usés.- DIOAN</t>
  </si>
  <si>
    <t>Service, Travaux fin de semaine</t>
  </si>
  <si>
    <t>20236795</t>
  </si>
  <si>
    <t>633738</t>
  </si>
  <si>
    <t>entretient convoyeur LEG 5A</t>
  </si>
  <si>
    <t>Service, Réparation de fin semaine</t>
  </si>
  <si>
    <t>20237335</t>
  </si>
  <si>
    <t>634336</t>
  </si>
  <si>
    <t>Boite d'engrenages principale coule</t>
  </si>
  <si>
    <t>Pierre Auger</t>
  </si>
  <si>
    <t>Motion, Joint etanche 13/4 X 13/8- X 1/4</t>
  </si>
  <si>
    <t>20237109</t>
  </si>
  <si>
    <t>634193</t>
  </si>
  <si>
    <t>Besoin de commander des pièces pour la reparation de la fraiseuse lagun.</t>
  </si>
  <si>
    <t>Pierre Chenevert</t>
  </si>
  <si>
    <t>Ferndale soumission Rudi Seeberger, Tige 5/8-11 avec pièce #398-  1729, 1732, 1731, 1728, 1738, 1748.</t>
  </si>
  <si>
    <t>Ferndale soumission Rudi Seeberger, Pompe manuelle de Lubrification</t>
  </si>
  <si>
    <t>20236828</t>
  </si>
  <si>
    <t>633727</t>
  </si>
  <si>
    <t>Entretien pour changement de format</t>
  </si>
  <si>
    <t>Klockner, Guide de sortie 240-50-52-124/650</t>
  </si>
  <si>
    <t>Klockner, Guide de sortie 240-50-52-126/800</t>
  </si>
  <si>
    <t>20237067</t>
  </si>
  <si>
    <t>634157</t>
  </si>
  <si>
    <t>Bande d'usure des courroies verte sont très usée</t>
  </si>
  <si>
    <t>Heuft Usa Inc., Glissière d'usure arrière #HBK022207  ST</t>
  </si>
  <si>
    <t>Heuft Usa Inc., Jeu de glissière d'usure  #HBK022215    202</t>
  </si>
  <si>
    <t>Heuft Usa Inc., Glissière d'usure LI   #HBK022216   2OLI</t>
  </si>
  <si>
    <t>Heuft Usa Inc., Glissière d'usure RE   #HBK022216   2ORE</t>
  </si>
  <si>
    <t>Heuft Usa Inc., Profil de guidage avant    #HBK022260   2-8</t>
  </si>
  <si>
    <t>Heuft Usa Inc., Profil de guidage arrière    #HBK022261   S-T</t>
  </si>
  <si>
    <t>Heuft Usa Inc., Courroie cranté     #HBK020405  1064</t>
  </si>
  <si>
    <t>Heuft Usa Inc., Courroie cranté     #HBK020405  1304</t>
  </si>
  <si>
    <t>20236832</t>
  </si>
  <si>
    <t>633804</t>
  </si>
  <si>
    <t>Besoin de commander des boulon a oeil pour atelier M7 et M5       VOIR IMAGE DANS LE FICHIER JOINT</t>
  </si>
  <si>
    <t>Chaine St-Pierre, Boulon à oeil  1/2</t>
  </si>
  <si>
    <t>Chaine St-Pierre, Boulon à oeil  5/8</t>
  </si>
  <si>
    <t>Chaine St-Pierre, Boulon à oeil  M12</t>
  </si>
  <si>
    <t>Chaine St-Pierre, Boulon à oeil  M14</t>
  </si>
  <si>
    <t>Chaine St-Pierre, Boulon à oeil  M8</t>
  </si>
  <si>
    <t>Chaine St-Pierre, Boulon à oeil  M10</t>
  </si>
  <si>
    <t>Chaine St-Pierre, Boulon à oeil  M16</t>
  </si>
  <si>
    <t>Chaine St-Pierre, Boulon à oeil  1/4</t>
  </si>
  <si>
    <t>Chaine St-Pierre, Boulon à oeil  5/16</t>
  </si>
  <si>
    <t>Chaine St-Pierre, Boulon à oeil  3/8</t>
  </si>
  <si>
    <t>20237270</t>
  </si>
  <si>
    <t>634400</t>
  </si>
  <si>
    <t>Appel de service technicien alfa-laval pour centrifugeuse au DFO</t>
  </si>
  <si>
    <t>Service, Appel de service technicien Alfa-Laval pour centrifugeuse au DFO</t>
  </si>
  <si>
    <t>20237035</t>
  </si>
  <si>
    <t>634076</t>
  </si>
  <si>
    <t>Visite de service, technicien de Cpe Division B</t>
  </si>
  <si>
    <t>Cpe Division B Inc.</t>
  </si>
  <si>
    <t>Service, Vérification de l'UPS du brassage</t>
  </si>
  <si>
    <t>20237332</t>
  </si>
  <si>
    <t>634422</t>
  </si>
  <si>
    <t>ACHAT DE 1 MOTEUR DUSMI</t>
  </si>
  <si>
    <t>Moteur WF30 DRS71S4BE05HF/RI 69rpm. - 575 volts - 0.50 hp. SEW EURODRIVE</t>
  </si>
  <si>
    <t>634427</t>
  </si>
  <si>
    <t>Moteur R77 DRE80M4BE1HR / RI 12 rpm. - 575 volts - 1.0 hp. SEW EURODRIVE</t>
  </si>
  <si>
    <t>634424</t>
  </si>
  <si>
    <t>ACHAT DE 1 MOTEUR DE REMPLACEMENT POUR M889093 DUSMI</t>
  </si>
  <si>
    <t>Moteur S37 DRS71S4 / RI 55rpm. - 575 volts - 0.50 hp. SEW EURODRIVE ( tel que 80.1805255705 )</t>
  </si>
  <si>
    <t>20237278</t>
  </si>
  <si>
    <t>601043</t>
  </si>
  <si>
    <t>COUVRIR LE FRAIS RÉPARATION MOTEUR BRASSAGE C2011</t>
  </si>
  <si>
    <t>Brassage Contrats de services</t>
  </si>
  <si>
    <t>572600 9620008</t>
  </si>
  <si>
    <t>réparation fl:201713, moteur centrifuge 1700 RPM</t>
  </si>
  <si>
    <t>20237195</t>
  </si>
  <si>
    <t>634269</t>
  </si>
  <si>
    <t>Achat de pièce pour controle du CO2 au ES0</t>
  </si>
  <si>
    <t>Controle Johnson, T-8000 Bulb Element Controller, # de pièce : T-8000-1</t>
  </si>
  <si>
    <t>20237362</t>
  </si>
  <si>
    <t>635041</t>
  </si>
  <si>
    <t>20236957</t>
  </si>
  <si>
    <t>633901</t>
  </si>
  <si>
    <t>Réparation fuite d'un drain au plafond du sous-sol batiment 051</t>
  </si>
  <si>
    <t>Service, installation d'un échaffaud au batiment 051-00, selon soumission 6662</t>
  </si>
  <si>
    <t>20237061</t>
  </si>
  <si>
    <t>634138</t>
  </si>
  <si>
    <t>Enlever isolant sur valve d'Eau</t>
  </si>
  <si>
    <t>Service, enlever isolant en amiante sur souspape d'Eau de villes</t>
  </si>
  <si>
    <t>20236997</t>
  </si>
  <si>
    <t>633875</t>
  </si>
  <si>
    <t>Commande de scellant en aérosol</t>
  </si>
  <si>
    <t>Flex Seal Brite scellant aérosol, www.flexsealbrite.com, 2 pour 1</t>
  </si>
  <si>
    <t>633847</t>
  </si>
  <si>
    <t>Commande unibit Irwin en titanium 5-35mm  G.Blanchard</t>
  </si>
  <si>
    <t>Unibit Irwin titanium metric self-starting unibit 5-35mm, soumission 41676</t>
  </si>
  <si>
    <t>20237010</t>
  </si>
  <si>
    <t>634183</t>
  </si>
  <si>
    <t>Poigné cassé sur la roue de chargement -bhema</t>
  </si>
  <si>
    <t>Jones, #303325 Poignée (KNOB 50 O.D. LOBED M10 X 45)</t>
  </si>
  <si>
    <t>626338</t>
  </si>
  <si>
    <t>Remise à neuf de la soupape Dezurik 6"</t>
  </si>
  <si>
    <t>Controles Provan Associes Inc. - Gland (A11 sur dessin A20730)</t>
  </si>
  <si>
    <t>Controles Provan Associes Inc. - Garniture (A9 sur dessin A20730)</t>
  </si>
  <si>
    <t>Controles Provan Associes Inc. - Roulement (A7 sur dessin A20730)</t>
  </si>
  <si>
    <t>Controles Provan Associes Inc. - Garniture de bâti (A5 sur dessin A20730)</t>
  </si>
  <si>
    <t>Controles Provan Associes Inc. - Rondelle (A4 sur dessin A20730)</t>
  </si>
  <si>
    <t>Controles Provan Associes Inc. - Cone (A10 sur dessin A20730)</t>
  </si>
  <si>
    <t>634257</t>
  </si>
  <si>
    <t>Jones M4: Cylindre de fermeture de couloir démontre des signes d'usure prématurée | ricje</t>
  </si>
  <si>
    <t>Jones, #STDS0712-0656A Espaceur 0.453"ID, 0.750"OD, 0.656"LG</t>
  </si>
  <si>
    <t>Jones, #304246 Bague ISO2795 Imprégnée d'huile, 3x22mm OD (Métrique)</t>
  </si>
  <si>
    <t>Jones, #484521 Tampon d'arrêt de couloir UHMW</t>
  </si>
  <si>
    <t>Jones, #502993 Arrêt de couloir</t>
  </si>
  <si>
    <t>Jones, #STDTB-712 Rondelle imprégnée d'huile, 0.439"ID, 0.750"OD, 0.062"THK</t>
  </si>
  <si>
    <t>Jones, #502884 Arbre d'arrêt de couloir</t>
  </si>
  <si>
    <t>Jones, #501739 Pivot de cylindre d'arrêt de couloir, assemblé</t>
  </si>
  <si>
    <t>20237016</t>
  </si>
  <si>
    <t>633930</t>
  </si>
  <si>
    <t>bassin de rétention de la génératrice n'est pas étanche</t>
  </si>
  <si>
    <t>service pour réparer le bassin de rétention du réservoir de diesel pour la génératrice au batiment 140</t>
  </si>
  <si>
    <t>20237024</t>
  </si>
  <si>
    <t>621779</t>
  </si>
  <si>
    <t>service pour faire la mise au point du compresseur d,air 10 tel que soumission : 310017-1012-8YNK3A</t>
  </si>
  <si>
    <t>20237025</t>
  </si>
  <si>
    <t>633889</t>
  </si>
  <si>
    <t>fuite de fréon possible compresseur A2</t>
  </si>
  <si>
    <t>service pour vérifier une coulisse d'huile ( possible fuite de freon) pour le compresseur A-2 système batiment 230  bureau siège social</t>
  </si>
  <si>
    <t>20237316</t>
  </si>
  <si>
    <t>634417</t>
  </si>
  <si>
    <t>Réparation d'un conduit de ventilation du 210.03</t>
  </si>
  <si>
    <t>Service, Réparation d'un conduit de ventilation du 210-03</t>
  </si>
  <si>
    <t>20236989</t>
  </si>
  <si>
    <t>630669</t>
  </si>
  <si>
    <t>Inspection mécanique</t>
  </si>
  <si>
    <t>Newalta</t>
  </si>
  <si>
    <t>service pour faire le pompage des déodoriserurs de CO2</t>
  </si>
  <si>
    <t>20237022</t>
  </si>
  <si>
    <t>633919</t>
  </si>
  <si>
    <t>mise au point annuel du compresseur 11</t>
  </si>
  <si>
    <t>service pour faire l'entretien annuel du compresseur d'air 11 tel que soumission : 310017-1012-8YNKBC</t>
  </si>
  <si>
    <t>20237324</t>
  </si>
  <si>
    <t>634419</t>
  </si>
  <si>
    <t>Appel de service pour réparation du système de climatisation des frigidaires de la cafétéria</t>
  </si>
  <si>
    <t>Service, Réparation du système de climatisation des frigidaires de la cafétéria</t>
  </si>
  <si>
    <t>20237023</t>
  </si>
  <si>
    <t>633917</t>
  </si>
  <si>
    <t>mise au point annuel du compresseur</t>
  </si>
  <si>
    <t>service pour faire l'entretien annuel du compresseur d'air 13tel que soumission 310017-1012-8YNKMT</t>
  </si>
  <si>
    <t>20237020</t>
  </si>
  <si>
    <t>621778</t>
  </si>
  <si>
    <t>service pour faire l'entretien annuel du compresseur d'air 9 tel que soumission; 310017-0912-8YGQAK</t>
  </si>
  <si>
    <t>20237021</t>
  </si>
  <si>
    <t>service pour faire l'entretien annuel de l'assècheur d'air du compresseur d'air 9: tel que soumission: 310017-0912-8YGQCB</t>
  </si>
  <si>
    <t>20237325</t>
  </si>
  <si>
    <t>634418</t>
  </si>
  <si>
    <t>Idenitfication des valves du réseau de gaz naturel</t>
  </si>
  <si>
    <t>Service, Idenitfication des soupapes du réseau de gaz naturel</t>
  </si>
  <si>
    <t>20237015</t>
  </si>
  <si>
    <t>service pour faire la réfection de trois soupapes  globe CRANE de 2 1/2 po. diam.</t>
  </si>
  <si>
    <t>20237164</t>
  </si>
  <si>
    <t>632348</t>
  </si>
  <si>
    <t>Inspection planifiée SIES de la route de l'atelier des graisseurs</t>
  </si>
  <si>
    <t>Fastenal, #610186, 65.72, 18" x 3-1/4" x 4-1/4" 18" Closet Organizer w/Tool Holder Kit</t>
  </si>
  <si>
    <t>20237190</t>
  </si>
  <si>
    <t>Mc Master-Carr, 2989T15, SS riser clamp 2 3/8" x 2"</t>
  </si>
  <si>
    <t>20236769</t>
  </si>
  <si>
    <t>Schaefer System International, LF211, Semi ouvert jaune</t>
  </si>
  <si>
    <t>20237358</t>
  </si>
  <si>
    <t>621437</t>
  </si>
  <si>
    <t>Hi-Cone M4: Fuite d'air par la bouteille sous le régulateur d'air principal | ricje</t>
  </si>
  <si>
    <t>Motion, SMC # AW30-N03DE-Z, regulateur (ne pas changer de fournisseur....)</t>
  </si>
  <si>
    <t>20237193</t>
  </si>
  <si>
    <t>634190</t>
  </si>
  <si>
    <t>M4 - Achat et installation de raccords rapides sur les lignes à graisse des vis sans fin soutireuse M4 - desni</t>
  </si>
  <si>
    <t>Swagelok, SS-10MO-1-2 Raccord stainless 1/8 npt tube 10mm</t>
  </si>
  <si>
    <t>Motion, Roulement #00548B80064</t>
  </si>
  <si>
    <t>20237102</t>
  </si>
  <si>
    <t>626450</t>
  </si>
  <si>
    <t>Remise à neuf du gearbox du bol soutireuse 2B</t>
  </si>
  <si>
    <t>KHS, Brake mounting adapter 240-01-01-026/0A</t>
  </si>
  <si>
    <t>20237149</t>
  </si>
  <si>
    <t>Atara Équipement, Tuyau de caoutchouc, référence courriel à D.Gagnon</t>
  </si>
  <si>
    <t>Atara Équipement, Collet de 3 pouce diametre interieur, référence courriel à D.Gagnon</t>
  </si>
  <si>
    <t>KHS, Motor brake access 240-01-01-028/0A</t>
  </si>
  <si>
    <t>KHS, Mounting plate with accessories 240-01-01-029/0A</t>
  </si>
  <si>
    <t>KHS, Brake cover 240-01-01-033/0A</t>
  </si>
  <si>
    <t>20237248</t>
  </si>
  <si>
    <t>Pneutech Rousseau , Necessaire de réparation pour cylindre pneumatique Schrader Bellows model:PAB10 7221, série: STT11610</t>
  </si>
  <si>
    <t>20237096</t>
  </si>
  <si>
    <t>634150</t>
  </si>
  <si>
    <t>Commande d'écrous 3/4-16</t>
  </si>
  <si>
    <t>Fastenal, 3/4"-16 316 SS Nuts 77737</t>
  </si>
  <si>
    <t>20237212</t>
  </si>
  <si>
    <t>633910</t>
  </si>
  <si>
    <t>POMPE MAL BOLTÉE SUR SA BASE.</t>
  </si>
  <si>
    <t>Busch, Couvercle bout de pompe Busch #R5 0012/0021</t>
  </si>
  <si>
    <t>20237268</t>
  </si>
  <si>
    <t>Service, This order cover the cost of replacement gearbox and tranport for Vancouver plant  . Quote #26230585</t>
  </si>
  <si>
    <t>20237184</t>
  </si>
  <si>
    <t>KHS, #301053150420, hose</t>
  </si>
  <si>
    <t>KHS, #301206530640, tube</t>
  </si>
  <si>
    <t>KHS, #301055101850, male screwed connection</t>
  </si>
  <si>
    <t>KHS, #301055111850, threaded pipe angle</t>
  </si>
  <si>
    <t>KHS, #301055101870, male screwed connection</t>
  </si>
  <si>
    <t>KHS, #301055130870, bulkhead union</t>
  </si>
  <si>
    <t>KHS, #X05275372, bulkhead union</t>
  </si>
  <si>
    <t>Swagelok, SS-6MO-1-2 Raccord stainless 1/8 npt tube 6mm</t>
  </si>
  <si>
    <t>632900</t>
  </si>
  <si>
    <t>Pieces manquante de l'assemblé en plastique du diviseur de paquet -veida tetmi</t>
  </si>
  <si>
    <t>Fastenal, Clé allen 17mm  longue</t>
  </si>
  <si>
    <t>20237146</t>
  </si>
  <si>
    <t>réparation fl:201708, moteur G500V3</t>
  </si>
  <si>
    <t>20237372</t>
  </si>
  <si>
    <t>634686</t>
  </si>
  <si>
    <t>achat piece pour prochaine réfection</t>
  </si>
  <si>
    <t>Lm2S, Plaque varivent tuchenhagen #221-144.02 N 50/40</t>
  </si>
  <si>
    <t>20237291</t>
  </si>
  <si>
    <t>634415</t>
  </si>
  <si>
    <t>achat joint mecanique pompe laveuse a baril</t>
  </si>
  <si>
    <t>Beverage Machinery Service, Joint mécanique # PK-SHS32-40</t>
  </si>
  <si>
    <t>Beverage Machinery Service, Necessaire de pompe # PK-CA706</t>
  </si>
  <si>
    <t>20236797</t>
  </si>
  <si>
    <t>633723</t>
  </si>
  <si>
    <t>M5: Réparer le système centralisé de la Heuft Reflexx</t>
  </si>
  <si>
    <t>Heuft USA, elbow  HPH900008 ST, 20$, garder le meme fournisseur - enjeu de garantie</t>
  </si>
  <si>
    <t>M5: Remplacer le block LINCOLN défectueux et tester celui-ci par la suite</t>
  </si>
  <si>
    <t>Heuft USA, progressive LINCOLN block #HBK020207 ST, (commander du fournisseur - enjeu de garantie)</t>
  </si>
  <si>
    <t>20237202</t>
  </si>
  <si>
    <t>Festo, Cylindre Festo 536272 32x25mm, M10x1.25tige Type ADN-32-25-A-P (JONES #501737)</t>
  </si>
  <si>
    <t>Festo, Flange Festo 174404, 32mm d'alésage, dia.10mm, Type SNCL-32 (JONES #501738)</t>
  </si>
  <si>
    <t>20237288</t>
  </si>
  <si>
    <t>634359</t>
  </si>
  <si>
    <t>M4 - Commander des drapeau pour installer sur le tube carré au niveau du plancher sur l'échangeur de chaleur VAPEUR pasto M4 - desni</t>
  </si>
  <si>
    <t>Tenaquip, Support porte-drapeau 5 po. (SAK934) (FS5X)</t>
  </si>
  <si>
    <t>Tenaquip, Fixation à ressort (pour porte drapeau) (SAK945) (FS7006)</t>
  </si>
  <si>
    <t>20237282</t>
  </si>
  <si>
    <t>633036</t>
  </si>
  <si>
    <t>Jones M4 et M5: Rallonger les tiges de support du bas de l'aspirateur | ricje + chami</t>
  </si>
  <si>
    <t>Mc Master Carr, #89665K76, Easy-to-machine SS (type 303)</t>
  </si>
  <si>
    <t>20237302</t>
  </si>
  <si>
    <t>634385</t>
  </si>
  <si>
    <t>piece pour réparation pompe pneumatique Wilden 1'' dans le bac bleu et remettre en magasin 2ieme emmagasiner cette piece</t>
  </si>
  <si>
    <t>Necessaire réparation soupape à air P1/P2 ;# 01-2010-20 pour pompe Wilden</t>
  </si>
  <si>
    <t>20237234</t>
  </si>
  <si>
    <t>634356</t>
  </si>
  <si>
    <t>Pompe a remonter sur le banc de travail atelier central.</t>
  </si>
  <si>
    <t>Motion QC28-250237, Garniture Garlock 61 X 5106  GYLON 316 SS</t>
  </si>
  <si>
    <t>20237223</t>
  </si>
  <si>
    <t>Tenaquip, #JC109 Boite de plastique gris 09107</t>
  </si>
  <si>
    <t>20237359</t>
  </si>
  <si>
    <t>reparation fl:201714, moteur centrifuge 55,600,3675</t>
  </si>
  <si>
    <t>20237290</t>
  </si>
  <si>
    <t>634358</t>
  </si>
  <si>
    <t>M4 - Mécanisme au bout du cylindre du coussin de retenue des canettes croche sur la dépile - desni</t>
  </si>
  <si>
    <t>FleetwoodGoldcoWyard, quote # qt 18123, #7086-B plunger, 305.33</t>
  </si>
  <si>
    <t>FleetwoodGoldcoWyard, quote # qt 18123, #12243313 cyl 2.0 x 6.0, 396.75</t>
  </si>
  <si>
    <t>FleetwoodGoldcoWyard, quote # qt 18123, #250C055J11, spring 0.72D x 3.0LG, 104.91$</t>
  </si>
  <si>
    <t>FleetwoodGoldcoWyard, quote # qt 18123, #27085100, rod eye, 293.40$</t>
  </si>
  <si>
    <t>Heuft USA, elbow  HPH900005 ST, 15$, garder le meme fournisseur - enjeu de garantie</t>
  </si>
  <si>
    <t>20237330</t>
  </si>
  <si>
    <t>634738</t>
  </si>
  <si>
    <t>achat soupape echappement rapide</t>
  </si>
  <si>
    <t>Festo, Soupape echappement rapide SEU 1/2'' #6822 , soumission 13416995</t>
  </si>
  <si>
    <t>634390</t>
  </si>
  <si>
    <t>Une des deux pompe a colle a tombé en panne a la fin de la production lundi.</t>
  </si>
  <si>
    <t>Motion, Loctite #222</t>
  </si>
  <si>
    <t>20237189</t>
  </si>
  <si>
    <t>634280</t>
  </si>
  <si>
    <t>Installer des identificateurs de source d'énergie sur les colonnes 210-02 | ricje</t>
  </si>
  <si>
    <t>SETON, S2489, size (L) autocollants verts</t>
  </si>
  <si>
    <t>SETON, S2495, size (L) autocollants rouges</t>
  </si>
  <si>
    <t>SETON, S2525, size (L) autocollants bleue</t>
  </si>
  <si>
    <t>20237219</t>
  </si>
  <si>
    <t>réparation fl:201711, moteur G1042Z4</t>
  </si>
  <si>
    <t>20237216</t>
  </si>
  <si>
    <t>634220</t>
  </si>
  <si>
    <t>Installer la nouvelle génération de cylindre rotatif</t>
  </si>
  <si>
    <t>Pneumac - RM32 #11001807 avec flange - 1205.14$</t>
  </si>
  <si>
    <t>Pneumac - Amortisseur SD M14x1-2 #11004988</t>
  </si>
  <si>
    <t>634407</t>
  </si>
  <si>
    <t>Commande escabeau et etageres</t>
  </si>
  <si>
    <t>Tenaquip, 4 shelf closed RG613</t>
  </si>
  <si>
    <t>Tenaquip, Echelle roulante MA622</t>
  </si>
  <si>
    <t>Tenaquip, Escabeau fibre de verre VC221</t>
  </si>
  <si>
    <t>Tenaquip, Escabeau en aluminium VC245</t>
  </si>
  <si>
    <t>20237135</t>
  </si>
  <si>
    <t>632507</t>
  </si>
  <si>
    <t>Système de ventilation au 220, pas capable de réarmer</t>
  </si>
  <si>
    <t>Nalco, Cellules pour notre instrument DR/2400 salle des machines # 500-P2500.88</t>
  </si>
  <si>
    <t>Janvier</t>
  </si>
  <si>
    <t>Février</t>
  </si>
  <si>
    <t>Mars</t>
  </si>
  <si>
    <t>Avril</t>
  </si>
  <si>
    <t>Mai</t>
  </si>
  <si>
    <t>Juin</t>
  </si>
  <si>
    <t>Juillet</t>
  </si>
  <si>
    <t>Août</t>
  </si>
  <si>
    <t>Septembre</t>
  </si>
  <si>
    <t>Octobre</t>
  </si>
  <si>
    <t>Novembre</t>
  </si>
  <si>
    <t>Décembre</t>
  </si>
  <si>
    <t>Étiquettes de lignes</t>
  </si>
  <si>
    <t>Années</t>
  </si>
  <si>
    <t>Mois</t>
  </si>
  <si>
    <t>Budget actuel du mois en cours</t>
  </si>
  <si>
    <t>Dollard total du BT</t>
  </si>
  <si>
    <t>Dollard restant  au BT</t>
  </si>
  <si>
    <t>Somme de Dollard total du BT</t>
  </si>
  <si>
    <t>Somme de Dollard restant  au BT</t>
  </si>
  <si>
    <t>Dollard depense au BT</t>
  </si>
  <si>
    <t>Somme de Dollard depense au BT</t>
  </si>
  <si>
    <t>Budget annuelle du compte GL</t>
  </si>
  <si>
    <t>(vide)</t>
  </si>
  <si>
    <t>Variante</t>
  </si>
  <si>
    <t>Somme de Variante</t>
  </si>
  <si>
    <t>Montant au budget</t>
  </si>
  <si>
    <t>Max</t>
  </si>
</sst>
</file>

<file path=xl/styles.xml><?xml version="1.0" encoding="utf-8"?>
<styleSheet xmlns="http://schemas.openxmlformats.org/spreadsheetml/2006/main">
  <numFmts count="5">
    <numFmt numFmtId="164" formatCode="[$CAD]_ #,##0.000000"/>
    <numFmt numFmtId="165" formatCode="[$U$]_ #,##0.000000"/>
    <numFmt numFmtId="166" formatCode="#,##0.00\ &quot;$&quot;"/>
    <numFmt numFmtId="167" formatCode="[$CAD]_ #,##0.00"/>
    <numFmt numFmtId="168" formatCode="[$U$]_ #,##0.00"/>
  </numFmts>
  <fonts count="2">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7">
    <xf numFmtId="0" fontId="0" fillId="0" borderId="0" xfId="0"/>
    <xf numFmtId="49" fontId="1" fillId="0" borderId="0" xfId="0" applyNumberFormat="1" applyFont="1" applyAlignment="1">
      <alignment vertical="center" wrapText="1"/>
    </xf>
    <xf numFmtId="0" fontId="1" fillId="0" borderId="0" xfId="0" applyFont="1" applyAlignment="1">
      <alignment vertical="center" wrapText="1"/>
    </xf>
    <xf numFmtId="164" fontId="1" fillId="0" borderId="0" xfId="0" applyNumberFormat="1" applyFont="1" applyAlignment="1">
      <alignment vertical="center" wrapText="1"/>
    </xf>
    <xf numFmtId="49" fontId="0" fillId="0" borderId="0" xfId="0" applyNumberFormat="1" applyAlignment="1">
      <alignment vertical="center" wrapText="1"/>
    </xf>
    <xf numFmtId="0" fontId="0" fillId="0" borderId="0" xfId="0" applyAlignment="1">
      <alignment vertical="center" wrapText="1"/>
    </xf>
    <xf numFmtId="164" fontId="0" fillId="0" borderId="0" xfId="0" applyNumberFormat="1" applyAlignment="1">
      <alignment vertical="center" wrapText="1"/>
    </xf>
    <xf numFmtId="166" fontId="0" fillId="0" borderId="0" xfId="0" applyNumberFormat="1" applyAlignment="1">
      <alignment vertical="center" wrapText="1"/>
    </xf>
    <xf numFmtId="166" fontId="0" fillId="0" borderId="0" xfId="0" pivotButton="1" applyNumberFormat="1" applyAlignment="1">
      <alignment vertical="center" wrapText="1"/>
    </xf>
    <xf numFmtId="49" fontId="0" fillId="0" borderId="0" xfId="0" applyNumberFormat="1"/>
    <xf numFmtId="167" fontId="1" fillId="2" borderId="0" xfId="0" applyNumberFormat="1" applyFont="1" applyFill="1"/>
    <xf numFmtId="166" fontId="0" fillId="0" borderId="0" xfId="0" applyNumberFormat="1" applyAlignment="1">
      <alignment horizontal="center"/>
    </xf>
    <xf numFmtId="166" fontId="1" fillId="0" borderId="0" xfId="0" applyNumberFormat="1" applyFont="1" applyAlignment="1">
      <alignment horizontal="center"/>
    </xf>
    <xf numFmtId="0" fontId="1" fillId="0" borderId="0" xfId="0" applyFont="1"/>
    <xf numFmtId="0" fontId="0" fillId="0" borderId="0" xfId="0"/>
    <xf numFmtId="49" fontId="0" fillId="0" borderId="0" xfId="0" applyNumberFormat="1"/>
    <xf numFmtId="164" fontId="0" fillId="0" borderId="0" xfId="0" applyNumberFormat="1"/>
    <xf numFmtId="167" fontId="0" fillId="0" borderId="0" xfId="0" applyNumberFormat="1"/>
    <xf numFmtId="14" fontId="0" fillId="0" borderId="0" xfId="0" applyNumberFormat="1"/>
    <xf numFmtId="165" fontId="0" fillId="0" borderId="0" xfId="0" applyNumberFormat="1"/>
    <xf numFmtId="168" fontId="0" fillId="0" borderId="0" xfId="0" applyNumberFormat="1"/>
    <xf numFmtId="49" fontId="0" fillId="0" borderId="0" xfId="0" quotePrefix="1" applyNumberFormat="1"/>
    <xf numFmtId="166" fontId="0" fillId="0" borderId="0" xfId="0" applyNumberFormat="1"/>
    <xf numFmtId="3" fontId="0" fillId="0" borderId="0" xfId="0" applyNumberFormat="1"/>
    <xf numFmtId="3" fontId="0" fillId="0" borderId="0" xfId="0" applyNumberFormat="1" applyFill="1" applyBorder="1" applyAlignment="1">
      <alignment horizontal="center"/>
    </xf>
    <xf numFmtId="3" fontId="0" fillId="0" borderId="0" xfId="0" applyNumberFormat="1" applyFill="1" applyAlignment="1">
      <alignment horizontal="center"/>
    </xf>
    <xf numFmtId="3" fontId="0" fillId="0" borderId="0" xfId="0" applyNumberFormat="1" applyAlignment="1">
      <alignment horizontal="center"/>
    </xf>
    <xf numFmtId="166" fontId="1" fillId="2" borderId="0" xfId="0" applyNumberFormat="1" applyFont="1" applyFill="1" applyAlignment="1">
      <alignment horizontal="center" vertical="center" wrapText="1"/>
    </xf>
    <xf numFmtId="166" fontId="0" fillId="0" borderId="0" xfId="0" applyNumberFormat="1" applyAlignment="1">
      <alignment horizontal="center" vertical="center" wrapText="1"/>
    </xf>
    <xf numFmtId="167" fontId="0" fillId="0" borderId="0" xfId="0" applyNumberFormat="1" applyAlignment="1">
      <alignment vertical="center" wrapText="1"/>
    </xf>
    <xf numFmtId="49" fontId="0" fillId="0" borderId="0" xfId="0" applyNumberFormat="1" applyAlignment="1">
      <alignment horizontal="center" vertical="center" wrapText="1"/>
    </xf>
    <xf numFmtId="0" fontId="0" fillId="0" borderId="0" xfId="0" applyAlignment="1">
      <alignment horizontal="center" vertical="center" wrapText="1"/>
    </xf>
    <xf numFmtId="0" fontId="0" fillId="0" borderId="0" xfId="0" pivotButton="1" applyAlignment="1">
      <alignment horizontal="center" vertical="center" wrapText="1"/>
    </xf>
    <xf numFmtId="0" fontId="1" fillId="2" borderId="0" xfId="0" applyFont="1" applyFill="1" applyAlignment="1">
      <alignment vertical="center" wrapText="1"/>
    </xf>
    <xf numFmtId="0" fontId="0" fillId="0" borderId="0" xfId="0" applyAlignment="1">
      <alignment horizontal="center"/>
    </xf>
    <xf numFmtId="166" fontId="0" fillId="0" borderId="0" xfId="0" pivotButton="1" applyNumberFormat="1" applyAlignment="1">
      <alignment horizontal="center" vertical="center" wrapText="1"/>
    </xf>
    <xf numFmtId="0" fontId="0" fillId="0" borderId="0" xfId="0" pivotButton="1" applyAlignment="1">
      <alignment vertical="center" wrapText="1"/>
    </xf>
  </cellXfs>
  <cellStyles count="1">
    <cellStyle name="Normal" xfId="0" builtinId="0"/>
  </cellStyles>
  <dxfs count="464">
    <dxf>
      <numFmt numFmtId="166" formatCode="#,##0.00\ &quot;$&quot;"/>
    </dxf>
    <dxf>
      <alignment horizontal="center" readingOrder="0"/>
    </dxf>
    <dxf>
      <alignment horizontal="center" readingOrder="0"/>
    </dxf>
    <dxf>
      <numFmt numFmtId="166" formatCode="#,##0.00\ &quot;$&quo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numFmt numFmtId="166" formatCode="#,##0.00\ &quot;$&quot;"/>
    </dxf>
    <dxf>
      <numFmt numFmtId="166" formatCode="#,##0.00\ &quot;$&quot;"/>
    </dxf>
    <dxf>
      <alignment horizontal="center" readingOrder="0"/>
    </dxf>
    <dxf>
      <alignment vertical="center" wrapText="1" readingOrder="0"/>
    </dxf>
    <dxf>
      <alignment vertical="center"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66" formatCode="#,##0.00\ &quot;$&quot;"/>
      <alignment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
      <alignment horizontal="general" vertical="center" wrapText="1" readingOrder="0"/>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chartsheet" Target="chartsheets/sheet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pivotSource>
    <c:name>[Valeur des BT 20121030  Test revision 8.xlsx]Pivot table!Tableau croisé dynamique1</c:name>
    <c:fmtId val="1"/>
  </c:pivotSource>
  <c:chart>
    <c:title>
      <c:tx>
        <c:rich>
          <a:bodyPr/>
          <a:lstStyle/>
          <a:p>
            <a:pPr>
              <a:defRPr/>
            </a:pPr>
            <a:r>
              <a:rPr lang="en-US"/>
              <a:t>Graphique Budget</a:t>
            </a:r>
          </a:p>
        </c:rich>
      </c:tx>
    </c:title>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dLbl>
          <c:idx val="0"/>
          <c:delete val="1"/>
        </c:dLbl>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
        <c:idx val="15"/>
        <c:marker>
          <c:symbol val="none"/>
        </c:marker>
      </c:pivotFmt>
      <c:pivotFmt>
        <c:idx val="16"/>
        <c:marker>
          <c:symbol val="none"/>
        </c:marker>
      </c:pivotFmt>
      <c:pivotFmt>
        <c:idx val="17"/>
        <c:marker>
          <c:symbol val="none"/>
        </c:marker>
      </c:pivotFmt>
      <c:pivotFmt>
        <c:idx val="18"/>
        <c:marker>
          <c:symbol val="none"/>
        </c:marker>
      </c:pivotFmt>
      <c:pivotFmt>
        <c:idx val="19"/>
        <c:marker>
          <c:symbol val="none"/>
        </c:marker>
      </c:pivotFmt>
      <c:pivotFmt>
        <c:idx val="20"/>
        <c:marker>
          <c:symbol val="none"/>
        </c:marker>
      </c:pivotFmt>
      <c:pivotFmt>
        <c:idx val="21"/>
        <c:marker>
          <c:symbol val="none"/>
        </c:marker>
      </c:pivotFmt>
      <c:pivotFmt>
        <c:idx val="22"/>
        <c:marker>
          <c:symbol val="none"/>
        </c:marker>
      </c:pivotFmt>
      <c:pivotFmt>
        <c:idx val="23"/>
        <c:marker>
          <c:symbol val="none"/>
        </c:marker>
      </c:pivotFmt>
      <c:pivotFmt>
        <c:idx val="24"/>
        <c:marker>
          <c:symbol val="none"/>
        </c:marker>
      </c:pivotFmt>
      <c:pivotFmt>
        <c:idx val="25"/>
        <c:marker>
          <c:symbol val="none"/>
        </c:marker>
      </c:pivotFmt>
      <c:pivotFmt>
        <c:idx val="26"/>
        <c:marker>
          <c:symbol val="none"/>
        </c:marker>
      </c:pivotFmt>
      <c:pivotFmt>
        <c:idx val="27"/>
        <c:marker>
          <c:symbol val="none"/>
        </c:marker>
      </c:pivotFmt>
      <c:pivotFmt>
        <c:idx val="28"/>
        <c:marker>
          <c:symbol val="none"/>
        </c:marker>
      </c:pivotFmt>
      <c:pivotFmt>
        <c:idx val="29"/>
        <c:marker>
          <c:symbol val="none"/>
        </c:marker>
      </c:pivotFmt>
      <c:pivotFmt>
        <c:idx val="30"/>
        <c:marker>
          <c:symbol val="none"/>
        </c:marker>
      </c:pivotFmt>
      <c:pivotFmt>
        <c:idx val="31"/>
        <c:marker>
          <c:symbol val="none"/>
        </c:marker>
      </c:pivotFmt>
    </c:pivotFmts>
    <c:plotArea>
      <c:layout/>
      <c:barChart>
        <c:barDir val="col"/>
        <c:grouping val="clustered"/>
        <c:ser>
          <c:idx val="0"/>
          <c:order val="0"/>
          <c:tx>
            <c:strRef>
              <c:f>'Pivot table'!$C$4:$C$5</c:f>
              <c:strCache>
                <c:ptCount val="1"/>
                <c:pt idx="0">
                  <c:v>Max</c:v>
                </c:pt>
              </c:strCache>
            </c:strRef>
          </c:tx>
          <c:cat>
            <c:multiLvlStrRef>
              <c:f>'Pivot table'!$A$6:$B$14</c:f>
              <c:multiLvlStrCache>
                <c:ptCount val="8"/>
                <c:lvl>
                  <c:pt idx="0">
                    <c:v>572100 9620009</c:v>
                  </c:pt>
                  <c:pt idx="1">
                    <c:v>572100 9620014</c:v>
                  </c:pt>
                  <c:pt idx="2">
                    <c:v>572100 9620015</c:v>
                  </c:pt>
                  <c:pt idx="3">
                    <c:v>572100 9620035</c:v>
                  </c:pt>
                  <c:pt idx="4">
                    <c:v>572100 9620059</c:v>
                  </c:pt>
                  <c:pt idx="5">
                    <c:v>572100 9620070</c:v>
                  </c:pt>
                  <c:pt idx="6">
                    <c:v>572300 9620014</c:v>
                  </c:pt>
                  <c:pt idx="7">
                    <c:v>572400 9620014</c:v>
                  </c:pt>
                </c:lvl>
                <c:lvl>
                  <c:pt idx="0">
                    <c:v>Dany Gagnon</c:v>
                  </c:pt>
                </c:lvl>
              </c:multiLvlStrCache>
            </c:multiLvlStrRef>
          </c:cat>
          <c:val>
            <c:numRef>
              <c:f>'Pivot table'!$C$6:$C$14</c:f>
              <c:numCache>
                <c:formatCode>#,##0.00\ "$"</c:formatCode>
                <c:ptCount val="8"/>
                <c:pt idx="0">
                  <c:v>7000</c:v>
                </c:pt>
                <c:pt idx="1">
                  <c:v>10000</c:v>
                </c:pt>
                <c:pt idx="2">
                  <c:v>7000</c:v>
                </c:pt>
                <c:pt idx="3">
                  <c:v>2000</c:v>
                </c:pt>
                <c:pt idx="4">
                  <c:v>7000</c:v>
                </c:pt>
                <c:pt idx="5">
                  <c:v>2000</c:v>
                </c:pt>
                <c:pt idx="6">
                  <c:v>5000</c:v>
                </c:pt>
                <c:pt idx="7">
                  <c:v>6000</c:v>
                </c:pt>
              </c:numCache>
            </c:numRef>
          </c:val>
        </c:ser>
        <c:ser>
          <c:idx val="1"/>
          <c:order val="1"/>
          <c:tx>
            <c:strRef>
              <c:f>'Pivot table'!$D$4:$D$5</c:f>
              <c:strCache>
                <c:ptCount val="1"/>
                <c:pt idx="0">
                  <c:v>Somme de Dollard depense au BT</c:v>
                </c:pt>
              </c:strCache>
            </c:strRef>
          </c:tx>
          <c:cat>
            <c:multiLvlStrRef>
              <c:f>'Pivot table'!$A$6:$B$14</c:f>
              <c:multiLvlStrCache>
                <c:ptCount val="8"/>
                <c:lvl>
                  <c:pt idx="0">
                    <c:v>572100 9620009</c:v>
                  </c:pt>
                  <c:pt idx="1">
                    <c:v>572100 9620014</c:v>
                  </c:pt>
                  <c:pt idx="2">
                    <c:v>572100 9620015</c:v>
                  </c:pt>
                  <c:pt idx="3">
                    <c:v>572100 9620035</c:v>
                  </c:pt>
                  <c:pt idx="4">
                    <c:v>572100 9620059</c:v>
                  </c:pt>
                  <c:pt idx="5">
                    <c:v>572100 9620070</c:v>
                  </c:pt>
                  <c:pt idx="6">
                    <c:v>572300 9620014</c:v>
                  </c:pt>
                  <c:pt idx="7">
                    <c:v>572400 9620014</c:v>
                  </c:pt>
                </c:lvl>
                <c:lvl>
                  <c:pt idx="0">
                    <c:v>Dany Gagnon</c:v>
                  </c:pt>
                </c:lvl>
              </c:multiLvlStrCache>
            </c:multiLvlStrRef>
          </c:cat>
          <c:val>
            <c:numRef>
              <c:f>'Pivot table'!$D$6:$D$14</c:f>
              <c:numCache>
                <c:formatCode>#,##0.00\ "$"</c:formatCode>
                <c:ptCount val="8"/>
                <c:pt idx="0">
                  <c:v>520</c:v>
                </c:pt>
                <c:pt idx="1">
                  <c:v>83709.06</c:v>
                </c:pt>
                <c:pt idx="2">
                  <c:v>4154.82</c:v>
                </c:pt>
                <c:pt idx="3">
                  <c:v>4390</c:v>
                </c:pt>
                <c:pt idx="4">
                  <c:v>3205</c:v>
                </c:pt>
                <c:pt idx="5">
                  <c:v>4540</c:v>
                </c:pt>
                <c:pt idx="6">
                  <c:v>4465</c:v>
                </c:pt>
                <c:pt idx="7">
                  <c:v>2034.55</c:v>
                </c:pt>
              </c:numCache>
            </c:numRef>
          </c:val>
        </c:ser>
        <c:ser>
          <c:idx val="2"/>
          <c:order val="2"/>
          <c:tx>
            <c:strRef>
              <c:f>'Pivot table'!$E$4:$E$5</c:f>
              <c:strCache>
                <c:ptCount val="1"/>
                <c:pt idx="0">
                  <c:v>Somme de Variante</c:v>
                </c:pt>
              </c:strCache>
            </c:strRef>
          </c:tx>
          <c:cat>
            <c:multiLvlStrRef>
              <c:f>'Pivot table'!$A$6:$B$14</c:f>
              <c:multiLvlStrCache>
                <c:ptCount val="8"/>
                <c:lvl>
                  <c:pt idx="0">
                    <c:v>572100 9620009</c:v>
                  </c:pt>
                  <c:pt idx="1">
                    <c:v>572100 9620014</c:v>
                  </c:pt>
                  <c:pt idx="2">
                    <c:v>572100 9620015</c:v>
                  </c:pt>
                  <c:pt idx="3">
                    <c:v>572100 9620035</c:v>
                  </c:pt>
                  <c:pt idx="4">
                    <c:v>572100 9620059</c:v>
                  </c:pt>
                  <c:pt idx="5">
                    <c:v>572100 9620070</c:v>
                  </c:pt>
                  <c:pt idx="6">
                    <c:v>572300 9620014</c:v>
                  </c:pt>
                  <c:pt idx="7">
                    <c:v>572400 9620014</c:v>
                  </c:pt>
                </c:lvl>
                <c:lvl>
                  <c:pt idx="0">
                    <c:v>Dany Gagnon</c:v>
                  </c:pt>
                </c:lvl>
              </c:multiLvlStrCache>
            </c:multiLvlStrRef>
          </c:cat>
          <c:val>
            <c:numRef>
              <c:f>'Pivot table'!$E$6:$E$14</c:f>
              <c:numCache>
                <c:formatCode>#,##0.00\ "$"</c:formatCode>
                <c:ptCount val="8"/>
                <c:pt idx="0">
                  <c:v>6480</c:v>
                </c:pt>
                <c:pt idx="1">
                  <c:v>26290.939999999988</c:v>
                </c:pt>
                <c:pt idx="2">
                  <c:v>2845.1800000000003</c:v>
                </c:pt>
                <c:pt idx="3">
                  <c:v>-2390</c:v>
                </c:pt>
                <c:pt idx="4">
                  <c:v>3795</c:v>
                </c:pt>
                <c:pt idx="5">
                  <c:v>-2540</c:v>
                </c:pt>
                <c:pt idx="6">
                  <c:v>535</c:v>
                </c:pt>
                <c:pt idx="7">
                  <c:v>3965.45</c:v>
                </c:pt>
              </c:numCache>
            </c:numRef>
          </c:val>
        </c:ser>
        <c:gapWidth val="75"/>
        <c:overlap val="-25"/>
        <c:axId val="131788160"/>
        <c:axId val="132498560"/>
      </c:barChart>
      <c:catAx>
        <c:axId val="131788160"/>
        <c:scaling>
          <c:orientation val="minMax"/>
        </c:scaling>
        <c:axPos val="b"/>
        <c:numFmt formatCode="General" sourceLinked="0"/>
        <c:majorTickMark val="none"/>
        <c:tickLblPos val="nextTo"/>
        <c:spPr>
          <a:noFill/>
          <a:ln w="22225"/>
        </c:spPr>
        <c:txPr>
          <a:bodyPr rot="-4200000" vert="horz"/>
          <a:lstStyle/>
          <a:p>
            <a:pPr>
              <a:defRPr/>
            </a:pPr>
            <a:endParaRPr lang="en-US"/>
          </a:p>
        </c:txPr>
        <c:crossAx val="132498560"/>
        <c:crosses val="autoZero"/>
        <c:lblAlgn val="ctr"/>
        <c:lblOffset val="100"/>
        <c:tickLblSkip val="1"/>
      </c:catAx>
      <c:valAx>
        <c:axId val="132498560"/>
        <c:scaling>
          <c:orientation val="minMax"/>
        </c:scaling>
        <c:axPos val="l"/>
        <c:majorGridlines/>
        <c:numFmt formatCode="#,##0.00\ &quot;$&quot;" sourceLinked="1"/>
        <c:majorTickMark val="none"/>
        <c:tickLblPos val="nextTo"/>
        <c:spPr>
          <a:ln w="9525">
            <a:noFill/>
          </a:ln>
        </c:spPr>
        <c:txPr>
          <a:bodyPr rot="0" vert="horz"/>
          <a:lstStyle/>
          <a:p>
            <a:pPr>
              <a:defRPr/>
            </a:pPr>
            <a:endParaRPr lang="en-US"/>
          </a:p>
        </c:txPr>
        <c:crossAx val="131788160"/>
        <c:crosses val="autoZero"/>
        <c:crossBetween val="between"/>
      </c:valAx>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lotArea>
    <c:legend>
      <c:legendPos val="b"/>
    </c:legend>
    <c:plotVisOnly val="1"/>
  </c:chart>
</c:chartSpace>
</file>

<file path=xl/chart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chartsheets/sheet1.xml><?xml version="1.0" encoding="utf-8"?>
<chartsheet xmlns="http://schemas.openxmlformats.org/spreadsheetml/2006/main" xmlns:r="http://schemas.openxmlformats.org/officeDocument/2006/relationships">
  <sheetPr/>
  <sheetViews>
    <sheetView zoomScale="121" workbookViewId="0" zoomToFit="1"/>
  </sheetViews>
  <pageMargins left="0.70866141732283472" right="0.70866141732283472" top="0.94488188976377963" bottom="0.74803149606299213" header="0.31496062992125984" footer="0.31496062992125984"/>
  <pageSetup orientation="landscape" r:id="rId1"/>
  <headerFooter>
    <oddHeader>&amp;R&amp;G</oddHeader>
  </headerFooter>
  <drawing r:id="rId2"/>
  <legacyDrawingHF r:id="rId3"/>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723900</xdr:colOff>
      <xdr:row>1</xdr:row>
      <xdr:rowOff>133350</xdr:rowOff>
    </xdr:from>
    <xdr:to>
      <xdr:col>6</xdr:col>
      <xdr:colOff>704622</xdr:colOff>
      <xdr:row>5</xdr:row>
      <xdr:rowOff>133255</xdr:rowOff>
    </xdr:to>
    <xdr:pic>
      <xdr:nvPicPr>
        <xdr:cNvPr id="2" name="Image 1" descr="MolsonCoors.bmp"/>
        <xdr:cNvPicPr>
          <a:picLocks noChangeAspect="1"/>
        </xdr:cNvPicPr>
      </xdr:nvPicPr>
      <xdr:blipFill>
        <a:blip xmlns:r="http://schemas.openxmlformats.org/officeDocument/2006/relationships" r:embed="rId1" cstate="print"/>
        <a:stretch>
          <a:fillRect/>
        </a:stretch>
      </xdr:blipFill>
      <xdr:spPr>
        <a:xfrm>
          <a:off x="9039225" y="323850"/>
          <a:ext cx="1828572" cy="761905"/>
        </a:xfrm>
        <a:prstGeom prst="rect">
          <a:avLst/>
        </a:prstGeom>
        <a:ln>
          <a:noFill/>
        </a:ln>
        <a:effectLst>
          <a:softEdge rad="112500"/>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161925</xdr:colOff>
      <xdr:row>1</xdr:row>
      <xdr:rowOff>38100</xdr:rowOff>
    </xdr:from>
    <xdr:to>
      <xdr:col>6</xdr:col>
      <xdr:colOff>914172</xdr:colOff>
      <xdr:row>4</xdr:row>
      <xdr:rowOff>228505</xdr:rowOff>
    </xdr:to>
    <xdr:pic>
      <xdr:nvPicPr>
        <xdr:cNvPr id="2" name="Image 1" descr="MolsonCoors.bmp"/>
        <xdr:cNvPicPr>
          <a:picLocks noChangeAspect="1"/>
        </xdr:cNvPicPr>
      </xdr:nvPicPr>
      <xdr:blipFill>
        <a:blip xmlns:r="http://schemas.openxmlformats.org/officeDocument/2006/relationships" r:embed="rId1" cstate="print"/>
        <a:stretch>
          <a:fillRect/>
        </a:stretch>
      </xdr:blipFill>
      <xdr:spPr>
        <a:xfrm>
          <a:off x="6248400" y="228600"/>
          <a:ext cx="1828572" cy="761905"/>
        </a:xfrm>
        <a:prstGeom prst="rect">
          <a:avLst/>
        </a:prstGeom>
        <a:ln>
          <a:noFill/>
        </a:ln>
        <a:effectLst>
          <a:softEdge rad="112500"/>
        </a:effectLst>
      </xdr:spPr>
    </xdr:pic>
    <xdr:clientData/>
  </xdr:twoCellAnchor>
</xdr:wsDr>
</file>

<file path=xl/drawings/drawing3.xml><?xml version="1.0" encoding="utf-8"?>
<xdr:wsDr xmlns:xdr="http://schemas.openxmlformats.org/drawingml/2006/spreadsheetDrawing" xmlns:a="http://schemas.openxmlformats.org/drawingml/2006/main">
  <xdr:absoluteAnchor>
    <xdr:pos x="0" y="0"/>
    <xdr:ext cx="8674223" cy="6297597"/>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CBC" refreshedDate="41227.328588888886" createdVersion="3" refreshedVersion="3" minRefreshableVersion="3" recordCount="425">
  <cacheSource type="worksheet">
    <worksheetSource ref="A1:X426" sheet="Source IVARA"/>
  </cacheSource>
  <cacheFields count="26">
    <cacheField name="Bon d'achat" numFmtId="49">
      <sharedItems count="305">
        <s v="20237058"/>
        <s v="20237043"/>
        <s v="81205"/>
        <s v="81213"/>
        <s v="81211"/>
        <s v="81115"/>
        <s v="81215"/>
        <s v="20232365"/>
        <s v="20236181"/>
        <s v="20235928"/>
        <s v="20237143"/>
        <s v="20234793"/>
        <s v="20236405"/>
        <s v="20235258"/>
        <s v="20231636"/>
        <s v="20236400"/>
        <s v="20231732"/>
        <s v="20236772"/>
        <s v="20236925"/>
        <s v="20237147"/>
        <s v="20236672"/>
        <s v="20236527"/>
        <s v="20233708"/>
        <s v="20236121"/>
        <s v="20236488"/>
        <s v="20234414"/>
        <s v="20234394"/>
        <s v="20236067"/>
        <s v="20235794"/>
        <s v="20236675"/>
        <s v="20234418"/>
        <s v="20233698"/>
        <s v="20237304"/>
        <s v="20236164"/>
        <s v="20234390"/>
        <s v="20234648"/>
        <s v="20237371"/>
        <s v="20234646"/>
        <s v="20236739"/>
        <s v="20234389"/>
        <s v="20234419"/>
        <s v="20234407"/>
        <s v="20237305"/>
        <s v="20237148"/>
        <s v="20234393"/>
        <s v="20236715"/>
        <s v="20237051"/>
        <s v="20232177"/>
        <s v="20237017"/>
        <s v="20236024"/>
        <s v="20234420"/>
        <s v="20234416"/>
        <s v="20235999"/>
        <s v="20237018"/>
        <s v="20237348"/>
        <s v="20230442"/>
        <s v="20237338"/>
        <s v="20236564"/>
        <s v="20236469"/>
        <s v="20237294"/>
        <s v="20236922"/>
        <s v="20236931"/>
        <s v="20235969"/>
        <s v="20237319"/>
        <s v="20236918"/>
        <s v="20236921"/>
        <s v="20236381"/>
        <s v="20237345"/>
        <s v="20236863"/>
        <s v="20237217"/>
        <s v="20236822"/>
        <s v="20237213"/>
        <s v="20236838"/>
        <s v="20237353"/>
        <s v="20236114"/>
        <s v="20236027"/>
        <s v="20234589"/>
        <s v="20236479"/>
        <s v="20235634"/>
        <s v="20235865"/>
        <s v="20236839"/>
        <s v="20234153"/>
        <s v="20235883"/>
        <s v="20236923"/>
        <s v="20235643"/>
        <s v="20235146"/>
        <s v="20237222"/>
        <s v="20236719"/>
        <s v="20235364"/>
        <s v="20235575"/>
        <s v="20237116"/>
        <s v="20235666"/>
        <s v="20236735"/>
        <s v="20237192"/>
        <s v="20236679"/>
        <s v="20236105"/>
        <s v="20237210"/>
        <s v="20237106"/>
        <s v="20234876"/>
        <s v="20235245"/>
        <s v="20233579"/>
        <s v="20235145"/>
        <s v="20236669"/>
        <s v="20236421"/>
        <s v="20237215"/>
        <s v="20236456"/>
        <s v="20236752"/>
        <s v="20237318"/>
        <s v="20237279"/>
        <s v="20236868"/>
        <s v="20236528"/>
        <s v="20234857"/>
        <s v="20236959"/>
        <s v="20234593"/>
        <s v="20234111"/>
        <s v="20236859"/>
        <s v="20235110"/>
        <s v="20237203"/>
        <s v="20236331"/>
        <s v="20237221"/>
        <s v="20234997"/>
        <s v="20234268"/>
        <s v="20236335"/>
        <s v="20237271"/>
        <s v="20233905"/>
        <s v="20231830"/>
        <s v="20237306"/>
        <s v="20235377"/>
        <s v="20235371"/>
        <s v="20235376"/>
        <s v="20235370"/>
        <s v="20237329"/>
        <s v="20236068"/>
        <s v="20235834"/>
        <s v="20237182"/>
        <s v="20237183"/>
        <s v="20236584"/>
        <s v="20237118"/>
        <s v="20237144"/>
        <s v="20237127"/>
        <s v="20237360"/>
        <s v="20237257"/>
        <s v="20236730"/>
        <s v="20236976"/>
        <s v="20235355"/>
        <s v="20237145"/>
        <s v="20237066"/>
        <s v="20236846"/>
        <s v="20235134"/>
        <s v="20235135"/>
        <s v="20236142"/>
        <s v="20237064"/>
        <s v="20233080"/>
        <s v="20237214"/>
        <s v="20237042"/>
        <s v="20237107"/>
        <s v="20233253"/>
        <s v="20235319"/>
        <s v="20236380"/>
        <s v="20236298"/>
        <s v="20236599"/>
        <s v="20235735"/>
        <s v="20235979"/>
        <s v="20236720"/>
        <s v="20237142"/>
        <s v="20235006"/>
        <s v="20236394"/>
        <s v="20236936"/>
        <s v="20237196"/>
        <s v="20237331"/>
        <s v="20234946"/>
        <s v="20234957"/>
        <s v="20235985"/>
        <s v="20236786"/>
        <s v="20236435"/>
        <s v="20236312"/>
        <s v="20235312"/>
        <s v="20236407"/>
        <s v="20236600"/>
        <s v="20236605"/>
        <s v="20237277"/>
        <s v="20234947"/>
        <s v="20236199"/>
        <s v="20236795"/>
        <s v="20235986"/>
        <s v="20236673"/>
        <s v="20235673"/>
        <s v="81268"/>
        <s v="81269"/>
        <s v="81274"/>
        <s v="81259"/>
        <s v="81267"/>
        <s v="81260"/>
        <s v="81280"/>
        <s v="81289"/>
        <s v="81275"/>
        <s v="81262"/>
        <s v="81282"/>
        <s v="81263"/>
        <s v="20236029"/>
        <s v="81283"/>
        <s v="20237335"/>
        <s v="20237109"/>
        <s v="20236828"/>
        <s v="20237067"/>
        <s v="20236832"/>
        <s v="20233935"/>
        <s v="20237270"/>
        <s v="20235948"/>
        <s v="20237035"/>
        <s v="20237332"/>
        <s v="20234179"/>
        <s v="20237278"/>
        <s v="20236422"/>
        <s v="20236728"/>
        <s v="20234105"/>
        <s v="20237195"/>
        <s v="20236244"/>
        <s v="20235953"/>
        <s v="20237362"/>
        <s v="20236957"/>
        <s v="20236506"/>
        <s v="20237061"/>
        <s v="20235744"/>
        <s v="20236570"/>
        <s v="20236180"/>
        <s v="20236352"/>
        <s v="20236399"/>
        <s v="20236413"/>
        <s v="20236436"/>
        <s v="20236997"/>
        <s v="20237010"/>
        <s v="81245"/>
        <s v="20236337"/>
        <s v="20234650"/>
        <s v="81239"/>
        <s v="81242"/>
        <s v="20236489"/>
        <s v="20237016"/>
        <s v="20237024"/>
        <s v="20237025"/>
        <s v="20237316"/>
        <s v="20233470"/>
        <s v="20236313"/>
        <s v="20231714"/>
        <s v="20236315"/>
        <s v="20233655"/>
        <s v="20236409"/>
        <s v="20236989"/>
        <s v="20235122"/>
        <s v="20237022"/>
        <s v="20237324"/>
        <s v="20233058"/>
        <s v="20235513"/>
        <s v="20235374"/>
        <s v="20237023"/>
        <s v="20237020"/>
        <s v="20237021"/>
        <s v="20234261"/>
        <s v="20237325"/>
        <s v="20235119"/>
        <s v="20235061"/>
        <s v="20237015"/>
        <s v="20236545"/>
        <s v="20235121"/>
        <s v="20237164"/>
        <s v="20237190"/>
        <s v="20236769"/>
        <s v="20237358"/>
        <s v="20237193"/>
        <s v="20234747"/>
        <s v="20237102"/>
        <s v="20237149"/>
        <s v="20236682"/>
        <s v="20232008"/>
        <s v="20237248"/>
        <s v="20235833"/>
        <s v="20237096"/>
        <s v="20237212"/>
        <s v="20237268"/>
        <s v="20237184"/>
        <s v="20237146"/>
        <s v="20237372"/>
        <s v="20237291"/>
        <s v="20236797"/>
        <s v="20237202"/>
        <s v="20237288"/>
        <s v="20237282"/>
        <s v="20236178"/>
        <s v="20237302"/>
        <s v="20237234"/>
        <s v="20237223"/>
        <s v="20237359"/>
        <s v="20237290"/>
        <s v="20232682"/>
        <s v="20237330"/>
        <s v="20236731"/>
        <s v="20237189"/>
        <s v="20237219"/>
        <s v="20237216"/>
        <s v="20235239"/>
        <s v="20234468"/>
        <s v="20237135"/>
        <s v="20235872"/>
        <s v="20236072"/>
      </sharedItems>
    </cacheField>
    <cacheField name="Bon De Travail" numFmtId="0">
      <sharedItems containsBlank="1"/>
    </cacheField>
    <cacheField name="Titre" numFmtId="0">
      <sharedItems containsBlank="1" count="272">
        <s v="Commande pièce manquantes reconditionnement gearbox intermédiaire filler 2A"/>
        <s v="FOURNITURES MAGASIN"/>
        <m/>
        <s v="Service pour manque d'éclairage au-dessus de la soupape stop &amp; check de la chaudière #3  et  Manque d'éclairage près du ventilateur de la chaudière #1, niveau mezannine,  très sombre et danger de chute et/ou accid  Dany Gagnon  /  Frappier electrique"/>
        <s v="Service pour reparation / fourniture nouvelle plaque de liaison entre camion et quai # 29 de chargement / dechargement de palette vide au premier plancher.  Raison SS  Dany Gagnon  / Mecanique peletier"/>
        <s v="Service pour installation d'une rampe de securité amovible de chaque cote de la pente douce de la porte de sortie du bat 050-03  Dany Gagnon / Pierre Laflemme / Jacar"/>
        <s v="Correctif pour etancher la plafond localiser entre les colonne L4 - L5  de M4, bat 210-03 tel que soumis  Dany Gagnon  /  Jacar"/>
        <s v="Service pour remise en condition preventive le lave vaisselle de la cafeteriat  tel que soummis  Dany Gagnon / Service technique FM"/>
        <s v="Service urgent pour remise en condition bris du monte charge # 5 (Palette qui a tomber sur le dessus de la cabine accidentellement).  Dany Gagnon  /  Pionnier"/>
        <s v="Service ingenerie pour evaluer la problematique des pompes de caustique 22 % (Choix des pompe, pression, debit, appliquation) en collaboration avec LM Moteur Ref Jean-Francois Bacon   Dany Gagnon / Jean Laprise"/>
        <s v="Fuite de caustique sur le réservoir A, sous sol, valve KV801035  Dany Gagnon / Thomas"/>
        <s v="Service divers reparation systeme lumineux des quai de chargement entrepot  Dany Gagnon  /  GMR"/>
        <s v="Appel de service pour les quais # 38 / 39 / 40.  Les lumières de sécurité des quais ne fonctionne pas  Dany Gagnon / GMR"/>
        <s v="Service  (Elec + Mec) pour remplacer la pompe grundfos CRN3 car elle chauffe et coule, bat 200-03, pour sys de moussage M2 et M7  Dany Gagnon  / Gilles Jr / Gilles Blanchard"/>
        <s v="Service pour refaire l'etancheité du drain de plancher localiser dans les salles de decantation de caustique et que ca coulle en bas dans le passage ou les piedton passe  Urgent  Dany Gagnon / Jacar"/>
        <s v="Correctif pour etacher le plafond au dessus du pasto M4 entre les colone L4-L5 du bat 210-4  tel que soummis  Dany Gagnon - Jacar"/>
        <s v="Nettoyage divers suite aux tournee master planning  Partie 1     Dany Gagnon  /  Magnium"/>
        <s v="Appel de service pour elevateur # 13 (Track de tordu)  et MC # 7 (Utulisation abusive)  Bon de travail # 41254 et 41249, service deja rendu le 17 Aout 2012  Dany Gagnon  / Ascenseur pionnier"/>
        <s v="Reparation / refaire le plancher elevateur # 18 et seuile de porte, Bat 160  Service technique  tel que soummis  Dany Gagnon / Pionnier"/>
        <s v="Service pour la remise en condition de ce ventilateur qui est très bruyant, locatiser au dessus du pasto M1, empaquetage, Bat 200-02  Remplacer roulement, courrois, nettoyer ventilateur, cage, cheves etc....  Dany Gagnon  /  Mecanique Pelletier"/>
        <s v="Service pour agent de securité reparation trou, bris conduite soutairaine borne incendie, bat 230, cote ouest  Dany Gagnon  /  Avant Garde"/>
        <s v="Chacune des trois (3) terminaisons de câble de la ligne d'arrivée d'Hydro-Québec 232-2 démontre une décoloration à la base. À être corrigé.  Point 1.3.1  Dany Gagnon  /  MDL"/>
        <s v="Nous avons utilisé le roulement à billes de la butée d'enclenchement pour dépanner le disjoncteur de la cellule # 2 &quot;alim. du poste.  Point 2.2.1   Dany Gagnon  /  MDL"/>
        <s v="Service pour trouble intermittant de variation de tension sur l'alimentation electrique de l'elevateur # 2 salle John Molson.  Service deja rendu  Bon de travail # 42250  Dany Gagnon  /  Pionnier elevateur"/>
        <s v="Service pour remplacement le compresseur du refrigerateur des enployer syndique de la ligne M2, bat 200-03, a la sortie de la cafeteriat  Dany Gagnon / Service technique FM"/>
        <s v="Reparation mecanique et electrique de la porte de frigidaire, bat 220-01 cote nord  Dany Gagnon / Porte accent"/>
        <s v="L'alarme &quot;condensateur défaut&quot; n'a pas été obtenue à l'écran de la salle des machines.  À être investigué.  Point 9.2.1   Dany Gagnon  /  MDL"/>
        <s v="Reparation / refaire le plancher elevateur # 7, Bat 160  Service technique  tel que soummis  Dany Gagnon / Pionnier"/>
        <s v="Service pour depassement de cout renovation centre de formation  Dany Gagnon  / Jacar"/>
        <s v="Service pour inspection et remise en condition 2 ventilateur au dessus du pasto M1, tel que soummis # 20120727-ventpasto#1  Dany Gagnon  /  Mecanique Richard Pelletier"/>
        <s v="Les fonctions court-retard et instantané sont décalibrées. L'unité de déclenchement BBC type SC-5 doit être remplacée.   Point 4.2.1 Dany Gagnon  /  MDL"/>
        <s v="Entretien preventive annuelle 2012  sous station electrique   Dany Gagnon  /  MDL"/>
        <s v="Service pour la remise en condition le ventilateur de salle de bain des hommes incluant le controle de demarrage tel que soummis  Dany Gagnon  /  Claude Menard"/>
        <s v="Service, contract annuelle pour 2012  pour elevateur , monte-charge, verticaux contract # CS155 + HG155    Dany Gagnon  / Ascenseur Pionnier"/>
        <s v="Entretien preventive avant l'hiver 2012 - 2013 de tout les portes chez Molson, Bat 230, 240, 250, siding du magasin, brassage  Dany Gagnon / Porte Acent / Nicolas"/>
        <s v="L'armoire n'est pas munie d'un conducteur de mise à la terre pour assurer la continuité des masses.   Point 9.3.1   Dany Gagnon  /  MDL"/>
        <s v="La continuité des masses de deux conduits est de plus de 60 ohms.   Point 4.1.3   Dany Gagnon  /  MDL"/>
        <s v="L'afficheur à cristaux liquide n'est plus fonctionnel. Nous recommandons de le retirer et de modifier la filerie existante en conséquence. Ce dispositif de mesure est doublé par le ION &quot;JQ1IT-PD-9-1&quot;.  Point 10.1.1  Dany Gagnon  /  MDL"/>
        <s v="Service pour reparation vittrine de casse boutique John Molson (Roche qui a ete lancé)  Dany Gagnon  /  Jacar"/>
        <s v="Service pour peinturer certaine porte et corridore du bat 160-04 et 160-05 tekl que soumis  Dany Gagnon /   Jacar"/>
        <s v="Il y avait des traces d'effluve électrique entre le pôle de chacune des phases A-B-C du disjoncteur et la barrière isolant mobile de la guillotine. À être corrigé.  Point 1.2.1  Dany Gagnon  /  MDL"/>
        <s v="Service pour reisoler dock de ventilation + drain de toiture, dessus des convoyeur a grain, bat 090, completement en haut, 5 ieme etage, au milieu de la pieces,  visite du Master planning   Dany Gagnon  /  Isocal 2000"/>
        <s v="Finaliser l'installation du systeme de protection des incendies dans la cafeteriat cote cuisine bat 160-05  sur la mure cote sud-ouest pres des bureau administratif   Dany Gagnon / Denis Fouquet"/>
        <s v="Appel de service pour accumulation d'eau sur la cabine  Billet # 36565  recu 31 juillet 2011   Dany Gagnon"/>
        <s v="Service pour fabriquation / installation garde de securité amovible pour protection contre le chute, bat 090-05 tel que soumis  Master planning  Dany Gagnon / Jacar"/>
        <s v="Service reparation de porte frapper par un chariot elevateur localiser siding du magasin, cote nord, bat 210-00 face au compacteur a canette  Dany Gagnon / Porte accent"/>
        <s v="La résistance de contact de l'élément fusible est élevée. À être investigué au prochain arrêt.  Point 5.1.1   Dany Gagnon  /  MDL"/>
        <s v="Il y a suintement de liquide isolant (silicone) au niveau du changeur de prises 25 kV/12 kV. A été nettoyé.   Point 6.1.1   Dany Gagnon  /  MDL"/>
        <s v="Service pour remise en condition ventilateur d'evacuation de toit, face porte # 36, bat 240-00, cote sud ouest.  Dany Gagnon / Richard Pelletier / Mario Fortin"/>
        <s v="Service pour refaire adequatement le daleau devant les cylindre des fermenteur du bâtiment #190-02/daleau sous les réservoirs du côté Nord tel que soummis   Dany Gagnon  /  Jacar"/>
        <s v="M4 - Guide de coté difficile à bouger juste avant l'entrée de la soutireuse M4 - desni"/>
        <s v="Cylindre du sweep bar est finie. En commander un autre ou reparer celui usée."/>
        <s v="M4: Hauteur de tête change lorsque la machine est pleine de canette seamer F918 - garantie"/>
        <s v="Analyse d'huile urgente pour balor 3"/>
        <s v="M4: Effectuer les réparations et autres activités sur la Jones Maxim durant l'arrêt de la sf 15 septembre (appel de service)"/>
        <s v="M4: Fabriquer les tag avec # equipements pour fin d'identification des actifs"/>
        <s v="Ryson 4B: Roulements de rouleau de convoyeur 1'' à remplacer | ricje"/>
        <s v="LUB: Faire analyser les echantillons d'huile des équipements empaquetage"/>
        <s v="M4: Installer caméra haute-vitesse suite au problème de sertissage"/>
        <s v="M5: Remplacer les injecteurs de type &quot;perma&quot; sur le cam de l'etiquetteuse M5"/>
        <s v="M4: Reconditionner les quatres valves à bières selon la procédure révisée par Nicolas Desgagné"/>
        <s v="plancher du bassin de la tou doit être changé"/>
        <s v="probleme avec le control de la purge de l air au depart de la bouiloire #3"/>
        <s v="fabriquer trois tuyau en acier innoxydable pour les raccord d'eau de refroidissement"/>
        <s v="faire test de limite pour les chaudières"/>
        <s v="Ent.préventif compresseur NH3    (1x/an ou 4000hr)"/>
        <s v="Degazeur eau alimentation"/>
        <s v="évaporateur de CO2 du bassin de ciment est percé"/>
        <s v="faire entretien préventif et test de combustion"/>
        <s v="faire la réparation des tubes qui coule"/>
        <s v="isolation désuète sur tuyauterie ammoniac et de co2"/>
        <s v="L'indicateur de point de rosée est hors calibration indique -19 *C mais AMLOC n'est pas en alarme."/>
        <s v="faire la vérification de la vibration des compresseurs NH3 de la centrale thermique"/>
        <s v="faire mise au point des génératrice d'urgence"/>
        <s v="INSTALLER UN CONTROLEUR POUR LES VIDANGES CONTINU DU GÉNÉRATEUR DE VAPEUR STÉRILE BIÈRE EN FUT"/>
        <s v="évaporateur co2 du bassin de ciment fissuré"/>
        <s v="faire entretien préventif pour les chaudières"/>
        <s v="FUITE D'HUILE SUR UNE SOUPAPE ROTORK DE LA SALLE DES CHAUDIÈRES"/>
        <s v="Quand il ya une demande maximale d'air la température d'huile devient trop chaude (plus de 65 ),et le compresseur tombe en pré-alarme.Faire vérifier la cause.Parametre de l'eau de refroidissement sont normal."/>
        <s v="faire le remplissage de diesel pour les génératrices"/>
        <s v="Problèeme avec valve KV 748111. - DUCDA -"/>
        <s v="remplacer CCH compresseur 1"/>
        <s v="Il y a cinq  serpentins électrique connecté avec un thermostat.Deux dans des bureaux fermés.Il fait tres chaud.Soit les déconnecté et-ou installé un thermostat individuel.Voir Richard Marquis (6947) pour plus information."/>
        <s v="fuite de gaz au joint apres la soupape de l'unité10679.Aussi vérifier et graisser les soupapes les soupapes sur le réseau car il y en a plusieurs qui sont saisies."/>
        <s v="Volet défecteurx"/>
        <s v="sonde enthalpie défectueuse pour A/C bat 245"/>
        <s v="annonciateur du système incendie barrière 3 défectueux"/>
        <s v="TUYAU DE GICLEUR ALIMENTANT LA ZONE NORD DU BATIMENT 200 DÉSUET ET COULE ENTRE LE PREMIER ET DEUXIÈME PLANCHER COLONNE G-50"/>
        <s v="Service pour decendre du faux plafond des tetes de gicleurs (5 tetes) dans le centre de formation bat 060-00  Dany Gagnon / Doucet"/>
        <s v="La courroie de la roue thermique est brisée. - DUCDA -"/>
        <s v="le serpentin de refroidissement est gelé"/>
        <s v="REF.ALARMES INCENDIE DE L'USINE.................."/>
        <s v="drive belts damaged"/>
        <s v="EP  PANNEAUX D'ALARMES INCENDIE"/>
        <s v="Nettoyer condenseur des unites de climatisation"/>
        <s v="CHANGÉ UN DÉTECTEUR DE FUMÉE DÉFECTUEUX"/>
        <s v="remplacer board de l'eceno"/>
        <s v="power venter défectueux faire le changement"/>
        <s v="soupape manuel d'entrée d'eau de la chaudière coule"/>
        <s v="faire la réparation sur le régulateur de gaz de la chaudière 3"/>
        <s v="***** Fuite nh3 &amp; emportement de liquide *****"/>
        <s v="EP .unitée chauffage gaz"/>
        <s v="nettoyage ,lavage , entretien , manutentention ,chang. filtres"/>
        <s v="Nettoyage haute pression ligne égout au 200-01"/>
        <s v="nettoyage des hottes de la cuisine au 16005"/>
        <s v="verification dispositif anti refoulement situé au plafond au 19001 besoin échaffaud"/>
        <s v=": need rma for multi-ray O2/CO2  serie # 901664 pompe probleme RMA 8040383-00"/>
        <s v="Service réparation multi-ray problem de connecteur pour recharge  RMA 8040267-00"/>
        <s v=": need rma for multi-ray O2/CO2  serie # 901664"/>
        <s v="réparation gehaltemeter o2/ co2 # 11342; Boitier brisé et poignée manquante"/>
        <s v="Suite a une réparation sur la ligne besoin de reisoler une partie de laligne avec cable chauffant vers le filtre # 8"/>
        <s v="réparation gehaltemeter o2/ co2 # 11341 lecture oxygene n'est pas stable"/>
        <s v="besoin refaire isolation sur échangeur suite a réparation"/>
        <s v="service couvrir cout technicien pour nouveau cable robot biere en fut"/>
        <s v="reparation ligne eau chaude a coté du stromboli #20120228M2"/>
        <s v="fuite d'Eau chaude bâtiment 050-03"/>
        <s v="réparation automate Allen Bradley 5/40 pour le bureau des programmeurs"/>
        <s v="Réfection du système de NEP M2-M7"/>
        <s v="Identification et réparation des fuites d'air sur le réseau de distribution d'air comprimé de l'usine."/>
        <s v="Installer interrupteurs de sécurité porte sertisseuse   G.Blanchard"/>
        <s v="Installation de vannes et d'instruments au CIP M2-M7  G.Blanchard"/>
        <s v="commande pièces strobe inspection  G.Blanchard"/>
        <s v="Contrat de service pour Maintenance et support des IEM des lignes 2 et 5  G.Blanchard"/>
        <s v="Réparation air climatisé Omnivision   G.Blanchard"/>
        <s v="remplacer moteur 3 laveuse Krones  G.Blanchard"/>
        <s v="achat stator en urgence dusmi"/>
        <s v=" Commande     Affichage pour transmetteur de pression  Endress &amp; Hauser    G.Blanchard"/>
        <s v="REPARATION MOTEUR VENTILATION CHAUFFAGE BATIMENTS C2011"/>
        <s v="Commande transmetteurs de pression pour réservoirs NEP   G.Blanchard"/>
        <s v="COUVRIR LE FRAIS RÉPARATION MOTEUR FILTRATION C2011"/>
        <s v="COUVRIR LE FRAIS RÉPARATION MOTEUR CHAINE #2 C2011"/>
        <s v="Commande compteur radiation (Geiger) G.Blanchard"/>
        <s v="COUVRIR LE FRAIS RÉPARATION MOTEUR CHAINE # 5 C2011"/>
        <s v="Réparer éclairage non-fonctionnel empaquetage  G.Blanchard"/>
        <s v="COUVRIR LE FRAIS RÉPARATION MOTEUR 1ER PLANCHER C2011"/>
        <s v="Modification au systeme d'éjection"/>
        <s v="COUVRIR LE FRAIS RÉPARATION MOTEUR CENTRALE THERMIQUE C2011"/>
        <s v="Materiel pour atelier 97"/>
        <s v="Changer serpentin du bas"/>
        <s v="Fuite d'air cylindre pneumatique dépil. 2B"/>
        <s v="Réparer fuite sur l'échangeur de chaleur. -LABER-"/>
        <s v="Commander bloc pour cylindre arrêt caisses"/>
        <s v="Changer la courroie"/>
        <s v="Flusher le pot à colle"/>
        <s v="Fuite d'eau entrée d'eau froide , (pin hole ) avant la flange 9A - merbe"/>
        <s v="Les TTC sautes sur le convoyeurs"/>
        <s v="Inspection mécanique 1600 heures"/>
        <s v="Inspection mécanique aux 1200 heures"/>
        <s v="ÉQUIPE DE FIN DE SEMAINE PRODUCTION A DÉCOUVERT QUE LES VALVES 2e refroidissement , Préchauffage et chauffage, valve de remplissage fuit"/>
        <s v="Poser colonne d'eau pour éliminer les coups de bélier ligne principale eau froide de la ville -veida tetmi"/>
        <s v="Service de réparation"/>
        <s v="entretient convoyeur balor / separateur de verre"/>
        <s v="Tuyau de drain de la vis sans fin toujours bouché"/>
        <s v="Besoin de 2 mécanicien de soudure et Mecanique peltier pour la réfection de M5 pour la semaine finissant le 1er septembre"/>
        <s v="Convoyeur M830900b rebut carton --Rouleau à changer. MILGA BOLAL"/>
        <s v="Réparer Échangeur de Chaleur ,   fuite caustique dans retour condensa"/>
        <s v="entretient des convoyeurs du leg 5B"/>
        <s v=" Lors d'une inspection (audit) de la part de Jean Marchand, nous avons besoin de commander plusieurs pièces pour la refection de la sertisseuse angelus"/>
        <s v="Homme de Service Krones pour Shutdown  Aout 2012"/>
        <s v="Changer le boyau à l'air. -LABER-"/>
        <s v="transfert d'huile et nétoyage d'huile"/>
        <s v="Vidanger l'huile  Balor #3     pompe / filtrer huile Balors #5 dans  le Balor #3"/>
        <s v="Inspection  mécanique certifier   palan a chaine  Jet L-80 1/2 ton #3084"/>
        <s v=" Demande de service pour le nettoyage et ramassage du plancher près de la laveuse #1 au 1er plancher"/>
        <s v="Lavage du compartiment Rincage"/>
        <s v="roulement et chaîne usé convoyeur sortie pasteurisateur #1"/>
        <s v="Plusieurs rouleaux usés.- DIOAN"/>
        <s v="Inspection &amp; Réparation convoyeur Bouteille  Leg 5C"/>
        <s v="entretient convoyeur LEG 5A"/>
        <s v="Entretient préventif &amp; formation technicien Jones"/>
        <s v="Installer Pan a l'huile sous les Vrac"/>
        <s v="modifier le convoyeur déplacement de section"/>
        <s v="Entretien des bâtiments par Serge Chevrier"/>
        <s v="Développement EP électrique M4/M5  M.Guenette"/>
        <s v="Programme d'analyse vibratoire pour novembre 2010"/>
        <s v="Boite d'engrenages principale coule"/>
        <s v="Besoin de commander des pièces pour la reparation de la fraiseuse lagun."/>
        <s v="Entretien pour changement de format"/>
        <s v="Bande d'usure des courroies verte sont très usée"/>
        <s v="Besoin de commander des boulon a oeil pour atelier M7 et M5       VOIR IMAGE DANS LE FICHIER JOINT"/>
        <s v="Appel de service technicien alfa-laval pour centrifugeuse au DFO"/>
        <s v="Isolation a refaire ligne du refroidisseur DF0"/>
        <s v="Visite de service, technicien de Cpe Division B"/>
        <s v="ACHAT DE 1 MOTEUR DUSMI"/>
        <s v="Réparation de la passerelle au fut 50 Litres"/>
        <s v="ACHAT DE 1 MOTEUR DE REMPLACEMENT POUR M889093 DUSMI"/>
        <s v="COUVRIR LE FRAIS RÉPARATION MOTEUR BRASSAGE C2011"/>
        <s v="Pasteurisateur #2, isolation ligne de vapeur suite à incident"/>
        <s v="Achat d'une caméra pour la maintenance brassage"/>
        <s v="Achat d'outil pour installation de caoutchouc de fenêtre"/>
        <s v="Achat de pièce pour controle du CO2 au ES0"/>
        <s v="Il y a de la condensation qui se forme dans la salle de houblon sur le bras de l'aspirateur"/>
        <s v="Réoparation du frigidaire vestiaire des employés"/>
        <s v="pompage du pit des pompes au 16000 , plein de poudre"/>
        <s v="Réparation fuite d'un drain au plafond du sous-sol batiment 051"/>
        <s v="Installer isolation sur ligne de vapeur au bâtiment 051-02"/>
        <s v="Enlever isolant sur valve d'Eau"/>
        <s v="Support production au Brassage, empaquetage et pour le support  de l'énergie 2012"/>
        <s v="Analyse énergétique du pasteurisateur #5 avec les gens de Krones soumission 28146652"/>
        <s v="Ouvrir l'échangeur de chaleur pour inspecter et nettoyer les plaques"/>
        <s v="Ryson 4B: Rouleau de transfert à la sortie avec roulement brisé | ricje"/>
        <s v="Amélioration de l'atelier M4 - 5S"/>
        <s v="changer bras.- rodma"/>
        <s v="Commande de scellant en aérosol"/>
        <s v="Commande unibit Irwin en titanium 5-35mm  G.Blanchard"/>
        <s v="Poigné cassé sur la roue de chargement -bhema"/>
        <s v="Remise à neuf de la soupape Dezurik 6&quot;"/>
        <s v=" Achat de poignée ajustable pour les gardes de sécurité des stations d.étiquettage.  Voir Daniel Mireault pour info"/>
        <s v="Jones M4: Cylindre de fermeture de couloir démontre des signes d'usure prématurée | ricje"/>
        <s v="travaux de soudure"/>
        <s v="Service pour erection de cloture de securité en urgence autour du trou du au bris de la conduite d'aqueduque, demande de Jacques Giroard + FEG   Dany Gagnon / Jacar"/>
        <s v="bassin de rétention de la génératrice n'est pas étanche"/>
        <s v="FAIRE UNE INSPECTION DU COMPRESSEUR (E.P)"/>
        <s v="fuite de fréon possible compresseur A2"/>
        <s v="Réparation d'un conduit de ventilation du 210.03"/>
        <s v="Renouvellement de l'entente pour entretien et inspection du système de protection incendie STANEX Pyrotronic"/>
        <s v="détecteur thermique en trouble doit être chan gé"/>
        <s v="Fuit sur Radiator Génératice Bat 140....        YULER"/>
        <s v="Renouvellement de l'entente de services pour l'entretien des systèmes de contrôle Siemens (HVAC &amp; Éclairage)"/>
        <s v="Inspection generale"/>
        <s v="Inspection mécanique"/>
        <s v="Installation d'un compteur d'eau sur l'alimentation des condenseurs"/>
        <s v="mise au point annuel du compresseur 11"/>
        <s v="Appel de service pour réparation du système de climatisation des frigidaires de la cafétéria"/>
        <s v="Entretien des systèmes de détection incendie Edwards"/>
        <s v="Renouvellement de l'entente annuelle pour l'entretien des systèmes Bailey"/>
        <s v="Remplacer le compteur de gaz sur la chaudière #1"/>
        <s v="mise au point annuel du compresseur"/>
        <s v="Achat et installation d'un débitmètre de gaz de type Vortex pour la chaudière #1"/>
        <s v="Idenitfication des valves du réseau de gaz naturel"/>
        <s v="Installation d'un compteur d'eau sur l'alimentation de la tour de refroidissement des compresseurs"/>
        <s v="Besoin de commander un die nut et tap 3/4-10 gauche pour remplacer ceux trop usés"/>
        <s v="Commander 2 die nut pour cylindres élévateurs"/>
        <s v="Inspection planifiée SIES de la route de l'atelier des graisseurs"/>
        <s v="Hi-Cone M4: Fuite d'air par la bouteille sous le régulateur d'air principal | ricje"/>
        <s v="M4 - Achat et installation de raccords rapides sur les lignes à graisse des vis sans fin soutireuse M4 - desni"/>
        <s v="Jones M4: Mécanisme de rétention de la porte #3 brisé | ricje"/>
        <s v="Commander une bouilloire"/>
        <s v="Remise à neuf du gearbox du bol soutireuse 2B"/>
        <s v="Changer ou replacer le petit tuyau de caoutchou de l'écoulement  sous la vis sans fin du disco strainer 1er plancher."/>
        <s v="Trouver la fuite ou bien remplacer le back de plastique localiser derriere la pompe, localiser bat 210-03 led de M2   Dany Gagnon / Gilles Gregoire Jr"/>
        <s v="installer nouveau système UV pour jetter G.Blanchard"/>
        <s v="Remplacement des Wear Strips   entré"/>
        <s v="Commande d'écrous 3/4-16"/>
        <s v="POMPE MAL BOLTÉE SUR SA BASE."/>
        <s v="Remettre la section de panier enlevé"/>
        <s v="Pieces manquante de l'assemblé en plastique du diviseur de paquet -veida tetmi"/>
        <s v="achat piece pour prochaine réfection"/>
        <s v="achat joint mecanique pompe laveuse a baril"/>
        <s v="M5: Réparer le système centralisé de la Heuft Reflexx"/>
        <s v="M5: Remplacer le block LINCOLN défectueux et tester celui-ci par la suite"/>
        <s v="Commande clés pour laveuse et étiqueteuse M5  G.Blanchard"/>
        <s v="M4 - Commander des drapeau pour installer sur le tube carré au niveau du plancher sur l'échangeur de chaleur VAPEUR pasto M4 - desni"/>
        <s v="Temps Electrique et mecanique pour la ligne a cannette 350 Ml  -  M4"/>
        <s v="Jones M4 et M5: Rallonger les tiges de support du bas de l'aspirateur | ricje + chami"/>
        <s v="Commander couvercles pour pompes à vide BUSCH RC50021"/>
        <s v="piece pour réparation pompe pneumatique Wilden 1'' dans le bac bleu et remettre en magasin 2ieme emmagasiner cette piece"/>
        <s v="Pompe a remonter sur le banc de travail atelier central."/>
        <s v="OUTILS CONSIGNE APPROVISION."/>
        <s v="M4 - Mécanisme au bout du cylindre du coussin de retenue des canettes croche sur la dépile - desni"/>
        <s v="achat soupape echappement rapide"/>
        <s v="Une des deux pompe a colle a tombé en panne a la fin de la production lundi."/>
        <s v="Besoin de commander des rouleaux de convoyeur à caisse pour la réparation des convoyeurs à la sortie de la dépile #1"/>
        <s v="Installer des identificateurs de source d'énergie sur les colonnes 210-02 | ricje"/>
        <s v="Installer la nouvelle génération de cylindre rotatif"/>
        <s v="Remplacer la tuyauterie de drain dans les murs du vestiaire des gens du brassage"/>
        <s v="Remonter gearbox"/>
        <s v="Commande escabeau et etageres"/>
        <s v="FAIRE CORRECTION SELON RAPPORT DE RECOMMANDATION DU SYSTÈME INCENDIE BATIMENT 250"/>
        <s v="Système de ventilation au 220, pas capable de réarmer"/>
        <s v="DÉPANNAGE STATION THERMIQUE"/>
        <s v="Commande multimètres et étuis  G.Blanchard"/>
      </sharedItems>
    </cacheField>
    <cacheField name="Nom De L'employé" numFmtId="49">
      <sharedItems count="23">
        <s v="Charles Mercure"/>
        <s v="Daniel Blouin"/>
        <s v="Dany Gagnon"/>
        <s v="Davide Natale"/>
        <s v="Denis Fouquet"/>
        <s v="Fernand Buteau"/>
        <s v="Francois Laberge"/>
        <s v="Gilles Blanchard"/>
        <s v="Gilles Jr Grégoire"/>
        <s v="Khaled Mokrani"/>
        <s v="Louis-Philippe Rondeau"/>
        <s v="Louise Tassé"/>
        <s v="Martin Guénette"/>
        <s v="Michel Boutin"/>
        <s v="Pierre Auger"/>
        <s v="Pierre Chenevert"/>
        <s v="Simon Pepin"/>
        <s v="Stéphane Beaulieu"/>
        <s v="Steve Trudel"/>
        <s v="Sylvain Rondeau"/>
        <s v="Yanick David"/>
        <s v="Yves Gaudreault"/>
        <s v="Yves Vary"/>
      </sharedItems>
    </cacheField>
    <cacheField name="Quantité en commande" numFmtId="0">
      <sharedItems containsSemiMixedTypes="0" containsString="0" containsNumber="1" minValue="1" maxValue="120000"/>
    </cacheField>
    <cacheField name="UOM" numFmtId="0">
      <sharedItems/>
    </cacheField>
    <cacheField name="Quantité reçue" numFmtId="0">
      <sharedItems containsSemiMixedTypes="0" containsString="0" containsNumber="1" minValue="0" maxValue="69390"/>
    </cacheField>
    <cacheField name="UOM2" numFmtId="0">
      <sharedItems/>
    </cacheField>
    <cacheField name="Prix" numFmtId="0">
      <sharedItems containsSemiMixedTypes="0" containsString="0" containsNumber="1" minValue="0" maxValue="8203.4599999999991"/>
    </cacheField>
    <cacheField name="UOM3" numFmtId="0">
      <sharedItems/>
    </cacheField>
    <cacheField name="Dollard total du BT" numFmtId="0">
      <sharedItems containsSemiMixedTypes="0" containsString="0" containsNumber="1" minValue="0" maxValue="120000"/>
    </cacheField>
    <cacheField name="Commandé le" numFmtId="14">
      <sharedItems containsSemiMixedTypes="0" containsNonDate="0" containsDate="1" containsString="0" minDate="2010-12-15T00:00:00" maxDate="2012-10-31T00:00:00" count="124">
        <d v="2012-10-12T00:00:00"/>
        <d v="2012-10-11T00:00:00"/>
        <d v="2011-12-07T00:00:00"/>
        <d v="2010-12-15T00:00:00"/>
        <d v="2011-11-11T00:00:00"/>
        <d v="2012-08-02T00:00:00"/>
        <d v="2012-07-05T00:00:00"/>
        <d v="2012-10-17T00:00:00"/>
        <d v="2012-04-10T00:00:00"/>
        <d v="2012-08-24T00:00:00"/>
        <d v="2012-05-07T00:00:00"/>
        <d v="2011-10-04T00:00:00"/>
        <d v="2011-10-11T00:00:00"/>
        <d v="2012-09-27T00:00:00"/>
        <d v="2012-10-05T00:00:00"/>
        <d v="2012-09-20T00:00:00"/>
        <d v="2012-09-07T00:00:00"/>
        <d v="2012-01-27T00:00:00"/>
        <d v="2012-07-25T00:00:00"/>
        <d v="2012-09-04T00:00:00"/>
        <d v="2012-03-15T00:00:00"/>
        <d v="2012-03-14T00:00:00"/>
        <d v="2012-07-18T00:00:00"/>
        <d v="2012-06-20T00:00:00"/>
        <d v="2012-01-26T00:00:00"/>
        <d v="2012-10-25T00:00:00"/>
        <d v="2012-07-31T00:00:00"/>
        <d v="2012-03-27T00:00:00"/>
        <d v="2012-10-30T00:00:00"/>
        <d v="2012-10-18T00:00:00"/>
        <d v="2012-09-25T00:00:00"/>
        <d v="2011-11-02T00:00:00"/>
        <d v="2012-07-16T00:00:00"/>
        <d v="2012-07-12T00:00:00"/>
        <d v="2012-10-29T00:00:00"/>
        <d v="2011-07-20T00:00:00"/>
        <d v="2012-10-26T00:00:00"/>
        <d v="2012-09-11T00:00:00"/>
        <d v="2012-08-30T00:00:00"/>
        <d v="2012-07-10T00:00:00"/>
        <d v="2012-10-04T00:00:00"/>
        <d v="2012-08-22T00:00:00"/>
        <d v="2012-10-03T00:00:00"/>
        <d v="2012-10-22T00:00:00"/>
        <d v="2012-10-02T00:00:00"/>
        <d v="2012-07-24T00:00:00"/>
        <d v="2012-03-26T00:00:00"/>
        <d v="2012-06-05T00:00:00"/>
        <d v="2012-06-28T00:00:00"/>
        <d v="2012-02-28T00:00:00"/>
        <d v="2012-06-29T00:00:00"/>
        <d v="2012-06-06T00:00:00"/>
        <d v="2012-04-27T00:00:00"/>
        <d v="2012-10-23T00:00:00"/>
        <d v="2012-05-14T00:00:00"/>
        <d v="2012-05-30T00:00:00"/>
        <d v="2012-10-16T00:00:00"/>
        <d v="2012-06-08T00:00:00"/>
        <d v="2012-09-26T00:00:00"/>
        <d v="2012-07-20T00:00:00"/>
        <d v="2012-04-16T00:00:00"/>
        <d v="2012-05-04T00:00:00"/>
        <d v="2012-01-20T00:00:00"/>
        <d v="2012-08-27T00:00:00"/>
        <d v="2012-04-12T00:00:00"/>
        <d v="2012-10-09T00:00:00"/>
        <d v="2012-02-27T00:00:00"/>
        <d v="2012-04-26T00:00:00"/>
        <d v="2012-08-16T00:00:00"/>
        <d v="2012-04-19T00:00:00"/>
        <d v="2012-03-06T00:00:00"/>
        <d v="2012-08-17T00:00:00"/>
        <d v="2012-10-24T00:00:00"/>
        <d v="2012-02-10T00:00:00"/>
        <d v="2011-10-17T00:00:00"/>
        <d v="2012-06-26T00:00:00"/>
        <d v="2012-09-13T00:00:00"/>
        <d v="2012-10-10T00:00:00"/>
        <d v="2012-05-11T00:00:00"/>
        <d v="2012-10-15T00:00:00"/>
        <d v="2012-07-27T00:00:00"/>
        <d v="2011-12-17T00:00:00"/>
        <d v="2012-01-04T00:00:00"/>
        <d v="2012-05-10T00:00:00"/>
        <d v="2012-08-14T00:00:00"/>
        <d v="2012-09-14T00:00:00"/>
        <d v="2012-06-14T00:00:00"/>
        <d v="2012-07-11T00:00:00"/>
        <d v="2012-04-20T00:00:00"/>
        <d v="2012-08-23T00:00:00"/>
        <d v="2012-09-28T00:00:00"/>
        <d v="2012-08-28T00:00:00"/>
        <d v="2012-08-15T00:00:00"/>
        <d v="2012-05-09T00:00:00"/>
        <d v="2012-09-17T00:00:00"/>
        <d v="2012-08-06T00:00:00"/>
        <d v="2012-10-01T00:00:00"/>
        <d v="2011-12-12T00:00:00"/>
        <d v="2012-07-17T00:00:00"/>
        <d v="2012-02-13T00:00:00"/>
        <d v="2012-07-09T00:00:00"/>
        <d v="2012-02-29T00:00:00"/>
        <d v="2012-02-24T00:00:00"/>
        <d v="2012-08-13T00:00:00"/>
        <d v="2012-09-05T00:00:00"/>
        <d v="2012-06-15T00:00:00"/>
        <d v="2012-08-21T00:00:00"/>
        <d v="2012-08-20T00:00:00"/>
        <d v="2012-01-16T00:00:00"/>
        <d v="2011-10-07T00:00:00"/>
        <d v="2012-01-25T00:00:00"/>
        <d v="2011-12-15T00:00:00"/>
        <d v="2012-05-23T00:00:00"/>
        <d v="2012-04-24T00:00:00"/>
        <d v="2012-10-19T00:00:00"/>
        <d v="2012-04-17T00:00:00"/>
        <d v="2011-11-01T00:00:00"/>
        <d v="2012-06-27T00:00:00"/>
        <d v="2012-04-03T00:00:00"/>
        <d v="2012-02-15T00:00:00"/>
        <d v="2012-04-30T00:00:00"/>
        <d v="2012-05-03T00:00:00"/>
        <d v="2012-03-19T00:00:00"/>
        <d v="2012-07-04T00:00:00"/>
      </sharedItems>
      <fieldGroup par="25" base="11">
        <rangePr groupBy="days" startDate="2010-12-15T00:00:00" endDate="2012-10-31T00:00:00"/>
        <groupItems count="368">
          <s v="&lt;2010-12-15"/>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2012-10-31"/>
        </groupItems>
      </fieldGroup>
    </cacheField>
    <cacheField name="Fournisseur" numFmtId="49">
      <sharedItems/>
    </cacheField>
    <cacheField name="Type d'achat" numFmtId="0">
      <sharedItems/>
    </cacheField>
    <cacheField name="État de facturation" numFmtId="0">
      <sharedItems count="2">
        <s v="Non facturé"/>
        <s v="Facturation partielle"/>
      </sharedItems>
    </cacheField>
    <cacheField name="Nom Du Segment" numFmtId="49">
      <sharedItems/>
    </cacheField>
    <cacheField name="Compte GL" numFmtId="49">
      <sharedItems count="42">
        <s v="572100 9620032"/>
        <s v="572100 9620015"/>
        <s v="523000 114242"/>
        <s v="575680 114264"/>
        <s v="523000 131055"/>
        <s v="523000 131056"/>
        <s v="572400 9620014"/>
        <s v="572100 9620059"/>
        <s v="572300 9620014"/>
        <s v="572100 9620070"/>
        <s v="572100 9620009"/>
        <s v="572100 9620035"/>
        <s v="572100 9620014"/>
        <s v="572300 9620070"/>
        <s v="572300 9620035"/>
        <s v="572100 9620038"/>
        <s v="572100 9620058"/>
        <s v="572100 9620012"/>
        <s v="572100 9620008"/>
        <s v="572300 9620009"/>
        <s v="572600 9620014"/>
        <s v="572600 9620058"/>
        <s v="572600 9620032"/>
        <s v="572600 9620035"/>
        <s v="572600 9620009"/>
        <s v="572300 9620032"/>
        <s v="572600 9620038"/>
        <s v="572100 9620037"/>
        <s v="572400 9620015"/>
        <s v="572500 9620014"/>
        <s v="575900 114264"/>
        <s v="575800 114264"/>
        <s v="572100 9620057"/>
        <s v="572600 9620008"/>
        <s v="572400 9620032"/>
        <s v="575110 139600"/>
        <s v="575100 114264"/>
        <s v="575110 131600"/>
        <s v="572500 9620015"/>
        <s v="572200 9620032"/>
        <s v="572200 9620038"/>
        <s v="572800 9620015"/>
      </sharedItems>
    </cacheField>
    <cacheField name="Ressource" numFmtId="0">
      <sharedItems containsNonDate="0" containsString="0" containsBlank="1"/>
    </cacheField>
    <cacheField name="Désignation de la ressource" numFmtId="49">
      <sharedItems/>
    </cacheField>
    <cacheField name="Dollard depense au BT" numFmtId="166">
      <sharedItems containsSemiMixedTypes="0" containsString="0" containsNumber="1" minValue="-9.0949470177292824E-13" maxValue="69390"/>
    </cacheField>
    <cacheField name="Dollard restant  au BT" numFmtId="166">
      <sharedItems containsSemiMixedTypes="0" containsString="0" containsNumber="1" minValue="0" maxValue="120000"/>
    </cacheField>
    <cacheField name="Budget annuelle du compte GL" numFmtId="166">
      <sharedItems containsSemiMixedTypes="0" containsString="0" containsNumber="1" containsInteger="1" minValue="10" maxValue="100000" count="15">
        <n v="1000"/>
        <n v="7000"/>
        <n v="10000"/>
        <n v="3000"/>
        <n v="2000"/>
        <n v="6000"/>
        <n v="5000"/>
        <n v="4000"/>
        <n v="100"/>
        <n v="200"/>
        <n v="300"/>
        <n v="10"/>
        <n v="800"/>
        <n v="350"/>
        <n v="100000" u="1"/>
      </sharedItems>
    </cacheField>
    <cacheField name="Budget actuel du mois en cours" numFmtId="166">
      <sharedItems containsSemiMixedTypes="0" containsString="0" containsNumber="1" minValue="0.83333333333333337" maxValue="8333.3333333333339" count="15">
        <n v="83.333333333333329"/>
        <n v="583.33333333333337"/>
        <n v="833.33333333333337"/>
        <n v="250"/>
        <n v="166.66666666666666"/>
        <n v="500"/>
        <n v="416.66666666666669"/>
        <n v="333.33333333333331"/>
        <n v="8.3333333333333339"/>
        <n v="16.666666666666668"/>
        <n v="25"/>
        <n v="0.83333333333333337"/>
        <n v="66.666666666666671"/>
        <n v="29.166666666666668"/>
        <n v="8333.3333333333339" u="1"/>
      </sharedItems>
    </cacheField>
    <cacheField name="Variante" numFmtId="166">
      <sharedItems containsSemiMixedTypes="0" containsString="0" containsNumber="1" minValue="-59390" maxValue="9830.7800000000007"/>
    </cacheField>
    <cacheField name="Mois" numFmtId="0" databaseField="0">
      <fieldGroup base="11">
        <rangePr groupBy="months" startDate="2010-12-15T00:00:00" endDate="2012-10-31T00:00:00"/>
        <groupItems count="14">
          <s v="&lt;2010-12-15"/>
          <s v="janv"/>
          <s v="févr"/>
          <s v="mars"/>
          <s v="avr"/>
          <s v="mai"/>
          <s v="juin"/>
          <s v="juil"/>
          <s v="août"/>
          <s v="sept"/>
          <s v="oct"/>
          <s v="nov"/>
          <s v="déc"/>
          <s v="&gt;2012-10-31"/>
        </groupItems>
      </fieldGroup>
    </cacheField>
    <cacheField name="Années" numFmtId="0" databaseField="0">
      <fieldGroup base="11">
        <rangePr groupBy="years" startDate="2010-12-15T00:00:00" endDate="2012-10-31T00:00:00"/>
        <groupItems count="5">
          <s v="&lt;2010-12-15"/>
          <s v="2010"/>
          <s v="2011"/>
          <s v="2012"/>
          <s v="&gt;2012-10-31"/>
        </groupItems>
      </fieldGroup>
    </cacheField>
  </cacheFields>
</pivotCacheDefinition>
</file>

<file path=xl/pivotCache/pivotCacheRecords1.xml><?xml version="1.0" encoding="utf-8"?>
<pivotCacheRecords xmlns="http://schemas.openxmlformats.org/spreadsheetml/2006/main" xmlns:r="http://schemas.openxmlformats.org/officeDocument/2006/relationships" count="425">
  <r>
    <x v="0"/>
    <s v="634118"/>
    <x v="0"/>
    <x v="0"/>
    <n v="1"/>
    <s v="chacun"/>
    <n v="0"/>
    <s v="chacun"/>
    <n v="11.37"/>
    <s v="chacun"/>
    <n v="11.37"/>
    <x v="0"/>
    <s v="Strategic Distribution Canada Compagny (SDC)"/>
    <s v="Achat régulier"/>
    <x v="0"/>
    <s v="M2 Empaquetage Entretien préventif"/>
    <x v="0"/>
    <m/>
    <s v="Diequa Corporation - Clé d'ajustement (fitting key) sf tandler item 68, # serie de la boite: i-1-1 73142"/>
    <n v="0"/>
    <n v="11.37"/>
    <x v="0"/>
    <x v="0"/>
    <n v="0"/>
  </r>
  <r>
    <x v="0"/>
    <s v="634118"/>
    <x v="0"/>
    <x v="0"/>
    <n v="1"/>
    <s v="chacun"/>
    <n v="0"/>
    <s v="chacun"/>
    <n v="100.58"/>
    <s v="chacun"/>
    <n v="100.58"/>
    <x v="0"/>
    <s v="Strategic Distribution Canada Compagny (SDC)"/>
    <s v="Achat régulier"/>
    <x v="0"/>
    <s v="M2 Empaquetage Entretien préventif"/>
    <x v="0"/>
    <m/>
    <s v="Diequa Corporation - Bague de roulement (bearing ring) sf tandler item 68, # serie de la boite: i-1-1 73142"/>
    <n v="0"/>
    <n v="100.58"/>
    <x v="0"/>
    <x v="0"/>
    <n v="0"/>
  </r>
  <r>
    <x v="1"/>
    <s v="200000"/>
    <x v="1"/>
    <x v="1"/>
    <n v="250"/>
    <s v="$dollars"/>
    <n v="0"/>
    <s v="$dollars"/>
    <n v="1"/>
    <s v="$dollar"/>
    <n v="250"/>
    <x v="1"/>
    <s v="SRS Plus (Serigraphie Rive-Sud)"/>
    <s v="Commande de service"/>
    <x v="0"/>
    <s v="Divers Autres Entretien préventif"/>
    <x v="1"/>
    <m/>
    <s v="Service, Identification de 3 manteaux &quot;MAGASIN&quot;"/>
    <n v="0"/>
    <n v="250"/>
    <x v="1"/>
    <x v="1"/>
    <n v="0"/>
  </r>
  <r>
    <x v="2"/>
    <m/>
    <x v="2"/>
    <x v="1"/>
    <n v="500"/>
    <s v="$dollars"/>
    <n v="0"/>
    <s v="$dollars"/>
    <n v="1"/>
    <s v="$dollar"/>
    <n v="500"/>
    <x v="2"/>
    <s v="Securo-Vision"/>
    <s v="Commande de service"/>
    <x v="0"/>
    <s v="Vêtements Informatique"/>
    <x v="2"/>
    <m/>
    <s v="Service, lunette sur prescription informatique"/>
    <n v="0"/>
    <n v="500"/>
    <x v="2"/>
    <x v="2"/>
    <n v="0"/>
  </r>
  <r>
    <x v="3"/>
    <m/>
    <x v="2"/>
    <x v="1"/>
    <n v="500"/>
    <s v="$dollars"/>
    <n v="0"/>
    <s v="$dollars"/>
    <n v="1"/>
    <s v="$dollar"/>
    <n v="500"/>
    <x v="2"/>
    <s v="Securo-Vision"/>
    <s v="Commande de service"/>
    <x v="0"/>
    <s v="Vêtements Service des bureaux"/>
    <x v="3"/>
    <m/>
    <s v="Service, lunette sur prescription service des bureaux"/>
    <n v="0"/>
    <n v="500"/>
    <x v="3"/>
    <x v="3"/>
    <n v="0"/>
  </r>
  <r>
    <x v="4"/>
    <m/>
    <x v="2"/>
    <x v="1"/>
    <n v="500"/>
    <s v="$dollars"/>
    <n v="0"/>
    <s v="$dollars"/>
    <n v="1"/>
    <s v="$dollar"/>
    <n v="500"/>
    <x v="2"/>
    <s v="Securo-Vision"/>
    <s v="Commande de service"/>
    <x v="0"/>
    <s v="Vêtements Services a la clientèle"/>
    <x v="4"/>
    <m/>
    <s v="Service, lunette sur prescription service a la clientele"/>
    <n v="0"/>
    <n v="500"/>
    <x v="0"/>
    <x v="0"/>
    <n v="0"/>
  </r>
  <r>
    <x v="5"/>
    <m/>
    <x v="2"/>
    <x v="1"/>
    <n v="9000"/>
    <s v="$dollars"/>
    <n v="4837.1499999999996"/>
    <s v="$dollars"/>
    <n v="1"/>
    <s v="$dollar"/>
    <n v="9000"/>
    <x v="3"/>
    <s v="Securo-Vision"/>
    <s v="Commande de service"/>
    <x v="1"/>
    <s v="Vêtements Expédition ville"/>
    <x v="5"/>
    <m/>
    <s v="Service, lunette sur prescription expédition ville"/>
    <n v="4837.1499999999996"/>
    <n v="4162.8500000000004"/>
    <x v="4"/>
    <x v="4"/>
    <n v="-2837.1499999999996"/>
  </r>
  <r>
    <x v="6"/>
    <m/>
    <x v="2"/>
    <x v="1"/>
    <n v="5000"/>
    <s v="$dollars"/>
    <n v="444.25"/>
    <s v="$dollars"/>
    <n v="1"/>
    <s v="$dollar"/>
    <n v="5000"/>
    <x v="2"/>
    <s v="Securo-Vision"/>
    <s v="Commande de service"/>
    <x v="1"/>
    <s v="Vêtements Expédition ville"/>
    <x v="5"/>
    <m/>
    <s v="Service, lunette sur prescription expédition ville"/>
    <n v="444.25"/>
    <n v="4555.75"/>
    <x v="4"/>
    <x v="4"/>
    <n v="1555.75"/>
  </r>
  <r>
    <x v="7"/>
    <s v="614888"/>
    <x v="3"/>
    <x v="2"/>
    <n v="4000"/>
    <s v="$dollars"/>
    <n v="2034.55"/>
    <s v="$dollars"/>
    <n v="1"/>
    <s v="$dollar"/>
    <n v="4000"/>
    <x v="4"/>
    <s v="Maintenance C.Frappier Inc."/>
    <s v="Commande de service"/>
    <x v="1"/>
    <s v="Bâtiments Sécurité"/>
    <x v="6"/>
    <m/>
    <s v="Service, éclairage au-dessus de la soupape d'arret &amp; verifier la chaudière #3  et  éclairage près du ventilateur de la chaudière #1, niveau mezannine,  très sombre et danger de chute et/ou accid"/>
    <n v="2034.55"/>
    <n v="1965.45"/>
    <x v="5"/>
    <x v="5"/>
    <n v="3965.45"/>
  </r>
  <r>
    <x v="8"/>
    <s v="630271"/>
    <x v="4"/>
    <x v="2"/>
    <n v="4900"/>
    <s v="$dollars"/>
    <n v="3205"/>
    <s v="$dollars"/>
    <n v="1"/>
    <s v="$dollar"/>
    <n v="4900"/>
    <x v="5"/>
    <s v="Soudure et Mécanique Peltier"/>
    <s v="Commande de service"/>
    <x v="1"/>
    <s v="M1 Empaquetage Entretien préventif"/>
    <x v="7"/>
    <m/>
    <s v="Service, Reparation/Ffourniture nouvelle plaque de liaison entre camion et quai # 29 de chargement / dechargement de palette vide au premier plancher.  Raison SS"/>
    <n v="3205"/>
    <n v="1695"/>
    <x v="1"/>
    <x v="1"/>
    <n v="3795"/>
  </r>
  <r>
    <x v="9"/>
    <s v="628735"/>
    <x v="5"/>
    <x v="2"/>
    <n v="4900"/>
    <s v="$dollars"/>
    <n v="4465"/>
    <s v="$dollars"/>
    <n v="1"/>
    <s v="$dollar"/>
    <n v="4900"/>
    <x v="6"/>
    <s v="Renovations Ja-Car Inc."/>
    <s v="Commande de service"/>
    <x v="1"/>
    <s v="Bâtiments Modifications"/>
    <x v="8"/>
    <m/>
    <s v="Service, Installation d'une rampe de securité amovible de chaque cote de la pente douce de la porte de sortie du bat 050-03"/>
    <n v="4465"/>
    <n v="435"/>
    <x v="6"/>
    <x v="6"/>
    <n v="535"/>
  </r>
  <r>
    <x v="10"/>
    <s v="634246"/>
    <x v="6"/>
    <x v="2"/>
    <n v="4900"/>
    <s v="$dollars"/>
    <n v="0"/>
    <s v="$dollars"/>
    <n v="1"/>
    <s v="$dollar"/>
    <n v="4900"/>
    <x v="7"/>
    <s v="Renovations Ja-Car Inc."/>
    <s v="Commande de service"/>
    <x v="0"/>
    <s v="M4 Empaquetage Entretien préventif"/>
    <x v="9"/>
    <m/>
    <s v="Service, Correctif pour etancher la plafond localiser entre les colonne L4 - L5  de M4, bat 210-03 tel que soumis"/>
    <n v="0"/>
    <n v="4900"/>
    <x v="4"/>
    <x v="4"/>
    <n v="0"/>
  </r>
  <r>
    <x v="11"/>
    <s v="622651"/>
    <x v="7"/>
    <x v="2"/>
    <n v="4900"/>
    <s v="$dollars"/>
    <n v="4154.82"/>
    <s v="$dollars"/>
    <n v="1"/>
    <s v="$dollar"/>
    <n v="4900"/>
    <x v="8"/>
    <s v="Services Techniques Fm"/>
    <s v="Commande de service"/>
    <x v="0"/>
    <s v="Divers Autres Entretien préventif"/>
    <x v="1"/>
    <m/>
    <s v="Service,  remise en condition preventive le lave vaisselle de la cafeteriat  tel que soummis  Dany Gagnon / Service technique FM"/>
    <n v="4154.82"/>
    <n v="745.18000000000029"/>
    <x v="1"/>
    <x v="1"/>
    <n v="2845.1800000000003"/>
  </r>
  <r>
    <x v="12"/>
    <s v="631497"/>
    <x v="8"/>
    <x v="2"/>
    <n v="4900"/>
    <s v="$dollars"/>
    <n v="0"/>
    <s v="$dollars"/>
    <n v="1"/>
    <s v="$dollar"/>
    <n v="4900"/>
    <x v="9"/>
    <s v="Pionier Ascenseurs Inc."/>
    <s v="Commande de service"/>
    <x v="0"/>
    <s v="MD Divers Empaquetage Entretien préventif"/>
    <x v="10"/>
    <m/>
    <s v="Service urgent (Mecanique - electrique) pour remise en condition bris du monte charge # 5 (Palette qui a tomber sur le dessus de la cabine accidentellement)."/>
    <n v="0"/>
    <n v="4900"/>
    <x v="1"/>
    <x v="1"/>
    <n v="0"/>
  </r>
  <r>
    <x v="13"/>
    <s v="626299"/>
    <x v="9"/>
    <x v="2"/>
    <n v="4900"/>
    <s v="$dollars"/>
    <n v="520"/>
    <s v="$dollars"/>
    <n v="1"/>
    <s v="$dollar"/>
    <n v="4900"/>
    <x v="10"/>
    <s v="Projica Inc."/>
    <s v="Commande de service"/>
    <x v="1"/>
    <s v="MD Divers Empaquetage Entretien préventif"/>
    <x v="10"/>
    <m/>
    <s v="Service ingenerie pour evaluer la problematique des pompes de caustique 22 % (Choix des pompe, pression, debit, appliquation) en collaboration avec LM Moteur Ref Jean-Francois Bacon   Dany Gagnon / Progica - Jean Laprise"/>
    <n v="520"/>
    <n v="4380"/>
    <x v="1"/>
    <x v="1"/>
    <n v="6480"/>
  </r>
  <r>
    <x v="14"/>
    <s v="613721"/>
    <x v="10"/>
    <x v="2"/>
    <n v="2000"/>
    <s v="$dollars"/>
    <n v="0"/>
    <s v="$dollars"/>
    <n v="1"/>
    <s v="$dollar"/>
    <n v="2000"/>
    <x v="11"/>
    <s v="Thomas O'Connell Inc."/>
    <s v="Commande de service"/>
    <x v="0"/>
    <s v="MD Divers Empaquetage Entretien préventif"/>
    <x v="10"/>
    <m/>
    <s v="Service, fuite de caustique sur le réservoir A, sous sol, valve KV801035  Dany Gagnon / Thomas"/>
    <n v="0"/>
    <n v="2000"/>
    <x v="1"/>
    <x v="1"/>
    <n v="0"/>
  </r>
  <r>
    <x v="15"/>
    <s v="631475"/>
    <x v="11"/>
    <x v="2"/>
    <n v="4900"/>
    <s v="$dollars"/>
    <n v="0"/>
    <s v="$dollars"/>
    <n v="1"/>
    <s v="$dollar"/>
    <n v="4900"/>
    <x v="9"/>
    <s v="Securite G.M.R.Inc."/>
    <s v="Commande de service"/>
    <x v="0"/>
    <s v="MD Divers Empaquetage Entretien préventif"/>
    <x v="10"/>
    <m/>
    <s v="Service divers reparation systeme lumineux des quai de chargement entrepot"/>
    <n v="0"/>
    <n v="4900"/>
    <x v="1"/>
    <x v="1"/>
    <n v="0"/>
  </r>
  <r>
    <x v="16"/>
    <s v="613831"/>
    <x v="12"/>
    <x v="2"/>
    <n v="1500"/>
    <s v="$dollars"/>
    <n v="0"/>
    <s v="$dollars"/>
    <n v="1"/>
    <s v="$dollar"/>
    <n v="1500"/>
    <x v="12"/>
    <s v="Securite G.M.R.Inc."/>
    <s v="Commande de service"/>
    <x v="0"/>
    <s v="MD Divers Empaquetage Entretien préventif"/>
    <x v="10"/>
    <m/>
    <s v="Service, pour les quais # 38 / 39 / 40.  Les lumières de sécurité des quais ne fonctionne pas"/>
    <n v="0"/>
    <n v="1500"/>
    <x v="1"/>
    <x v="1"/>
    <n v="0"/>
  </r>
  <r>
    <x v="17"/>
    <s v="632994"/>
    <x v="13"/>
    <x v="2"/>
    <n v="3500"/>
    <s v="$dollars"/>
    <n v="0"/>
    <s v="$dollars"/>
    <n v="1"/>
    <s v="$dollar"/>
    <n v="3500"/>
    <x v="13"/>
    <s v="Les Entreprises Electriques LM"/>
    <s v="Commande de service"/>
    <x v="0"/>
    <s v="MD Divers Empaquetage Entretien préventif"/>
    <x v="10"/>
    <m/>
    <s v="Service, Remplacer pompe Grundfos, bat 200-03, Ligne M2."/>
    <n v="0"/>
    <n v="3500"/>
    <x v="1"/>
    <x v="1"/>
    <n v="0"/>
  </r>
  <r>
    <x v="18"/>
    <s v="633871"/>
    <x v="14"/>
    <x v="2"/>
    <n v="4900"/>
    <s v="$dollars"/>
    <n v="4390"/>
    <s v="$dollars"/>
    <n v="1"/>
    <s v="$dollar"/>
    <n v="4900"/>
    <x v="14"/>
    <s v="Renovations Ja-Car Inc."/>
    <s v="Commande de service"/>
    <x v="0"/>
    <s v="M5 Empaquetage Entretien préventif"/>
    <x v="11"/>
    <m/>
    <s v="Service, Refaire l'etancheité du drain de plancher localiser dans les salles de decantation de caustique et que ca coulle en bas dans le passage ou les piedton passe"/>
    <n v="4390"/>
    <n v="510"/>
    <x v="4"/>
    <x v="4"/>
    <n v="-2390"/>
  </r>
  <r>
    <x v="19"/>
    <s v="634247"/>
    <x v="15"/>
    <x v="2"/>
    <n v="4900"/>
    <s v="$dollars"/>
    <n v="4540"/>
    <s v="$dollars"/>
    <n v="1"/>
    <s v="$dollar"/>
    <n v="4900"/>
    <x v="7"/>
    <s v="Renovations Ja-Car Inc."/>
    <s v="Commande de service"/>
    <x v="0"/>
    <s v="M4 Empaquetage Entretien préventif"/>
    <x v="9"/>
    <m/>
    <s v="Service, Correctif pour etacher le plafond au dessus du pasto M4 entre les colone L4-L5 du bat 210-4  tel que soummis"/>
    <n v="4540"/>
    <n v="360"/>
    <x v="4"/>
    <x v="4"/>
    <n v="-2540"/>
  </r>
  <r>
    <x v="20"/>
    <s v="632858"/>
    <x v="16"/>
    <x v="2"/>
    <n v="4900"/>
    <s v="$dollars"/>
    <n v="0"/>
    <s v="$dollars"/>
    <n v="1"/>
    <s v="$dollar"/>
    <n v="4900"/>
    <x v="15"/>
    <s v="Nettoyage Indust.Magnum Inc."/>
    <s v="Commande de service"/>
    <x v="0"/>
    <s v="Bâtiments Entretien préventif"/>
    <x v="12"/>
    <m/>
    <s v="Service, Nettoyage divers suite aux tournee master planning  Partie 1     Dany Gagnon  /  Magnium"/>
    <n v="0"/>
    <n v="4900"/>
    <x v="2"/>
    <x v="2"/>
    <n v="0"/>
  </r>
  <r>
    <x v="21"/>
    <s v="632556"/>
    <x v="17"/>
    <x v="2"/>
    <n v="1000"/>
    <s v="$dollars"/>
    <n v="400"/>
    <s v="$dollars"/>
    <n v="1"/>
    <s v="$dollar"/>
    <n v="1000"/>
    <x v="16"/>
    <s v="Pionier Ascenseurs Inc."/>
    <s v="Commande de service"/>
    <x v="1"/>
    <s v="Bâtiments Entretien préventif"/>
    <x v="12"/>
    <m/>
    <s v="Appel de service pour elevateur # 13 (Track de tordu)  et MC # 7 (Utulisation abusive)  Bon de travail # 41254 et 41249, service deja rendu le 17 Aout 2012"/>
    <n v="400"/>
    <n v="600"/>
    <x v="2"/>
    <x v="2"/>
    <n v="9600"/>
  </r>
  <r>
    <x v="22"/>
    <s v="618965"/>
    <x v="18"/>
    <x v="2"/>
    <n v="4870"/>
    <s v="$dollars"/>
    <n v="0"/>
    <s v="$dollars"/>
    <n v="1"/>
    <s v="$dollar"/>
    <n v="4870"/>
    <x v="17"/>
    <s v="Pionier Ascenseurs Inc."/>
    <s v="Commande de service"/>
    <x v="0"/>
    <s v="Bâtiments Entretien préventif"/>
    <x v="12"/>
    <m/>
    <s v="Service, reparation / refaire le plancher elevateur # 18 et seuile de porte, Bat 160  Service technique  tel que soummis"/>
    <n v="0"/>
    <n v="4870"/>
    <x v="2"/>
    <x v="2"/>
    <n v="0"/>
  </r>
  <r>
    <x v="23"/>
    <s v="629063"/>
    <x v="19"/>
    <x v="2"/>
    <n v="4900"/>
    <s v="$dollars"/>
    <n v="4001"/>
    <s v="$dollars"/>
    <n v="1"/>
    <s v="$dollar"/>
    <n v="4900"/>
    <x v="18"/>
    <s v="Soudure et Mécanique Peltier"/>
    <s v="Commande de service"/>
    <x v="1"/>
    <s v="Bâtiments Entretien préventif"/>
    <x v="12"/>
    <m/>
    <s v="Service, remise en condition de ce ventilateur qui est très bruyant, locatiser au dessus du pasto M1, empaquetage, Bat 200-02  Remplacer roulement, courrois, nettoyer ventilateur, cage, cheves etc..."/>
    <n v="4001"/>
    <n v="899"/>
    <x v="2"/>
    <x v="2"/>
    <n v="5999"/>
  </r>
  <r>
    <x v="24"/>
    <s v="632448"/>
    <x v="20"/>
    <x v="2"/>
    <n v="5500"/>
    <s v="$dollars"/>
    <n v="1652.43"/>
    <s v="$dollars"/>
    <n v="1"/>
    <s v="$dollar"/>
    <n v="5500"/>
    <x v="19"/>
    <s v="Avant-Garde Sécurité"/>
    <s v="Commande de service"/>
    <x v="1"/>
    <s v="Bâtiments Entretien préventif"/>
    <x v="12"/>
    <m/>
    <s v="Service pour agent de securité reparation trou, bris conduite soutairaine borne incendie, bat 230, cote ouest"/>
    <n v="1652.4300000000003"/>
    <n v="3847.5699999999997"/>
    <x v="2"/>
    <x v="2"/>
    <n v="8347.57"/>
  </r>
  <r>
    <x v="25"/>
    <s v="621010"/>
    <x v="21"/>
    <x v="2"/>
    <n v="7500"/>
    <s v="$dollars"/>
    <n v="0"/>
    <s v="$dollars"/>
    <n v="1"/>
    <s v="$dollar"/>
    <n v="7500"/>
    <x v="20"/>
    <s v="Mdl Energie Inc."/>
    <s v="Commande de service"/>
    <x v="0"/>
    <s v="Bâtiments Entretien préventif"/>
    <x v="12"/>
    <m/>
    <s v="Servie, chacune des trois (3) terminaisons de câble de la ligne d'arrivée d'Hydro-Québec 232-2 démontre une décoloration à la base. À être corrigé.  Point 1.3.1"/>
    <n v="0"/>
    <n v="7500"/>
    <x v="2"/>
    <x v="2"/>
    <n v="0"/>
  </r>
  <r>
    <x v="26"/>
    <s v="621013"/>
    <x v="22"/>
    <x v="2"/>
    <n v="700"/>
    <s v="$dollars"/>
    <n v="0"/>
    <s v="$dollars"/>
    <n v="1"/>
    <s v="$dollar"/>
    <n v="700"/>
    <x v="21"/>
    <s v="Mdl Energie Inc."/>
    <s v="Commande de service"/>
    <x v="0"/>
    <s v="Bâtiments Entretien préventif"/>
    <x v="12"/>
    <m/>
    <s v="Service, nous avons utilisé le roulement à billes de la butée d'enclenchement pour dépanner le disjoncteur de la cellule # 2 &quot;alim. du poste.  Point 2.2.1"/>
    <n v="0"/>
    <n v="700"/>
    <x v="2"/>
    <x v="2"/>
    <n v="0"/>
  </r>
  <r>
    <x v="27"/>
    <s v="628955"/>
    <x v="23"/>
    <x v="2"/>
    <n v="1500"/>
    <s v="$dollars"/>
    <n v="500"/>
    <s v="$dollars"/>
    <n v="1"/>
    <s v="$dollar"/>
    <n v="1500"/>
    <x v="22"/>
    <s v="Pionier Ascenseurs Inc."/>
    <s v="Commande de service"/>
    <x v="1"/>
    <s v="Bâtiments Entretien préventif"/>
    <x v="12"/>
    <m/>
    <s v="Service, trouble intermittant de variation de tension sur l'alimentation electrique de l'elevateur # 2 salle John Molson.  Service deja rendu  Bon de travail # 42250"/>
    <n v="500"/>
    <n v="1000"/>
    <x v="2"/>
    <x v="2"/>
    <n v="9500"/>
  </r>
  <r>
    <x v="28"/>
    <s v="627470"/>
    <x v="24"/>
    <x v="2"/>
    <n v="1500"/>
    <s v="$dollars"/>
    <n v="0"/>
    <s v="$dollars"/>
    <n v="1"/>
    <s v="$dollar"/>
    <n v="1500"/>
    <x v="23"/>
    <s v="Services Techniques Fm"/>
    <s v="Commande de service"/>
    <x v="0"/>
    <s v="Bâtiments Entretien préventif"/>
    <x v="12"/>
    <m/>
    <s v="Service, remplacement le compresseur du refrigerateur des enployer syndique de la ligne M2, bat 200-03, a la sortie de la cafeteriat"/>
    <n v="0"/>
    <n v="1500"/>
    <x v="2"/>
    <x v="2"/>
    <n v="0"/>
  </r>
  <r>
    <x v="29"/>
    <s v="632859"/>
    <x v="25"/>
    <x v="2"/>
    <n v="4900"/>
    <s v="$dollars"/>
    <n v="694.55"/>
    <s v="$dollars"/>
    <n v="1"/>
    <s v="$dollar"/>
    <n v="4900"/>
    <x v="15"/>
    <s v="Manufacturier De Portes Accent"/>
    <s v="Commande de service"/>
    <x v="1"/>
    <s v="Bâtiments Entretien préventif"/>
    <x v="12"/>
    <m/>
    <s v="Service, Réparation mecanique et electrique de la porte de frigidaire, bat 220-01 cote nord"/>
    <n v="694.55000000000018"/>
    <n v="4205.45"/>
    <x v="2"/>
    <x v="2"/>
    <n v="9305.4500000000007"/>
  </r>
  <r>
    <x v="30"/>
    <s v="621021"/>
    <x v="26"/>
    <x v="2"/>
    <n v="600"/>
    <s v="$dollars"/>
    <n v="0"/>
    <s v="$dollars"/>
    <n v="1"/>
    <s v="$dollar"/>
    <n v="600"/>
    <x v="20"/>
    <s v="Mdl Energie Inc."/>
    <s v="Commande de service"/>
    <x v="0"/>
    <s v="Bâtiments Entretien préventif"/>
    <x v="12"/>
    <m/>
    <s v="Service, l'alarme &quot;condensateur défaut&quot; n'a pas été obtenue à l'écran de la salle des machines.  À être investigué.  Point 9.2.1"/>
    <n v="0"/>
    <n v="600"/>
    <x v="2"/>
    <x v="2"/>
    <n v="0"/>
  </r>
  <r>
    <x v="31"/>
    <s v="618964"/>
    <x v="27"/>
    <x v="2"/>
    <n v="4940"/>
    <s v="$dollars"/>
    <n v="0"/>
    <s v="$dollars"/>
    <n v="1"/>
    <s v="$dollar"/>
    <n v="4940"/>
    <x v="24"/>
    <s v="Pionier Ascenseurs Inc."/>
    <s v="Commande de service"/>
    <x v="0"/>
    <s v="Bâtiments Entretien préventif"/>
    <x v="12"/>
    <m/>
    <s v="Service, reparation / refaire le plancher elevateur # 7, Bat 160  Service technique  tel que soummis  Dany Gagnon / Pionnier"/>
    <n v="0"/>
    <n v="4940"/>
    <x v="2"/>
    <x v="2"/>
    <n v="0"/>
  </r>
  <r>
    <x v="32"/>
    <s v="634369"/>
    <x v="28"/>
    <x v="2"/>
    <n v="6000"/>
    <s v="$dollars"/>
    <n v="0"/>
    <s v="$dollars"/>
    <n v="1"/>
    <s v="$dollar"/>
    <n v="6000"/>
    <x v="25"/>
    <s v="Renovations Ja-Car Inc."/>
    <s v="Commande de service"/>
    <x v="0"/>
    <s v="Bâtiments Entretien préventif"/>
    <x v="12"/>
    <m/>
    <s v="Service, Depassement de cout renovation centre de formation  bat 060"/>
    <n v="0"/>
    <n v="6000"/>
    <x v="2"/>
    <x v="2"/>
    <n v="0"/>
  </r>
  <r>
    <x v="33"/>
    <s v="630173"/>
    <x v="29"/>
    <x v="2"/>
    <n v="4900"/>
    <s v="$dollars"/>
    <n v="1760"/>
    <s v="$dollars"/>
    <n v="1"/>
    <s v="$dollar"/>
    <n v="4900"/>
    <x v="26"/>
    <s v="Soudure et Mécanique Peltier"/>
    <s v="Commande de service"/>
    <x v="1"/>
    <s v="Bâtiments Entretien préventif"/>
    <x v="12"/>
    <m/>
    <s v="Service, Inspection et remise en condition 2 ventilateur au dessus du pasto M1, tel que soummis # 20120727-ventpasto#1"/>
    <n v="1760"/>
    <n v="3140"/>
    <x v="2"/>
    <x v="2"/>
    <n v="8240"/>
  </r>
  <r>
    <x v="34"/>
    <s v="621016"/>
    <x v="30"/>
    <x v="2"/>
    <n v="2500"/>
    <s v="chacun"/>
    <n v="0"/>
    <s v="chacun"/>
    <n v="1"/>
    <s v="chacun"/>
    <n v="2500"/>
    <x v="21"/>
    <s v="Mdl Energie Inc."/>
    <s v="Commande de service"/>
    <x v="0"/>
    <s v="Bâtiments Entretien préventif"/>
    <x v="12"/>
    <m/>
    <s v="Serviec, les fonctions court-retard et instantané sont décalibrées. L'unité de déclenchement BBC type SC-5 doit être remplacée.   Point 4.2.1"/>
    <n v="0"/>
    <n v="2500"/>
    <x v="2"/>
    <x v="2"/>
    <n v="0"/>
  </r>
  <r>
    <x v="35"/>
    <s v="621029"/>
    <x v="31"/>
    <x v="2"/>
    <n v="120000"/>
    <s v="$dollars"/>
    <n v="0"/>
    <s v="$dollars"/>
    <n v="1"/>
    <s v="$dollar"/>
    <n v="120000"/>
    <x v="27"/>
    <s v="Mdl Energie Inc."/>
    <s v="Commande de service"/>
    <x v="0"/>
    <s v="Bâtiments Entretien préventif"/>
    <x v="12"/>
    <m/>
    <s v="Entretien preventive annuelle 2012  sous station electrique"/>
    <n v="0"/>
    <n v="120000"/>
    <x v="2"/>
    <x v="2"/>
    <n v="0"/>
  </r>
  <r>
    <x v="36"/>
    <s v="635037"/>
    <x v="32"/>
    <x v="2"/>
    <n v="1500"/>
    <s v="$dollars"/>
    <n v="0"/>
    <s v="$dollars"/>
    <n v="1"/>
    <s v="$dollar"/>
    <n v="1500"/>
    <x v="28"/>
    <s v="Mécanique du Batiment MC2"/>
    <s v="Commande de service"/>
    <x v="0"/>
    <s v="Bâtiments Entretien préventif"/>
    <x v="12"/>
    <m/>
    <s v="Service, Remise en condition le ventilateur de salle de bain des hommes incluant le controle de demarrage tel que soummis"/>
    <n v="0"/>
    <n v="1500"/>
    <x v="2"/>
    <x v="2"/>
    <n v="0"/>
  </r>
  <r>
    <x v="37"/>
    <s v="618821"/>
    <x v="33"/>
    <x v="2"/>
    <n v="98000"/>
    <s v="$dollars"/>
    <n v="69390"/>
    <s v="$dollars"/>
    <n v="1"/>
    <s v="$dollar"/>
    <n v="98000"/>
    <x v="27"/>
    <s v="Pionier Ascenseurs Inc."/>
    <s v="Commande de service"/>
    <x v="1"/>
    <s v="Bâtiments Entretien préventif"/>
    <x v="12"/>
    <m/>
    <s v="Service, contract annuelle pour 2012  pour elevateur , monte-charge, verticaux contract # CS155 + HG155"/>
    <n v="69390"/>
    <n v="28610"/>
    <x v="2"/>
    <x v="2"/>
    <n v="-59390"/>
  </r>
  <r>
    <x v="38"/>
    <s v="632929"/>
    <x v="34"/>
    <x v="2"/>
    <n v="4900"/>
    <s v="$dollars"/>
    <n v="0"/>
    <s v="$dollars"/>
    <n v="1"/>
    <s v="$dollar"/>
    <n v="4900"/>
    <x v="13"/>
    <s v="Manufacturier De Portes Accent"/>
    <s v="Commande de service"/>
    <x v="0"/>
    <s v="Bâtiments Entretien préventif"/>
    <x v="12"/>
    <m/>
    <s v="Service, Entretien preventive avant l'hiver 2012 - 2013 de tout les portes chez Molson, Bat 230, 240, 250, siding du magasin, brassage"/>
    <n v="0"/>
    <n v="4900"/>
    <x v="2"/>
    <x v="2"/>
    <n v="0"/>
  </r>
  <r>
    <x v="39"/>
    <s v="621022"/>
    <x v="35"/>
    <x v="2"/>
    <n v="800"/>
    <s v="$dollars"/>
    <n v="0"/>
    <s v="$dollars"/>
    <n v="1"/>
    <s v="$dollar"/>
    <n v="800"/>
    <x v="21"/>
    <s v="Mdl Energie Inc."/>
    <s v="Commande de service"/>
    <x v="0"/>
    <s v="Bâtiments Entretien préventif"/>
    <x v="12"/>
    <m/>
    <s v="Service, l'armoire n'est pas munie d'un conducteur de mise à la terre pour assurer la continuité des masses.   Point 9.3.1"/>
    <n v="0"/>
    <n v="800"/>
    <x v="2"/>
    <x v="2"/>
    <n v="0"/>
  </r>
  <r>
    <x v="40"/>
    <s v="621015"/>
    <x v="36"/>
    <x v="2"/>
    <n v="2800"/>
    <s v="$dollars"/>
    <n v="0"/>
    <s v="$dollars"/>
    <n v="1"/>
    <s v="$dollar"/>
    <n v="2800"/>
    <x v="20"/>
    <s v="Mdl Energie Inc."/>
    <s v="Commande de service"/>
    <x v="0"/>
    <s v="Bâtiments Entretien préventif"/>
    <x v="12"/>
    <m/>
    <s v="Service, la continuité des masses de deux conduits est de plus de 60 ohms.   Point 4.1.3"/>
    <n v="0"/>
    <n v="2800"/>
    <x v="2"/>
    <x v="2"/>
    <n v="0"/>
  </r>
  <r>
    <x v="41"/>
    <s v="621023"/>
    <x v="37"/>
    <x v="2"/>
    <n v="900"/>
    <s v="$dollars"/>
    <n v="0"/>
    <s v="$dollars"/>
    <n v="1"/>
    <s v="$dollar"/>
    <n v="900"/>
    <x v="20"/>
    <s v="Mdl Energie Inc."/>
    <s v="Commande de service"/>
    <x v="0"/>
    <s v="Bâtiments Entretien préventif"/>
    <x v="12"/>
    <m/>
    <s v="Service, l'afficheur à cristaux liquide n'est plus fonctionnel. Nous recommandons de le retirer et de modifier la filerie existante en conséquence. Ce dispositif de mesure est doublé par le ION &quot;JQ1IT-PD-9-1&quot;.  Point 10.1.1"/>
    <n v="0"/>
    <n v="900"/>
    <x v="2"/>
    <x v="2"/>
    <n v="0"/>
  </r>
  <r>
    <x v="42"/>
    <s v="634416"/>
    <x v="38"/>
    <x v="2"/>
    <n v="4900"/>
    <s v="$dollars"/>
    <n v="0"/>
    <s v="$dollars"/>
    <n v="1"/>
    <s v="$dollar"/>
    <n v="4900"/>
    <x v="25"/>
    <s v="Renovations Ja-Car Inc."/>
    <s v="Commande de service"/>
    <x v="0"/>
    <s v="Bâtiments Entretien préventif"/>
    <x v="12"/>
    <m/>
    <s v="Service, Reparation vittrine de casse boutique John Molson (Roche qui a ete lancé)"/>
    <n v="0"/>
    <n v="4900"/>
    <x v="2"/>
    <x v="2"/>
    <n v="0"/>
  </r>
  <r>
    <x v="43"/>
    <s v="634250"/>
    <x v="39"/>
    <x v="2"/>
    <n v="3500"/>
    <s v="$dollars"/>
    <n v="0"/>
    <s v="$dollars"/>
    <n v="1"/>
    <s v="$dollar"/>
    <n v="3500"/>
    <x v="29"/>
    <s v="Renovations Ja-Car Inc."/>
    <s v="Commande de service"/>
    <x v="0"/>
    <s v="Bâtiments Entretien préventif"/>
    <x v="12"/>
    <m/>
    <s v="Service, Peinturer certaine porte et corridore du bat 160-04 et 160-05"/>
    <n v="0"/>
    <n v="3500"/>
    <x v="2"/>
    <x v="2"/>
    <n v="0"/>
  </r>
  <r>
    <x v="44"/>
    <s v="621009"/>
    <x v="40"/>
    <x v="2"/>
    <n v="6000"/>
    <s v="$dollars"/>
    <n v="0"/>
    <s v="$dollars"/>
    <n v="1"/>
    <s v="$dollar"/>
    <n v="6000"/>
    <x v="21"/>
    <s v="Mdl Energie Inc."/>
    <s v="Commande de service"/>
    <x v="0"/>
    <s v="Bâtiments Entretien préventif"/>
    <x v="12"/>
    <m/>
    <s v="Service, il y avait des traces d'effluve électrique entre le pôle de chacune des phases A-B-C du disjoncteur et la barrière isolant mobile de la guillotine. À être corrigé.  Point 1.2.1"/>
    <n v="0"/>
    <n v="6000"/>
    <x v="2"/>
    <x v="2"/>
    <n v="0"/>
  </r>
  <r>
    <x v="45"/>
    <s v="632975"/>
    <x v="41"/>
    <x v="2"/>
    <n v="4900"/>
    <s v="$dollars"/>
    <n v="0"/>
    <s v="$dollars"/>
    <n v="1"/>
    <s v="$dollar"/>
    <n v="4900"/>
    <x v="30"/>
    <s v="Iso-Cal 2000 Inc"/>
    <s v="Commande de service"/>
    <x v="0"/>
    <s v="Bâtiments Entretien préventif"/>
    <x v="12"/>
    <m/>
    <s v="Service, reisoler dock de ventilation + drain de toiture, dessus des convoyeur a grain, bat 090, completement en haut, 5 ieme etage, au milieu de la pieces,"/>
    <n v="0"/>
    <n v="4900"/>
    <x v="2"/>
    <x v="2"/>
    <n v="0"/>
  </r>
  <r>
    <x v="46"/>
    <s v="633840"/>
    <x v="42"/>
    <x v="2"/>
    <n v="500"/>
    <s v="$dollars"/>
    <n v="0"/>
    <s v="$dollars"/>
    <n v="1"/>
    <s v="$dollar"/>
    <n v="500"/>
    <x v="1"/>
    <s v="Maintenance C.Frappier Inc."/>
    <s v="Commande de service"/>
    <x v="0"/>
    <s v="Bâtiments Entretien préventif"/>
    <x v="12"/>
    <m/>
    <s v="service pour installer conduit électrique entre la station de commande du système à poudre et  la boite de jonction  du système Edward à la cafeteria bat 160-05  nous avons besoin de quatre fil  gauge 18 plus le ground"/>
    <n v="0"/>
    <n v="500"/>
    <x v="2"/>
    <x v="2"/>
    <n v="0"/>
  </r>
  <r>
    <x v="47"/>
    <s v="614917"/>
    <x v="43"/>
    <x v="2"/>
    <n v="672"/>
    <s v="$dollars"/>
    <n v="200"/>
    <s v="$dollars"/>
    <n v="1"/>
    <s v="$dollar"/>
    <n v="672"/>
    <x v="31"/>
    <s v="Pionier Ascenseurs Inc."/>
    <s v="Commande de service"/>
    <x v="1"/>
    <s v="Bâtiments Entretien préventif"/>
    <x v="12"/>
    <m/>
    <s v="Appel de service pour accumulation d'eau sur la cabine  Billet # 36565  recu 31 juillet 2011   Dany Gagnon"/>
    <n v="200"/>
    <n v="472"/>
    <x v="2"/>
    <x v="2"/>
    <n v="9800"/>
  </r>
  <r>
    <x v="48"/>
    <s v="633933"/>
    <x v="44"/>
    <x v="2"/>
    <n v="3500"/>
    <s v="$dollars"/>
    <n v="950"/>
    <s v="$dollars"/>
    <n v="1"/>
    <s v="$dollar"/>
    <n v="3500"/>
    <x v="1"/>
    <s v="Renovations Ja-Car Inc."/>
    <s v="Commande de service"/>
    <x v="0"/>
    <s v="Bâtiments Entretien préventif"/>
    <x v="12"/>
    <m/>
    <s v="Service pour fabriquation / installation garde de securité amovible pour protection contre le chute, bat 090-05 tel que soumis"/>
    <n v="950"/>
    <n v="2550"/>
    <x v="2"/>
    <x v="2"/>
    <n v="9050"/>
  </r>
  <r>
    <x v="49"/>
    <s v="628894"/>
    <x v="45"/>
    <x v="2"/>
    <n v="4900"/>
    <s v="$dollars"/>
    <n v="2413.96"/>
    <s v="$dollars"/>
    <n v="1"/>
    <s v="$dollar"/>
    <n v="4900"/>
    <x v="32"/>
    <s v="Manufacturier De Portes Accent"/>
    <s v="Commande de service"/>
    <x v="1"/>
    <s v="Bâtiments Entretien préventif"/>
    <x v="12"/>
    <m/>
    <s v="Service, Reparation de porte frapper par un chariot elevateur localiser siding du magasin, cote nord, bat 210-00 face au compacteur a canette"/>
    <n v="2413.96"/>
    <n v="2486.04"/>
    <x v="2"/>
    <x v="2"/>
    <n v="7586.04"/>
  </r>
  <r>
    <x v="50"/>
    <s v="621017"/>
    <x v="46"/>
    <x v="2"/>
    <n v="500"/>
    <s v="$dollars"/>
    <n v="0"/>
    <s v="$dollars"/>
    <n v="1"/>
    <s v="$dollar"/>
    <n v="500"/>
    <x v="20"/>
    <s v="Mdl Energie Inc."/>
    <s v="Commande de service"/>
    <x v="0"/>
    <s v="Bâtiments Entretien préventif"/>
    <x v="12"/>
    <m/>
    <s v="Service, la résistance de contact de l'élément fusible est élevée. À être investigué au prochain arrêt.  Point 5.1.1"/>
    <n v="0"/>
    <n v="500"/>
    <x v="2"/>
    <x v="2"/>
    <n v="0"/>
  </r>
  <r>
    <x v="51"/>
    <s v="621019"/>
    <x v="47"/>
    <x v="2"/>
    <n v="4800"/>
    <s v="$dollars"/>
    <n v="0"/>
    <s v="$dollars"/>
    <n v="1"/>
    <s v="$dollar"/>
    <n v="4800"/>
    <x v="20"/>
    <s v="Mdl Energie Inc."/>
    <s v="Commande de service"/>
    <x v="0"/>
    <s v="Bâtiments Entretien préventif"/>
    <x v="12"/>
    <m/>
    <s v="Service, il y a suintement de liquide isolant (silicone) au niveau du changeur de prises 25 kV/12 kV. A été nettoyé."/>
    <n v="0"/>
    <n v="4800"/>
    <x v="2"/>
    <x v="2"/>
    <n v="0"/>
  </r>
  <r>
    <x v="52"/>
    <s v="628847"/>
    <x v="48"/>
    <x v="2"/>
    <n v="4900"/>
    <s v="$dollars"/>
    <n v="1747.12"/>
    <s v="$dollars"/>
    <n v="1"/>
    <s v="$dollar"/>
    <n v="4900"/>
    <x v="33"/>
    <s v="Soudure et Mécanique Peltier"/>
    <s v="Commande de service"/>
    <x v="1"/>
    <s v="Bâtiments Entretien préventif"/>
    <x v="12"/>
    <m/>
    <s v="Service, Remise en condition ventilateur d'evacuation de toit, face porte # 36, bat 240-00, cote sud ouest"/>
    <n v="1747.12"/>
    <n v="3152.88"/>
    <x v="2"/>
    <x v="2"/>
    <n v="8252.880000000001"/>
  </r>
  <r>
    <x v="53"/>
    <s v="633935"/>
    <x v="49"/>
    <x v="2"/>
    <n v="8500"/>
    <s v="$dollars"/>
    <n v="0"/>
    <s v="$dollars"/>
    <n v="1"/>
    <s v="$dollar"/>
    <n v="8500"/>
    <x v="1"/>
    <s v="Renovations Ja-Car Inc."/>
    <s v="Commande de service"/>
    <x v="0"/>
    <s v="Bâtiments Entretien préventif"/>
    <x v="12"/>
    <m/>
    <s v="Service pour refaire adequatement le daleau devant les cylindre des fermenteur du bâtiment #190-02/daleau sous les réservoirs du côté Nord tel que soummis"/>
    <n v="0"/>
    <n v="8500"/>
    <x v="2"/>
    <x v="2"/>
    <n v="0"/>
  </r>
  <r>
    <x v="54"/>
    <s v="632592"/>
    <x v="50"/>
    <x v="3"/>
    <n v="20"/>
    <s v="chacun"/>
    <n v="0"/>
    <s v="chacun"/>
    <n v="34.85"/>
    <s v="chacun"/>
    <n v="697"/>
    <x v="34"/>
    <s v="Strategic Distribution Canada Compagny (SDC)"/>
    <s v="Achat régulier"/>
    <x v="0"/>
    <s v="M4 Empaquetage Entretien préventif"/>
    <x v="9"/>
    <m/>
    <s v="Mc Master-Carr, #5580K19, SS adj handles with threaded stud 5/16-18, Note a SDC :ne pas changer de fournisseur"/>
    <n v="0"/>
    <n v="697"/>
    <x v="4"/>
    <x v="4"/>
    <n v="0"/>
  </r>
  <r>
    <x v="55"/>
    <s v="609423"/>
    <x v="51"/>
    <x v="3"/>
    <n v="500"/>
    <s v="$dollars"/>
    <n v="0"/>
    <s v="$dollars"/>
    <n v="1"/>
    <s v="$dollar"/>
    <n v="500"/>
    <x v="35"/>
    <s v="Pneutech Rousseau Inc"/>
    <s v="Commande de service"/>
    <x v="0"/>
    <s v="M5 Empaquetage Entretien préventif"/>
    <x v="11"/>
    <m/>
    <s v="Service, reparation ou achat dun cylindre hydraulique #1015-A-52 vrac M5"/>
    <n v="0"/>
    <n v="500"/>
    <x v="4"/>
    <x v="4"/>
    <n v="0"/>
  </r>
  <r>
    <x v="56"/>
    <s v="631344"/>
    <x v="52"/>
    <x v="3"/>
    <n v="500"/>
    <s v="$dollars"/>
    <n v="0"/>
    <s v="$dollars"/>
    <n v="1"/>
    <s v="$dollar"/>
    <n v="500"/>
    <x v="36"/>
    <s v="Chaines &amp; Elingues St-Pierre"/>
    <s v="Commande de service"/>
    <x v="0"/>
    <s v="M4 Empaquetage Modifications"/>
    <x v="13"/>
    <m/>
    <s v="Service, Location d'un palan electrique 2 tonnes avec déplacement vertical de 14 pieds électrique"/>
    <n v="0"/>
    <n v="500"/>
    <x v="6"/>
    <x v="6"/>
    <n v="0"/>
  </r>
  <r>
    <x v="57"/>
    <s v="631436"/>
    <x v="53"/>
    <x v="3"/>
    <n v="250"/>
    <s v="$dollars"/>
    <n v="0"/>
    <s v="$dollars"/>
    <n v="1"/>
    <s v="$dollar"/>
    <n v="250"/>
    <x v="37"/>
    <s v="Proaxion Technologies Inc."/>
    <s v="Commande de service"/>
    <x v="0"/>
    <s v="MD Divers Empaquetage Entretien préventif"/>
    <x v="10"/>
    <m/>
    <s v="Service, Analyse de 3 echantillons d'huile pour les balors 2,3 et 4"/>
    <n v="0"/>
    <n v="250"/>
    <x v="1"/>
    <x v="1"/>
    <n v="0"/>
  </r>
  <r>
    <x v="58"/>
    <s v="631147"/>
    <x v="54"/>
    <x v="3"/>
    <n v="2647.89"/>
    <s v="$dollars"/>
    <n v="0"/>
    <s v="$dollars"/>
    <n v="1"/>
    <s v="$dollar"/>
    <n v="2647.89"/>
    <x v="38"/>
    <s v="R.A. Jones &amp; Company Inc."/>
    <s v="Commande de service"/>
    <x v="0"/>
    <s v="M4 Empaquetage Entretien préventif"/>
    <x v="9"/>
    <m/>
    <s v=" Oystar North América, quote : 2012-1525, $2700, Coût estimer des dépense pour technicien Oystarr"/>
    <n v="0"/>
    <n v="2647.89"/>
    <x v="4"/>
    <x v="4"/>
    <n v="0"/>
  </r>
  <r>
    <x v="58"/>
    <s v="631147"/>
    <x v="54"/>
    <x v="3"/>
    <n v="7845.6"/>
    <s v="$dollars"/>
    <n v="0"/>
    <s v="$dollars"/>
    <n v="1"/>
    <s v="$dollar"/>
    <n v="7845.6"/>
    <x v="38"/>
    <s v="R.A. Jones &amp; Company Inc."/>
    <s v="Commande de service"/>
    <x v="0"/>
    <s v="M4 Empaquetage Entretien préventif"/>
    <x v="9"/>
    <m/>
    <s v=" Oystar North América, Quote : 2012-1525, $8000.00 Pour frais de transport et heures de services du technicien"/>
    <n v="0"/>
    <n v="7845.6"/>
    <x v="4"/>
    <x v="4"/>
    <n v="0"/>
  </r>
  <r>
    <x v="59"/>
    <s v="633025"/>
    <x v="55"/>
    <x v="3"/>
    <n v="343.5"/>
    <s v="$dollars"/>
    <n v="0"/>
    <s v="$dollars"/>
    <n v="1"/>
    <s v="$dollar"/>
    <n v="343.5"/>
    <x v="25"/>
    <s v="Motamo Solutions Graphiques (Lettraplus Inc.)"/>
    <s v="Commande de service"/>
    <x v="0"/>
    <s v="M4 Empaquetage Entretien préventif"/>
    <x v="9"/>
    <m/>
    <s v="Service, #S-54337-CL, Ref C.Lecours, Fabrication de vignettes auto-collantes pour identification des differents actifs sur M4"/>
    <n v="0"/>
    <n v="343.5"/>
    <x v="4"/>
    <x v="4"/>
    <n v="0"/>
  </r>
  <r>
    <x v="60"/>
    <s v="633769"/>
    <x v="56"/>
    <x v="3"/>
    <n v="2"/>
    <s v="chacun"/>
    <n v="0"/>
    <s v="chacun"/>
    <n v="27.88"/>
    <s v="chacun"/>
    <n v="55.76"/>
    <x v="14"/>
    <s v="Strategic Distribution Canada Compagny (SDC)"/>
    <s v="Achat régulier"/>
    <x v="0"/>
    <s v="M4 Empaquetage Entretien préventif"/>
    <x v="9"/>
    <m/>
    <s v=" Ryson International $25.50, S01440,Transfer roller 20/20-40x1.5, RL=460 IL=466"/>
    <n v="0"/>
    <n v="55.76"/>
    <x v="4"/>
    <x v="4"/>
    <n v="0"/>
  </r>
  <r>
    <x v="60"/>
    <s v="633769"/>
    <x v="56"/>
    <x v="3"/>
    <n v="2"/>
    <s v="chacun"/>
    <n v="0"/>
    <s v="chacun"/>
    <n v="22.96"/>
    <s v="chacun"/>
    <n v="45.92"/>
    <x v="14"/>
    <s v="Strategic Distribution Canada Compagny (SDC)"/>
    <s v="Achat régulier"/>
    <x v="0"/>
    <s v="M4 Empaquetage Entretien préventif"/>
    <x v="9"/>
    <m/>
    <s v=" Ryson International $21.00, S01468,Transfer roller 20/20-30x1.5, RL=460 IL=466"/>
    <n v="0"/>
    <n v="45.92"/>
    <x v="4"/>
    <x v="4"/>
    <n v="0"/>
  </r>
  <r>
    <x v="61"/>
    <s v="633869"/>
    <x v="57"/>
    <x v="3"/>
    <n v="950"/>
    <s v="$dollars"/>
    <n v="0"/>
    <s v="$dollars"/>
    <n v="1"/>
    <s v="$dollar"/>
    <n v="950"/>
    <x v="14"/>
    <s v="Proaxion Technologies Inc."/>
    <s v="Commande de service"/>
    <x v="0"/>
    <s v="M1 Empaquetage Entretien préventif"/>
    <x v="7"/>
    <m/>
    <s v="Service, Analyse de 12 echantillons et elaboration d'un rapport avec recommendations de la part de PROAXION"/>
    <n v="0"/>
    <n v="950"/>
    <x v="1"/>
    <x v="1"/>
    <n v="0"/>
  </r>
  <r>
    <x v="62"/>
    <s v="628816"/>
    <x v="58"/>
    <x v="3"/>
    <n v="8000"/>
    <s v="$dollars"/>
    <n v="4750"/>
    <s v="$dollars"/>
    <n v="1"/>
    <s v="$dollar"/>
    <n v="8000"/>
    <x v="39"/>
    <s v="Monitoring Technology LLC"/>
    <s v="Commande de service"/>
    <x v="1"/>
    <s v="M4 Empaquetage Entretien préventif"/>
    <x v="9"/>
    <m/>
    <s v="Service, Location d'une camera"/>
    <n v="4750"/>
    <n v="3250"/>
    <x v="4"/>
    <x v="4"/>
    <n v="-2750"/>
  </r>
  <r>
    <x v="63"/>
    <s v="634371"/>
    <x v="59"/>
    <x v="3"/>
    <n v="4"/>
    <s v="chacun"/>
    <n v="0"/>
    <s v="chacun"/>
    <n v="88.78"/>
    <s v="chacun"/>
    <n v="355.12"/>
    <x v="36"/>
    <s v="Strategic Distribution Canada Compagny (SDC)"/>
    <s v="Achat régulier"/>
    <x v="0"/>
    <s v="M5 Empaquetage Modifications"/>
    <x v="14"/>
    <m/>
    <s v="ATS Electro-Lub Int'l Inc, Budget-Lubers filled with JAX Magnaplate 44-1, 72.60$, Contact:Roxanne Orlitzky  (voir commentaires)"/>
    <n v="0"/>
    <n v="355.12"/>
    <x v="7"/>
    <x v="7"/>
    <n v="0"/>
  </r>
  <r>
    <x v="64"/>
    <s v="633839"/>
    <x v="60"/>
    <x v="3"/>
    <n v="6"/>
    <s v="chacun"/>
    <n v="0"/>
    <s v="chacun"/>
    <n v="739.33"/>
    <s v="chacun"/>
    <n v="4435.9799999999996"/>
    <x v="40"/>
    <s v="Strategic Distribution Canada Compagny (SDC)"/>
    <s v="Achat régulier"/>
    <x v="0"/>
    <s v="M4 Empaquetage Entretien préventif"/>
    <x v="9"/>
    <m/>
    <s v="KHS, #240-91-03-547-00A, repair kit for filler valve on DVD 124-284"/>
    <n v="-9.0949470177292824E-13"/>
    <n v="4435.9800000000005"/>
    <x v="4"/>
    <x v="4"/>
    <n v="2000.0000000000009"/>
  </r>
  <r>
    <x v="54"/>
    <s v="632592"/>
    <x v="50"/>
    <x v="3"/>
    <n v="30"/>
    <s v="chacun"/>
    <n v="0"/>
    <s v="chacun"/>
    <n v="33.99"/>
    <s v="chacun"/>
    <n v="1019.7"/>
    <x v="34"/>
    <s v="Strategic Distribution Canada Compagny (SDC)"/>
    <s v="Achat régulier"/>
    <x v="0"/>
    <s v="M4 Empaquetage Entretien préventif"/>
    <x v="9"/>
    <m/>
    <s v="Mc Master-Carr, #5580K44, SS adj handles 5/16-18, Note a SDC :ne pas changer de fournisseur"/>
    <n v="0"/>
    <n v="1019.7"/>
    <x v="4"/>
    <x v="4"/>
    <n v="0"/>
  </r>
  <r>
    <x v="65"/>
    <s v="633825"/>
    <x v="61"/>
    <x v="4"/>
    <n v="7800"/>
    <s v="$dollars"/>
    <n v="0"/>
    <s v="$dollars"/>
    <n v="1"/>
    <s v="$dollar"/>
    <n v="7800"/>
    <x v="14"/>
    <s v="Tour de Force Québec Inc."/>
    <s v="Commande de service"/>
    <x v="0"/>
    <s v="Centrale thermique Entretien préventif"/>
    <x v="15"/>
    <m/>
    <s v="Service, Remplacer le bassin de la tour d'eau tel que soumission projet nos: 9831-3"/>
    <n v="0"/>
    <n v="7800"/>
    <x v="7"/>
    <x v="7"/>
    <n v="0"/>
  </r>
  <r>
    <x v="66"/>
    <s v="631412"/>
    <x v="62"/>
    <x v="4"/>
    <n v="800"/>
    <s v="$dollars"/>
    <n v="310"/>
    <s v="$dollars"/>
    <n v="1"/>
    <s v="$dollar"/>
    <n v="800"/>
    <x v="41"/>
    <s v="Combustion Richard Lefebvre"/>
    <s v="Commande de service"/>
    <x v="1"/>
    <s v="Centrale thermique Entretien préventif"/>
    <x v="15"/>
    <m/>
    <s v="service pour vérifier la purge de la chaudière nos: 3 la pression de la chambre de combustion varie rapidement"/>
    <n v="310"/>
    <n v="490"/>
    <x v="7"/>
    <x v="7"/>
    <n v="3690"/>
  </r>
  <r>
    <x v="67"/>
    <s v="635000"/>
    <x v="63"/>
    <x v="4"/>
    <n v="3800"/>
    <s v="$dollars"/>
    <n v="0"/>
    <s v="$dollars"/>
    <n v="1"/>
    <s v="$dollar"/>
    <n v="3800"/>
    <x v="34"/>
    <s v="Cimco Refrigeration"/>
    <s v="Commande de service"/>
    <x v="0"/>
    <s v="Centrale thermique Entretien préventif"/>
    <x v="15"/>
    <m/>
    <s v="Service, Fabriquer trois tuyau pour le circuit d'eau de refroidissement du compresseur d'air 11 avec six flanges  spécial tel que mentionner dans le courriel avec D. Smith"/>
    <n v="0"/>
    <n v="3800"/>
    <x v="7"/>
    <x v="7"/>
    <n v="0"/>
  </r>
  <r>
    <x v="68"/>
    <s v="633791"/>
    <x v="64"/>
    <x v="4"/>
    <n v="2400"/>
    <s v="$dollars"/>
    <n v="0"/>
    <s v="$dollars"/>
    <n v="1"/>
    <s v="$dollar"/>
    <n v="2400"/>
    <x v="42"/>
    <s v="Combustion Richard Lefebvre"/>
    <s v="Commande de service"/>
    <x v="0"/>
    <s v="Centrale thermique Entretien préventif"/>
    <x v="15"/>
    <m/>
    <s v="Service, Faire les test de limites pour les chaudières"/>
    <n v="0"/>
    <n v="2400"/>
    <x v="7"/>
    <x v="7"/>
    <n v="0"/>
  </r>
  <r>
    <x v="69"/>
    <s v="611024"/>
    <x v="65"/>
    <x v="4"/>
    <n v="2200"/>
    <s v="$dollars"/>
    <n v="0"/>
    <s v="$dollars"/>
    <n v="1"/>
    <s v="$dollar"/>
    <n v="2200"/>
    <x v="43"/>
    <s v="Cimco Refrigeration"/>
    <s v="Commande de service"/>
    <x v="0"/>
    <s v="Centrale thermique Entretien préventif"/>
    <x v="15"/>
    <m/>
    <s v="Service, Réinstaller le refroidisseur d'huile du compresseur nh3 nos: 5"/>
    <n v="0"/>
    <n v="2200"/>
    <x v="7"/>
    <x v="7"/>
    <n v="0"/>
  </r>
  <r>
    <x v="70"/>
    <s v="633762"/>
    <x v="66"/>
    <x v="4"/>
    <n v="3500"/>
    <s v="$dollars"/>
    <n v="0"/>
    <s v="$dollars"/>
    <n v="1"/>
    <s v="$dollar"/>
    <n v="3500"/>
    <x v="44"/>
    <s v="H.C.Vidal Ltee"/>
    <s v="Commande de service"/>
    <x v="0"/>
    <s v="Centrale thermique Entretien préventif"/>
    <x v="15"/>
    <m/>
    <s v="Service, Réparation de tuyau  fissuré sur l'alimentation des gicleurs à l'intérieur du dégazeur  et réparer le trou d'homme  . travaux a être fait le lundi 8 octobre à la salle des chaudières"/>
    <n v="0"/>
    <n v="3500"/>
    <x v="7"/>
    <x v="7"/>
    <n v="0"/>
  </r>
  <r>
    <x v="71"/>
    <s v="634360"/>
    <x v="67"/>
    <x v="4"/>
    <n v="2000"/>
    <s v="$dollars"/>
    <n v="0"/>
    <s v="$dollars"/>
    <n v="1"/>
    <s v="$dollar"/>
    <n v="2000"/>
    <x v="43"/>
    <s v="Thomas O'Connell Inc."/>
    <s v="Commande de service"/>
    <x v="0"/>
    <s v="Centrale thermique Entretien préventif"/>
    <x v="15"/>
    <m/>
    <s v="Service, Soudure pour réparer la fuite à l'échangeur à plaque pour la vaporisation du CO2"/>
    <n v="0"/>
    <n v="2000"/>
    <x v="7"/>
    <x v="7"/>
    <n v="0"/>
  </r>
  <r>
    <x v="72"/>
    <s v="633794"/>
    <x v="68"/>
    <x v="4"/>
    <n v="3200"/>
    <s v="$dollars"/>
    <n v="0"/>
    <s v="$dollars"/>
    <n v="1"/>
    <s v="$dollar"/>
    <n v="3200"/>
    <x v="42"/>
    <s v="Combustion Richard Lefebvre"/>
    <s v="Commande de service"/>
    <x v="0"/>
    <s v="Centrale thermique Entretien préventif"/>
    <x v="15"/>
    <m/>
    <s v="Service, test de combustion"/>
    <n v="0"/>
    <n v="3200"/>
    <x v="7"/>
    <x v="7"/>
    <n v="0"/>
  </r>
  <r>
    <x v="73"/>
    <s v="634998"/>
    <x v="69"/>
    <x v="4"/>
    <n v="2000"/>
    <s v="$dollars"/>
    <n v="0"/>
    <s v="$dollars"/>
    <n v="1"/>
    <s v="$dollar"/>
    <n v="2000"/>
    <x v="34"/>
    <s v="Combustion Richard Lefebvre"/>
    <s v="Commande de service"/>
    <x v="0"/>
    <s v="Centrale thermique Entretien préventif"/>
    <x v="15"/>
    <m/>
    <s v="Service, Réparer les tubes qui fuit quelque peu dans le ballon de vapeur de la chaudière 3 et faire épreuve de pression pour validation"/>
    <n v="0"/>
    <n v="2000"/>
    <x v="7"/>
    <x v="7"/>
    <n v="0"/>
  </r>
  <r>
    <x v="74"/>
    <s v="629025"/>
    <x v="70"/>
    <x v="4"/>
    <n v="4300"/>
    <s v="$dollars"/>
    <n v="0"/>
    <s v="$dollars"/>
    <n v="1"/>
    <s v="$dollar"/>
    <n v="4300"/>
    <x v="45"/>
    <s v="Isolation Alliance Inc."/>
    <s v="Commande de service"/>
    <x v="0"/>
    <s v="Centrale thermique Entretien préventif"/>
    <x v="15"/>
    <m/>
    <s v="Service, refaire l'isolation  désuète  sur la tuyauterie d'ammoniac et de CO2 tel que la soumission refrence 2208-08"/>
    <n v="0"/>
    <n v="4300"/>
    <x v="7"/>
    <x v="7"/>
    <n v="0"/>
  </r>
  <r>
    <x v="75"/>
    <s v="628785"/>
    <x v="71"/>
    <x v="4"/>
    <n v="800"/>
    <s v="$dollars"/>
    <n v="0"/>
    <s v="$dollars"/>
    <n v="1"/>
    <s v="$dollar"/>
    <n v="800"/>
    <x v="32"/>
    <s v="Pneumatique Industrial Équipement Ltd"/>
    <s v="Commande de service"/>
    <x v="0"/>
    <s v="Centrale thermique Entretien préventif"/>
    <x v="15"/>
    <m/>
    <s v="Service, Vérifier l'indicateur de point de rosée défectueux sur l'assécheur de CO2 batiment 100 salle des machines"/>
    <n v="0"/>
    <n v="800"/>
    <x v="7"/>
    <x v="7"/>
    <n v="0"/>
  </r>
  <r>
    <x v="76"/>
    <s v="622293"/>
    <x v="72"/>
    <x v="4"/>
    <n v="6700"/>
    <s v="$dollars"/>
    <n v="3240"/>
    <s v="$dollars"/>
    <n v="1"/>
    <s v="$dollar"/>
    <n v="6700"/>
    <x v="46"/>
    <s v="Delom Services"/>
    <s v="Commande de service"/>
    <x v="1"/>
    <s v="Centrale thermique Entretien préventif"/>
    <x v="15"/>
    <m/>
    <s v="SERVICE POUR FAIRE ANALYSE DE VIBRATION POUR LES COMPRESSEURS DE LA CENTRALE THERMIQUE"/>
    <n v="3240"/>
    <n v="3460"/>
    <x v="7"/>
    <x v="7"/>
    <n v="760"/>
  </r>
  <r>
    <x v="77"/>
    <s v="632421"/>
    <x v="73"/>
    <x v="4"/>
    <n v="4940"/>
    <s v="$dollars"/>
    <n v="0"/>
    <s v="$dollars"/>
    <n v="1"/>
    <s v="$dollar"/>
    <n v="4940"/>
    <x v="19"/>
    <s v="Hewitt Equipement Limitee"/>
    <s v="Commande de service"/>
    <x v="0"/>
    <s v="Centrale thermique Entretien préventif"/>
    <x v="15"/>
    <m/>
    <s v="service pour faire l'entretien préventif annuel des quatres génératrices et un banc de charge tel que la soumission nos: S12-1979"/>
    <n v="0"/>
    <n v="4940"/>
    <x v="7"/>
    <x v="7"/>
    <n v="0"/>
  </r>
  <r>
    <x v="78"/>
    <s v="615241"/>
    <x v="74"/>
    <x v="4"/>
    <n v="6500"/>
    <s v="$dollars"/>
    <n v="3393.85"/>
    <s v="$dollars"/>
    <n v="1"/>
    <s v="$dollar"/>
    <n v="6500"/>
    <x v="47"/>
    <s v="Thomas O'Connell Inc."/>
    <s v="Commande de service"/>
    <x v="1"/>
    <s v="Centrale thermique Entretien préventif"/>
    <x v="15"/>
    <m/>
    <s v="SERVICE, INSTALLER UN CONTROLEUR DE CONDUCTIVITÉ POUR LE GÉNÉRATEUR DE VAPEUR STÉRILE BIÈRE EN FUT"/>
    <n v="3393.85"/>
    <n v="3106.15"/>
    <x v="7"/>
    <x v="7"/>
    <n v="606.15000000000009"/>
  </r>
  <r>
    <x v="79"/>
    <s v="628636"/>
    <x v="75"/>
    <x v="4"/>
    <n v="4500"/>
    <s v="$dollars"/>
    <n v="0"/>
    <s v="$dollars"/>
    <n v="1"/>
    <s v="$dollar"/>
    <n v="4500"/>
    <x v="48"/>
    <s v="Thomas O'Connell Inc."/>
    <s v="Commande de service"/>
    <x v="0"/>
    <s v="Centrale thermique Entretien préventif"/>
    <x v="15"/>
    <m/>
    <s v="Service, réparer l'évaporateur de co2 du bassin d'eau de refroidissement il est fissuré sur une plaque"/>
    <n v="0"/>
    <n v="4500"/>
    <x v="7"/>
    <x v="7"/>
    <n v="0"/>
  </r>
  <r>
    <x v="80"/>
    <s v="633795"/>
    <x v="76"/>
    <x v="4"/>
    <n v="3200"/>
    <s v="$dollars"/>
    <n v="0"/>
    <s v="$dollars"/>
    <n v="1"/>
    <s v="$dollar"/>
    <n v="3200"/>
    <x v="42"/>
    <s v="Combustion Richard Lefebvre"/>
    <s v="Commande de service"/>
    <x v="0"/>
    <s v="Centrale thermique Entretien préventif"/>
    <x v="15"/>
    <m/>
    <s v="Service, faire l'entretien préventif pour les chaudières 5-2-3et 1"/>
    <n v="0"/>
    <n v="3200"/>
    <x v="7"/>
    <x v="7"/>
    <n v="0"/>
  </r>
  <r>
    <x v="81"/>
    <s v="620151"/>
    <x v="77"/>
    <x v="4"/>
    <n v="900"/>
    <s v="$dollars"/>
    <n v="0"/>
    <s v="$dollars"/>
    <n v="1"/>
    <s v="$dollar"/>
    <n v="900"/>
    <x v="49"/>
    <s v="Rotork Controls Canada Ltd"/>
    <s v="Commande de service"/>
    <x v="0"/>
    <s v="Centrale thermique Entretien préventif"/>
    <x v="15"/>
    <m/>
    <s v="SERVICE, VÉRIFIER UNE FUITE D'HUILE SUR  ACTUATEUR ROTORK A LA SALLE DES CHAUDIÈRES"/>
    <n v="0"/>
    <n v="900"/>
    <x v="7"/>
    <x v="7"/>
    <n v="0"/>
  </r>
  <r>
    <x v="82"/>
    <s v="627728"/>
    <x v="78"/>
    <x v="4"/>
    <n v="2200"/>
    <s v="$dollars"/>
    <n v="0"/>
    <s v="$dollars"/>
    <n v="1"/>
    <s v="$dollar"/>
    <n v="2200"/>
    <x v="50"/>
    <s v="Atlas Copco Canada"/>
    <s v="Commande de service"/>
    <x v="0"/>
    <s v="Centrale thermique Entretien préventif"/>
    <x v="15"/>
    <m/>
    <s v="Service, Vérifier l'alarme de haute température pour le compresseur d'air nos: 11 le model ZR160 VSD"/>
    <n v="0"/>
    <n v="2200"/>
    <x v="7"/>
    <x v="7"/>
    <n v="0"/>
  </r>
  <r>
    <x v="83"/>
    <s v="633842"/>
    <x v="79"/>
    <x v="4"/>
    <n v="2000"/>
    <s v="$dollars"/>
    <n v="0"/>
    <s v="$dollars"/>
    <n v="1"/>
    <s v="$dollar"/>
    <n v="2000"/>
    <x v="14"/>
    <s v="4Refuel Canada LP"/>
    <s v="Commande de service"/>
    <x v="0"/>
    <s v="Centrale thermique Entretien préventif"/>
    <x v="15"/>
    <m/>
    <s v="Service, Remplissage de diesel dans nos génératrices"/>
    <n v="0"/>
    <n v="2000"/>
    <x v="7"/>
    <x v="7"/>
    <n v="0"/>
  </r>
  <r>
    <x v="84"/>
    <s v="627444"/>
    <x v="80"/>
    <x v="4"/>
    <n v="900"/>
    <s v="$dollars"/>
    <n v="246.68"/>
    <s v="$dollars"/>
    <n v="1"/>
    <s v="$dollar"/>
    <n v="900"/>
    <x v="51"/>
    <s v="Cimco Refrigeration"/>
    <s v="Commande de service"/>
    <x v="1"/>
    <s v="Centrale thermique Entretien préventif"/>
    <x v="15"/>
    <m/>
    <s v="SERVICE, FRIGORISTE POUR VÉRIFIER LA SOUPAPE HANSEN QUI ALIMENTE LE RÉSERVOIR BASSE PRESSION NH3  ELLE FERME SANS AUCUNE RAISON"/>
    <n v="246.68000000000006"/>
    <n v="653.31999999999994"/>
    <x v="7"/>
    <x v="7"/>
    <n v="3753.3199999999997"/>
  </r>
  <r>
    <x v="85"/>
    <s v="626144"/>
    <x v="81"/>
    <x v="4"/>
    <n v="600"/>
    <s v="$dollars"/>
    <n v="169.22"/>
    <s v="$dollars"/>
    <n v="1"/>
    <s v="$dollar"/>
    <n v="600"/>
    <x v="52"/>
    <s v="EPM Mecanic"/>
    <s v="Commande de service"/>
    <x v="1"/>
    <s v="Bâtiments Entretien préventif"/>
    <x v="12"/>
    <m/>
    <s v="sevice pour remplacer le CCH du compresseur 1 unité batiment 240 et fournir deux boite de graisse pour soupape à gaz naturel"/>
    <n v="169.22000000000003"/>
    <n v="430.78"/>
    <x v="2"/>
    <x v="2"/>
    <n v="9830.7800000000007"/>
  </r>
  <r>
    <x v="86"/>
    <s v="634312"/>
    <x v="82"/>
    <x v="4"/>
    <n v="600"/>
    <s v="$dollars"/>
    <n v="0"/>
    <s v="$dollars"/>
    <n v="1"/>
    <s v="$dollar"/>
    <n v="600"/>
    <x v="53"/>
    <s v="Siemens &quot;Division Landis&amp;Gyr&quot;"/>
    <s v="Commande de service"/>
    <x v="0"/>
    <s v="Bâtiments Entretien préventif"/>
    <x v="12"/>
    <m/>
    <s v="Service, Faire en sorte que le chauffage des bureaux au batiment 225 soit fait par un thermostat individuel  ref. eq 8058 et bt 634312"/>
    <n v="0"/>
    <n v="600"/>
    <x v="2"/>
    <x v="2"/>
    <n v="0"/>
  </r>
  <r>
    <x v="87"/>
    <s v="632970"/>
    <x v="83"/>
    <x v="4"/>
    <n v="1800"/>
    <s v="$dollars"/>
    <n v="0"/>
    <s v="$dollars"/>
    <n v="1"/>
    <s v="$dollar"/>
    <n v="1800"/>
    <x v="30"/>
    <s v="Thomas O'Connell Inc."/>
    <s v="Commande de service"/>
    <x v="0"/>
    <s v="Bâtiments Entretien préventif"/>
    <x v="12"/>
    <m/>
    <s v="Service, Réparer le joint qui fuit sur la soupspe qui alimente l'unité 10679 au batiment 220"/>
    <n v="0"/>
    <n v="1800"/>
    <x v="2"/>
    <x v="2"/>
    <n v="0"/>
  </r>
  <r>
    <x v="88"/>
    <s v="626462"/>
    <x v="84"/>
    <x v="4"/>
    <n v="900"/>
    <s v="$dollars"/>
    <n v="0"/>
    <s v="$dollars"/>
    <n v="1"/>
    <s v="$dollar"/>
    <n v="900"/>
    <x v="54"/>
    <s v="EPM Mecanic"/>
    <s v="Commande de service"/>
    <x v="0"/>
    <s v="Bâtiments Entretien préventif"/>
    <x v="12"/>
    <m/>
    <s v="Service, réparer volet défectueux avec le ferblantier tel que soumission par courier électronique"/>
    <n v="0"/>
    <n v="900"/>
    <x v="2"/>
    <x v="2"/>
    <n v="0"/>
  </r>
  <r>
    <x v="89"/>
    <s v="627330"/>
    <x v="85"/>
    <x v="4"/>
    <n v="700"/>
    <s v="$dollars"/>
    <n v="0"/>
    <s v="$dollars"/>
    <n v="1"/>
    <s v="$dollar"/>
    <n v="700"/>
    <x v="55"/>
    <s v="EPM Mecanic"/>
    <s v="Commande de service"/>
    <x v="0"/>
    <s v="Bâtiments Entretien préventif"/>
    <x v="12"/>
    <m/>
    <s v="SERVICE, POUR REMPLACER UNE POULIE POUR LE MOTEUR ET LA SONDE D'ENTHALPIE  POUR ÉQUIPEMENT : 10262  BATIMENT 245"/>
    <n v="0"/>
    <n v="700"/>
    <x v="2"/>
    <x v="2"/>
    <n v="0"/>
  </r>
  <r>
    <x v="90"/>
    <s v="634217"/>
    <x v="86"/>
    <x v="4"/>
    <n v="1100"/>
    <s v="$dollars"/>
    <n v="0"/>
    <s v="$dollars"/>
    <n v="1"/>
    <s v="$dollar"/>
    <n v="1100"/>
    <x v="56"/>
    <s v="Chubb Edwards"/>
    <s v="Commande de service"/>
    <x v="0"/>
    <s v="Bâtiments Entretien préventif"/>
    <x v="12"/>
    <m/>
    <s v="Service, Vérifier et réparer annociateur défectueux à la barrière 3 pour le système alarme incendie"/>
    <n v="0"/>
    <n v="1100"/>
    <x v="2"/>
    <x v="2"/>
    <n v="0"/>
  </r>
  <r>
    <x v="91"/>
    <s v="627491"/>
    <x v="87"/>
    <x v="4"/>
    <n v="1200"/>
    <s v="$dollars"/>
    <n v="0"/>
    <s v="$dollars"/>
    <n v="1"/>
    <s v="$dollar"/>
    <n v="1200"/>
    <x v="57"/>
    <s v="Renovations Ja-Car Inc."/>
    <s v="Commande de service"/>
    <x v="0"/>
    <s v="Bâtiments Entretien préventif"/>
    <x v="12"/>
    <m/>
    <s v="SERVICE, BRISER ET ENLEVER LE CIMENT AU-ALENTOUR DU TUYAU DE GICLEUR  AU NIVEAU DU PLANCHER BATIMENT 200-02 COLONNE G-50"/>
    <n v="0"/>
    <n v="1200"/>
    <x v="2"/>
    <x v="2"/>
    <n v="0"/>
  </r>
  <r>
    <x v="92"/>
    <s v="632931"/>
    <x v="88"/>
    <x v="4"/>
    <n v="2000"/>
    <s v="$dollars"/>
    <n v="0"/>
    <s v="$dollars"/>
    <n v="1"/>
    <s v="$dollar"/>
    <n v="2000"/>
    <x v="58"/>
    <s v="Gicleurs Auto. E. Doucet Inc."/>
    <s v="Commande de service"/>
    <x v="0"/>
    <s v="Bâtiments Entretien préventif"/>
    <x v="12"/>
    <m/>
    <s v="Service, Decendre du faux plafond des tetes de gicleurs (5 tetes) dans le centre de formation bat 060-00"/>
    <n v="0"/>
    <n v="2000"/>
    <x v="2"/>
    <x v="2"/>
    <n v="0"/>
  </r>
  <r>
    <x v="93"/>
    <s v="633840"/>
    <x v="42"/>
    <x v="4"/>
    <n v="400"/>
    <s v="$dollars"/>
    <n v="0"/>
    <s v="$dollars"/>
    <n v="1"/>
    <s v="$dollar"/>
    <n v="400"/>
    <x v="43"/>
    <s v="Chubb Edwards"/>
    <s v="Commande de service"/>
    <x v="0"/>
    <s v="Bâtiments Entretien préventif"/>
    <x v="12"/>
    <m/>
    <s v="Service, faire les raccords électrique du module pour la détection du système incendie de la cafeteria  batiment 160-05"/>
    <n v="0"/>
    <n v="400"/>
    <x v="2"/>
    <x v="2"/>
    <n v="0"/>
  </r>
  <r>
    <x v="94"/>
    <s v="632325"/>
    <x v="89"/>
    <x v="4"/>
    <n v="800"/>
    <s v="$dollars"/>
    <n v="0"/>
    <s v="$dollars"/>
    <n v="1"/>
    <s v="$dollar"/>
    <n v="800"/>
    <x v="15"/>
    <s v="EPM Mecanic"/>
    <s v="Commande de service"/>
    <x v="0"/>
    <s v="Bâtiments Entretien préventif"/>
    <x v="12"/>
    <m/>
    <s v="Service, vérifier et changer la courroie pour la roue thermique de l'unité temprite eq. 8040 localisé au batiment 225"/>
    <n v="0"/>
    <n v="800"/>
    <x v="2"/>
    <x v="2"/>
    <n v="0"/>
  </r>
  <r>
    <x v="95"/>
    <s v="629027"/>
    <x v="90"/>
    <x v="4"/>
    <n v="800"/>
    <s v="$dollars"/>
    <n v="0"/>
    <s v="$dollars"/>
    <n v="1"/>
    <s v="$dollar"/>
    <n v="800"/>
    <x v="59"/>
    <s v="EPM Mecanic"/>
    <s v="Commande de service"/>
    <x v="0"/>
    <s v="Bâtiments Entretien préventif"/>
    <x v="12"/>
    <m/>
    <s v="Service, vérifier pourquoi le serpentin de refroidissement est gelée à 75 % pour l'unité éq. 10072 batiment 220"/>
    <n v="0"/>
    <n v="800"/>
    <x v="2"/>
    <x v="2"/>
    <n v="0"/>
  </r>
  <r>
    <x v="96"/>
    <s v="631757"/>
    <x v="91"/>
    <x v="4"/>
    <n v="14500"/>
    <s v="$dollars"/>
    <n v="0"/>
    <s v="$dollars"/>
    <n v="1"/>
    <s v="$dollar"/>
    <n v="14500"/>
    <x v="43"/>
    <s v="Gicleurs Auto. E. Doucet Inc."/>
    <s v="Commande de service"/>
    <x v="0"/>
    <s v="Bâtiments Entretien préventif"/>
    <x v="12"/>
    <m/>
    <s v="Service, Technicien pour faire l'essais hydraulique  du réseau gicleur de protection incendie de l'usine"/>
    <n v="0"/>
    <n v="14500"/>
    <x v="2"/>
    <x v="2"/>
    <n v="0"/>
  </r>
  <r>
    <x v="97"/>
    <s v="632614"/>
    <x v="92"/>
    <x v="4"/>
    <n v="540"/>
    <s v="$dollars"/>
    <n v="0"/>
    <s v="$dollars"/>
    <n v="1"/>
    <s v="$dollar"/>
    <n v="540"/>
    <x v="56"/>
    <s v="Renovations Ja-Car Inc."/>
    <s v="Commande de service"/>
    <x v="0"/>
    <s v="Bâtiments Entretien préventif"/>
    <x v="12"/>
    <m/>
    <s v="Service, Fournir et installer deux set d'échafaudage et les enlever"/>
    <n v="0"/>
    <n v="540"/>
    <x v="2"/>
    <x v="2"/>
    <n v="0"/>
  </r>
  <r>
    <x v="98"/>
    <s v="616212"/>
    <x v="93"/>
    <x v="4"/>
    <n v="600"/>
    <s v="$dollars"/>
    <n v="0"/>
    <s v="$dollars"/>
    <n v="1"/>
    <s v="$dollar"/>
    <n v="600"/>
    <x v="60"/>
    <s v="Stanex"/>
    <s v="Commande de service"/>
    <x v="0"/>
    <s v="Bâtiments Entretien préventif"/>
    <x v="12"/>
    <m/>
    <s v="Service, assister les opérations lors de la pratique d'évacuation annuel qui aura lieu le 19 avril 2012  et remettre le panneau en  opération normal par la suite"/>
    <n v="0"/>
    <n v="600"/>
    <x v="2"/>
    <x v="2"/>
    <n v="0"/>
  </r>
  <r>
    <x v="99"/>
    <s v="623205"/>
    <x v="94"/>
    <x v="4"/>
    <n v="9500"/>
    <s v="$dollars"/>
    <n v="7179.48"/>
    <s v="$dollars"/>
    <n v="1"/>
    <s v="$dollar"/>
    <n v="9500"/>
    <x v="61"/>
    <s v="Nettoyage Indust.Magnum Inc."/>
    <s v="Commande de service"/>
    <x v="1"/>
    <s v="Bâtiments Entretien préventif"/>
    <x v="12"/>
    <m/>
    <s v="Service, nettoyage des condenseurs de tous les systèmes d'air climatisé fonctionnant au freon de l'usine"/>
    <n v="7179.48"/>
    <n v="2320.5200000000004"/>
    <x v="2"/>
    <x v="2"/>
    <n v="2820.5200000000004"/>
  </r>
  <r>
    <x v="100"/>
    <s v="618829"/>
    <x v="95"/>
    <x v="4"/>
    <n v="883"/>
    <s v="$dollars"/>
    <n v="0"/>
    <s v="$dollars"/>
    <n v="1"/>
    <s v="$dollar"/>
    <n v="883"/>
    <x v="62"/>
    <s v="Chubb Edwards"/>
    <s v="Commande de service"/>
    <x v="0"/>
    <s v="Bâtiments Entretien préventif"/>
    <x v="12"/>
    <m/>
    <s v="SERVICE, CHANGER UN DÉTECTEUR DE FUMÉE  BATIMENT 160 SALLE MÉCANIQUE MONTE CHARGE PAR UN AUTRE MODEL TEL QUE SOUMISSION NOS: 20-996-5026"/>
    <n v="0"/>
    <n v="883"/>
    <x v="2"/>
    <x v="2"/>
    <n v="0"/>
  </r>
  <r>
    <x v="101"/>
    <s v="626145"/>
    <x v="96"/>
    <x v="4"/>
    <n v="1150"/>
    <s v="$dollars"/>
    <n v="889.77"/>
    <s v="$dollars"/>
    <n v="1"/>
    <s v="$dollar"/>
    <n v="1150"/>
    <x v="52"/>
    <s v="EPM Mecanic"/>
    <s v="Commande de service"/>
    <x v="1"/>
    <s v="Bâtiments Entretien préventif"/>
    <x v="12"/>
    <m/>
    <s v="service pour remplacer le board econo , deux contacteurs et poulie unité bat 240"/>
    <n v="889.77"/>
    <n v="260.23"/>
    <x v="2"/>
    <x v="2"/>
    <n v="9110.23"/>
  </r>
  <r>
    <x v="102"/>
    <s v="632875"/>
    <x v="97"/>
    <x v="4"/>
    <n v="1100"/>
    <s v="$dollars"/>
    <n v="0"/>
    <s v="$dollars"/>
    <n v="1"/>
    <s v="$dollar"/>
    <n v="1100"/>
    <x v="15"/>
    <s v="EPM Mecanic"/>
    <s v="Commande de service"/>
    <x v="0"/>
    <s v="Bâtiments Entretien préventif"/>
    <x v="12"/>
    <m/>
    <s v="Service, Changer le alimentation soumission S-51873 pour système 8057 au batiment 240"/>
    <n v="0"/>
    <n v="1100"/>
    <x v="2"/>
    <x v="2"/>
    <n v="0"/>
  </r>
  <r>
    <x v="103"/>
    <s v="631309"/>
    <x v="98"/>
    <x v="4"/>
    <n v="700"/>
    <s v="$dollars"/>
    <n v="418.2"/>
    <s v="$dollars"/>
    <n v="1"/>
    <s v="$dollar"/>
    <n v="700"/>
    <x v="63"/>
    <s v="Metropolitain Valve Inc."/>
    <s v="Commande de service"/>
    <x v="1"/>
    <s v="Centrale thermique Entretien préventif"/>
    <x v="15"/>
    <m/>
    <s v="service pour faire la remise à neuf de la soupape d'alimentation chaudière 2  model: CRANE  3 pouces diamètre  - 250 S  globe valve huit boulons et distance flange to flange 12  1/2 pouces"/>
    <n v="418.2"/>
    <n v="281.8"/>
    <x v="7"/>
    <x v="7"/>
    <n v="3581.8"/>
  </r>
  <r>
    <x v="104"/>
    <s v="631278"/>
    <x v="99"/>
    <x v="4"/>
    <n v="4500"/>
    <s v="$dollars"/>
    <n v="0"/>
    <s v="$dollars"/>
    <n v="1"/>
    <s v="$dollar"/>
    <n v="4500"/>
    <x v="43"/>
    <s v="Combustion Richard Lefebvre"/>
    <s v="Commande de service"/>
    <x v="0"/>
    <s v="Centrale thermique Entretien préventif"/>
    <x v="15"/>
    <m/>
    <s v="Service, Réparer le régulateur de gaz de la chaudière 3 et faire test de limite sur la chaudière 5"/>
    <n v="0"/>
    <n v="4500"/>
    <x v="7"/>
    <x v="7"/>
    <n v="0"/>
  </r>
  <r>
    <x v="105"/>
    <s v="628871"/>
    <x v="100"/>
    <x v="4"/>
    <n v="900"/>
    <s v="$dollars"/>
    <n v="728.38"/>
    <s v="$dollars"/>
    <n v="1"/>
    <s v="$dollar"/>
    <n v="900"/>
    <x v="38"/>
    <s v="Cimco Refrigeration"/>
    <s v="Commande de service"/>
    <x v="0"/>
    <s v="Centrale thermique Entretien préventif"/>
    <x v="15"/>
    <m/>
    <s v="service pour vérifier et ajuster le sous-refroidissement du compresseur NH3 nos 10 ainsi que la soupape Hansen qui alimente les uniréservoirs"/>
    <n v="728.38"/>
    <n v="171.62"/>
    <x v="7"/>
    <x v="7"/>
    <n v="3271.62"/>
  </r>
  <r>
    <x v="106"/>
    <s v="631786"/>
    <x v="101"/>
    <x v="4"/>
    <n v="4000"/>
    <s v="$dollars"/>
    <n v="0"/>
    <s v="$dollars"/>
    <n v="1"/>
    <s v="$dollar"/>
    <n v="4000"/>
    <x v="13"/>
    <s v="EPM Mecanic"/>
    <s v="Commande de service"/>
    <x v="0"/>
    <s v="Divers Autres Entretien préventif"/>
    <x v="1"/>
    <m/>
    <s v="Service, Entretien des valves de gaz naturel principale et démarrage annuel des unités de chauffage au gaz naturel"/>
    <n v="0"/>
    <n v="4000"/>
    <x v="1"/>
    <x v="1"/>
    <n v="0"/>
  </r>
  <r>
    <x v="107"/>
    <s v="634429"/>
    <x v="102"/>
    <x v="5"/>
    <n v="8400"/>
    <s v="$dollars"/>
    <n v="0"/>
    <s v="$dollars"/>
    <n v="1"/>
    <s v="$dollar"/>
    <n v="8400"/>
    <x v="36"/>
    <s v="Nettoyage Indust.Magnum Inc."/>
    <s v="Commande de service"/>
    <x v="0"/>
    <s v="Bâtiments Entretien préventif"/>
    <x v="12"/>
    <m/>
    <s v="Service, Couts lavage, nettoyage, manutention diverse, changement filtres, entretien"/>
    <n v="0"/>
    <n v="8400"/>
    <x v="2"/>
    <x v="2"/>
    <n v="0"/>
  </r>
  <r>
    <x v="108"/>
    <s v="633459"/>
    <x v="103"/>
    <x v="5"/>
    <n v="1500"/>
    <s v="$dollars"/>
    <n v="0"/>
    <s v="$dollars"/>
    <n v="1"/>
    <s v="$dollar"/>
    <n v="1500"/>
    <x v="25"/>
    <s v="Brault Drain"/>
    <s v="Commande de service"/>
    <x v="0"/>
    <s v="Bâtiments Entretien préventif"/>
    <x v="12"/>
    <m/>
    <s v="Service , Machine haute pression pour nettoyage de drain"/>
    <n v="0"/>
    <n v="1500"/>
    <x v="2"/>
    <x v="2"/>
    <n v="0"/>
  </r>
  <r>
    <x v="109"/>
    <s v="633823"/>
    <x v="104"/>
    <x v="5"/>
    <n v="450"/>
    <s v="$dollars"/>
    <n v="0"/>
    <s v="$dollars"/>
    <n v="1"/>
    <s v="$dollar"/>
    <n v="450"/>
    <x v="42"/>
    <s v="Avant-Garde Sécurité"/>
    <s v="Commande de service"/>
    <x v="0"/>
    <s v="Bâtiments Entretien préventif"/>
    <x v="12"/>
    <m/>
    <s v="Service, Avoir un agent de sécurité pour samedi le 6 octobre  de 7h00-15h00 dans la cuisine du 160-05?"/>
    <n v="0"/>
    <n v="450"/>
    <x v="2"/>
    <x v="2"/>
    <n v="0"/>
  </r>
  <r>
    <x v="110"/>
    <s v="632568"/>
    <x v="102"/>
    <x v="5"/>
    <n v="8400"/>
    <s v="chacun"/>
    <n v="8232.17"/>
    <s v="chacun"/>
    <n v="1"/>
    <s v="chacun"/>
    <n v="8400"/>
    <x v="16"/>
    <s v="Nettoyage Indust.Magnum Inc."/>
    <s v="Commande de service"/>
    <x v="1"/>
    <s v="Bâtiments Entretien préventif"/>
    <x v="12"/>
    <m/>
    <s v="Service, couts lavage, nettoyage, manutention diverse, changement filtres, entretien"/>
    <n v="8232.17"/>
    <n v="167.82999999999993"/>
    <x v="2"/>
    <x v="2"/>
    <n v="1767.83"/>
  </r>
  <r>
    <x v="111"/>
    <s v="622767"/>
    <x v="105"/>
    <x v="5"/>
    <n v="4000"/>
    <s v="$dollars"/>
    <n v="1166.19"/>
    <s v="$dollars"/>
    <n v="1"/>
    <s v="$dollar"/>
    <n v="4000"/>
    <x v="64"/>
    <s v="Thomas O'Connell Inc."/>
    <s v="Commande de service"/>
    <x v="1"/>
    <s v="Bâtiments Entretien préventif"/>
    <x v="12"/>
    <m/>
    <s v="Service, verification dispositif anti refoulement situé au plafond au 19001 besoin échaffaud"/>
    <n v="1166.19"/>
    <n v="2833.81"/>
    <x v="2"/>
    <x v="2"/>
    <n v="8833.81"/>
  </r>
  <r>
    <x v="112"/>
    <s v="633873"/>
    <x v="102"/>
    <x v="5"/>
    <n v="8400"/>
    <s v="chacun"/>
    <n v="0"/>
    <s v="chacun"/>
    <n v="1"/>
    <s v="chacun"/>
    <n v="8400"/>
    <x v="65"/>
    <s v="Nettoyage Indust.Magnum Inc."/>
    <s v="Commande de service"/>
    <x v="0"/>
    <s v="Bâtiments Entretien préventif"/>
    <x v="12"/>
    <m/>
    <s v="Service, couts lavage, nettoyage, manutention diverse, changement filtres, entretien"/>
    <n v="0"/>
    <n v="8400"/>
    <x v="2"/>
    <x v="2"/>
    <n v="0"/>
  </r>
  <r>
    <x v="113"/>
    <s v="622322"/>
    <x v="106"/>
    <x v="5"/>
    <n v="500"/>
    <s v="$dollars"/>
    <n v="0"/>
    <s v="$dollars"/>
    <n v="1"/>
    <s v="$dollar"/>
    <n v="500"/>
    <x v="46"/>
    <s v="Levitt Sécurité Ltée"/>
    <s v="Commande de service"/>
    <x v="0"/>
    <s v="Divers Autres Entretien préventif"/>
    <x v="1"/>
    <m/>
    <s v="réparation ; détecteur  multi-ray O2/CO2  serie # 901664 pompe probleme RMA 8040383-00"/>
    <n v="0"/>
    <n v="500"/>
    <x v="1"/>
    <x v="1"/>
    <n v="0"/>
  </r>
  <r>
    <x v="114"/>
    <s v="620183"/>
    <x v="107"/>
    <x v="5"/>
    <n v="800"/>
    <s v="$dollars"/>
    <n v="0"/>
    <s v="$dollars"/>
    <n v="1"/>
    <s v="$dollar"/>
    <n v="800"/>
    <x v="66"/>
    <s v="Levitt Sécurité Ltée"/>
    <s v="Commande de service"/>
    <x v="0"/>
    <s v="Divers Autres Entretien préventif"/>
    <x v="1"/>
    <m/>
    <s v="Service, réparation multi-ray problem de connecteur pour recharge  RMA 8040267-00"/>
    <n v="0"/>
    <n v="800"/>
    <x v="1"/>
    <x v="1"/>
    <n v="0"/>
  </r>
  <r>
    <x v="115"/>
    <s v="632917"/>
    <x v="108"/>
    <x v="5"/>
    <n v="1"/>
    <s v="chacun"/>
    <n v="0"/>
    <s v="chacun"/>
    <n v="281.5"/>
    <s v="chacun"/>
    <n v="281.5"/>
    <x v="42"/>
    <s v="Levitt Sécurité Ltée"/>
    <s v="Achat régulier"/>
    <x v="0"/>
    <s v="Divers Autres Entretien préventif"/>
    <x v="1"/>
    <m/>
    <s v="réparation, Détecteur  Multi-Ray O2/CO2  serie # 901664  RMA 8041122-00"/>
    <n v="0"/>
    <n v="281.5"/>
    <x v="1"/>
    <x v="1"/>
    <n v="0"/>
  </r>
  <r>
    <x v="116"/>
    <s v="623749"/>
    <x v="109"/>
    <x v="5"/>
    <n v="1"/>
    <s v="chacun"/>
    <n v="0"/>
    <s v="chacun"/>
    <n v="2731"/>
    <s v="chacun"/>
    <n v="2731"/>
    <x v="67"/>
    <s v="Haffmans North America"/>
    <s v="Achat régulier"/>
    <x v="0"/>
    <s v="Filtration Entretien préventif"/>
    <x v="16"/>
    <m/>
    <s v="réparation gehaltemeter o2/ co2 # 11342; Boitier brisé et poignée manquante"/>
    <n v="0"/>
    <n v="2731"/>
    <x v="5"/>
    <x v="5"/>
    <n v="0"/>
  </r>
  <r>
    <x v="117"/>
    <s v="634301"/>
    <x v="110"/>
    <x v="5"/>
    <n v="500"/>
    <s v="$dollars"/>
    <n v="0"/>
    <s v="$dollars"/>
    <n v="1"/>
    <s v="$dollar"/>
    <n v="500"/>
    <x v="43"/>
    <s v="Isolation Alliance Inc."/>
    <s v="Commande de service"/>
    <x v="0"/>
    <s v="Filtration Entretien préventif"/>
    <x v="16"/>
    <m/>
    <s v="Service,  Isolation ligne injection caramel sur le fitre #8 au FS1"/>
    <n v="0"/>
    <n v="500"/>
    <x v="5"/>
    <x v="5"/>
    <n v="0"/>
  </r>
  <r>
    <x v="118"/>
    <s v="631300"/>
    <x v="111"/>
    <x v="5"/>
    <n v="1"/>
    <s v="chacun"/>
    <n v="0"/>
    <s v="chacun"/>
    <n v="1223"/>
    <s v="chacun"/>
    <n v="1223"/>
    <x v="68"/>
    <s v="Haffmans North America"/>
    <s v="Achat régulier"/>
    <x v="0"/>
    <s v="Filtration Entretien préventif"/>
    <x v="16"/>
    <m/>
    <s v="Réparation Gehaltemeter o2/ co2 # 11341 lecture oxygene n'est pas stable"/>
    <n v="0"/>
    <n v="1223"/>
    <x v="5"/>
    <x v="5"/>
    <n v="0"/>
  </r>
  <r>
    <x v="119"/>
    <s v="634355"/>
    <x v="112"/>
    <x v="5"/>
    <n v="3000"/>
    <s v="$dollars"/>
    <n v="0"/>
    <s v="$dollars"/>
    <n v="1"/>
    <s v="$dollar"/>
    <n v="3000"/>
    <x v="53"/>
    <s v="Isolation Alliance Inc."/>
    <s v="Commande de service"/>
    <x v="0"/>
    <s v="Fûts Entretien préventif"/>
    <x v="17"/>
    <m/>
    <s v="Service, Refaire isolation sur echangeur vapeur sterile , biere en fut"/>
    <n v="0"/>
    <n v="3000"/>
    <x v="6"/>
    <x v="6"/>
    <n v="0"/>
  </r>
  <r>
    <x v="120"/>
    <s v="622956"/>
    <x v="113"/>
    <x v="5"/>
    <n v="900"/>
    <s v="$dollars"/>
    <n v="0"/>
    <s v="$dollars"/>
    <n v="1"/>
    <s v="$dollar"/>
    <n v="900"/>
    <x v="69"/>
    <s v="Fanuc Robotics"/>
    <s v="Commande de service"/>
    <x v="0"/>
    <s v="Fûts Entretien préventif"/>
    <x v="17"/>
    <m/>
    <s v="Service, couvrir cout technicien pour nouveau cable robot biere en fut"/>
    <n v="0"/>
    <n v="900"/>
    <x v="6"/>
    <x v="6"/>
    <n v="0"/>
  </r>
  <r>
    <x v="121"/>
    <s v="621062"/>
    <x v="114"/>
    <x v="5"/>
    <n v="6600"/>
    <s v="$dollars"/>
    <n v="771.77"/>
    <s v="$dollars"/>
    <n v="1"/>
    <s v="$dollar"/>
    <n v="6600"/>
    <x v="70"/>
    <s v="Thomas O'Connell Inc."/>
    <s v="Commande de service"/>
    <x v="1"/>
    <s v="Brassage Entretien préventif"/>
    <x v="18"/>
    <m/>
    <s v="Service, reparation ligne eau chaude a coté du stromboli #20120228M2"/>
    <n v="771.77000000000044"/>
    <n v="5828.23"/>
    <x v="3"/>
    <x v="3"/>
    <n v="2228.2299999999996"/>
  </r>
  <r>
    <x v="122"/>
    <s v="631182"/>
    <x v="115"/>
    <x v="5"/>
    <n v="2500"/>
    <s v="$dollars"/>
    <n v="1200"/>
    <s v="$dollars"/>
    <n v="1"/>
    <s v="$dollar"/>
    <n v="2500"/>
    <x v="71"/>
    <s v="Echafaudages Fast Montreal Inc."/>
    <s v="Commande de service"/>
    <x v="1"/>
    <s v="Brassage Entretien préventif"/>
    <x v="18"/>
    <m/>
    <s v="location echaffaud pour reparation fuite d'eau brassage au 050-03"/>
    <n v="1200"/>
    <n v="1300"/>
    <x v="3"/>
    <x v="3"/>
    <n v="1800"/>
  </r>
  <r>
    <x v="123"/>
    <s v="634383"/>
    <x v="116"/>
    <x v="5"/>
    <n v="10000"/>
    <s v="$dollars"/>
    <n v="0"/>
    <s v="$dollars"/>
    <n v="1"/>
    <s v="$dollar"/>
    <n v="10000"/>
    <x v="72"/>
    <s v="Lumen Express"/>
    <s v="Commande de service"/>
    <x v="0"/>
    <s v="Brassage Entretien préventif"/>
    <x v="18"/>
    <m/>
    <s v="Service, Réparation PLC-5/40 etherrnet , soumission 10977538-00"/>
    <n v="0"/>
    <n v="10000"/>
    <x v="3"/>
    <x v="3"/>
    <n v="0"/>
  </r>
  <r>
    <x v="124"/>
    <s v="619804"/>
    <x v="117"/>
    <x v="6"/>
    <n v="7750"/>
    <s v="$dollars"/>
    <n v="424.62"/>
    <s v="$dollars"/>
    <n v="1"/>
    <s v="$dollar"/>
    <n v="7750"/>
    <x v="73"/>
    <s v="Thomas O'Connell Inc."/>
    <s v="Commande de service"/>
    <x v="1"/>
    <s v="MD Divers Empaquetage Modifications"/>
    <x v="19"/>
    <m/>
    <s v="Service, travaux de tuyauterie (vapeur, condensat, sondes sur réservoirs) sur le système de NEP M2-M7"/>
    <n v="424.61999999999989"/>
    <n v="7325.38"/>
    <x v="7"/>
    <x v="7"/>
    <n v="3575.38"/>
  </r>
  <r>
    <x v="125"/>
    <s v="613804"/>
    <x v="118"/>
    <x v="6"/>
    <n v="15000"/>
    <s v="$dollars"/>
    <n v="9479.44"/>
    <s v="$dollars"/>
    <n v="1"/>
    <s v="$dollar"/>
    <n v="15000"/>
    <x v="74"/>
    <s v="Thomas O'Connell Inc."/>
    <s v="Commande de service"/>
    <x v="1"/>
    <s v="Divers Autres Entretien préventif"/>
    <x v="1"/>
    <m/>
    <s v="Service, réparation de fuites d'air à l'empaquetage, aux 2e et 3e étages"/>
    <n v="9479.44"/>
    <n v="5520.5599999999995"/>
    <x v="1"/>
    <x v="1"/>
    <n v="-2479.4400000000005"/>
  </r>
  <r>
    <x v="126"/>
    <s v="634428"/>
    <x v="119"/>
    <x v="7"/>
    <n v="3"/>
    <s v="chacun"/>
    <n v="0"/>
    <s v="chacun"/>
    <n v="61.83"/>
    <s v="chacun"/>
    <n v="185.49"/>
    <x v="25"/>
    <s v="Lumen Express"/>
    <s v="Achat régulier"/>
    <x v="0"/>
    <s v="M4 Empaquetage Entretien préventif"/>
    <x v="9"/>
    <m/>
    <s v="Soumission #10999127-00, Interupteur de sécurité Allen Bradley  p/n ALL440KC21061"/>
    <n v="0"/>
    <n v="185.49"/>
    <x v="4"/>
    <x v="4"/>
    <n v="0"/>
  </r>
  <r>
    <x v="126"/>
    <s v="634428"/>
    <x v="119"/>
    <x v="7"/>
    <n v="2"/>
    <s v="chacun"/>
    <n v="0"/>
    <s v="chacun"/>
    <n v="69.12"/>
    <s v="chacun"/>
    <n v="138.24"/>
    <x v="25"/>
    <s v="Lumen Express"/>
    <s v="Achat régulier"/>
    <x v="0"/>
    <s v="M4 Empaquetage Entretien préventif"/>
    <x v="9"/>
    <m/>
    <s v="Soumission #10999127-00, Câble micro p/n ALL889RFECA10"/>
    <n v="0"/>
    <n v="138.24"/>
    <x v="4"/>
    <x v="4"/>
    <n v="0"/>
  </r>
  <r>
    <x v="127"/>
    <s v="626422"/>
    <x v="120"/>
    <x v="7"/>
    <n v="4000"/>
    <s v="$dollars"/>
    <n v="1646.42"/>
    <s v="$dollars"/>
    <n v="1"/>
    <s v="$dollar"/>
    <n v="4000"/>
    <x v="54"/>
    <s v="Maintenance C.Frappier Inc."/>
    <s v="Commande de service"/>
    <x v="1"/>
    <s v="MD Divers Empaquetage Entretien préventif"/>
    <x v="10"/>
    <m/>
    <s v="Service, installation de vannes et d'instruments au CIP M2-M7 (MDO électrique)"/>
    <n v="1646.42"/>
    <n v="2353.58"/>
    <x v="1"/>
    <x v="1"/>
    <n v="5353.58"/>
  </r>
  <r>
    <x v="128"/>
    <s v="626422"/>
    <x v="120"/>
    <x v="7"/>
    <n v="3500"/>
    <s v="$dollars"/>
    <n v="1677.78"/>
    <s v="$dollars"/>
    <n v="1"/>
    <s v="$dollar"/>
    <n v="3500"/>
    <x v="54"/>
    <s v="Letico Inc."/>
    <s v="Commande de service"/>
    <x v="1"/>
    <s v="MD Divers Empaquetage Entretien préventif"/>
    <x v="10"/>
    <m/>
    <s v="Service, installation de vannes et d'instruments au CIP M2-M7 (ingénierie)"/>
    <n v="1677.78"/>
    <n v="1822.22"/>
    <x v="1"/>
    <x v="1"/>
    <n v="5322.22"/>
  </r>
  <r>
    <x v="129"/>
    <s v="626422"/>
    <x v="120"/>
    <x v="7"/>
    <n v="4500"/>
    <s v="$dollars"/>
    <n v="396.87"/>
    <s v="$dollars"/>
    <n v="1"/>
    <s v="$dollar"/>
    <n v="4500"/>
    <x v="54"/>
    <s v="Thomas O'Connell Inc."/>
    <s v="Commande de service"/>
    <x v="1"/>
    <s v="MD Divers Empaquetage Entretien préventif"/>
    <x v="10"/>
    <m/>
    <s v="Serviec, installation de vannes et d'instruments au CIP M2-M7 (MDO plombier)"/>
    <n v="396.86999999999989"/>
    <n v="4103.13"/>
    <x v="1"/>
    <x v="1"/>
    <n v="6603.13"/>
  </r>
  <r>
    <x v="130"/>
    <s v="626422"/>
    <x v="120"/>
    <x v="7"/>
    <n v="2500"/>
    <s v="$dollars"/>
    <n v="0"/>
    <s v="$dollars"/>
    <n v="1"/>
    <s v="$dollar"/>
    <n v="2500"/>
    <x v="54"/>
    <s v="Laporte Inc."/>
    <s v="Commande de service"/>
    <x v="0"/>
    <s v="MD Divers Empaquetage Entretien préventif"/>
    <x v="10"/>
    <m/>
    <s v="Service, installation de vannes et d'instruments au CIP M2-M7 (ingénierie et suivi)"/>
    <n v="0"/>
    <n v="2500"/>
    <x v="1"/>
    <x v="1"/>
    <n v="0"/>
  </r>
  <r>
    <x v="131"/>
    <s v="634797"/>
    <x v="121"/>
    <x v="7"/>
    <n v="2"/>
    <s v="chacun"/>
    <n v="0"/>
    <s v="chacun"/>
    <n v="1128.9000000000001"/>
    <s v="chacun"/>
    <n v="2257.8000000000002"/>
    <x v="36"/>
    <s v="Strategic Distribution Canada Compagny (SDC)"/>
    <s v="Achat régulier"/>
    <x v="0"/>
    <s v="M5 Empaquetage Entretien préventif"/>
    <x v="11"/>
    <m/>
    <s v="Krones, soum. 26225595, $1061.00,Lampe/light p/n 0902519031"/>
    <n v="0"/>
    <n v="2257.8000000000002"/>
    <x v="4"/>
    <x v="4"/>
    <n v="0"/>
  </r>
  <r>
    <x v="132"/>
    <s v="628815"/>
    <x v="122"/>
    <x v="7"/>
    <n v="28769"/>
    <s v="$dollars"/>
    <n v="14384.5"/>
    <s v="$dollars"/>
    <n v="1"/>
    <s v="$dollar"/>
    <n v="28769"/>
    <x v="22"/>
    <s v="Synergx Technologies Inc."/>
    <s v="Commande de service"/>
    <x v="1"/>
    <s v="M5 Empaquetage Entretien préventif"/>
    <x v="11"/>
    <m/>
    <s v="Service,  pour IEM des lignes 2 et 5  (sans l'audit interne IFD) 1 juillet 2012 à 30 juin 2013 propositon 629-07-12-MOLMTL"/>
    <n v="14384.5"/>
    <n v="14384.5"/>
    <x v="4"/>
    <x v="4"/>
    <n v="-12384.5"/>
  </r>
  <r>
    <x v="133"/>
    <s v="628554"/>
    <x v="123"/>
    <x v="7"/>
    <n v="1"/>
    <s v="chacun"/>
    <n v="0"/>
    <s v="chacun"/>
    <n v="500"/>
    <s v="chacun"/>
    <n v="500"/>
    <x v="75"/>
    <s v="Synstal"/>
    <s v="Achat régulier"/>
    <x v="0"/>
    <s v="M2 Empaquetage Entretien préventif"/>
    <x v="0"/>
    <m/>
    <s v="Réparation, Air climatisé Omnivision 2B"/>
    <n v="0"/>
    <n v="500"/>
    <x v="0"/>
    <x v="0"/>
    <n v="0"/>
  </r>
  <r>
    <x v="134"/>
    <s v="634249"/>
    <x v="124"/>
    <x v="7"/>
    <n v="1"/>
    <s v="chacun"/>
    <n v="0"/>
    <s v="chacun"/>
    <n v="8203.4599999999991"/>
    <s v="chacun"/>
    <n v="8203.4599999999991"/>
    <x v="29"/>
    <s v="Strategic Distribution Canada Compagny (SDC)"/>
    <s v="Achat régulier"/>
    <x v="0"/>
    <s v="M5 Empaquetage Entretien préventif"/>
    <x v="11"/>
    <m/>
    <s v="Krones Inc $7710.02, Moteur 3 phases #0902156097"/>
    <n v="0"/>
    <n v="8203.4599999999991"/>
    <x v="4"/>
    <x v="4"/>
    <n v="0"/>
  </r>
  <r>
    <x v="135"/>
    <s v="634249"/>
    <x v="124"/>
    <x v="7"/>
    <n v="1"/>
    <s v="chacun"/>
    <n v="0"/>
    <s v="chacun"/>
    <n v="6016.63"/>
    <s v="chacun"/>
    <n v="6016.63"/>
    <x v="29"/>
    <s v="Strategic Distribution Canada Compagny (SDC)"/>
    <s v="Achat régulier"/>
    <x v="0"/>
    <s v="M5 Empaquetage Entretien préventif"/>
    <x v="11"/>
    <m/>
    <s v="Krones Inc. $5654.73 Soumission #26228232, Moteur 3 phases #0902156098"/>
    <n v="0"/>
    <n v="6016.63"/>
    <x v="4"/>
    <x v="4"/>
    <n v="0"/>
  </r>
  <r>
    <x v="136"/>
    <s v="632695"/>
    <x v="125"/>
    <x v="7"/>
    <n v="1"/>
    <s v="chacun"/>
    <n v="0"/>
    <s v="chacun"/>
    <n v="561.09"/>
    <s v="chacun"/>
    <n v="561.09"/>
    <x v="76"/>
    <s v="Sew-Eurodrive Du Canada Ltee"/>
    <s v="Achat régulier"/>
    <x v="0"/>
    <s v="M5 Empaquetage Entretien préventif"/>
    <x v="11"/>
    <m/>
    <s v="Stator DR100L4   WB220  Soumission: 8020 14004340"/>
    <n v="0"/>
    <n v="561.09"/>
    <x v="4"/>
    <x v="4"/>
    <n v="0"/>
  </r>
  <r>
    <x v="131"/>
    <s v="634797"/>
    <x v="121"/>
    <x v="7"/>
    <n v="1"/>
    <s v="chacun"/>
    <n v="0"/>
    <s v="chacun"/>
    <n v="33.590000000000003"/>
    <s v="chacun"/>
    <n v="33.590000000000003"/>
    <x v="36"/>
    <s v="Strategic Distribution Canada Compagny (SDC)"/>
    <s v="Achat régulier"/>
    <x v="0"/>
    <s v="M5 Empaquetage Entretien préventif"/>
    <x v="11"/>
    <m/>
    <s v="Krones, soum. 26225595, $31.57, Adhesive p/n 0901363797"/>
    <n v="0"/>
    <n v="33.590000000000003"/>
    <x v="4"/>
    <x v="4"/>
    <n v="0"/>
  </r>
  <r>
    <x v="131"/>
    <s v="634797"/>
    <x v="121"/>
    <x v="7"/>
    <n v="1"/>
    <s v="chacun"/>
    <n v="0"/>
    <s v="chacun"/>
    <n v="205.05"/>
    <s v="chacun"/>
    <n v="205.05"/>
    <x v="36"/>
    <s v="Strategic Distribution Canada Compagny (SDC)"/>
    <s v="Achat régulier"/>
    <x v="0"/>
    <s v="M5 Empaquetage Entretien préventif"/>
    <x v="11"/>
    <m/>
    <s v="Krones, soum. 26225595, $192.72, Glass pane  p/n 0901556472"/>
    <n v="0"/>
    <n v="205.05"/>
    <x v="4"/>
    <x v="4"/>
    <n v="0"/>
  </r>
  <r>
    <x v="137"/>
    <s v="634216"/>
    <x v="126"/>
    <x v="7"/>
    <n v="2"/>
    <s v="chacun"/>
    <n v="0"/>
    <s v="chacun"/>
    <n v="305"/>
    <s v="chacun"/>
    <n v="610"/>
    <x v="56"/>
    <s v="Endress &amp; Hauser Canada Lte"/>
    <s v="Achat régulier"/>
    <x v="0"/>
    <s v="M4 Empaquetage Entretien préventif"/>
    <x v="9"/>
    <m/>
    <s v="Soumission 80896898, Module d'affichage VU340, Cbar/Dbar/DpilotS, p/n 71002865"/>
    <n v="0"/>
    <n v="610"/>
    <x v="4"/>
    <x v="4"/>
    <n v="0"/>
  </r>
  <r>
    <x v="138"/>
    <s v="601051"/>
    <x v="127"/>
    <x v="7"/>
    <n v="1"/>
    <s v="chacun"/>
    <n v="0"/>
    <s v="chacun"/>
    <n v="0"/>
    <s v="chacun"/>
    <n v="0"/>
    <x v="7"/>
    <s v="Les Entreprises Electriques LM"/>
    <s v="Achat régulier"/>
    <x v="0"/>
    <s v="Bâtiments Contrats de services"/>
    <x v="20"/>
    <m/>
    <s v="réparation fl:201710, moteur 25HP 575 V 286T"/>
    <n v="0"/>
    <n v="0"/>
    <x v="4"/>
    <x v="4"/>
    <n v="0"/>
  </r>
  <r>
    <x v="139"/>
    <s v="634215"/>
    <x v="128"/>
    <x v="7"/>
    <n v="2"/>
    <s v="chacun"/>
    <n v="0"/>
    <s v="chacun"/>
    <n v="1509.59"/>
    <s v="chacun"/>
    <n v="3019.18"/>
    <x v="56"/>
    <s v="Les Controles Laurentide Ltee"/>
    <s v="Achat régulier"/>
    <x v="0"/>
    <s v="M4 Empaquetage Entretien préventif"/>
    <x v="9"/>
    <m/>
    <s v="Soumission 100635, transmetteur de pression Rosemount Modèle 3051CG, p/n 3051CG4A22A1AS1C6Q4"/>
    <n v="0"/>
    <n v="3019.18"/>
    <x v="4"/>
    <x v="4"/>
    <n v="0"/>
  </r>
  <r>
    <x v="139"/>
    <s v="634215"/>
    <x v="128"/>
    <x v="7"/>
    <n v="2"/>
    <s v="chacun"/>
    <n v="0"/>
    <s v="chacun"/>
    <n v="543.28"/>
    <s v="chacun"/>
    <n v="1086.56"/>
    <x v="56"/>
    <s v="Les Controles Laurentide Ltee"/>
    <s v="Achat régulier"/>
    <x v="0"/>
    <s v="M4 Empaquetage Entretien préventif"/>
    <x v="9"/>
    <m/>
    <s v="Soumission 100635, séparateur à distance Rosemount modèle 1199, p/n 1199WPA93SSCW50LA00"/>
    <n v="0"/>
    <n v="1086.56"/>
    <x v="4"/>
    <x v="4"/>
    <n v="0"/>
  </r>
  <r>
    <x v="140"/>
    <s v="601045"/>
    <x v="129"/>
    <x v="7"/>
    <n v="1"/>
    <s v="chacun"/>
    <n v="0"/>
    <s v="chacun"/>
    <n v="0"/>
    <s v="chacun"/>
    <n v="0"/>
    <x v="34"/>
    <s v="Les Entreprises Electriques LM"/>
    <s v="Achat régulier"/>
    <x v="0"/>
    <s v="Filtration Contrats de services"/>
    <x v="21"/>
    <m/>
    <s v="reparation fl:201715, moteur 495E5"/>
    <n v="0"/>
    <n v="0"/>
    <x v="8"/>
    <x v="8"/>
    <n v="0"/>
  </r>
  <r>
    <x v="141"/>
    <s v="601035"/>
    <x v="130"/>
    <x v="7"/>
    <n v="1"/>
    <s v="chacun"/>
    <n v="0"/>
    <s v="chacun"/>
    <n v="0"/>
    <s v="chacun"/>
    <n v="0"/>
    <x v="72"/>
    <s v="Sew-Eurodrive Du Canada Ltee"/>
    <s v="Achat régulier"/>
    <x v="0"/>
    <s v="M2 Empaquetage Contrats de services"/>
    <x v="22"/>
    <m/>
    <s v="réparation fl:201712, moteur G926Y3"/>
    <n v="0"/>
    <n v="0"/>
    <x v="6"/>
    <x v="6"/>
    <n v="0"/>
  </r>
  <r>
    <x v="142"/>
    <s v="633022"/>
    <x v="131"/>
    <x v="7"/>
    <n v="1"/>
    <s v="chacun"/>
    <n v="0"/>
    <s v="chacun"/>
    <n v="677.42"/>
    <s v="chacun"/>
    <n v="677.42"/>
    <x v="30"/>
    <s v="Strategic Distribution Canada Compagny (SDC)"/>
    <s v="Achat régulier"/>
    <x v="0"/>
    <s v="M4 Empaquetage Entretien préventif"/>
    <x v="9"/>
    <m/>
    <s v="Monserco Limitee,  EnergySolution, Soumission par courriel,Instrument de mesure de radiation Monitor 4, $615.00,"/>
    <n v="0"/>
    <n v="677.42"/>
    <x v="4"/>
    <x v="4"/>
    <n v="0"/>
  </r>
  <r>
    <x v="143"/>
    <s v="601039"/>
    <x v="132"/>
    <x v="7"/>
    <n v="1"/>
    <s v="chacun"/>
    <n v="0"/>
    <s v="chacun"/>
    <n v="0"/>
    <s v="chacun"/>
    <n v="0"/>
    <x v="77"/>
    <s v="Les Entreprises Electriques LM"/>
    <s v="Achat régulier"/>
    <x v="0"/>
    <s v="M5 Empaquetage Contrats de services"/>
    <x v="23"/>
    <m/>
    <s v="SERVICE DE REPARATION MOTEUR SUR F/L 201705 MOTEUR # BLO24M1"/>
    <n v="0"/>
    <n v="0"/>
    <x v="9"/>
    <x v="9"/>
    <n v="0"/>
  </r>
  <r>
    <x v="144"/>
    <s v="626421"/>
    <x v="133"/>
    <x v="7"/>
    <n v="2500"/>
    <s v="chacun"/>
    <n v="1050.74"/>
    <s v="chacun"/>
    <n v="1"/>
    <s v="chacun"/>
    <n v="2500"/>
    <x v="78"/>
    <s v="Maintenance C.Frappier Inc."/>
    <s v="Commande de service"/>
    <x v="1"/>
    <s v="Bâtiments Entretien préventif"/>
    <x v="12"/>
    <m/>
    <s v="Réparation éclairage empaquetage"/>
    <n v="1050.74"/>
    <n v="1449.26"/>
    <x v="2"/>
    <x v="2"/>
    <n v="8949.26"/>
  </r>
  <r>
    <x v="145"/>
    <s v="601031"/>
    <x v="134"/>
    <x v="7"/>
    <n v="1"/>
    <s v="chacun"/>
    <n v="0"/>
    <s v="chacun"/>
    <n v="0"/>
    <s v="chacun"/>
    <n v="0"/>
    <x v="7"/>
    <s v="Sew-Eurodrive Du Canada Ltee"/>
    <s v="Achat régulier"/>
    <x v="0"/>
    <s v="MD Divers Empaquetage Contrats de services"/>
    <x v="24"/>
    <m/>
    <s v="réparation fl:201707, moteur BG470X4"/>
    <n v="0"/>
    <n v="0"/>
    <x v="0"/>
    <x v="0"/>
    <n v="0"/>
  </r>
  <r>
    <x v="146"/>
    <s v="631370"/>
    <x v="135"/>
    <x v="8"/>
    <n v="2"/>
    <s v="chacun"/>
    <n v="0"/>
    <s v="chacun"/>
    <n v="592.33000000000004"/>
    <s v="chacun"/>
    <n v="1184.6600000000001"/>
    <x v="79"/>
    <s v="Strategic Distribution Canada Compagny (SDC)"/>
    <s v="Achat régulier"/>
    <x v="0"/>
    <s v="M2 Empaquetage Modifications"/>
    <x v="25"/>
    <m/>
    <s v="Ics Inc, Bloc avec 4 trous filetés sur le coté pour montage horizontal #PHD SAH120x1-Z1-AE (ML)"/>
    <n v="0"/>
    <n v="1184.6600000000001"/>
    <x v="3"/>
    <x v="3"/>
    <n v="0"/>
  </r>
  <r>
    <x v="146"/>
    <s v="631370"/>
    <x v="135"/>
    <x v="8"/>
    <n v="2"/>
    <s v="chacun"/>
    <n v="0"/>
    <s v="chacun"/>
    <n v="52.77"/>
    <s v="chacun"/>
    <n v="105.54"/>
    <x v="79"/>
    <s v="Strategic Distribution Canada Compagny (SDC)"/>
    <s v="Achat régulier"/>
    <x v="0"/>
    <s v="M2 Empaquetage Modifications"/>
    <x v="25"/>
    <m/>
    <s v="Ics Inc. Soupape MAC #912B-PM-871CC=CLSF"/>
    <n v="0"/>
    <n v="105.54"/>
    <x v="3"/>
    <x v="3"/>
    <n v="0"/>
  </r>
  <r>
    <x v="147"/>
    <s v="601047"/>
    <x v="136"/>
    <x v="8"/>
    <n v="1"/>
    <s v="chacun"/>
    <n v="0"/>
    <s v="chacun"/>
    <n v="0"/>
    <s v="chacun"/>
    <n v="0"/>
    <x v="42"/>
    <s v="Les Entreprises Electriques LM"/>
    <s v="Achat régulier"/>
    <x v="0"/>
    <s v="Centrale thermique Contrats de services"/>
    <x v="26"/>
    <m/>
    <s v="Réparation fl:201700, Moteur 313L5"/>
    <n v="0"/>
    <n v="0"/>
    <x v="5"/>
    <x v="5"/>
    <n v="0"/>
  </r>
  <r>
    <x v="148"/>
    <s v="626138"/>
    <x v="137"/>
    <x v="8"/>
    <n v="1"/>
    <s v="chacun"/>
    <n v="0"/>
    <s v="chacun"/>
    <n v="142.99"/>
    <s v="chacun"/>
    <n v="142.99"/>
    <x v="52"/>
    <s v="Tigerdirect.Ca"/>
    <s v="Achat régulier"/>
    <x v="0"/>
    <s v="M2 Empaquetage Entretien préventif"/>
    <x v="0"/>
    <m/>
    <s v="Monitor A204-2404"/>
    <n v="0"/>
    <n v="142.99"/>
    <x v="0"/>
    <x v="0"/>
    <n v="0"/>
  </r>
  <r>
    <x v="149"/>
    <s v="626138"/>
    <x v="137"/>
    <x v="8"/>
    <n v="1"/>
    <s v="chacun"/>
    <n v="0"/>
    <s v="chacun"/>
    <n v="74.97"/>
    <s v="chacun"/>
    <n v="74.97"/>
    <x v="52"/>
    <s v="Tigerdirect.Ca"/>
    <s v="Achat régulier"/>
    <x v="0"/>
    <s v="M2 Empaquetage Entretien préventif"/>
    <x v="0"/>
    <m/>
    <s v="Wireless mouse/keyboard L23-8133"/>
    <n v="0"/>
    <n v="74.97"/>
    <x v="0"/>
    <x v="0"/>
    <n v="0"/>
  </r>
  <r>
    <x v="150"/>
    <s v="630134"/>
    <x v="138"/>
    <x v="8"/>
    <n v="6000"/>
    <s v="$dollars"/>
    <n v="0"/>
    <s v="$dollars"/>
    <n v="1"/>
    <s v="$dollar"/>
    <n v="6000"/>
    <x v="80"/>
    <s v="Soudure et Mécanique Peltier"/>
    <s v="Commande de service"/>
    <x v="0"/>
    <s v="M2 Empaquetage Entretien préventif"/>
    <x v="0"/>
    <m/>
    <s v="Services, changer serpentin du bas dans laveuse M2"/>
    <n v="0"/>
    <n v="6000"/>
    <x v="0"/>
    <x v="0"/>
    <n v="0"/>
  </r>
  <r>
    <x v="151"/>
    <s v="632674"/>
    <x v="139"/>
    <x v="8"/>
    <n v="2"/>
    <s v="chacun"/>
    <n v="0"/>
    <s v="chacun"/>
    <n v="82.11"/>
    <s v="chacun"/>
    <n v="164.22"/>
    <x v="0"/>
    <s v="Strategic Distribution Canada Compagny (SDC)"/>
    <s v="Achat régulier"/>
    <x v="0"/>
    <s v="M2 Empaquetage Entretien préventif"/>
    <x v="0"/>
    <m/>
    <s v="MOTION 74.54  ITEM 00967443 NECCESAIRE DE REPARATION # A63210108 pour cylindre pneumatique Schrader Bellows model:PAB10 7221, série: STT11610"/>
    <n v="0"/>
    <n v="164.22"/>
    <x v="0"/>
    <x v="0"/>
    <n v="0"/>
  </r>
  <r>
    <x v="151"/>
    <s v="632674"/>
    <x v="139"/>
    <x v="8"/>
    <n v="2"/>
    <s v="chacun"/>
    <n v="0"/>
    <s v="chacun"/>
    <n v="28.56"/>
    <s v="chacun"/>
    <n v="57.12"/>
    <x v="0"/>
    <s v="Strategic Distribution Canada Compagny (SDC)"/>
    <s v="Achat régulier"/>
    <x v="0"/>
    <s v="M2 Empaquetage Entretien préventif"/>
    <x v="0"/>
    <m/>
    <s v="MOTION 25.93   ITEM 01332662 NECCESAIRE DE REPARATION # A63212006  pour cylindre pneumatique Schrader Bellows model:PAB10 7221, série: STT11610"/>
    <n v="0"/>
    <n v="57.12"/>
    <x v="0"/>
    <x v="0"/>
    <n v="0"/>
  </r>
  <r>
    <x v="152"/>
    <s v="601280"/>
    <x v="140"/>
    <x v="8"/>
    <n v="10"/>
    <s v="chacun"/>
    <n v="0"/>
    <s v="chacun"/>
    <n v="49"/>
    <s v="chacun"/>
    <n v="490"/>
    <x v="81"/>
    <s v="GEA, Viex Inc"/>
    <s v="Achat régulier"/>
    <x v="0"/>
    <s v="M2 Empaquetage Entretien préventif"/>
    <x v="0"/>
    <m/>
    <s v="Plate VX 13 #SS CLP STD"/>
    <n v="0"/>
    <n v="490"/>
    <x v="0"/>
    <x v="0"/>
    <n v="0"/>
  </r>
  <r>
    <x v="153"/>
    <s v="634361"/>
    <x v="141"/>
    <x v="8"/>
    <n v="2"/>
    <s v="chacun"/>
    <n v="0"/>
    <s v="chacun"/>
    <n v="91.98"/>
    <s v="chacun"/>
    <n v="183.96"/>
    <x v="43"/>
    <s v="Strategic Distribution Canada Compagny (SDC)"/>
    <s v="Achat régulier"/>
    <x v="0"/>
    <s v="M2 Empaquetage Entretien préventif"/>
    <x v="0"/>
    <m/>
    <s v="Standard Knapp, Block with cone for case stopper no piece: 920-576-5"/>
    <n v="0"/>
    <n v="183.96"/>
    <x v="0"/>
    <x v="0"/>
    <n v="0"/>
  </r>
  <r>
    <x v="154"/>
    <s v="634115"/>
    <x v="142"/>
    <x v="8"/>
    <n v="4000"/>
    <s v="$dollars"/>
    <n v="0"/>
    <s v="$dollars"/>
    <n v="1"/>
    <s v="$dollar"/>
    <n v="4000"/>
    <x v="1"/>
    <s v="Soudure et Mécanique Peltier"/>
    <s v="Commande de service"/>
    <x v="0"/>
    <s v="M2 Empaquetage Entretien préventif"/>
    <x v="0"/>
    <m/>
    <s v="Services, travaux convoyeur M2 13-14 Octobre"/>
    <n v="0"/>
    <n v="4000"/>
    <x v="0"/>
    <x v="0"/>
    <n v="0"/>
  </r>
  <r>
    <x v="155"/>
    <s v="633939"/>
    <x v="143"/>
    <x v="8"/>
    <n v="4000"/>
    <s v="$dollars"/>
    <n v="0"/>
    <s v="$dollars"/>
    <n v="1"/>
    <s v="$dollar"/>
    <n v="4000"/>
    <x v="56"/>
    <s v="Nordson Canada Ltd"/>
    <s v="Commande de service"/>
    <x v="0"/>
    <s v="M2 Empaquetage Entretien préventif"/>
    <x v="0"/>
    <m/>
    <s v="Services, remise à neuf d'une unité P4"/>
    <n v="0"/>
    <n v="4000"/>
    <x v="0"/>
    <x v="0"/>
    <n v="0"/>
  </r>
  <r>
    <x v="156"/>
    <s v="617279"/>
    <x v="144"/>
    <x v="8"/>
    <n v="3000"/>
    <s v="$dollars"/>
    <n v="0"/>
    <s v="$dollars"/>
    <n v="1"/>
    <s v="$dollar"/>
    <n v="3000"/>
    <x v="82"/>
    <s v="Thomas O'Connell Inc."/>
    <s v="Commande de service"/>
    <x v="0"/>
    <s v="M2 Empaquetage Entretien préventif"/>
    <x v="0"/>
    <m/>
    <s v="Service, souder pin hole soudure tuyau"/>
    <n v="0"/>
    <n v="3000"/>
    <x v="0"/>
    <x v="0"/>
    <n v="0"/>
  </r>
  <r>
    <x v="157"/>
    <s v="626400"/>
    <x v="145"/>
    <x v="8"/>
    <n v="4000"/>
    <s v="$dollars"/>
    <n v="1520"/>
    <s v="$dollars"/>
    <n v="1"/>
    <s v="$dollar"/>
    <n v="4000"/>
    <x v="83"/>
    <s v="Soudure et Mécanique Peltier"/>
    <s v="Commande de service"/>
    <x v="1"/>
    <s v="M2 Empaquetage Entretien préventif"/>
    <x v="0"/>
    <m/>
    <s v="Services, travaux sur convoyeurs M2 - 3eme plancher"/>
    <n v="1520"/>
    <n v="2480"/>
    <x v="0"/>
    <x v="0"/>
    <n v="-520"/>
  </r>
  <r>
    <x v="158"/>
    <s v="631436"/>
    <x v="53"/>
    <x v="8"/>
    <n v="3000"/>
    <s v="$dollars"/>
    <n v="290"/>
    <s v="$dollars"/>
    <n v="1"/>
    <s v="$dollar"/>
    <n v="3000"/>
    <x v="41"/>
    <s v="Les Entreprises Electriques LM"/>
    <s v="Commande de service"/>
    <x v="1"/>
    <s v="MD Divers Empaquetage Entretien préventif"/>
    <x v="10"/>
    <m/>
    <s v="Services, echantillon d'huile ugente"/>
    <n v="290"/>
    <n v="2710"/>
    <x v="1"/>
    <x v="1"/>
    <n v="6710"/>
  </r>
  <r>
    <x v="159"/>
    <s v="618389"/>
    <x v="146"/>
    <x v="9"/>
    <n v="90"/>
    <s v="chacun"/>
    <n v="0"/>
    <s v="chacun"/>
    <n v="55"/>
    <s v="chacun"/>
    <n v="4950"/>
    <x v="84"/>
    <s v="Soudure et Mécanique Peltier"/>
    <s v="Commande de service"/>
    <x v="0"/>
    <s v="M5 Empaquetage Entretien préventif"/>
    <x v="11"/>
    <m/>
    <s v="Inspection convoyeur SEMAINES 2 gars  Shutdown M5"/>
    <n v="0"/>
    <n v="4950"/>
    <x v="4"/>
    <x v="4"/>
    <n v="0"/>
  </r>
  <r>
    <x v="160"/>
    <s v="626968"/>
    <x v="147"/>
    <x v="10"/>
    <n v="6000"/>
    <s v="$dollars"/>
    <n v="2850"/>
    <s v="$dollars"/>
    <n v="1"/>
    <s v="$dollar"/>
    <n v="6000"/>
    <x v="85"/>
    <s v="Soudure et Mécanique Peltier"/>
    <s v="Commande de service"/>
    <x v="1"/>
    <s v="M5 Empaquetage Entretien préventif"/>
    <x v="11"/>
    <m/>
    <s v="Service, Entretient des convoyeurs de caisses"/>
    <n v="2850"/>
    <n v="3150"/>
    <x v="4"/>
    <x v="4"/>
    <n v="-850"/>
  </r>
  <r>
    <x v="161"/>
    <s v="627336"/>
    <x v="148"/>
    <x v="10"/>
    <n v="4000"/>
    <s v="$dollars"/>
    <n v="1969.89"/>
    <s v="$dollars"/>
    <n v="1"/>
    <s v="$dollar"/>
    <n v="4000"/>
    <x v="86"/>
    <s v="Thomas O'Connell Inc."/>
    <s v="Commande de service"/>
    <x v="1"/>
    <s v="M7 Empaquetage Entretien préventif"/>
    <x v="27"/>
    <m/>
    <s v="Service, changer 3 valves qui coule sur le pasto #7"/>
    <n v="1969.89"/>
    <n v="2030.11"/>
    <x v="3"/>
    <x v="3"/>
    <n v="1030.1099999999999"/>
  </r>
  <r>
    <x v="162"/>
    <s v="626401"/>
    <x v="149"/>
    <x v="10"/>
    <n v="4900"/>
    <s v="$dollars"/>
    <n v="1899.29"/>
    <s v="$dollars"/>
    <n v="1"/>
    <s v="$dollar"/>
    <n v="4900"/>
    <x v="87"/>
    <s v="Thomas O'Connell Inc."/>
    <s v="Commande de service"/>
    <x v="1"/>
    <s v="M7 Empaquetage Entretien préventif"/>
    <x v="27"/>
    <m/>
    <s v="Service, Installation d'une nouvelle valve et absorbeur de coup de bélier."/>
    <n v="1899.29"/>
    <n v="3000.71"/>
    <x v="3"/>
    <x v="3"/>
    <n v="1100.71"/>
  </r>
  <r>
    <x v="163"/>
    <s v="632967"/>
    <x v="150"/>
    <x v="10"/>
    <n v="5000"/>
    <s v="$dollars"/>
    <n v="0"/>
    <s v="$dollars"/>
    <n v="1"/>
    <s v="$dollar"/>
    <n v="5000"/>
    <x v="30"/>
    <s v="Crown Metal Packaging Canada LP"/>
    <s v="Commande de service"/>
    <x v="0"/>
    <s v="M7 Empaquetage Entretien préventif"/>
    <x v="27"/>
    <m/>
    <s v="Service, service de Jean Marchand"/>
    <n v="0"/>
    <n v="5000"/>
    <x v="3"/>
    <x v="3"/>
    <n v="0"/>
  </r>
  <r>
    <x v="164"/>
    <s v="634230"/>
    <x v="151"/>
    <x v="10"/>
    <n v="5000"/>
    <s v="$dollars"/>
    <n v="0"/>
    <s v="$dollars"/>
    <n v="0"/>
    <s v="$dollar"/>
    <n v="0"/>
    <x v="7"/>
    <s v="Soudure et Mécanique Peltier"/>
    <s v="Commande de service"/>
    <x v="0"/>
    <s v="M5 Empaquetage Entretien préventif"/>
    <x v="11"/>
    <m/>
    <s v="Service, Entretient de fin de semaine"/>
    <n v="0"/>
    <n v="0"/>
    <x v="4"/>
    <x v="4"/>
    <n v="0"/>
  </r>
  <r>
    <x v="165"/>
    <s v="622987"/>
    <x v="152"/>
    <x v="10"/>
    <n v="4000"/>
    <s v="$dollars"/>
    <n v="0"/>
    <s v="$dollars"/>
    <n v="1"/>
    <s v="$dollar"/>
    <n v="4000"/>
    <x v="88"/>
    <s v="Thomas O'Connell Inc."/>
    <s v="Commande de service"/>
    <x v="0"/>
    <s v="M5 Empaquetage Entretien préventif"/>
    <x v="11"/>
    <m/>
    <s v="Service pour la modification de la pente du drain de la vis sans fin"/>
    <n v="0"/>
    <n v="4000"/>
    <x v="4"/>
    <x v="4"/>
    <n v="0"/>
  </r>
  <r>
    <x v="166"/>
    <s v="631454"/>
    <x v="153"/>
    <x v="10"/>
    <n v="4800"/>
    <s v="$dollars"/>
    <n v="3590"/>
    <s v="$dollars"/>
    <n v="1"/>
    <s v="$dollar"/>
    <n v="4800"/>
    <x v="89"/>
    <s v="Soudure et Mécanique Peltier"/>
    <s v="Commande de service"/>
    <x v="1"/>
    <s v="M5 Empaquetage Entretien préventif"/>
    <x v="11"/>
    <m/>
    <s v="Demande de service pour 2 mécaniciens pour la semaine finissant le 1er septembre."/>
    <n v="3590"/>
    <n v="1210"/>
    <x v="4"/>
    <x v="4"/>
    <n v="-1590"/>
  </r>
  <r>
    <x v="167"/>
    <s v="633811"/>
    <x v="154"/>
    <x v="10"/>
    <n v="5000"/>
    <s v="$dollars"/>
    <n v="0"/>
    <s v="$dollars"/>
    <n v="1"/>
    <s v="$dollar"/>
    <n v="5000"/>
    <x v="14"/>
    <s v="Soudure et Mécanique Peltier"/>
    <s v="Commande de service"/>
    <x v="0"/>
    <s v="M5 Empaquetage Entretien préventif"/>
    <x v="11"/>
    <m/>
    <s v="Service, Entretient convoyeur samedi  + rouleaux 51 po"/>
    <n v="0"/>
    <n v="5000"/>
    <x v="4"/>
    <x v="4"/>
    <n v="0"/>
  </r>
  <r>
    <x v="168"/>
    <s v="634293"/>
    <x v="155"/>
    <x v="10"/>
    <n v="19"/>
    <s v="chacun"/>
    <n v="0"/>
    <s v="chacun"/>
    <n v="75"/>
    <s v="chacun"/>
    <n v="1425"/>
    <x v="43"/>
    <s v="Strategic Distribution Canada Compagny (SDC)"/>
    <s v="Achat régulier"/>
    <x v="0"/>
    <s v="M5 Empaquetage Entretien préventif"/>
    <x v="11"/>
    <m/>
    <s v="Alfa Laval (soumission.EPSP1-841792) Gasket M10M EPDM #3900176928"/>
    <n v="0"/>
    <n v="1425"/>
    <x v="4"/>
    <x v="4"/>
    <n v="0"/>
  </r>
  <r>
    <x v="168"/>
    <s v="634293"/>
    <x v="155"/>
    <x v="10"/>
    <n v="2"/>
    <s v="chacun"/>
    <n v="0"/>
    <s v="chacun"/>
    <n v="140.87"/>
    <s v="chacun"/>
    <n v="281.74"/>
    <x v="43"/>
    <s v="Strategic Distribution Canada Compagny (SDC)"/>
    <s v="Achat régulier"/>
    <x v="0"/>
    <s v="M5 Empaquetage Entretien préventif"/>
    <x v="11"/>
    <m/>
    <s v="Alfa Laval (soumission.EPSP1-841792) Plate M10-M1 316 #367217-0098"/>
    <n v="0"/>
    <n v="281.74"/>
    <x v="4"/>
    <x v="4"/>
    <n v="0"/>
  </r>
  <r>
    <x v="168"/>
    <s v="634293"/>
    <x v="155"/>
    <x v="10"/>
    <n v="1"/>
    <s v="chacun"/>
    <n v="0"/>
    <s v="chacun"/>
    <n v="140.87"/>
    <s v="chacun"/>
    <n v="140.87"/>
    <x v="43"/>
    <s v="Strategic Distribution Canada Compagny (SDC)"/>
    <s v="Achat régulier"/>
    <x v="0"/>
    <s v="M5 Empaquetage Entretien préventif"/>
    <x v="11"/>
    <m/>
    <s v="Alfa Laval (soumission.EPSP1-841792) Raw Plate M10M2 316 #367317-0098"/>
    <n v="0"/>
    <n v="140.87"/>
    <x v="4"/>
    <x v="4"/>
    <n v="0"/>
  </r>
  <r>
    <x v="168"/>
    <s v="634293"/>
    <x v="155"/>
    <x v="10"/>
    <n v="1"/>
    <s v="chacun"/>
    <n v="0"/>
    <s v="chacun"/>
    <n v="140.87"/>
    <s v="chacun"/>
    <n v="140.87"/>
    <x v="43"/>
    <s v="Strategic Distribution Canada Compagny (SDC)"/>
    <s v="Achat régulier"/>
    <x v="0"/>
    <s v="M5 Empaquetage Entretien préventif"/>
    <x v="11"/>
    <m/>
    <s v="Alfa Laval (soumission.EPSP1-841792) CPP M10M 310.6 HT  #367317-0000"/>
    <n v="0"/>
    <n v="140.87"/>
    <x v="4"/>
    <x v="4"/>
    <n v="0"/>
  </r>
  <r>
    <x v="169"/>
    <s v="634888"/>
    <x v="156"/>
    <x v="10"/>
    <n v="5000"/>
    <s v="$dollars"/>
    <n v="0"/>
    <s v="$dollars"/>
    <n v="1"/>
    <s v="$dollar"/>
    <n v="5000"/>
    <x v="36"/>
    <s v="Soudure et Mécanique Peltier"/>
    <s v="Commande de service"/>
    <x v="0"/>
    <s v="M5 Empaquetage Entretien préventif"/>
    <x v="11"/>
    <m/>
    <s v="Service, Travaux fin de semaine du 12/10/27&amp;28"/>
    <n v="0"/>
    <n v="5000"/>
    <x v="4"/>
    <x v="4"/>
    <n v="0"/>
  </r>
  <r>
    <x v="170"/>
    <s v="622845"/>
    <x v="157"/>
    <x v="10"/>
    <n v="12"/>
    <s v="chacun"/>
    <n v="0"/>
    <s v="chacun"/>
    <n v="112.71"/>
    <s v="chacun"/>
    <n v="1352.52"/>
    <x v="69"/>
    <s v="Crown Metal Packaging Canada LP"/>
    <s v="Achat régulier"/>
    <x v="0"/>
    <s v="M7 Empaquetage Entretien préventif"/>
    <x v="27"/>
    <m/>
    <s v="MANDREL SPACER BOTTOM #19L853"/>
    <n v="0"/>
    <n v="1352.52"/>
    <x v="3"/>
    <x v="3"/>
    <n v="0"/>
  </r>
  <r>
    <x v="170"/>
    <s v="622845"/>
    <x v="157"/>
    <x v="10"/>
    <n v="1"/>
    <s v="chacun"/>
    <n v="0"/>
    <s v="chacun"/>
    <n v="64.900000000000006"/>
    <s v="chacun"/>
    <n v="64.900000000000006"/>
    <x v="69"/>
    <s v="Crown Metal Packaging Canada LP"/>
    <s v="Achat régulier"/>
    <x v="0"/>
    <s v="M7 Empaquetage Entretien préventif"/>
    <x v="27"/>
    <m/>
    <s v="THRUST WASHER SPLIT #11L816"/>
    <n v="0"/>
    <n v="64.900000000000006"/>
    <x v="3"/>
    <x v="3"/>
    <n v="0"/>
  </r>
  <r>
    <x v="170"/>
    <s v="622845"/>
    <x v="157"/>
    <x v="10"/>
    <n v="1"/>
    <s v="chacun"/>
    <n v="0"/>
    <s v="chacun"/>
    <n v="1044.21"/>
    <s v="chacun"/>
    <n v="1044.21"/>
    <x v="69"/>
    <s v="Crown Metal Packaging Canada LP"/>
    <s v="Achat régulier"/>
    <x v="0"/>
    <s v="M7 Empaquetage Entretien préventif"/>
    <x v="27"/>
    <m/>
    <s v="DISCHARGE PINION GEAR #13L823"/>
    <n v="0"/>
    <n v="1044.21"/>
    <x v="3"/>
    <x v="3"/>
    <n v="0"/>
  </r>
  <r>
    <x v="170"/>
    <s v="622845"/>
    <x v="157"/>
    <x v="10"/>
    <n v="1"/>
    <s v="chacun"/>
    <n v="0"/>
    <s v="chacun"/>
    <n v="46.09"/>
    <s v="chacun"/>
    <n v="46.09"/>
    <x v="69"/>
    <s v="Crown Metal Packaging Canada LP"/>
    <s v="Achat régulier"/>
    <x v="0"/>
    <s v="M7 Empaquetage Entretien préventif"/>
    <x v="27"/>
    <m/>
    <s v="OIL SEAL #8L815"/>
    <n v="0"/>
    <n v="46.09"/>
    <x v="3"/>
    <x v="3"/>
    <n v="0"/>
  </r>
  <r>
    <x v="170"/>
    <s v="622845"/>
    <x v="157"/>
    <x v="10"/>
    <n v="12"/>
    <s v="chacun"/>
    <n v="0"/>
    <s v="chacun"/>
    <n v="23.48"/>
    <s v="chacun"/>
    <n v="281.76"/>
    <x v="69"/>
    <s v="Crown Metal Packaging Canada LP"/>
    <s v="Achat régulier"/>
    <x v="0"/>
    <s v="M7 Empaquetage Entretien préventif"/>
    <x v="27"/>
    <m/>
    <s v="SEAMING ROLL RETAINER #78L641"/>
    <n v="0"/>
    <n v="281.76"/>
    <x v="3"/>
    <x v="3"/>
    <n v="0"/>
  </r>
  <r>
    <x v="170"/>
    <s v="622845"/>
    <x v="157"/>
    <x v="10"/>
    <n v="12"/>
    <s v="chacun"/>
    <n v="0"/>
    <s v="chacun"/>
    <n v="8.02"/>
    <s v="chacun"/>
    <n v="96.24"/>
    <x v="69"/>
    <s v="Crown Metal Packaging Canada LP"/>
    <s v="Achat régulier"/>
    <x v="0"/>
    <s v="M7 Empaquetage Entretien préventif"/>
    <x v="27"/>
    <m/>
    <s v="SEAMING ROLL RETAINER SCREW #29L826"/>
    <n v="0"/>
    <n v="96.24"/>
    <x v="3"/>
    <x v="3"/>
    <n v="0"/>
  </r>
  <r>
    <x v="170"/>
    <s v="622845"/>
    <x v="157"/>
    <x v="10"/>
    <n v="12"/>
    <s v="chacun"/>
    <n v="0"/>
    <s v="chacun"/>
    <n v="149.59"/>
    <s v="chacun"/>
    <n v="1795.08"/>
    <x v="69"/>
    <s v="Crown Metal Packaging Canada LP"/>
    <s v="Achat régulier"/>
    <x v="0"/>
    <s v="M7 Empaquetage Entretien préventif"/>
    <x v="27"/>
    <m/>
    <s v="LOWER CHUCK CAM ROLL PIN #5L829"/>
    <n v="0"/>
    <n v="1795.08"/>
    <x v="3"/>
    <x v="3"/>
    <n v="0"/>
  </r>
  <r>
    <x v="170"/>
    <s v="622845"/>
    <x v="157"/>
    <x v="10"/>
    <n v="12"/>
    <s v="chacun"/>
    <n v="0"/>
    <s v="chacun"/>
    <n v="27.06"/>
    <s v="chacun"/>
    <n v="324.72000000000003"/>
    <x v="69"/>
    <s v="Crown Metal Packaging Canada LP"/>
    <s v="Achat régulier"/>
    <x v="0"/>
    <s v="M7 Empaquetage Entretien préventif"/>
    <x v="27"/>
    <m/>
    <s v="WASHER #93L816"/>
    <n v="5.6843418860808015E-14"/>
    <n v="324.71999999999997"/>
    <x v="3"/>
    <x v="3"/>
    <n v="3000"/>
  </r>
  <r>
    <x v="170"/>
    <s v="622845"/>
    <x v="157"/>
    <x v="10"/>
    <n v="1"/>
    <s v="chacun"/>
    <n v="0"/>
    <s v="chacun"/>
    <n v="355.4"/>
    <s v="chacun"/>
    <n v="355.4"/>
    <x v="69"/>
    <s v="Crown Metal Packaging Canada LP"/>
    <s v="Achat régulier"/>
    <x v="0"/>
    <s v="M7 Empaquetage Entretien préventif"/>
    <x v="27"/>
    <m/>
    <s v="BALL BEARING #16L816"/>
    <n v="0"/>
    <n v="355.4"/>
    <x v="3"/>
    <x v="3"/>
    <n v="0"/>
  </r>
  <r>
    <x v="170"/>
    <s v="622845"/>
    <x v="157"/>
    <x v="10"/>
    <n v="1"/>
    <s v="chacun"/>
    <n v="0"/>
    <s v="chacun"/>
    <n v="166.24"/>
    <s v="chacun"/>
    <n v="166.24"/>
    <x v="69"/>
    <s v="Crown Metal Packaging Canada LP"/>
    <s v="Achat régulier"/>
    <x v="0"/>
    <s v="M7 Empaquetage Entretien préventif"/>
    <x v="27"/>
    <m/>
    <s v="BALL BEARING #9L616"/>
    <n v="0"/>
    <n v="166.24"/>
    <x v="3"/>
    <x v="3"/>
    <n v="0"/>
  </r>
  <r>
    <x v="171"/>
    <s v="622845"/>
    <x v="157"/>
    <x v="10"/>
    <n v="6000"/>
    <s v="$dollars"/>
    <n v="0"/>
    <s v="$dollars"/>
    <n v="1"/>
    <s v="$dollar"/>
    <n v="6000"/>
    <x v="69"/>
    <s v="Crown Metal Packaging Canada LP"/>
    <s v="Commande de service"/>
    <x v="0"/>
    <s v="M7 Empaquetage Entretien préventif"/>
    <x v="27"/>
    <m/>
    <s v="Service, refection par Jean Marchand de la sertisseuse Angelus 7A"/>
    <n v="0"/>
    <n v="6000"/>
    <x v="3"/>
    <x v="3"/>
    <n v="0"/>
  </r>
  <r>
    <x v="172"/>
    <s v="628721"/>
    <x v="158"/>
    <x v="10"/>
    <n v="8100"/>
    <s v="$dollars"/>
    <n v="0"/>
    <s v="$dollars"/>
    <n v="1"/>
    <s v="$dollar"/>
    <n v="8100"/>
    <x v="87"/>
    <s v="Krones Inc."/>
    <s v="Commande de service"/>
    <x v="0"/>
    <s v="M5 Empaquetage Entretien préventif"/>
    <x v="11"/>
    <m/>
    <s v="Service, Appelle de sevice"/>
    <n v="0"/>
    <n v="8100"/>
    <x v="4"/>
    <x v="4"/>
    <n v="0"/>
  </r>
  <r>
    <x v="173"/>
    <s v="632930"/>
    <x v="159"/>
    <x v="10"/>
    <n v="250"/>
    <s v="$dollars"/>
    <n v="0"/>
    <s v="$dollars"/>
    <n v="1"/>
    <s v="$dollar"/>
    <n v="250"/>
    <x v="90"/>
    <s v="Montreal Hydraulique Inc."/>
    <s v="Commande de service"/>
    <x v="0"/>
    <s v="M5 Empaquetage Entretien préventif"/>
    <x v="11"/>
    <m/>
    <s v="Service, Fabrication d'un boyau a air de 151&quot; de long avec embout femelle aux deux extrémités et rotatif"/>
    <n v="0"/>
    <n v="250"/>
    <x v="4"/>
    <x v="4"/>
    <n v="0"/>
  </r>
  <r>
    <x v="174"/>
    <s v="632100"/>
    <x v="160"/>
    <x v="10"/>
    <n v="4500"/>
    <s v="$dollars"/>
    <n v="3345.75"/>
    <s v="$dollars"/>
    <n v="1"/>
    <s v="$dollar"/>
    <n v="4500"/>
    <x v="91"/>
    <s v="Montreal Hydraulique Inc."/>
    <s v="Commande de service"/>
    <x v="1"/>
    <s v="MD Divers Empaquetage Entretien préventif"/>
    <x v="10"/>
    <m/>
    <s v="Service, Transfert et filtration d'huile hydraulique"/>
    <n v="3345.75"/>
    <n v="1154.25"/>
    <x v="1"/>
    <x v="1"/>
    <n v="3654.25"/>
  </r>
  <r>
    <x v="175"/>
    <s v="631277"/>
    <x v="161"/>
    <x v="10"/>
    <n v="4500"/>
    <s v="$dollars"/>
    <n v="0"/>
    <s v="$dollars"/>
    <n v="1"/>
    <s v="$dollar"/>
    <n v="4500"/>
    <x v="92"/>
    <s v="Montreal Hydraulique Inc."/>
    <s v="Commande de service"/>
    <x v="0"/>
    <s v="MD Divers Empaquetage Entretien préventif"/>
    <x v="10"/>
    <m/>
    <s v="pompage d'huile + récupération  d'huile   service transfert Huile"/>
    <n v="0"/>
    <n v="4500"/>
    <x v="1"/>
    <x v="1"/>
    <n v="0"/>
  </r>
  <r>
    <x v="176"/>
    <s v="626371"/>
    <x v="162"/>
    <x v="10"/>
    <n v="300"/>
    <s v="$dollars"/>
    <n v="0"/>
    <s v="$dollars"/>
    <n v="1"/>
    <s v="$dollar"/>
    <n v="300"/>
    <x v="93"/>
    <s v="Chaines &amp; Elingues St-Pierre"/>
    <s v="Commande de service"/>
    <x v="0"/>
    <s v="Divers Autres Sécurite"/>
    <x v="28"/>
    <m/>
    <s v="Service, inspection mécanique palan à chaine Jet L-80 #3084"/>
    <n v="0"/>
    <n v="300"/>
    <x v="0"/>
    <x v="0"/>
    <n v="0"/>
  </r>
  <r>
    <x v="177"/>
    <s v="631480"/>
    <x v="163"/>
    <x v="10"/>
    <n v="500"/>
    <s v="$dollars"/>
    <n v="243.04"/>
    <s v="$dollars"/>
    <n v="1"/>
    <s v="$dollar"/>
    <n v="500"/>
    <x v="9"/>
    <s v="Nettoyage Indust.Magnum Inc."/>
    <s v="Commande de service"/>
    <x v="1"/>
    <s v="M1 Empaquetage Entretien préventif"/>
    <x v="7"/>
    <m/>
    <s v="Demande de service pour le nettoyage et ramassage du plancher près de la laveuse #1 au 1er plancher"/>
    <n v="243.03999999999996"/>
    <n v="256.96000000000004"/>
    <x v="1"/>
    <x v="1"/>
    <n v="6756.96"/>
  </r>
  <r>
    <x v="178"/>
    <s v="632771"/>
    <x v="164"/>
    <x v="10"/>
    <n v="2000"/>
    <s v="$dollars"/>
    <n v="0"/>
    <s v="$dollars"/>
    <n v="1"/>
    <s v="$dollar"/>
    <n v="2000"/>
    <x v="85"/>
    <s v="Nettoyage Indust.Magnum Inc."/>
    <s v="Commande de service"/>
    <x v="0"/>
    <s v="M1 Empaquetage Entretien préventif"/>
    <x v="7"/>
    <m/>
    <s v="Service, Nétoyage de la rinceuse"/>
    <n v="0"/>
    <n v="2000"/>
    <x v="1"/>
    <x v="1"/>
    <n v="0"/>
  </r>
  <r>
    <x v="179"/>
    <s v="632746"/>
    <x v="165"/>
    <x v="10"/>
    <n v="5000"/>
    <s v="$dollars"/>
    <n v="2850"/>
    <s v="$dollars"/>
    <n v="1"/>
    <s v="$dollar"/>
    <n v="5000"/>
    <x v="94"/>
    <s v="Soudure et Mécanique Peltier"/>
    <s v="Commande de service"/>
    <x v="1"/>
    <s v="M1 Empaquetage Entretien préventif"/>
    <x v="7"/>
    <m/>
    <s v="Service, Réparation convoyeur"/>
    <n v="2850"/>
    <n v="2150"/>
    <x v="1"/>
    <x v="1"/>
    <n v="4150"/>
  </r>
  <r>
    <x v="180"/>
    <s v="634173"/>
    <x v="166"/>
    <x v="10"/>
    <n v="5000"/>
    <s v="$dollars"/>
    <n v="0"/>
    <s v="$dollars"/>
    <n v="1"/>
    <s v="$dollar"/>
    <n v="5000"/>
    <x v="25"/>
    <s v="Soudure et Mécanique Peltier"/>
    <s v="Commande de service"/>
    <x v="0"/>
    <s v="M1 Empaquetage Entretien préventif"/>
    <x v="7"/>
    <m/>
    <s v="Service, Travaux fin de semaine"/>
    <n v="0"/>
    <n v="5000"/>
    <x v="1"/>
    <x v="1"/>
    <n v="0"/>
  </r>
  <r>
    <x v="181"/>
    <s v="622845"/>
    <x v="157"/>
    <x v="10"/>
    <n v="24"/>
    <s v="chacun"/>
    <n v="3"/>
    <s v="chacun"/>
    <n v="10.41"/>
    <s v="chacun"/>
    <n v="249.84"/>
    <x v="69"/>
    <s v="Crown Metal Packaging Canada LP"/>
    <s v="Achat régulier"/>
    <x v="0"/>
    <s v="M7 Empaquetage Entretien préventif"/>
    <x v="27"/>
    <m/>
    <s v="O RING   ITEM# 14L815"/>
    <n v="31.22999999999999"/>
    <n v="218.61"/>
    <x v="3"/>
    <x v="3"/>
    <n v="2968.77"/>
  </r>
  <r>
    <x v="170"/>
    <s v="622845"/>
    <x v="157"/>
    <x v="10"/>
    <n v="12"/>
    <s v="chacun"/>
    <n v="0"/>
    <s v="chacun"/>
    <n v="77.540000000000006"/>
    <s v="chacun"/>
    <n v="930.48"/>
    <x v="69"/>
    <s v="Crown Metal Packaging Canada LP"/>
    <s v="Achat régulier"/>
    <x v="0"/>
    <s v="M7 Empaquetage Entretien préventif"/>
    <x v="27"/>
    <m/>
    <s v="LOWER CHUCK RETURN CAM ROLL #16P346"/>
    <n v="0"/>
    <n v="930.48"/>
    <x v="3"/>
    <x v="3"/>
    <n v="0"/>
  </r>
  <r>
    <x v="170"/>
    <s v="622845"/>
    <x v="157"/>
    <x v="10"/>
    <n v="12"/>
    <s v="chacun"/>
    <n v="0"/>
    <s v="chacun"/>
    <n v="77.09"/>
    <s v="chacun"/>
    <n v="925.08"/>
    <x v="69"/>
    <s v="Crown Metal Packaging Canada LP"/>
    <s v="Achat régulier"/>
    <x v="0"/>
    <s v="M7 Empaquetage Entretien préventif"/>
    <x v="27"/>
    <m/>
    <s v=" CAM ROLL LOWER CHUCK #2S829"/>
    <n v="0"/>
    <n v="925.08"/>
    <x v="3"/>
    <x v="3"/>
    <n v="0"/>
  </r>
  <r>
    <x v="170"/>
    <s v="622845"/>
    <x v="157"/>
    <x v="10"/>
    <n v="24"/>
    <s v="chacun"/>
    <n v="0"/>
    <s v="chacun"/>
    <n v="11.6"/>
    <s v="chacun"/>
    <n v="278.39999999999998"/>
    <x v="69"/>
    <s v="Crown Metal Packaging Canada LP"/>
    <s v="Achat régulier"/>
    <x v="0"/>
    <s v="M7 Empaquetage Entretien préventif"/>
    <x v="27"/>
    <m/>
    <s v="O RING #26L815"/>
    <n v="0"/>
    <n v="278.39999999999998"/>
    <x v="3"/>
    <x v="3"/>
    <n v="0"/>
  </r>
  <r>
    <x v="170"/>
    <s v="622845"/>
    <x v="157"/>
    <x v="10"/>
    <n v="12"/>
    <s v="chacun"/>
    <n v="0"/>
    <s v="chacun"/>
    <n v="59.18"/>
    <s v="chacun"/>
    <n v="710.16"/>
    <x v="69"/>
    <s v="Crown Metal Packaging Canada LP"/>
    <s v="Achat régulier"/>
    <x v="0"/>
    <s v="M7 Empaquetage Entretien préventif"/>
    <x v="27"/>
    <m/>
    <s v="LOWER CHUCK BOTTOM MANDREL #9L826"/>
    <n v="0"/>
    <n v="710.16"/>
    <x v="3"/>
    <x v="3"/>
    <n v="0"/>
  </r>
  <r>
    <x v="170"/>
    <s v="622845"/>
    <x v="157"/>
    <x v="10"/>
    <n v="12"/>
    <s v="chacun"/>
    <n v="0"/>
    <s v="chacun"/>
    <n v="11.6"/>
    <s v="chacun"/>
    <n v="139.19999999999999"/>
    <x v="69"/>
    <s v="Crown Metal Packaging Canada LP"/>
    <s v="Achat régulier"/>
    <x v="0"/>
    <s v="M7 Empaquetage Entretien préventif"/>
    <x v="27"/>
    <m/>
    <s v="BEARING LOCKWASHER 1.378 #4P116"/>
    <n v="0"/>
    <n v="139.19999999999999"/>
    <x v="3"/>
    <x v="3"/>
    <n v="0"/>
  </r>
  <r>
    <x v="182"/>
    <s v="630922"/>
    <x v="167"/>
    <x v="10"/>
    <n v="3900"/>
    <s v="$dollars"/>
    <n v="3040"/>
    <s v="$dollars"/>
    <n v="1"/>
    <s v="$dollar"/>
    <n v="3900"/>
    <x v="95"/>
    <s v="Soudure et Mécanique Peltier"/>
    <s v="Commande de service"/>
    <x v="1"/>
    <s v="M5 Empaquetage Entretien préventif"/>
    <x v="11"/>
    <m/>
    <s v="Service, Inspection et réparation  SAM-DIM"/>
    <n v="3040"/>
    <n v="860"/>
    <x v="4"/>
    <x v="4"/>
    <n v="-1040"/>
  </r>
  <r>
    <x v="183"/>
    <s v="633738"/>
    <x v="168"/>
    <x v="10"/>
    <n v="5000"/>
    <s v="$dollars"/>
    <n v="2660"/>
    <s v="$dollars"/>
    <n v="1"/>
    <s v="$dollar"/>
    <n v="5000"/>
    <x v="96"/>
    <s v="Soudure et Mécanique Peltier"/>
    <s v="Commande de service"/>
    <x v="1"/>
    <s v="M5 Empaquetage Entretien préventif"/>
    <x v="11"/>
    <m/>
    <s v="Service, Réparation de fin semaine"/>
    <n v="2660"/>
    <n v="2340"/>
    <x v="4"/>
    <x v="4"/>
    <n v="-660"/>
  </r>
  <r>
    <x v="184"/>
    <s v="628851"/>
    <x v="169"/>
    <x v="10"/>
    <n v="9100"/>
    <s v="$dollars"/>
    <n v="6396.5"/>
    <s v="$dollars"/>
    <n v="1"/>
    <s v="$dollar"/>
    <n v="9100"/>
    <x v="87"/>
    <s v="R.A. Jones &amp; Company Inc."/>
    <s v="Commande de service"/>
    <x v="1"/>
    <s v="M5 Empaquetage Entretien préventif"/>
    <x v="11"/>
    <m/>
    <s v="Service, Appelle de service"/>
    <n v="6396.5"/>
    <n v="2703.5"/>
    <x v="4"/>
    <x v="4"/>
    <n v="-4396.5"/>
  </r>
  <r>
    <x v="185"/>
    <s v="632908"/>
    <x v="170"/>
    <x v="10"/>
    <n v="750"/>
    <s v="$dollars"/>
    <n v="644"/>
    <s v="$dollars"/>
    <n v="1"/>
    <s v="$dollar"/>
    <n v="750"/>
    <x v="15"/>
    <s v="Acier Tag / Rive-Nord"/>
    <s v="Commande de service"/>
    <x v="1"/>
    <s v="M5 Empaquetage Modifications"/>
    <x v="14"/>
    <m/>
    <s v="Service, Fabriquer de 4 panne a l'huile acier galvanisé 48po X36po selon croquis envoyé le 19 sept. par courriel ."/>
    <n v="644"/>
    <n v="106"/>
    <x v="7"/>
    <x v="7"/>
    <n v="3356"/>
  </r>
  <r>
    <x v="186"/>
    <s v="627514"/>
    <x v="171"/>
    <x v="10"/>
    <n v="2000"/>
    <s v="$dollars"/>
    <n v="0"/>
    <s v="$dollars"/>
    <n v="1"/>
    <s v="$dollar"/>
    <n v="2000"/>
    <x v="57"/>
    <s v="Soudure et Mécanique Peltier"/>
    <s v="Commande de service"/>
    <x v="0"/>
    <s v="M5 Empaquetage Modifications"/>
    <x v="14"/>
    <m/>
    <s v="Service, 2 hommes"/>
    <n v="0"/>
    <n v="2000"/>
    <x v="7"/>
    <x v="7"/>
    <n v="0"/>
  </r>
  <r>
    <x v="187"/>
    <s v="558695"/>
    <x v="172"/>
    <x v="11"/>
    <n v="15000"/>
    <s v="$dollars"/>
    <n v="4607.5"/>
    <s v="$dollars"/>
    <n v="1"/>
    <s v="$dollar"/>
    <n v="15000"/>
    <x v="97"/>
    <s v="Services Techniques Fm"/>
    <s v="Commande de service"/>
    <x v="1"/>
    <s v="Bâtiments Projets"/>
    <x v="29"/>
    <m/>
    <s v="Service, entretien des réfrigérateurs"/>
    <n v="4607.5"/>
    <n v="10392.5"/>
    <x v="1"/>
    <x v="1"/>
    <n v="2392.5"/>
  </r>
  <r>
    <x v="188"/>
    <m/>
    <x v="2"/>
    <x v="11"/>
    <n v="2000"/>
    <s v="$dollars"/>
    <n v="1530"/>
    <s v="$dollars"/>
    <n v="1"/>
    <s v="$dollar"/>
    <n v="2000"/>
    <x v="97"/>
    <s v="Industries de Maintenance Empire (Biochem)"/>
    <s v="Commande de service"/>
    <x v="1"/>
    <s v="Service des Bureaux produits hygiéniques"/>
    <x v="30"/>
    <m/>
    <s v="Service, produits hygiéniques salles de réceptions et service des bureaux"/>
    <n v="1530"/>
    <n v="470"/>
    <x v="10"/>
    <x v="10"/>
    <n v="-1230"/>
  </r>
  <r>
    <x v="189"/>
    <s v="558695"/>
    <x v="172"/>
    <x v="11"/>
    <n v="10000"/>
    <s v="$dollars"/>
    <n v="4973.7"/>
    <s v="$dollars"/>
    <n v="1"/>
    <s v="$dollar"/>
    <n v="10000"/>
    <x v="97"/>
    <s v="Maintenance C.Frappier Inc."/>
    <s v="Commande de service"/>
    <x v="1"/>
    <s v="Bâtiments Projets"/>
    <x v="29"/>
    <m/>
    <s v="Sercive, frais de réparations électricité bâtiments dans les bureaux"/>
    <n v="4973.7"/>
    <n v="5026.3"/>
    <x v="1"/>
    <x v="1"/>
    <n v="2026.3000000000002"/>
  </r>
  <r>
    <x v="190"/>
    <s v="558695"/>
    <x v="172"/>
    <x v="11"/>
    <n v="8000"/>
    <s v="$dollars"/>
    <n v="0"/>
    <s v="$dollars"/>
    <n v="1"/>
    <s v="$dollar"/>
    <n v="8000"/>
    <x v="97"/>
    <s v="Nettoyage Indust.Magnum Inc."/>
    <s v="Commande de service"/>
    <x v="0"/>
    <s v="Bâtiments Projets"/>
    <x v="29"/>
    <m/>
    <s v="Service, nettoyage des hottes cafétéria et salle de réception"/>
    <n v="0"/>
    <n v="8000"/>
    <x v="1"/>
    <x v="1"/>
    <n v="0"/>
  </r>
  <r>
    <x v="191"/>
    <s v="558695"/>
    <x v="172"/>
    <x v="11"/>
    <n v="6000"/>
    <s v="$dollars"/>
    <n v="5208.72"/>
    <s v="$dollars"/>
    <n v="1"/>
    <s v="$dollar"/>
    <n v="6000"/>
    <x v="97"/>
    <s v="Nettoyage Indust.Magnum Inc."/>
    <s v="Commande de service"/>
    <x v="1"/>
    <s v="Bâtiments Projets"/>
    <x v="29"/>
    <m/>
    <s v="Service, nettoyage salles de réceptions"/>
    <n v="5208.72"/>
    <n v="791.27999999999975"/>
    <x v="1"/>
    <x v="1"/>
    <n v="1791.2799999999997"/>
  </r>
  <r>
    <x v="192"/>
    <s v="558695"/>
    <x v="172"/>
    <x v="11"/>
    <n v="5800"/>
    <s v="$dollars"/>
    <n v="5676.5"/>
    <s v="$dollars"/>
    <n v="1"/>
    <s v="$dollar"/>
    <n v="5800"/>
    <x v="97"/>
    <s v="Into (1972) Inc."/>
    <s v="Commande de service"/>
    <x v="1"/>
    <s v="Bâtiments Projets"/>
    <x v="29"/>
    <m/>
    <s v="Service, entretien des nacelles pour enseignes"/>
    <n v="5676.5"/>
    <n v="123.5"/>
    <x v="1"/>
    <x v="1"/>
    <n v="1323.5"/>
  </r>
  <r>
    <x v="193"/>
    <s v="558695"/>
    <x v="172"/>
    <x v="11"/>
    <n v="1000"/>
    <s v="$dollars"/>
    <n v="763"/>
    <s v="$dollars"/>
    <n v="1"/>
    <s v="$dollar"/>
    <n v="1000"/>
    <x v="97"/>
    <s v="Electro Gilles M. Dauphinais"/>
    <s v="Commande de service"/>
    <x v="0"/>
    <s v="Bâtiments Projets"/>
    <x v="29"/>
    <m/>
    <s v="Service, entretien des gradateurs d'éclairage salles de réceptions"/>
    <n v="763"/>
    <n v="237"/>
    <x v="1"/>
    <x v="1"/>
    <n v="6237"/>
  </r>
  <r>
    <x v="194"/>
    <s v="558695"/>
    <x v="172"/>
    <x v="11"/>
    <n v="10000"/>
    <s v="$dollars"/>
    <n v="4305.05"/>
    <s v="$dollars"/>
    <n v="1"/>
    <s v="$dollar"/>
    <n v="10000"/>
    <x v="97"/>
    <s v="Réfrigération Aqua-Tech Inc."/>
    <s v="Commande de service"/>
    <x v="1"/>
    <s v="Bâtiments Projets"/>
    <x v="29"/>
    <m/>
    <s v="Service, entretien des fontaines d'eau et changement des filtres"/>
    <n v="4305.05"/>
    <n v="5694.95"/>
    <x v="1"/>
    <x v="1"/>
    <n v="2694.95"/>
  </r>
  <r>
    <x v="195"/>
    <s v="558695"/>
    <x v="172"/>
    <x v="11"/>
    <n v="10000"/>
    <s v="$dollars"/>
    <n v="0"/>
    <s v="$dollars"/>
    <n v="1"/>
    <s v="$dollar"/>
    <n v="10000"/>
    <x v="97"/>
    <s v="Hobart Canada"/>
    <s v="Commande de service"/>
    <x v="0"/>
    <s v="Bâtiments Projets"/>
    <x v="29"/>
    <m/>
    <s v="Service, équipements cafétéria"/>
    <n v="0"/>
    <n v="10000"/>
    <x v="1"/>
    <x v="1"/>
    <n v="0"/>
  </r>
  <r>
    <x v="196"/>
    <s v="558695"/>
    <x v="172"/>
    <x v="11"/>
    <n v="25000"/>
    <s v="$dollars"/>
    <n v="4505"/>
    <s v="$dollars"/>
    <n v="1"/>
    <s v="$dollar"/>
    <n v="25000"/>
    <x v="97"/>
    <s v="Renovations Ja-Car Inc."/>
    <s v="Commande de service"/>
    <x v="1"/>
    <s v="Bâtiments Projets"/>
    <x v="29"/>
    <m/>
    <s v="Service, entretien des salles de réceptions et travaux divers dans l'usine"/>
    <n v="4505"/>
    <n v="20495"/>
    <x v="1"/>
    <x v="1"/>
    <n v="2495"/>
  </r>
  <r>
    <x v="197"/>
    <s v="558695"/>
    <x v="172"/>
    <x v="11"/>
    <n v="3000"/>
    <s v="$dollars"/>
    <n v="0"/>
    <s v="$dollars"/>
    <n v="1"/>
    <s v="$dollar"/>
    <n v="3000"/>
    <x v="97"/>
    <s v="Elitech"/>
    <s v="Commande de service"/>
    <x v="0"/>
    <s v="Bâtiments Projets"/>
    <x v="29"/>
    <m/>
    <s v="Service, entretien des dispositifs vocaux aux barrières mécaniques"/>
    <n v="0"/>
    <n v="3000"/>
    <x v="1"/>
    <x v="1"/>
    <n v="0"/>
  </r>
  <r>
    <x v="198"/>
    <m/>
    <x v="2"/>
    <x v="11"/>
    <n v="10000"/>
    <s v="$dollars"/>
    <n v="530"/>
    <s v="$dollars"/>
    <n v="1"/>
    <s v="$dollar"/>
    <n v="10000"/>
    <x v="97"/>
    <s v="Renovations Ja-Car Inc."/>
    <s v="Commande de service"/>
    <x v="1"/>
    <s v="Service des Bureaux fournitures"/>
    <x v="31"/>
    <m/>
    <s v="Service, réparations diverses Service des bureaux"/>
    <n v="530"/>
    <n v="9470"/>
    <x v="11"/>
    <x v="11"/>
    <n v="-520"/>
  </r>
  <r>
    <x v="199"/>
    <s v="628924"/>
    <x v="173"/>
    <x v="12"/>
    <n v="42666.75"/>
    <s v="$dollars"/>
    <n v="0"/>
    <s v="$dollars"/>
    <n v="1"/>
    <s v="$dollar"/>
    <n v="42666.75"/>
    <x v="98"/>
    <s v="AECOM Tecsult Inc"/>
    <s v="Commande de service"/>
    <x v="0"/>
    <s v="M4 Empaquetage Entretien préventif"/>
    <x v="9"/>
    <m/>
    <s v="Service, Élaboration de fiches d'entretien préventif électrique REF 4133.054"/>
    <n v="0"/>
    <n v="42666.75"/>
    <x v="4"/>
    <x v="4"/>
    <n v="0"/>
  </r>
  <r>
    <x v="200"/>
    <s v="600867"/>
    <x v="174"/>
    <x v="13"/>
    <n v="33408"/>
    <s v="$dollars"/>
    <n v="22129.119999999999"/>
    <s v="$dollars"/>
    <n v="1"/>
    <s v="$dollar"/>
    <n v="33408"/>
    <x v="97"/>
    <s v="Proaxion Technologies Inc."/>
    <s v="Commande de service"/>
    <x v="1"/>
    <s v="Divers Autres Entretien préventif"/>
    <x v="1"/>
    <m/>
    <s v="Service, analyse vibratoire usine de Montréal pour l'année 2011 selon votre soumission no C-21629"/>
    <n v="22129.119999999999"/>
    <n v="11278.880000000001"/>
    <x v="1"/>
    <x v="1"/>
    <n v="-15129.119999999999"/>
  </r>
  <r>
    <x v="201"/>
    <s v="634336"/>
    <x v="175"/>
    <x v="14"/>
    <n v="2"/>
    <s v="chacun"/>
    <n v="0"/>
    <s v="chacun"/>
    <n v="8.59"/>
    <s v="chacun"/>
    <n v="17.18"/>
    <x v="36"/>
    <s v="Strategic Distribution Canada Compagny (SDC)"/>
    <s v="Achat régulier"/>
    <x v="0"/>
    <s v="M5 Empaquetage Entretien préventif"/>
    <x v="11"/>
    <m/>
    <s v="Motion, Joint etanche 13/4 X 13/8- X 1/4"/>
    <n v="0"/>
    <n v="17.18"/>
    <x v="4"/>
    <x v="4"/>
    <n v="0"/>
  </r>
  <r>
    <x v="202"/>
    <s v="634193"/>
    <x v="176"/>
    <x v="15"/>
    <n v="1"/>
    <s v="chacun"/>
    <n v="0"/>
    <s v="chacun"/>
    <n v="880.1"/>
    <s v="chacun"/>
    <n v="880.1"/>
    <x v="56"/>
    <s v="Strategic Distribution Canada Compagny (SDC)"/>
    <s v="Achat régulier"/>
    <x v="0"/>
    <s v="Divers Autres Entretien préventif"/>
    <x v="1"/>
    <m/>
    <s v="Ferndale soumission Rudi Seeberger, Tige 5/8-11 avec pièce #398-  1729, 1732, 1731, 1728, 1738, 1748."/>
    <n v="0"/>
    <n v="880.1"/>
    <x v="1"/>
    <x v="1"/>
    <n v="0"/>
  </r>
  <r>
    <x v="202"/>
    <s v="634193"/>
    <x v="176"/>
    <x v="15"/>
    <n v="1"/>
    <s v="chacun"/>
    <n v="0"/>
    <s v="chacun"/>
    <n v="154.21"/>
    <s v="chacun"/>
    <n v="154.21"/>
    <x v="56"/>
    <s v="Strategic Distribution Canada Compagny (SDC)"/>
    <s v="Achat régulier"/>
    <x v="0"/>
    <s v="Divers Autres Entretien préventif"/>
    <x v="1"/>
    <m/>
    <s v="Ferndale soumission Rudi Seeberger, Pompe manuelle de Lubrification"/>
    <n v="0"/>
    <n v="154.21"/>
    <x v="1"/>
    <x v="1"/>
    <n v="0"/>
  </r>
  <r>
    <x v="203"/>
    <s v="633727"/>
    <x v="177"/>
    <x v="15"/>
    <n v="1"/>
    <s v="chacun"/>
    <n v="0"/>
    <s v="chacun"/>
    <n v="529.26"/>
    <s v="chacun"/>
    <n v="529.26"/>
    <x v="42"/>
    <s v="Strategic Distribution Canada Compagny (SDC)"/>
    <s v="Achat régulier"/>
    <x v="0"/>
    <s v="M1 Empaquetage Entretien préventif"/>
    <x v="7"/>
    <m/>
    <s v="Klockner, Guide de sortie 240-50-52-124/650"/>
    <n v="0"/>
    <n v="529.26"/>
    <x v="1"/>
    <x v="1"/>
    <n v="0"/>
  </r>
  <r>
    <x v="203"/>
    <s v="633727"/>
    <x v="177"/>
    <x v="15"/>
    <n v="1"/>
    <s v="chacun"/>
    <n v="0"/>
    <s v="chacun"/>
    <n v="529.26"/>
    <s v="chacun"/>
    <n v="529.26"/>
    <x v="42"/>
    <s v="Strategic Distribution Canada Compagny (SDC)"/>
    <s v="Achat régulier"/>
    <x v="0"/>
    <s v="M1 Empaquetage Entretien préventif"/>
    <x v="7"/>
    <m/>
    <s v="Klockner, Guide de sortie 240-50-52-126/800"/>
    <n v="0"/>
    <n v="529.26"/>
    <x v="1"/>
    <x v="1"/>
    <n v="0"/>
  </r>
  <r>
    <x v="204"/>
    <s v="634157"/>
    <x v="178"/>
    <x v="15"/>
    <n v="2"/>
    <s v="chacun"/>
    <n v="0"/>
    <s v="chacun"/>
    <n v="150.78"/>
    <s v="chacun"/>
    <n v="301.56"/>
    <x v="79"/>
    <s v="Strategic Distribution Canada Compagny (SDC)"/>
    <s v="Achat régulier"/>
    <x v="0"/>
    <s v="M5 Empaquetage Entretien préventif"/>
    <x v="11"/>
    <m/>
    <s v="Heuft Usa Inc., Glissière d'usure arrière #HBK022207  ST"/>
    <n v="0"/>
    <n v="301.56"/>
    <x v="4"/>
    <x v="4"/>
    <n v="0"/>
  </r>
  <r>
    <x v="204"/>
    <s v="634157"/>
    <x v="178"/>
    <x v="15"/>
    <n v="4"/>
    <s v="chacun"/>
    <n v="0"/>
    <s v="chacun"/>
    <n v="1338.7"/>
    <s v="chacun"/>
    <n v="5354.8"/>
    <x v="79"/>
    <s v="Strategic Distribution Canada Compagny (SDC)"/>
    <s v="Achat régulier"/>
    <x v="0"/>
    <s v="M5 Empaquetage Entretien préventif"/>
    <x v="11"/>
    <m/>
    <s v="Heuft Usa Inc., Jeu de glissière d'usure  #HBK022215    202"/>
    <n v="0"/>
    <n v="5354.8"/>
    <x v="4"/>
    <x v="4"/>
    <n v="0"/>
  </r>
  <r>
    <x v="204"/>
    <s v="634157"/>
    <x v="178"/>
    <x v="15"/>
    <n v="2"/>
    <s v="chacun"/>
    <n v="0"/>
    <s v="chacun"/>
    <n v="314.48"/>
    <s v="chacun"/>
    <n v="628.96"/>
    <x v="79"/>
    <s v="Strategic Distribution Canada Compagny (SDC)"/>
    <s v="Achat régulier"/>
    <x v="0"/>
    <s v="M5 Empaquetage Entretien préventif"/>
    <x v="11"/>
    <m/>
    <s v="Heuft Usa Inc., Glissière d'usure LI   #HBK022216   2OLI"/>
    <n v="0"/>
    <n v="628.96"/>
    <x v="4"/>
    <x v="4"/>
    <n v="0"/>
  </r>
  <r>
    <x v="204"/>
    <s v="634157"/>
    <x v="178"/>
    <x v="15"/>
    <n v="2"/>
    <s v="chacun"/>
    <n v="0"/>
    <s v="chacun"/>
    <n v="314.48"/>
    <s v="chacun"/>
    <n v="628.96"/>
    <x v="79"/>
    <s v="Strategic Distribution Canada Compagny (SDC)"/>
    <s v="Achat régulier"/>
    <x v="0"/>
    <s v="M5 Empaquetage Entretien préventif"/>
    <x v="11"/>
    <m/>
    <s v="Heuft Usa Inc., Glissière d'usure RE   #HBK022216   2ORE"/>
    <n v="0"/>
    <n v="628.96"/>
    <x v="4"/>
    <x v="4"/>
    <n v="0"/>
  </r>
  <r>
    <x v="204"/>
    <s v="634157"/>
    <x v="178"/>
    <x v="15"/>
    <n v="4"/>
    <s v="chacun"/>
    <n v="0"/>
    <s v="chacun"/>
    <n v="112.01"/>
    <s v="chacun"/>
    <n v="448.04"/>
    <x v="79"/>
    <s v="Strategic Distribution Canada Compagny (SDC)"/>
    <s v="Achat régulier"/>
    <x v="0"/>
    <s v="M5 Empaquetage Entretien préventif"/>
    <x v="11"/>
    <m/>
    <s v="Heuft Usa Inc., Profil de guidage avant    #HBK022260   2-8"/>
    <n v="0"/>
    <n v="448.04"/>
    <x v="4"/>
    <x v="4"/>
    <n v="0"/>
  </r>
  <r>
    <x v="204"/>
    <s v="634157"/>
    <x v="178"/>
    <x v="15"/>
    <n v="4"/>
    <s v="chacun"/>
    <n v="0"/>
    <s v="chacun"/>
    <n v="114.16"/>
    <s v="chacun"/>
    <n v="456.64"/>
    <x v="79"/>
    <s v="Strategic Distribution Canada Compagny (SDC)"/>
    <s v="Achat régulier"/>
    <x v="0"/>
    <s v="M5 Empaquetage Entretien préventif"/>
    <x v="11"/>
    <m/>
    <s v="Heuft Usa Inc., Profil de guidage arrière    #HBK022261   S-T"/>
    <n v="0"/>
    <n v="456.64"/>
    <x v="4"/>
    <x v="4"/>
    <n v="0"/>
  </r>
  <r>
    <x v="204"/>
    <s v="634157"/>
    <x v="178"/>
    <x v="15"/>
    <n v="1"/>
    <s v="chacun"/>
    <n v="0"/>
    <s v="chacun"/>
    <n v="107.7"/>
    <s v="chacun"/>
    <n v="107.7"/>
    <x v="79"/>
    <s v="Strategic Distribution Canada Compagny (SDC)"/>
    <s v="Achat régulier"/>
    <x v="0"/>
    <s v="M5 Empaquetage Entretien préventif"/>
    <x v="11"/>
    <m/>
    <s v="Heuft Usa Inc., Courroie cranté     #HBK020405  1064"/>
    <n v="0"/>
    <n v="107.7"/>
    <x v="4"/>
    <x v="4"/>
    <n v="0"/>
  </r>
  <r>
    <x v="204"/>
    <s v="634157"/>
    <x v="178"/>
    <x v="15"/>
    <n v="1"/>
    <s v="chacun"/>
    <n v="0"/>
    <s v="chacun"/>
    <n v="107.7"/>
    <s v="chacun"/>
    <n v="107.7"/>
    <x v="79"/>
    <s v="Strategic Distribution Canada Compagny (SDC)"/>
    <s v="Achat régulier"/>
    <x v="0"/>
    <s v="M5 Empaquetage Entretien préventif"/>
    <x v="11"/>
    <m/>
    <s v="Heuft Usa Inc., Courroie cranté     #HBK020405  1304"/>
    <n v="0"/>
    <n v="107.7"/>
    <x v="4"/>
    <x v="4"/>
    <n v="0"/>
  </r>
  <r>
    <x v="205"/>
    <s v="633804"/>
    <x v="179"/>
    <x v="15"/>
    <n v="4"/>
    <s v="chacun"/>
    <n v="0"/>
    <s v="chacun"/>
    <n v="9.01"/>
    <s v="chacun"/>
    <n v="36.04"/>
    <x v="42"/>
    <s v="Strategic Distribution Canada Compagny (SDC)"/>
    <s v="Achat régulier"/>
    <x v="0"/>
    <s v="Divers Autres Entretien préventif"/>
    <x v="1"/>
    <m/>
    <s v="Chaine St-Pierre, Boulon à oeil  1/2"/>
    <n v="0"/>
    <n v="36.04"/>
    <x v="1"/>
    <x v="1"/>
    <n v="0"/>
  </r>
  <r>
    <x v="205"/>
    <s v="633804"/>
    <x v="179"/>
    <x v="15"/>
    <n v="4"/>
    <s v="chacun"/>
    <n v="0"/>
    <s v="chacun"/>
    <n v="13.77"/>
    <s v="chacun"/>
    <n v="55.08"/>
    <x v="42"/>
    <s v="Strategic Distribution Canada Compagny (SDC)"/>
    <s v="Achat régulier"/>
    <x v="0"/>
    <s v="Divers Autres Entretien préventif"/>
    <x v="1"/>
    <m/>
    <s v="Chaine St-Pierre, Boulon à oeil  5/8"/>
    <n v="0"/>
    <n v="55.08"/>
    <x v="1"/>
    <x v="1"/>
    <n v="0"/>
  </r>
  <r>
    <x v="205"/>
    <s v="633804"/>
    <x v="179"/>
    <x v="15"/>
    <n v="4"/>
    <s v="chacun"/>
    <n v="0"/>
    <s v="chacun"/>
    <n v="10.88"/>
    <s v="chacun"/>
    <n v="43.52"/>
    <x v="42"/>
    <s v="Strategic Distribution Canada Compagny (SDC)"/>
    <s v="Achat régulier"/>
    <x v="0"/>
    <s v="Divers Autres Entretien préventif"/>
    <x v="1"/>
    <m/>
    <s v="Chaine St-Pierre, Boulon à oeil  M12"/>
    <n v="0"/>
    <n v="43.52"/>
    <x v="1"/>
    <x v="1"/>
    <n v="0"/>
  </r>
  <r>
    <x v="205"/>
    <s v="633804"/>
    <x v="179"/>
    <x v="15"/>
    <n v="4"/>
    <s v="chacun"/>
    <n v="0"/>
    <s v="chacun"/>
    <n v="16.75"/>
    <s v="chacun"/>
    <n v="67"/>
    <x v="42"/>
    <s v="Strategic Distribution Canada Compagny (SDC)"/>
    <s v="Achat régulier"/>
    <x v="0"/>
    <s v="Divers Autres Entretien préventif"/>
    <x v="1"/>
    <m/>
    <s v="Chaine St-Pierre, Boulon à oeil  M14"/>
    <n v="0"/>
    <n v="67"/>
    <x v="1"/>
    <x v="1"/>
    <n v="0"/>
  </r>
  <r>
    <x v="205"/>
    <s v="633804"/>
    <x v="179"/>
    <x v="15"/>
    <n v="4"/>
    <s v="chacun"/>
    <n v="0"/>
    <s v="chacun"/>
    <n v="7.99"/>
    <s v="chacun"/>
    <n v="31.96"/>
    <x v="42"/>
    <s v="Strategic Distribution Canada Compagny (SDC)"/>
    <s v="Achat régulier"/>
    <x v="0"/>
    <s v="Divers Autres Entretien préventif"/>
    <x v="1"/>
    <m/>
    <s v="Chaine St-Pierre, Boulon à oeil  M8"/>
    <n v="0"/>
    <n v="31.96"/>
    <x v="1"/>
    <x v="1"/>
    <n v="0"/>
  </r>
  <r>
    <x v="205"/>
    <s v="633804"/>
    <x v="179"/>
    <x v="15"/>
    <n v="4"/>
    <s v="chacun"/>
    <n v="0"/>
    <s v="chacun"/>
    <n v="8.6"/>
    <s v="chacun"/>
    <n v="34.4"/>
    <x v="42"/>
    <s v="Strategic Distribution Canada Compagny (SDC)"/>
    <s v="Achat régulier"/>
    <x v="0"/>
    <s v="Divers Autres Entretien préventif"/>
    <x v="1"/>
    <m/>
    <s v="Chaine St-Pierre, Boulon à oeil  M10"/>
    <n v="0"/>
    <n v="34.4"/>
    <x v="1"/>
    <x v="1"/>
    <n v="0"/>
  </r>
  <r>
    <x v="205"/>
    <s v="633804"/>
    <x v="179"/>
    <x v="15"/>
    <n v="4"/>
    <s v="chacun"/>
    <n v="0"/>
    <s v="chacun"/>
    <n v="16.64"/>
    <s v="chacun"/>
    <n v="66.56"/>
    <x v="42"/>
    <s v="Strategic Distribution Canada Compagny (SDC)"/>
    <s v="Achat régulier"/>
    <x v="0"/>
    <s v="Divers Autres Entretien préventif"/>
    <x v="1"/>
    <m/>
    <s v="Chaine St-Pierre, Boulon à oeil  M16"/>
    <n v="0"/>
    <n v="66.56"/>
    <x v="1"/>
    <x v="1"/>
    <n v="0"/>
  </r>
  <r>
    <x v="205"/>
    <s v="633804"/>
    <x v="179"/>
    <x v="15"/>
    <n v="4"/>
    <s v="chacun"/>
    <n v="0"/>
    <s v="chacun"/>
    <n v="6.5"/>
    <s v="chacun"/>
    <n v="26"/>
    <x v="42"/>
    <s v="Strategic Distribution Canada Compagny (SDC)"/>
    <s v="Achat régulier"/>
    <x v="0"/>
    <s v="Divers Autres Entretien préventif"/>
    <x v="1"/>
    <m/>
    <s v="Chaine St-Pierre, Boulon à oeil  1/4"/>
    <n v="0"/>
    <n v="26"/>
    <x v="1"/>
    <x v="1"/>
    <n v="0"/>
  </r>
  <r>
    <x v="205"/>
    <s v="633804"/>
    <x v="179"/>
    <x v="15"/>
    <n v="4"/>
    <s v="chacun"/>
    <n v="0"/>
    <s v="chacun"/>
    <n v="6.65"/>
    <s v="chacun"/>
    <n v="26.6"/>
    <x v="42"/>
    <s v="Strategic Distribution Canada Compagny (SDC)"/>
    <s v="Achat régulier"/>
    <x v="0"/>
    <s v="Divers Autres Entretien préventif"/>
    <x v="1"/>
    <m/>
    <s v="Chaine St-Pierre, Boulon à oeil  5/16"/>
    <n v="0"/>
    <n v="26.6"/>
    <x v="1"/>
    <x v="1"/>
    <n v="0"/>
  </r>
  <r>
    <x v="205"/>
    <s v="633804"/>
    <x v="179"/>
    <x v="15"/>
    <n v="4"/>
    <s v="chacun"/>
    <n v="0"/>
    <s v="chacun"/>
    <n v="7.08"/>
    <s v="chacun"/>
    <n v="28.32"/>
    <x v="42"/>
    <s v="Strategic Distribution Canada Compagny (SDC)"/>
    <s v="Achat régulier"/>
    <x v="0"/>
    <s v="Divers Autres Entretien préventif"/>
    <x v="1"/>
    <m/>
    <s v="Chaine St-Pierre, Boulon à oeil  3/8"/>
    <n v="0"/>
    <n v="28.32"/>
    <x v="1"/>
    <x v="1"/>
    <n v="0"/>
  </r>
  <r>
    <x v="206"/>
    <s v="619804"/>
    <x v="117"/>
    <x v="16"/>
    <n v="7000"/>
    <s v="$dollars"/>
    <n v="3937.46"/>
    <s v="$dollars"/>
    <n v="1"/>
    <s v="$dollar"/>
    <n v="7000"/>
    <x v="99"/>
    <s v="Laporte Inc."/>
    <s v="Commande de service"/>
    <x v="1"/>
    <s v="MD Divers Empaquetage Modifications"/>
    <x v="19"/>
    <m/>
    <s v="Service, ingénierie et supervision des réparations du NEP soutireuses M2 et M7"/>
    <n v="3937.46"/>
    <n v="3062.54"/>
    <x v="7"/>
    <x v="7"/>
    <n v="62.539999999999964"/>
  </r>
  <r>
    <x v="207"/>
    <s v="634400"/>
    <x v="180"/>
    <x v="17"/>
    <n v="3000"/>
    <s v="$dollars"/>
    <n v="0"/>
    <s v="$dollars"/>
    <n v="1"/>
    <s v="$dollar"/>
    <n v="3000"/>
    <x v="72"/>
    <s v="Alfa Laval Limited"/>
    <s v="Commande de service"/>
    <x v="0"/>
    <s v="Fermentation Entretien préventif"/>
    <x v="32"/>
    <m/>
    <s v="Service, Appel de service technicien Alfa-Laval pour centrifugeuse au DFO"/>
    <n v="0"/>
    <n v="3000"/>
    <x v="6"/>
    <x v="6"/>
    <n v="0"/>
  </r>
  <r>
    <x v="208"/>
    <s v="628792"/>
    <x v="181"/>
    <x v="17"/>
    <n v="1500"/>
    <s v="$dollars"/>
    <n v="0"/>
    <s v="$dollars"/>
    <n v="1"/>
    <s v="$dollar"/>
    <n v="1500"/>
    <x v="100"/>
    <s v="Isolation Alliance Inc."/>
    <s v="Commande de service"/>
    <x v="0"/>
    <s v="Fermentation Entretien préventif"/>
    <x v="32"/>
    <m/>
    <s v="Service, Isolation équipement au DF0"/>
    <n v="0"/>
    <n v="1500"/>
    <x v="6"/>
    <x v="6"/>
    <n v="0"/>
  </r>
  <r>
    <x v="209"/>
    <s v="634076"/>
    <x v="182"/>
    <x v="17"/>
    <n v="500"/>
    <s v="$dollars"/>
    <n v="360"/>
    <s v="$dollars"/>
    <n v="1"/>
    <s v="$dollar"/>
    <n v="500"/>
    <x v="1"/>
    <s v="Cpe Division B Inc."/>
    <s v="Commande de service"/>
    <x v="1"/>
    <s v="Brassage Entretien préventif"/>
    <x v="18"/>
    <m/>
    <s v="Service, Vérification de l'UPS du brassage"/>
    <n v="360"/>
    <n v="140"/>
    <x v="3"/>
    <x v="3"/>
    <n v="2640"/>
  </r>
  <r>
    <x v="210"/>
    <s v="634422"/>
    <x v="183"/>
    <x v="17"/>
    <n v="1"/>
    <s v="chacun"/>
    <n v="0"/>
    <s v="chacun"/>
    <n v="960.34"/>
    <s v="chacun"/>
    <n v="960.34"/>
    <x v="36"/>
    <s v="Sew-Eurodrive Du Canada Ltee"/>
    <s v="Achat régulier"/>
    <x v="0"/>
    <s v="Fûts Entretien préventif"/>
    <x v="17"/>
    <m/>
    <s v="Moteur WF30 DRS71S4BE05HF/RI 69rpm. - 575 volts - 0.50 hp. SEW EURODRIVE"/>
    <n v="0"/>
    <n v="960.34"/>
    <x v="6"/>
    <x v="6"/>
    <n v="0"/>
  </r>
  <r>
    <x v="210"/>
    <s v="634427"/>
    <x v="183"/>
    <x v="17"/>
    <n v="1"/>
    <s v="chacun"/>
    <n v="0"/>
    <s v="chacun"/>
    <n v="1548.76"/>
    <s v="chacun"/>
    <n v="1548.76"/>
    <x v="36"/>
    <s v="Sew-Eurodrive Du Canada Ltee"/>
    <s v="Achat régulier"/>
    <x v="0"/>
    <s v="Fûts Entretien préventif"/>
    <x v="17"/>
    <m/>
    <s v="Moteur R77 DRE80M4BE1HR / RI 12 rpm. - 575 volts - 1.0 hp. SEW EURODRIVE"/>
    <n v="0"/>
    <n v="1548.76"/>
    <x v="6"/>
    <x v="6"/>
    <n v="0"/>
  </r>
  <r>
    <x v="211"/>
    <s v="621041"/>
    <x v="184"/>
    <x v="17"/>
    <n v="3000"/>
    <s v="$dollars"/>
    <n v="0"/>
    <s v="$dollars"/>
    <n v="1"/>
    <s v="$dollar"/>
    <n v="3000"/>
    <x v="101"/>
    <s v="Berwil Ltee"/>
    <s v="Commande de service"/>
    <x v="0"/>
    <s v="Fûts Entretien préventif"/>
    <x v="17"/>
    <m/>
    <s v="Service, réparation marche dans la passerelle fut 50 litres selon soumission E-5053"/>
    <n v="0"/>
    <n v="3000"/>
    <x v="6"/>
    <x v="6"/>
    <n v="0"/>
  </r>
  <r>
    <x v="210"/>
    <s v="634424"/>
    <x v="185"/>
    <x v="17"/>
    <n v="1"/>
    <s v="chacun"/>
    <n v="0"/>
    <s v="chacun"/>
    <n v="698.07"/>
    <s v="chacun"/>
    <n v="698.07"/>
    <x v="36"/>
    <s v="Sew-Eurodrive Du Canada Ltee"/>
    <s v="Achat régulier"/>
    <x v="0"/>
    <s v="Fûts Entretien préventif"/>
    <x v="17"/>
    <m/>
    <s v="Moteur S37 DRS71S4 / RI 55rpm. - 575 volts - 0.50 hp. SEW EURODRIVE ( tel que 80.1805255705 )"/>
    <n v="0"/>
    <n v="698.07"/>
    <x v="6"/>
    <x v="6"/>
    <n v="0"/>
  </r>
  <r>
    <x v="212"/>
    <s v="601043"/>
    <x v="186"/>
    <x v="17"/>
    <n v="1"/>
    <s v="chacun"/>
    <n v="0"/>
    <s v="chacun"/>
    <n v="0"/>
    <s v="chacun"/>
    <n v="0"/>
    <x v="25"/>
    <s v="Les Entreprises Electriques LM"/>
    <s v="Achat régulier"/>
    <x v="0"/>
    <s v="Brassage Contrats de services"/>
    <x v="33"/>
    <m/>
    <s v="réparation fl:201713, moteur centrifuge 1700 RPM"/>
    <n v="0"/>
    <n v="0"/>
    <x v="12"/>
    <x v="12"/>
    <n v="0"/>
  </r>
  <r>
    <x v="213"/>
    <s v="631542"/>
    <x v="187"/>
    <x v="17"/>
    <n v="800"/>
    <s v="$dollars"/>
    <n v="0"/>
    <s v="$dollars"/>
    <n v="1"/>
    <s v="$dollar"/>
    <n v="800"/>
    <x v="63"/>
    <s v="Isolation Alliance Inc."/>
    <s v="Commande de service"/>
    <x v="0"/>
    <s v="M2 Empaquetage Sécurité"/>
    <x v="34"/>
    <m/>
    <s v="Service, isolation ligne de vapeur sur pasto M2"/>
    <n v="0"/>
    <n v="800"/>
    <x v="13"/>
    <x v="13"/>
    <n v="0"/>
  </r>
  <r>
    <x v="214"/>
    <s v="633016"/>
    <x v="188"/>
    <x v="17"/>
    <n v="1"/>
    <s v="chacun"/>
    <n v="0"/>
    <s v="chacun"/>
    <n v="165.21"/>
    <s v="chacun"/>
    <n v="165.21"/>
    <x v="30"/>
    <s v="Strategic Distribution Canada Compagny (SDC)"/>
    <s v="Achat régulier"/>
    <x v="0"/>
    <s v="Divers Autres Entretien préventif"/>
    <x v="1"/>
    <m/>
    <s v="C930-2008 CA: Canon Powershot A2200 series (red)"/>
    <n v="0"/>
    <n v="165.21"/>
    <x v="1"/>
    <x v="1"/>
    <n v="0"/>
  </r>
  <r>
    <x v="215"/>
    <s v="620177"/>
    <x v="189"/>
    <x v="17"/>
    <n v="2"/>
    <s v="paquets"/>
    <n v="0"/>
    <s v="paquets"/>
    <n v="50"/>
    <s v="paquet"/>
    <n v="100"/>
    <x v="102"/>
    <s v="Spaenaur Products Inc."/>
    <s v="Achat régulier"/>
    <x v="0"/>
    <s v="Divers Autres Entretien préventif"/>
    <x v="1"/>
    <m/>
    <s v="canaux en caoutchouc Wedge-tite, # pièce Spae Naur : C-36 (paquet de 50 pieds)"/>
    <n v="0"/>
    <n v="100"/>
    <x v="1"/>
    <x v="1"/>
    <n v="0"/>
  </r>
  <r>
    <x v="215"/>
    <s v="620177"/>
    <x v="189"/>
    <x v="17"/>
    <n v="1"/>
    <s v="chacun"/>
    <n v="0"/>
    <s v="chacun"/>
    <n v="10"/>
    <s v="chacun"/>
    <n v="10"/>
    <x v="102"/>
    <s v="Spaenaur Products Inc."/>
    <s v="Achat régulier"/>
    <x v="0"/>
    <s v="Divers Autres Entretien préventif"/>
    <x v="1"/>
    <m/>
    <s v=" poignée pour outil E-Z Lock , # pièce Spae Naur : 876-493"/>
    <n v="0"/>
    <n v="10"/>
    <x v="1"/>
    <x v="1"/>
    <n v="0"/>
  </r>
  <r>
    <x v="215"/>
    <s v="620177"/>
    <x v="189"/>
    <x v="17"/>
    <n v="1"/>
    <s v="chacun"/>
    <n v="0"/>
    <s v="chacun"/>
    <n v="5"/>
    <s v="chacun"/>
    <n v="5"/>
    <x v="102"/>
    <s v="Spaenaur Products Inc."/>
    <s v="Achat régulier"/>
    <x v="0"/>
    <s v="Divers Autres Entretien préventif"/>
    <x v="1"/>
    <m/>
    <s v="tige droite  pour outil E-Z Lock , # pièce Spae Naur : 876-494"/>
    <n v="0"/>
    <n v="5"/>
    <x v="1"/>
    <x v="1"/>
    <n v="0"/>
  </r>
  <r>
    <x v="215"/>
    <s v="620177"/>
    <x v="189"/>
    <x v="17"/>
    <n v="1"/>
    <s v="chacun"/>
    <n v="0"/>
    <s v="chacun"/>
    <n v="5"/>
    <s v="chacun"/>
    <n v="5"/>
    <x v="102"/>
    <s v="Spaenaur Products Inc."/>
    <s v="Achat régulier"/>
    <x v="0"/>
    <s v="Divers Autres Entretien préventif"/>
    <x v="1"/>
    <m/>
    <s v="'cornering bit' gauche pour outil E-Z Lock , # pièce Spae Naur : 876-495"/>
    <n v="0"/>
    <n v="5"/>
    <x v="1"/>
    <x v="1"/>
    <n v="0"/>
  </r>
  <r>
    <x v="215"/>
    <s v="620177"/>
    <x v="189"/>
    <x v="17"/>
    <n v="1"/>
    <s v="chacun"/>
    <n v="0"/>
    <s v="chacun"/>
    <n v="5"/>
    <s v="chacun"/>
    <n v="5"/>
    <x v="102"/>
    <s v="Spaenaur Products Inc."/>
    <s v="Achat régulier"/>
    <x v="0"/>
    <s v="Divers Autres Entretien préventif"/>
    <x v="1"/>
    <m/>
    <s v="'cornering bit' droit pour outil E-Z Lock , # pièce Spae Naur : 876-591"/>
    <n v="0"/>
    <n v="5"/>
    <x v="1"/>
    <x v="1"/>
    <n v="0"/>
  </r>
  <r>
    <x v="215"/>
    <s v="620177"/>
    <x v="189"/>
    <x v="17"/>
    <n v="1"/>
    <s v="chacun"/>
    <n v="0"/>
    <s v="chacun"/>
    <n v="5"/>
    <s v="chacun"/>
    <n v="5"/>
    <x v="102"/>
    <s v="Spaenaur Products Inc."/>
    <s v="Achat régulier"/>
    <x v="0"/>
    <s v="Divers Autres Entretien préventif"/>
    <x v="1"/>
    <m/>
    <s v="oeuillet  pour outil E-Z Lock , # pièce Spae Naur : 876-492"/>
    <n v="0"/>
    <n v="5"/>
    <x v="1"/>
    <x v="1"/>
    <n v="0"/>
  </r>
  <r>
    <x v="216"/>
    <s v="634269"/>
    <x v="190"/>
    <x v="17"/>
    <n v="2"/>
    <s v="chacun"/>
    <n v="0"/>
    <s v="chacun"/>
    <n v="328.24"/>
    <s v="chacun"/>
    <n v="656.48"/>
    <x v="43"/>
    <s v="Strategic Distribution Canada Compagny (SDC)"/>
    <s v="Achat régulier"/>
    <x v="0"/>
    <s v="Centrale thermique Entretien préventif"/>
    <x v="15"/>
    <m/>
    <s v="Controle Johnson, T-8000 Bulb Element Controller, # de pièce : T-8000-1"/>
    <n v="0"/>
    <n v="656.48"/>
    <x v="7"/>
    <x v="7"/>
    <n v="0"/>
  </r>
  <r>
    <x v="217"/>
    <s v="628994"/>
    <x v="191"/>
    <x v="17"/>
    <n v="1000"/>
    <s v="$dollars"/>
    <n v="0"/>
    <s v="$dollars"/>
    <n v="1"/>
    <s v="$dollar"/>
    <n v="1000"/>
    <x v="103"/>
    <s v="Isolation Alliance Inc."/>
    <s v="Commande de service"/>
    <x v="0"/>
    <s v="Brassage Entretien préventif"/>
    <x v="18"/>
    <m/>
    <s v="Service, Isolation du conduit de L'aspirateur de poussière houblon"/>
    <n v="0"/>
    <n v="1000"/>
    <x v="3"/>
    <x v="3"/>
    <n v="0"/>
  </r>
  <r>
    <x v="218"/>
    <s v="628795"/>
    <x v="192"/>
    <x v="17"/>
    <n v="260"/>
    <s v="$dollars"/>
    <n v="0"/>
    <s v="$dollars"/>
    <n v="1"/>
    <s v="$dollar"/>
    <n v="260"/>
    <x v="39"/>
    <s v="Services Techniques Fm"/>
    <s v="Commande de service"/>
    <x v="0"/>
    <s v="Bâtiments Entretien préventif"/>
    <x v="12"/>
    <m/>
    <s v="Service, Réparation du réfrigérateur dans le salle de lunch des employés service technique"/>
    <n v="0"/>
    <n v="260"/>
    <x v="2"/>
    <x v="2"/>
    <n v="0"/>
  </r>
  <r>
    <x v="219"/>
    <s v="635041"/>
    <x v="193"/>
    <x v="17"/>
    <n v="900"/>
    <s v="$dollars"/>
    <n v="0"/>
    <s v="$dollars"/>
    <n v="1"/>
    <s v="$dollar"/>
    <n v="900"/>
    <x v="34"/>
    <s v="Brault Drain"/>
    <s v="Commande de service"/>
    <x v="0"/>
    <s v="Bâtiments Entretien préventif"/>
    <x v="12"/>
    <m/>
    <s v="Service, pompage pour le pit du 16000"/>
    <n v="0"/>
    <n v="900"/>
    <x v="2"/>
    <x v="2"/>
    <n v="0"/>
  </r>
  <r>
    <x v="220"/>
    <s v="633901"/>
    <x v="194"/>
    <x v="17"/>
    <n v="3200"/>
    <s v="$dollars"/>
    <n v="2200"/>
    <s v="$dollars"/>
    <n v="1"/>
    <s v="$dollar"/>
    <n v="3200"/>
    <x v="65"/>
    <s v="Echafaudages Fast Montreal Inc."/>
    <s v="Commande de service"/>
    <x v="1"/>
    <s v="Bâtiments Entretien préventif"/>
    <x v="12"/>
    <m/>
    <s v="Service, installation d'un échaffaud au batiment 051-00, selon soumission 6662"/>
    <n v="2200"/>
    <n v="1000"/>
    <x v="2"/>
    <x v="2"/>
    <n v="7800"/>
  </r>
  <r>
    <x v="221"/>
    <s v="632510"/>
    <x v="195"/>
    <x v="17"/>
    <n v="300"/>
    <s v="$dollars"/>
    <n v="0"/>
    <s v="$dollars"/>
    <n v="1"/>
    <s v="$dollar"/>
    <n v="300"/>
    <x v="104"/>
    <s v="Isolation Alliance Inc."/>
    <s v="Commande de service"/>
    <x v="0"/>
    <s v="Bâtiments Entretien préventif"/>
    <x v="12"/>
    <m/>
    <s v="Service, Isolation ligne de vapeur bâtiment 051, 2ème étage"/>
    <n v="0"/>
    <n v="300"/>
    <x v="2"/>
    <x v="2"/>
    <n v="0"/>
  </r>
  <r>
    <x v="222"/>
    <s v="634138"/>
    <x v="196"/>
    <x v="17"/>
    <n v="450"/>
    <s v="$dollars"/>
    <n v="0"/>
    <s v="$dollars"/>
    <n v="1"/>
    <s v="$dollar"/>
    <n v="450"/>
    <x v="0"/>
    <s v="Isolation Alliance Inc."/>
    <s v="Commande de service"/>
    <x v="0"/>
    <s v="Bâtiments Entretien préventif"/>
    <x v="12"/>
    <m/>
    <s v="Service, enlever isolant en amiante sur souspape d'Eau de villes"/>
    <n v="0"/>
    <n v="450"/>
    <x v="2"/>
    <x v="2"/>
    <n v="0"/>
  </r>
  <r>
    <x v="223"/>
    <s v="617250"/>
    <x v="197"/>
    <x v="18"/>
    <n v="10000"/>
    <s v="$dollars"/>
    <n v="4055.94"/>
    <s v="$dollars"/>
    <n v="1"/>
    <s v="$dollar"/>
    <n v="10000"/>
    <x v="105"/>
    <s v="Letico Inc."/>
    <s v="Commande de service"/>
    <x v="1"/>
    <s v="Divers Autres Entretien préventif"/>
    <x v="1"/>
    <m/>
    <s v="Service, support de production au Brassage, empaquetage et pour le support  de l'énergie 2012 part 2"/>
    <n v="4055.9400000000005"/>
    <n v="5944.0599999999995"/>
    <x v="1"/>
    <x v="1"/>
    <n v="2944.0599999999995"/>
  </r>
  <r>
    <x v="224"/>
    <s v="632636"/>
    <x v="198"/>
    <x v="18"/>
    <n v="13600"/>
    <s v="$dollars"/>
    <n v="0"/>
    <s v="$dollars"/>
    <n v="1"/>
    <s v="$dollar"/>
    <n v="13600"/>
    <x v="37"/>
    <s v="Krones Inc."/>
    <s v="Achat régulier"/>
    <x v="0"/>
    <s v="M5 Empaquetage Modifications"/>
    <x v="14"/>
    <m/>
    <s v="Service, Audit énergétique et modifications de recettes sur le pasto 5.  Soumission #28146652"/>
    <n v="0"/>
    <n v="13600"/>
    <x v="7"/>
    <x v="7"/>
    <n v="0"/>
  </r>
  <r>
    <x v="225"/>
    <s v="630251"/>
    <x v="199"/>
    <x v="19"/>
    <n v="2000"/>
    <s v="$dollars"/>
    <n v="0"/>
    <s v="$dollars"/>
    <n v="1"/>
    <s v="$dollar"/>
    <n v="2000"/>
    <x v="5"/>
    <s v="Alfa Laval Limited"/>
    <s v="Commande de service"/>
    <x v="0"/>
    <s v="M4 Empaquetage Entretien préventif"/>
    <x v="9"/>
    <m/>
    <s v="Service, Couvre le cout des pièces pour travaille urgent F/S su 4 aout, # de soumission EPSP1-840810, Necessaire de garniture M6 NBR/C pour échangeur de chaleur a plaque  Alfa Laval, #32330-1404-6"/>
    <n v="0"/>
    <n v="2000"/>
    <x v="4"/>
    <x v="4"/>
    <n v="0"/>
  </r>
  <r>
    <x v="226"/>
    <s v="631012"/>
    <x v="200"/>
    <x v="20"/>
    <n v="1"/>
    <s v="chacun"/>
    <n v="0"/>
    <s v="chacun"/>
    <n v="21.28"/>
    <s v="chacun"/>
    <n v="21.28"/>
    <x v="106"/>
    <s v="Strategic Distribution Canada Compagny (SDC)"/>
    <s v="Achat régulier"/>
    <x v="0"/>
    <s v="M4 Empaquetage Entretien préventif"/>
    <x v="9"/>
    <m/>
    <s v="Matthews, rouleau convoyeur droit dia 1&quot; x 18&quot; long avec tige hexagonale 1/2&quot; x 20.5&quot; monté sur roulement,  montant estimé..."/>
    <n v="0"/>
    <n v="21.28"/>
    <x v="4"/>
    <x v="4"/>
    <n v="0"/>
  </r>
  <r>
    <x v="227"/>
    <s v="200000"/>
    <x v="1"/>
    <x v="20"/>
    <n v="6"/>
    <s v="chacun"/>
    <n v="0"/>
    <s v="chacun"/>
    <n v="19.09"/>
    <s v="chacun"/>
    <n v="114.54"/>
    <x v="9"/>
    <s v="Strategic Distribution Canada Compagny (SDC)"/>
    <s v="Achat régulier"/>
    <x v="0"/>
    <s v="Divers Autres Entretien préventif"/>
    <x v="1"/>
    <m/>
    <s v="bureau en gros 17.33 ch acco reliure informatique 11'' x 9 1/2'' # a7056163-ca   dark blue"/>
    <n v="1.4210854715202004E-14"/>
    <n v="114.53999999999999"/>
    <x v="1"/>
    <x v="1"/>
    <n v="7000"/>
  </r>
  <r>
    <x v="228"/>
    <s v="626443"/>
    <x v="201"/>
    <x v="20"/>
    <n v="1"/>
    <s v="chacun"/>
    <n v="0"/>
    <s v="chacun"/>
    <n v="41"/>
    <s v="chacun"/>
    <n v="41"/>
    <x v="9"/>
    <s v="Strategic Distribution Canada Compagny (SDC)"/>
    <s v="Achat régulier"/>
    <x v="0"/>
    <s v="M4 Empaquetage Entretien préventif"/>
    <x v="9"/>
    <m/>
    <s v="Fastenal, 0725792 ref quote 40884"/>
    <n v="0"/>
    <n v="41"/>
    <x v="4"/>
    <x v="4"/>
    <n v="0"/>
  </r>
  <r>
    <x v="229"/>
    <s v="631546"/>
    <x v="202"/>
    <x v="20"/>
    <n v="1"/>
    <s v="chacun"/>
    <n v="0"/>
    <s v="chacun"/>
    <n v="22.03"/>
    <s v="chacun"/>
    <n v="22.03"/>
    <x v="91"/>
    <s v="Strategic Distribution Canada Compagny (SDC)"/>
    <s v="Achat régulier"/>
    <x v="0"/>
    <s v="M5 Empaquetage Entretien préventif"/>
    <x v="11"/>
    <m/>
    <s v="Sps International Inc.  Muller Enrobeuse #serial 86480191  FIG 4.49.1.C piece #30 key"/>
    <n v="0"/>
    <n v="22.03"/>
    <x v="4"/>
    <x v="4"/>
    <n v="0"/>
  </r>
  <r>
    <x v="229"/>
    <s v="631546"/>
    <x v="202"/>
    <x v="20"/>
    <n v="1"/>
    <s v="chacun"/>
    <n v="0"/>
    <s v="chacun"/>
    <n v="55.08"/>
    <s v="chacun"/>
    <n v="55.08"/>
    <x v="91"/>
    <s v="Strategic Distribution Canada Compagny (SDC)"/>
    <s v="Achat régulier"/>
    <x v="0"/>
    <s v="M5 Empaquetage Entretien préventif"/>
    <x v="11"/>
    <m/>
    <s v="Sps International Inc.  Muller Enrobeuse #serial 86480191  FIG 4.49.1.C piece #16 rod clevis"/>
    <n v="0"/>
    <n v="55.08"/>
    <x v="4"/>
    <x v="4"/>
    <n v="0"/>
  </r>
  <r>
    <x v="229"/>
    <s v="631546"/>
    <x v="202"/>
    <x v="20"/>
    <n v="1"/>
    <s v="chacun"/>
    <n v="0"/>
    <s v="chacun"/>
    <n v="55.08"/>
    <s v="chacun"/>
    <n v="55.08"/>
    <x v="91"/>
    <s v="Strategic Distribution Canada Compagny (SDC)"/>
    <s v="Achat régulier"/>
    <x v="0"/>
    <s v="M5 Empaquetage Entretien préventif"/>
    <x v="11"/>
    <m/>
    <s v="Sps International Inc. Muller Enrobeuse #serial 86480191  FIG 4.49.1.B piece #20 shaft"/>
    <n v="0"/>
    <n v="55.08"/>
    <x v="4"/>
    <x v="4"/>
    <n v="0"/>
  </r>
  <r>
    <x v="229"/>
    <s v="631546"/>
    <x v="202"/>
    <x v="20"/>
    <n v="1"/>
    <s v="chacun"/>
    <n v="0"/>
    <s v="chacun"/>
    <n v="55.08"/>
    <s v="chacun"/>
    <n v="55.08"/>
    <x v="91"/>
    <s v="Strategic Distribution Canada Compagny (SDC)"/>
    <s v="Achat régulier"/>
    <x v="0"/>
    <s v="M5 Empaquetage Entretien préventif"/>
    <x v="11"/>
    <m/>
    <s v="Sps International Inc.  Muller Enrobeuse #serial 86480191  FIG 4.49.1.C piece #29 lever"/>
    <n v="0"/>
    <n v="55.08"/>
    <x v="4"/>
    <x v="4"/>
    <n v="0"/>
  </r>
  <r>
    <x v="230"/>
    <s v="633875"/>
    <x v="203"/>
    <x v="20"/>
    <n v="2"/>
    <s v="chacun"/>
    <n v="0"/>
    <s v="chacun"/>
    <n v="21.52"/>
    <s v="chacun"/>
    <n v="43.04"/>
    <x v="77"/>
    <s v="Strategic Distribution Canada Compagny (SDC)"/>
    <s v="Achat régulier"/>
    <x v="0"/>
    <s v="M2 Empaquetage Entretien préventif"/>
    <x v="0"/>
    <m/>
    <s v="Flex Seal Brite scellant aérosol, www.flexsealbrite.com, 2 pour 1"/>
    <n v="0"/>
    <n v="43.04"/>
    <x v="0"/>
    <x v="0"/>
    <n v="0"/>
  </r>
  <r>
    <x v="230"/>
    <s v="633847"/>
    <x v="204"/>
    <x v="20"/>
    <n v="3"/>
    <s v="chacun"/>
    <n v="0"/>
    <s v="chacun"/>
    <n v="121.15"/>
    <s v="chacun"/>
    <n v="363.45"/>
    <x v="77"/>
    <s v="Strategic Distribution Canada Compagny (SDC)"/>
    <s v="Achat régulier"/>
    <x v="0"/>
    <s v="M5 Empaquetage Entretien préventif"/>
    <x v="11"/>
    <m/>
    <s v="Unibit Irwin titanium metric self-starting unibit 5-35mm, soumission 41676"/>
    <n v="-5.6843418860808015E-14"/>
    <n v="363.45000000000005"/>
    <x v="4"/>
    <x v="4"/>
    <n v="2000"/>
  </r>
  <r>
    <x v="231"/>
    <s v="634183"/>
    <x v="205"/>
    <x v="20"/>
    <n v="3"/>
    <s v="chacun"/>
    <n v="0"/>
    <s v="chacun"/>
    <n v="18.170000000000002"/>
    <s v="chacun"/>
    <n v="54.51"/>
    <x v="43"/>
    <s v="Strategic Distribution Canada Compagny (SDC)"/>
    <s v="Achat régulier"/>
    <x v="0"/>
    <s v="M5 Empaquetage Entretien préventif"/>
    <x v="11"/>
    <m/>
    <s v="Jones, #303325 Poignée (KNOB 50 O.D. LOBED M10 X 45)"/>
    <n v="-7.1054273576010019E-15"/>
    <n v="54.510000000000005"/>
    <x v="4"/>
    <x v="4"/>
    <n v="2000"/>
  </r>
  <r>
    <x v="230"/>
    <s v="626338"/>
    <x v="206"/>
    <x v="20"/>
    <n v="2"/>
    <s v="chacun"/>
    <n v="0"/>
    <s v="chacun"/>
    <n v="27.54"/>
    <s v="chacun"/>
    <n v="55.08"/>
    <x v="77"/>
    <s v="Strategic Distribution Canada Compagny (SDC)"/>
    <s v="Achat régulier"/>
    <x v="0"/>
    <s v="M2 Empaquetage Entretien préventif"/>
    <x v="0"/>
    <m/>
    <s v="Controles Provan Associes Inc. - Gland (A11 sur dessin A20730)"/>
    <n v="0"/>
    <n v="55.08"/>
    <x v="0"/>
    <x v="0"/>
    <n v="0"/>
  </r>
  <r>
    <x v="230"/>
    <s v="626338"/>
    <x v="206"/>
    <x v="20"/>
    <n v="2"/>
    <s v="chacun"/>
    <n v="0"/>
    <s v="chacun"/>
    <n v="27.54"/>
    <s v="chacun"/>
    <n v="55.08"/>
    <x v="77"/>
    <s v="Strategic Distribution Canada Compagny (SDC)"/>
    <s v="Achat régulier"/>
    <x v="0"/>
    <s v="M2 Empaquetage Entretien préventif"/>
    <x v="0"/>
    <m/>
    <s v="Controles Provan Associes Inc. - Garniture (A9 sur dessin A20730)"/>
    <n v="0"/>
    <n v="55.08"/>
    <x v="0"/>
    <x v="0"/>
    <n v="0"/>
  </r>
  <r>
    <x v="230"/>
    <s v="626338"/>
    <x v="206"/>
    <x v="20"/>
    <n v="2"/>
    <s v="chacun"/>
    <n v="0"/>
    <s v="chacun"/>
    <n v="27.54"/>
    <s v="chacun"/>
    <n v="55.08"/>
    <x v="77"/>
    <s v="Strategic Distribution Canada Compagny (SDC)"/>
    <s v="Achat régulier"/>
    <x v="0"/>
    <s v="M2 Empaquetage Entretien préventif"/>
    <x v="0"/>
    <m/>
    <s v="Controles Provan Associes Inc. - Roulement (A7 sur dessin A20730)"/>
    <n v="0"/>
    <n v="55.08"/>
    <x v="0"/>
    <x v="0"/>
    <n v="0"/>
  </r>
  <r>
    <x v="230"/>
    <s v="626338"/>
    <x v="206"/>
    <x v="20"/>
    <n v="2"/>
    <s v="chacun"/>
    <n v="0"/>
    <s v="chacun"/>
    <n v="27.54"/>
    <s v="chacun"/>
    <n v="55.08"/>
    <x v="77"/>
    <s v="Strategic Distribution Canada Compagny (SDC)"/>
    <s v="Achat régulier"/>
    <x v="0"/>
    <s v="M2 Empaquetage Entretien préventif"/>
    <x v="0"/>
    <m/>
    <s v="Controles Provan Associes Inc. - Garniture de bâti (A5 sur dessin A20730)"/>
    <n v="0"/>
    <n v="55.08"/>
    <x v="0"/>
    <x v="0"/>
    <n v="0"/>
  </r>
  <r>
    <x v="230"/>
    <s v="626338"/>
    <x v="206"/>
    <x v="20"/>
    <n v="2"/>
    <s v="chacun"/>
    <n v="0"/>
    <s v="chacun"/>
    <n v="27.54"/>
    <s v="chacun"/>
    <n v="55.08"/>
    <x v="77"/>
    <s v="Strategic Distribution Canada Compagny (SDC)"/>
    <s v="Achat régulier"/>
    <x v="0"/>
    <s v="M2 Empaquetage Entretien préventif"/>
    <x v="0"/>
    <m/>
    <s v="Controles Provan Associes Inc. - Rondelle (A4 sur dessin A20730)"/>
    <n v="0"/>
    <n v="55.08"/>
    <x v="0"/>
    <x v="0"/>
    <n v="0"/>
  </r>
  <r>
    <x v="230"/>
    <s v="626338"/>
    <x v="206"/>
    <x v="20"/>
    <n v="2"/>
    <s v="chacun"/>
    <n v="0"/>
    <s v="chacun"/>
    <n v="27.54"/>
    <s v="chacun"/>
    <n v="55.08"/>
    <x v="77"/>
    <s v="Strategic Distribution Canada Compagny (SDC)"/>
    <s v="Achat régulier"/>
    <x v="0"/>
    <s v="M2 Empaquetage Entretien préventif"/>
    <x v="0"/>
    <m/>
    <s v="Controles Provan Associes Inc. - Cone (A10 sur dessin A20730)"/>
    <n v="0"/>
    <n v="55.08"/>
    <x v="0"/>
    <x v="0"/>
    <n v="0"/>
  </r>
  <r>
    <x v="232"/>
    <m/>
    <x v="2"/>
    <x v="20"/>
    <n v="2000"/>
    <s v="$dollars"/>
    <n v="0"/>
    <s v="$dollars"/>
    <n v="1"/>
    <s v="$dollar"/>
    <n v="2000"/>
    <x v="97"/>
    <s v="Centre Du Telephone Mobile Ltd (téléavertisseurs)"/>
    <s v="Commande de service"/>
    <x v="0"/>
    <s v="Tel. cellulaire"/>
    <x v="35"/>
    <m/>
    <s v="Service, cette commande couvre la location de pagettes pour le service de Denis Turcotte"/>
    <n v="0"/>
    <n v="2000"/>
    <x v="3"/>
    <x v="3"/>
    <n v="0"/>
  </r>
  <r>
    <x v="233"/>
    <s v="631366"/>
    <x v="207"/>
    <x v="20"/>
    <n v="20"/>
    <s v="chacun"/>
    <n v="0"/>
    <s v="chacun"/>
    <n v="7.85"/>
    <s v="chacun"/>
    <n v="157"/>
    <x v="107"/>
    <s v="Strategic Distribution Canada Compagny (SDC)"/>
    <s v="Achat régulier"/>
    <x v="0"/>
    <s v="M5 Empaquetage Entretien préventif"/>
    <x v="11"/>
    <m/>
    <s v="Ref mcmaster-carr  poigné ajustable M6 X 1.0   #6267T82"/>
    <n v="0"/>
    <n v="157"/>
    <x v="4"/>
    <x v="4"/>
    <n v="0"/>
  </r>
  <r>
    <x v="231"/>
    <s v="634257"/>
    <x v="208"/>
    <x v="20"/>
    <n v="4"/>
    <s v="chacun"/>
    <n v="0"/>
    <s v="chacun"/>
    <n v="12.83"/>
    <s v="chacun"/>
    <n v="51.32"/>
    <x v="43"/>
    <s v="Strategic Distribution Canada Compagny (SDC)"/>
    <s v="Achat régulier"/>
    <x v="0"/>
    <s v="M4 Empaquetage Entretien préventif"/>
    <x v="9"/>
    <m/>
    <s v="Jones, #STDS0712-0656A Espaceur 0.453&quot;ID, 0.750&quot;OD, 0.656&quot;LG"/>
    <n v="0"/>
    <n v="51.32"/>
    <x v="4"/>
    <x v="4"/>
    <n v="0"/>
  </r>
  <r>
    <x v="231"/>
    <s v="634257"/>
    <x v="208"/>
    <x v="20"/>
    <n v="4"/>
    <s v="chacun"/>
    <n v="0"/>
    <s v="chacun"/>
    <n v="2.11"/>
    <s v="chacun"/>
    <n v="8.44"/>
    <x v="43"/>
    <s v="Strategic Distribution Canada Compagny (SDC)"/>
    <s v="Achat régulier"/>
    <x v="0"/>
    <s v="M4 Empaquetage Entretien préventif"/>
    <x v="9"/>
    <m/>
    <s v="Jones, #304246 Bague ISO2795 Imprégnée d'huile, 3x22mm OD (Métrique)"/>
    <n v="0"/>
    <n v="8.44"/>
    <x v="4"/>
    <x v="4"/>
    <n v="0"/>
  </r>
  <r>
    <x v="231"/>
    <s v="634257"/>
    <x v="208"/>
    <x v="20"/>
    <n v="4"/>
    <s v="chacun"/>
    <n v="0"/>
    <s v="chacun"/>
    <n v="43.83"/>
    <s v="chacun"/>
    <n v="175.32"/>
    <x v="43"/>
    <s v="Strategic Distribution Canada Compagny (SDC)"/>
    <s v="Achat régulier"/>
    <x v="0"/>
    <s v="M4 Empaquetage Entretien préventif"/>
    <x v="9"/>
    <m/>
    <s v="Jones, #484521 Tampon d'arrêt de couloir UHMW"/>
    <n v="0"/>
    <n v="175.32"/>
    <x v="4"/>
    <x v="4"/>
    <n v="0"/>
  </r>
  <r>
    <x v="231"/>
    <s v="634257"/>
    <x v="208"/>
    <x v="20"/>
    <n v="4"/>
    <s v="chacun"/>
    <n v="0"/>
    <s v="chacun"/>
    <n v="74.84"/>
    <s v="chacun"/>
    <n v="299.36"/>
    <x v="43"/>
    <s v="Strategic Distribution Canada Compagny (SDC)"/>
    <s v="Achat régulier"/>
    <x v="0"/>
    <s v="M4 Empaquetage Entretien préventif"/>
    <x v="9"/>
    <m/>
    <s v="Jones, #502993 Arrêt de couloir"/>
    <n v="0"/>
    <n v="299.36"/>
    <x v="4"/>
    <x v="4"/>
    <n v="0"/>
  </r>
  <r>
    <x v="231"/>
    <s v="634257"/>
    <x v="208"/>
    <x v="20"/>
    <n v="8"/>
    <s v="chacun"/>
    <n v="0"/>
    <s v="chacun"/>
    <n v="1.98"/>
    <s v="chacun"/>
    <n v="15.84"/>
    <x v="43"/>
    <s v="Strategic Distribution Canada Compagny (SDC)"/>
    <s v="Achat régulier"/>
    <x v="0"/>
    <s v="M4 Empaquetage Entretien préventif"/>
    <x v="9"/>
    <m/>
    <s v="Jones, #STDTB-712 Rondelle imprégnée d'huile, 0.439&quot;ID, 0.750&quot;OD, 0.062&quot;THK"/>
    <n v="0"/>
    <n v="15.84"/>
    <x v="4"/>
    <x v="4"/>
    <n v="0"/>
  </r>
  <r>
    <x v="231"/>
    <s v="634257"/>
    <x v="208"/>
    <x v="20"/>
    <n v="4"/>
    <s v="chacun"/>
    <n v="0"/>
    <s v="chacun"/>
    <n v="136.85"/>
    <s v="chacun"/>
    <n v="547.4"/>
    <x v="43"/>
    <s v="Strategic Distribution Canada Compagny (SDC)"/>
    <s v="Achat régulier"/>
    <x v="0"/>
    <s v="M4 Empaquetage Entretien préventif"/>
    <x v="9"/>
    <m/>
    <s v="Jones, #502884 Arbre d'arrêt de couloir"/>
    <n v="0"/>
    <n v="547.4"/>
    <x v="4"/>
    <x v="4"/>
    <n v="0"/>
  </r>
  <r>
    <x v="231"/>
    <s v="634257"/>
    <x v="208"/>
    <x v="20"/>
    <n v="2"/>
    <s v="chacun"/>
    <n v="0"/>
    <s v="chacun"/>
    <n v="105.79"/>
    <s v="chacun"/>
    <n v="211.58"/>
    <x v="43"/>
    <s v="Strategic Distribution Canada Compagny (SDC)"/>
    <s v="Achat régulier"/>
    <x v="0"/>
    <s v="M4 Empaquetage Entretien préventif"/>
    <x v="9"/>
    <m/>
    <s v="Jones, #501739 Pivot de cylindre d'arrêt de couloir, assemblé"/>
    <n v="0"/>
    <n v="211.58"/>
    <x v="4"/>
    <x v="4"/>
    <n v="0"/>
  </r>
  <r>
    <x v="234"/>
    <s v="622345"/>
    <x v="209"/>
    <x v="20"/>
    <n v="250"/>
    <s v="$dollars"/>
    <n v="0"/>
    <s v="$dollars"/>
    <n v="1"/>
    <s v="$dollar"/>
    <n v="250"/>
    <x v="27"/>
    <s v="Thomas O'Connell Inc."/>
    <s v="Commande de service"/>
    <x v="0"/>
    <s v="Centrale thermique Entretien préventif"/>
    <x v="15"/>
    <m/>
    <s v="travaux de soudure"/>
    <n v="0"/>
    <n v="250"/>
    <x v="7"/>
    <x v="7"/>
    <n v="0"/>
  </r>
  <r>
    <x v="235"/>
    <m/>
    <x v="2"/>
    <x v="20"/>
    <n v="800"/>
    <s v="$dollars"/>
    <n v="278.79000000000002"/>
    <s v="$dollars"/>
    <n v="1"/>
    <s v="$dollar"/>
    <n v="800"/>
    <x v="2"/>
    <s v="Rogers Communication Sans Fils"/>
    <s v="Commande de service"/>
    <x v="1"/>
    <s v="Services des Bureaux"/>
    <x v="36"/>
    <m/>
    <s v="Service, cette commande couvre la location de pagettes pour le service des bureaux"/>
    <n v="278.78999999999996"/>
    <n v="521.21"/>
    <x v="0"/>
    <x v="0"/>
    <n v="721.21"/>
  </r>
  <r>
    <x v="236"/>
    <m/>
    <x v="2"/>
    <x v="20"/>
    <n v="500"/>
    <s v="$dollars"/>
    <n v="81.45"/>
    <s v="$dollars"/>
    <n v="1"/>
    <s v="$dollar"/>
    <n v="500"/>
    <x v="2"/>
    <s v="Rogers Communication Sans Fils"/>
    <s v="Commande de service"/>
    <x v="1"/>
    <s v="Tel. cellulaire"/>
    <x v="37"/>
    <m/>
    <s v="Service, cette commande couvre la location de pagettes pour le service Ventes de Montréal"/>
    <n v="81.449999999999989"/>
    <n v="418.55"/>
    <x v="4"/>
    <x v="4"/>
    <n v="1918.55"/>
  </r>
  <r>
    <x v="237"/>
    <s v="632472"/>
    <x v="210"/>
    <x v="20"/>
    <n v="6000"/>
    <s v="$dollars"/>
    <n v="4890"/>
    <s v="$dollars"/>
    <n v="1"/>
    <s v="$dollar"/>
    <n v="6000"/>
    <x v="19"/>
    <s v="Renovations Ja-Car Inc."/>
    <s v="Commande de service"/>
    <x v="1"/>
    <s v="Bâtiments Entretien préventif"/>
    <x v="12"/>
    <m/>
    <s v="Service pour erection de cloture de securité en urgence autour du trou du au bris de la conduite d'aqueduque, demande de Jacques Giroard + FEG"/>
    <n v="4890"/>
    <n v="1110"/>
    <x v="2"/>
    <x v="2"/>
    <n v="5110"/>
  </r>
  <r>
    <x v="238"/>
    <s v="633930"/>
    <x v="211"/>
    <x v="21"/>
    <n v="800"/>
    <s v="$dollars"/>
    <n v="0"/>
    <s v="$dollars"/>
    <n v="1"/>
    <s v="$dollar"/>
    <n v="800"/>
    <x v="1"/>
    <s v="Renovations Ja-Car Inc."/>
    <s v="Commande de service"/>
    <x v="0"/>
    <s v="Bâtiments Entretien préventif"/>
    <x v="12"/>
    <m/>
    <s v="service pour réparer le bassin de rétention du réservoir de diesel pour la génératrice au batiment 140"/>
    <n v="0"/>
    <n v="800"/>
    <x v="2"/>
    <x v="2"/>
    <n v="0"/>
  </r>
  <r>
    <x v="239"/>
    <s v="621779"/>
    <x v="212"/>
    <x v="21"/>
    <n v="4217.8"/>
    <s v="$dollars"/>
    <n v="0"/>
    <s v="$dollars"/>
    <n v="1"/>
    <s v="$dollar"/>
    <n v="4217.8"/>
    <x v="1"/>
    <s v="Atlas Copco Canada"/>
    <s v="Commande de service"/>
    <x v="0"/>
    <s v="Centrale thermique Entretien préventif"/>
    <x v="15"/>
    <m/>
    <s v="service pour faire la mise au point du compresseur d,air 10 tel que soumission : 310017-1012-8YNK3A"/>
    <n v="0"/>
    <n v="4217.8"/>
    <x v="7"/>
    <x v="7"/>
    <n v="0"/>
  </r>
  <r>
    <x v="240"/>
    <s v="633889"/>
    <x v="213"/>
    <x v="21"/>
    <n v="600"/>
    <s v="$dollars"/>
    <n v="0"/>
    <s v="$dollars"/>
    <n v="1"/>
    <s v="$dollar"/>
    <n v="600"/>
    <x v="1"/>
    <s v="EPM Mecanic"/>
    <s v="Commande de service"/>
    <x v="0"/>
    <s v="Bâtiments Entretien préventif"/>
    <x v="12"/>
    <m/>
    <s v="service pour vérifier une coulisse d'huile ( possible fuite de freon) pour le compresseur A-2 système batiment 230  bureau siège social"/>
    <n v="0"/>
    <n v="600"/>
    <x v="2"/>
    <x v="2"/>
    <n v="0"/>
  </r>
  <r>
    <x v="241"/>
    <s v="634417"/>
    <x v="214"/>
    <x v="21"/>
    <n v="272"/>
    <s v="$dollars"/>
    <n v="0"/>
    <s v="$dollars"/>
    <n v="1"/>
    <s v="$dollar"/>
    <n v="272"/>
    <x v="25"/>
    <s v="Mécanique du Batiment MC2"/>
    <s v="Commande de service"/>
    <x v="0"/>
    <s v="Bâtiments Entretien préventif"/>
    <x v="12"/>
    <m/>
    <s v="Service, Réparation d'un conduit de ventilation du 210-03"/>
    <n v="0"/>
    <n v="272"/>
    <x v="2"/>
    <x v="2"/>
    <n v="0"/>
  </r>
  <r>
    <x v="242"/>
    <s v="602179"/>
    <x v="215"/>
    <x v="21"/>
    <n v="9500"/>
    <s v="$dollars"/>
    <n v="6123"/>
    <s v="$dollars"/>
    <n v="1"/>
    <s v="$dollar"/>
    <n v="9500"/>
    <x v="108"/>
    <s v="Stanex 1984 Inc."/>
    <s v="Commande de service"/>
    <x v="1"/>
    <s v="Bâtiments Entretien préventif"/>
    <x v="12"/>
    <m/>
    <s v="Service, accord de service et entretien panneau incendie Stanex"/>
    <n v="6123"/>
    <n v="3377"/>
    <x v="2"/>
    <x v="2"/>
    <n v="3877"/>
  </r>
  <r>
    <x v="243"/>
    <s v="631279"/>
    <x v="216"/>
    <x v="21"/>
    <n v="600"/>
    <s v="$dollars"/>
    <n v="0"/>
    <s v="$dollars"/>
    <n v="1"/>
    <s v="$dollar"/>
    <n v="600"/>
    <x v="68"/>
    <s v="Stanex"/>
    <s v="Commande de service"/>
    <x v="0"/>
    <s v="Bâtiments Entretien préventif"/>
    <x v="12"/>
    <m/>
    <s v="service pour changer le détecteur thermique défectueux au batiment 050  vieux brassage"/>
    <n v="0"/>
    <n v="600"/>
    <x v="2"/>
    <x v="2"/>
    <n v="0"/>
  </r>
  <r>
    <x v="244"/>
    <s v="613804"/>
    <x v="118"/>
    <x v="21"/>
    <n v="3500"/>
    <s v="$dollars"/>
    <n v="1435"/>
    <s v="$dollars"/>
    <n v="1"/>
    <s v="$dollar"/>
    <n v="3500"/>
    <x v="109"/>
    <s v="Laporte Inc."/>
    <s v="Commande de service"/>
    <x v="1"/>
    <s v="Bâtiments Entretien préventif"/>
    <x v="12"/>
    <m/>
    <s v="Service, étude de vérification des fuites d'air sur le réseau d'air comprimé de l'usine."/>
    <n v="1435"/>
    <n v="2065"/>
    <x v="2"/>
    <x v="2"/>
    <n v="8565"/>
  </r>
  <r>
    <x v="245"/>
    <s v="630327"/>
    <x v="217"/>
    <x v="21"/>
    <n v="4600"/>
    <s v="$dollars"/>
    <n v="386.95"/>
    <s v="$dollars"/>
    <n v="1"/>
    <s v="$dollar"/>
    <n v="4600"/>
    <x v="68"/>
    <s v="Hewitt Equipement Limitee"/>
    <s v="Commande de service"/>
    <x v="1"/>
    <s v="Bâtiments Entretien préventif"/>
    <x v="12"/>
    <m/>
    <s v="service d'un technicien pour vérifier et réparer le radiateur de la génératrice pour le batiment 140"/>
    <n v="386.94999999999982"/>
    <n v="4213.05"/>
    <x v="2"/>
    <x v="2"/>
    <n v="9613.0499999999993"/>
  </r>
  <r>
    <x v="246"/>
    <s v="618909"/>
    <x v="218"/>
    <x v="21"/>
    <n v="58680"/>
    <s v="$dollars"/>
    <n v="48900"/>
    <s v="$dollars"/>
    <n v="1"/>
    <s v="$dollar"/>
    <n v="58680"/>
    <x v="110"/>
    <s v="Siemens &quot;Division Landis&amp;Gyr&quot;"/>
    <s v="Commande de service"/>
    <x v="1"/>
    <s v="Centrale thermique Contrats de services"/>
    <x v="26"/>
    <m/>
    <s v="Service, renouvellement de l'entente de services pour l'entretien des systèmes de contrôle Siemens (HVAC &amp; Éclairage)"/>
    <n v="48900"/>
    <n v="9780"/>
    <x v="5"/>
    <x v="5"/>
    <n v="-42900"/>
  </r>
  <r>
    <x v="247"/>
    <s v="624464"/>
    <x v="219"/>
    <x v="21"/>
    <n v="7064.55"/>
    <s v="$dollars"/>
    <n v="6879.65"/>
    <s v="$dollars"/>
    <n v="1"/>
    <s v="$dollar"/>
    <n v="7064.55"/>
    <x v="9"/>
    <s v="SPX Flow Technology Canada Inc.(PPC)"/>
    <s v="Commande de service"/>
    <x v="1"/>
    <s v="Centrale thermique Entretien préventif"/>
    <x v="15"/>
    <m/>
    <s v="service pour remettre à niveau l'assecheur de CO2 pour la collection de CO2 voir soumission SP-KKA-084 de chez PPC"/>
    <n v="6879.65"/>
    <n v="184.90000000000055"/>
    <x v="7"/>
    <x v="7"/>
    <n v="-2879.6499999999996"/>
  </r>
  <r>
    <x v="248"/>
    <s v="630669"/>
    <x v="220"/>
    <x v="21"/>
    <n v="6000"/>
    <s v="$dollars"/>
    <n v="0"/>
    <s v="$dollars"/>
    <n v="1"/>
    <s v="$dollar"/>
    <n v="6000"/>
    <x v="77"/>
    <s v="Newalta"/>
    <s v="Commande de service"/>
    <x v="0"/>
    <s v="Centrale thermique Entretien préventif"/>
    <x v="15"/>
    <m/>
    <s v="service pour faire le pompage des déodoriserurs de CO2"/>
    <n v="0"/>
    <n v="6000"/>
    <x v="7"/>
    <x v="7"/>
    <n v="0"/>
  </r>
  <r>
    <x v="249"/>
    <s v="623044"/>
    <x v="221"/>
    <x v="21"/>
    <n v="750"/>
    <s v="$dollars"/>
    <n v="0"/>
    <s v="$dollars"/>
    <n v="1"/>
    <s v="$dollar"/>
    <n v="750"/>
    <x v="67"/>
    <s v="Projica Inc."/>
    <s v="Commande de service"/>
    <x v="0"/>
    <s v="Centrale thermique Entretien préventif"/>
    <x v="15"/>
    <m/>
    <s v="Service, supervision de l'nstallation d'un compteur d'eau sur l'alimentation des condenseurs"/>
    <n v="0"/>
    <n v="750"/>
    <x v="7"/>
    <x v="7"/>
    <n v="0"/>
  </r>
  <r>
    <x v="250"/>
    <s v="633919"/>
    <x v="222"/>
    <x v="21"/>
    <n v="10140.26"/>
    <s v="$dollars"/>
    <n v="0"/>
    <s v="$dollars"/>
    <n v="1"/>
    <s v="$dollar"/>
    <n v="10140.26"/>
    <x v="1"/>
    <s v="Atlas Copco Canada"/>
    <s v="Commande de service"/>
    <x v="0"/>
    <s v="Centrale thermique Entretien préventif"/>
    <x v="15"/>
    <m/>
    <s v="service pour faire l'entretien annuel du compresseur d'air 11 tel que soumission : 310017-1012-8YNKBC"/>
    <n v="0"/>
    <n v="10140.26"/>
    <x v="7"/>
    <x v="7"/>
    <n v="0"/>
  </r>
  <r>
    <x v="251"/>
    <s v="634419"/>
    <x v="223"/>
    <x v="21"/>
    <n v="500"/>
    <s v="$dollars"/>
    <n v="0"/>
    <s v="$dollars"/>
    <n v="1"/>
    <s v="$dollar"/>
    <n v="500"/>
    <x v="36"/>
    <s v="Mécanique du Batiment MC2"/>
    <s v="Commande de service"/>
    <x v="0"/>
    <s v="Centrale thermique Entretien préventif"/>
    <x v="15"/>
    <m/>
    <s v="Service, Réparation du système de climatisation des frigidaires de la cafétéria"/>
    <n v="0"/>
    <n v="500"/>
    <x v="7"/>
    <x v="7"/>
    <n v="0"/>
  </r>
  <r>
    <x v="252"/>
    <s v="617068"/>
    <x v="224"/>
    <x v="21"/>
    <n v="40577"/>
    <s v="$dollars"/>
    <n v="33814.160000000003"/>
    <s v="$dollars"/>
    <n v="1"/>
    <s v="$dollar"/>
    <n v="40577"/>
    <x v="111"/>
    <s v="Chubb Edwards"/>
    <s v="Commande de service"/>
    <x v="1"/>
    <s v="Centrale thermique Entretien préventif"/>
    <x v="15"/>
    <m/>
    <s v="Service, renouvellement de l'entente de service annuelle pour l'entretien des systèmes de détection incendie Edwards"/>
    <n v="33814.160000000003"/>
    <n v="6762.8399999999965"/>
    <x v="7"/>
    <x v="7"/>
    <n v="-29814.160000000003"/>
  </r>
  <r>
    <x v="253"/>
    <s v="620033"/>
    <x v="225"/>
    <x v="21"/>
    <n v="58000"/>
    <s v="$dollars"/>
    <n v="845.8"/>
    <s v="$dollars"/>
    <n v="1"/>
    <s v="$dollar"/>
    <n v="58000"/>
    <x v="112"/>
    <s v="Elite Technologies Inc."/>
    <s v="Commande de service"/>
    <x v="1"/>
    <s v="Centrale thermique Entretien préventif"/>
    <x v="15"/>
    <m/>
    <s v="Renouvellement de l'entente annuelle pour l'entretien des systèmes Bailey"/>
    <n v="845.80000000000291"/>
    <n v="57154.2"/>
    <x v="7"/>
    <x v="7"/>
    <n v="3154.1999999999971"/>
  </r>
  <r>
    <x v="254"/>
    <s v="623042"/>
    <x v="226"/>
    <x v="21"/>
    <n v="1200"/>
    <s v="$dollars"/>
    <n v="0"/>
    <s v="$dollars"/>
    <n v="1"/>
    <s v="$dollar"/>
    <n v="1200"/>
    <x v="54"/>
    <s v="Abb Brown Bovery"/>
    <s v="Commande de service"/>
    <x v="0"/>
    <s v="Centrale thermique Entretien préventif"/>
    <x v="15"/>
    <m/>
    <s v="Service, programmation de la programmation du nouveau compteur de gaz sur la chaudière #1"/>
    <n v="0"/>
    <n v="1200"/>
    <x v="7"/>
    <x v="7"/>
    <n v="0"/>
  </r>
  <r>
    <x v="255"/>
    <s v="633917"/>
    <x v="227"/>
    <x v="21"/>
    <n v="2895.45"/>
    <s v="$dollars"/>
    <n v="0"/>
    <s v="$dollars"/>
    <n v="1"/>
    <s v="$dollar"/>
    <n v="2895.45"/>
    <x v="1"/>
    <s v="Atlas Copco Canada"/>
    <s v="Commande de service"/>
    <x v="0"/>
    <s v="Centrale thermique Entretien préventif"/>
    <x v="15"/>
    <m/>
    <s v="service pour faire l'entretien annuel du compresseur d'air 13tel que soumission 310017-1012-8YNKMT"/>
    <n v="0"/>
    <n v="2895.45"/>
    <x v="7"/>
    <x v="7"/>
    <n v="0"/>
  </r>
  <r>
    <x v="256"/>
    <s v="621778"/>
    <x v="212"/>
    <x v="21"/>
    <n v="12431.1"/>
    <s v="$dollars"/>
    <n v="0"/>
    <s v="$dollars"/>
    <n v="1"/>
    <s v="$dollar"/>
    <n v="12431.1"/>
    <x v="1"/>
    <s v="Atlas Copco Canada"/>
    <s v="Commande de service"/>
    <x v="0"/>
    <s v="Centrale thermique Entretien préventif"/>
    <x v="15"/>
    <m/>
    <s v="service pour faire l'entretien annuel du compresseur d'air 9 tel que soumission; 310017-0912-8YGQAK"/>
    <n v="0"/>
    <n v="12431.1"/>
    <x v="7"/>
    <x v="7"/>
    <n v="0"/>
  </r>
  <r>
    <x v="257"/>
    <s v="621778"/>
    <x v="212"/>
    <x v="21"/>
    <n v="4780.67"/>
    <s v="$dollars"/>
    <n v="0"/>
    <s v="$dollars"/>
    <n v="1"/>
    <s v="$dollar"/>
    <n v="4780.67"/>
    <x v="1"/>
    <s v="Atlas Copco Canada"/>
    <s v="Commande de service"/>
    <x v="0"/>
    <s v="Centrale thermique Entretien préventif"/>
    <x v="15"/>
    <m/>
    <s v="service pour faire l'entretien annuel de l'assècheur d'air du compresseur d'air 9: tel que soumission: 310017-0912-8YGQCB"/>
    <n v="0"/>
    <n v="4780.67"/>
    <x v="7"/>
    <x v="7"/>
    <n v="0"/>
  </r>
  <r>
    <x v="258"/>
    <s v="621141"/>
    <x v="228"/>
    <x v="21"/>
    <n v="1500"/>
    <s v="$dollars"/>
    <n v="0"/>
    <s v="$dollars"/>
    <n v="1"/>
    <s v="$dollar"/>
    <n v="1500"/>
    <x v="70"/>
    <s v="Maintenance C.Frappier Inc."/>
    <s v="Commande de service"/>
    <x v="0"/>
    <s v="Centrale thermique Entretien préventif"/>
    <x v="15"/>
    <m/>
    <s v="Service, débrancher l'actuel compteur de gaz sur la chaudière #1 et raccorder la nouveau compteur Vortex."/>
    <n v="0"/>
    <n v="1500"/>
    <x v="7"/>
    <x v="7"/>
    <n v="0"/>
  </r>
  <r>
    <x v="259"/>
    <s v="634418"/>
    <x v="229"/>
    <x v="21"/>
    <n v="1600"/>
    <s v="$dollars"/>
    <n v="0"/>
    <s v="$dollars"/>
    <n v="1"/>
    <s v="$dollar"/>
    <n v="1600"/>
    <x v="36"/>
    <s v="Mécanique du Batiment MC2"/>
    <s v="Commande de service"/>
    <x v="0"/>
    <s v="Centrale thermique Entretien préventif"/>
    <x v="15"/>
    <m/>
    <s v="Service, Idenitfication des soupapes du réseau de gaz naturel"/>
    <n v="0"/>
    <n v="1600"/>
    <x v="7"/>
    <x v="7"/>
    <n v="0"/>
  </r>
  <r>
    <x v="260"/>
    <s v="623043"/>
    <x v="230"/>
    <x v="21"/>
    <n v="750"/>
    <s v="$dollars"/>
    <n v="0"/>
    <s v="$dollars"/>
    <n v="1"/>
    <s v="$dollar"/>
    <n v="750"/>
    <x v="67"/>
    <s v="Projica Inc."/>
    <s v="Commande de service"/>
    <x v="0"/>
    <s v="Centrale thermique Entretien préventif"/>
    <x v="15"/>
    <m/>
    <s v="Service, supervision de projet pour l'installation d'un compteur d'eau (make-up tour d'eau)"/>
    <n v="0"/>
    <n v="750"/>
    <x v="7"/>
    <x v="7"/>
    <n v="0"/>
  </r>
  <r>
    <x v="261"/>
    <s v="623043"/>
    <x v="230"/>
    <x v="21"/>
    <n v="3500"/>
    <s v="$dollars"/>
    <n v="546.80999999999995"/>
    <s v="$dollars"/>
    <n v="1"/>
    <s v="$dollar"/>
    <n v="3500"/>
    <x v="113"/>
    <s v="Thomas O'Connell Inc."/>
    <s v="Commande de service"/>
    <x v="1"/>
    <s v="Centrale thermique Entretien préventif"/>
    <x v="15"/>
    <m/>
    <s v="Service, installation du compteur d'eau sur le make-up de la tour de refroidissement des compresseurs"/>
    <n v="546.80999999999995"/>
    <n v="2953.19"/>
    <x v="7"/>
    <x v="7"/>
    <n v="3453.19"/>
  </r>
  <r>
    <x v="262"/>
    <s v="631309"/>
    <x v="98"/>
    <x v="21"/>
    <n v="1200"/>
    <s v="$dollars"/>
    <n v="0"/>
    <s v="$dollars"/>
    <n v="1"/>
    <s v="$dollar"/>
    <n v="1200"/>
    <x v="1"/>
    <s v="Metropolitain Valve Inc."/>
    <s v="Commande de service"/>
    <x v="0"/>
    <s v="Centrale thermique Entretien préventif"/>
    <x v="15"/>
    <m/>
    <s v="service pour faire la réfection de trois soupapes  globe CRANE de 2 1/2 po. diam."/>
    <n v="0"/>
    <n v="1200"/>
    <x v="7"/>
    <x v="7"/>
    <n v="0"/>
  </r>
  <r>
    <x v="263"/>
    <s v="632621"/>
    <x v="231"/>
    <x v="22"/>
    <n v="1"/>
    <s v="chacun"/>
    <n v="0"/>
    <s v="chacun"/>
    <n v="99.14"/>
    <s v="chacun"/>
    <n v="99.14"/>
    <x v="37"/>
    <s v="Strategic Distribution Canada Compagny (SDC)"/>
    <s v="Achat régulier"/>
    <x v="0"/>
    <s v="Divers Autres Entretien préventif"/>
    <x v="1"/>
    <m/>
    <s v="Fastenal, Ensemble de taraud 3/4-10 Gauche"/>
    <n v="0"/>
    <n v="99.14"/>
    <x v="1"/>
    <x v="1"/>
    <n v="0"/>
  </r>
  <r>
    <x v="264"/>
    <s v="625754"/>
    <x v="232"/>
    <x v="22"/>
    <n v="2"/>
    <s v="chacun"/>
    <n v="0"/>
    <s v="chacun"/>
    <n v="42.95"/>
    <s v="chacun"/>
    <n v="85.9"/>
    <x v="67"/>
    <s v="Strategic Distribution Canada Compagny (SDC)"/>
    <s v="Achat régulier"/>
    <x v="0"/>
    <s v="Divers Autres Entretien préventif"/>
    <x v="1"/>
    <m/>
    <s v="Fastenal, taraud (die nut) 26mm x 1.5mm"/>
    <n v="0"/>
    <n v="85.9"/>
    <x v="1"/>
    <x v="1"/>
    <n v="0"/>
  </r>
  <r>
    <x v="265"/>
    <s v="632348"/>
    <x v="233"/>
    <x v="22"/>
    <n v="2"/>
    <s v="chacun"/>
    <n v="0"/>
    <s v="chacun"/>
    <n v="57.96"/>
    <s v="chacun"/>
    <n v="115.92"/>
    <x v="43"/>
    <s v="Strategic Distribution Canada Compagny (SDC)"/>
    <s v="Achat régulier"/>
    <x v="0"/>
    <s v="Divers Autres Entretien préventif"/>
    <x v="1"/>
    <m/>
    <s v="Fastenal, #610186, 65.72, 18&quot; x 3-1/4&quot; x 4-1/4&quot; 18&quot; Closet Organizer w/Tool Holder Kit"/>
    <n v="0"/>
    <n v="115.92"/>
    <x v="1"/>
    <x v="1"/>
    <n v="0"/>
  </r>
  <r>
    <x v="266"/>
    <s v="626443"/>
    <x v="201"/>
    <x v="22"/>
    <n v="1"/>
    <s v="chacun"/>
    <n v="0"/>
    <s v="chacun"/>
    <n v="25.53"/>
    <s v="chacun"/>
    <n v="25.53"/>
    <x v="114"/>
    <s v="Strategic Distribution Canada Compagny (SDC)"/>
    <s v="Achat régulier"/>
    <x v="0"/>
    <s v="M4 Empaquetage Entretien préventif"/>
    <x v="9"/>
    <m/>
    <s v="Mc Master-Carr, 2989T15, SS riser clamp 2 3/8&quot; x 2&quot;"/>
    <n v="0"/>
    <n v="25.53"/>
    <x v="4"/>
    <x v="4"/>
    <n v="0"/>
  </r>
  <r>
    <x v="267"/>
    <s v="626443"/>
    <x v="201"/>
    <x v="22"/>
    <n v="30"/>
    <s v="chacun"/>
    <n v="0"/>
    <s v="chacun"/>
    <n v="5.51"/>
    <s v="chacun"/>
    <n v="165.3"/>
    <x v="13"/>
    <s v="Strategic Distribution Canada Compagny (SDC)"/>
    <s v="Achat régulier"/>
    <x v="0"/>
    <s v="M4 Empaquetage Entretien préventif"/>
    <x v="9"/>
    <m/>
    <s v="Schaefer System International, LF211, Semi ouvert jaune"/>
    <n v="2.8421709430404007E-14"/>
    <n v="165.29999999999998"/>
    <x v="4"/>
    <x v="4"/>
    <n v="2000"/>
  </r>
  <r>
    <x v="268"/>
    <s v="621437"/>
    <x v="234"/>
    <x v="22"/>
    <n v="1"/>
    <s v="chacun"/>
    <n v="0"/>
    <s v="chacun"/>
    <n v="55.08"/>
    <s v="chacun"/>
    <n v="55.08"/>
    <x v="34"/>
    <s v="Strategic Distribution Canada Compagny (SDC)"/>
    <s v="Achat régulier"/>
    <x v="0"/>
    <s v="M4 Empaquetage Entretien préventif"/>
    <x v="9"/>
    <m/>
    <s v="Motion, SMC # AW30-N03DE-Z, regulateur (ne pas changer de fournisseur....)"/>
    <n v="0"/>
    <n v="55.08"/>
    <x v="4"/>
    <x v="4"/>
    <n v="0"/>
  </r>
  <r>
    <x v="269"/>
    <s v="634190"/>
    <x v="235"/>
    <x v="22"/>
    <n v="10"/>
    <s v="chacun"/>
    <n v="0"/>
    <s v="chacun"/>
    <n v="10.06"/>
    <s v="chacun"/>
    <n v="100.6"/>
    <x v="43"/>
    <s v="Strategic Distribution Canada Compagny (SDC)"/>
    <s v="Achat régulier"/>
    <x v="0"/>
    <s v="M4 Empaquetage Entretien préventif"/>
    <x v="9"/>
    <m/>
    <s v="Swagelok, SS-10MO-1-2 Raccord stainless 1/8 npt tube 10mm"/>
    <n v="-1.4210854715202004E-14"/>
    <n v="100.60000000000001"/>
    <x v="4"/>
    <x v="4"/>
    <n v="2000"/>
  </r>
  <r>
    <x v="267"/>
    <s v="632711"/>
    <x v="236"/>
    <x v="22"/>
    <n v="3"/>
    <s v="chacun"/>
    <n v="0"/>
    <s v="chacun"/>
    <n v="4.2"/>
    <s v="chacun"/>
    <n v="12.6"/>
    <x v="13"/>
    <s v="Strategic Distribution Canada Compagny (SDC)"/>
    <s v="Achat régulier"/>
    <x v="0"/>
    <s v="M4 Empaquetage Entretien préventif"/>
    <x v="9"/>
    <m/>
    <s v="R.A. Jones &amp; Company Inc., RTSHH-38: Rubber door, Holder black rubber /nylon construction (item #56)"/>
    <n v="-1.7763568394002505E-15"/>
    <n v="12.600000000000001"/>
    <x v="4"/>
    <x v="4"/>
    <n v="2000"/>
  </r>
  <r>
    <x v="268"/>
    <s v="200000"/>
    <x v="1"/>
    <x v="22"/>
    <n v="1"/>
    <s v="chacun"/>
    <n v="0"/>
    <s v="chacun"/>
    <n v="17.829999999999998"/>
    <s v="chacun"/>
    <n v="17.829999999999998"/>
    <x v="34"/>
    <s v="Strategic Distribution Canada Compagny (SDC)"/>
    <s v="Achat régulier"/>
    <x v="0"/>
    <s v="Divers Autres Entretien préventif"/>
    <x v="1"/>
    <m/>
    <s v="Motion, Roulement #00548B80064"/>
    <n v="0"/>
    <n v="17.829999999999998"/>
    <x v="1"/>
    <x v="1"/>
    <n v="0"/>
  </r>
  <r>
    <x v="270"/>
    <s v="622478"/>
    <x v="237"/>
    <x v="22"/>
    <n v="1"/>
    <s v="chacun"/>
    <n v="0"/>
    <s v="chacun"/>
    <n v="50"/>
    <s v="chacun"/>
    <n v="50"/>
    <x v="115"/>
    <s v="Tigerdirect.Ca"/>
    <s v="Achat régulier"/>
    <x v="0"/>
    <s v="Divers Autres Entretien préventif"/>
    <x v="1"/>
    <m/>
    <s v="Electric kettle - B100-1028"/>
    <n v="0"/>
    <n v="50"/>
    <x v="1"/>
    <x v="1"/>
    <n v="0"/>
  </r>
  <r>
    <x v="271"/>
    <s v="626450"/>
    <x v="238"/>
    <x v="22"/>
    <n v="1"/>
    <s v="chacun"/>
    <n v="0"/>
    <s v="chacun"/>
    <n v="402.6"/>
    <s v="chacun"/>
    <n v="402.6"/>
    <x v="56"/>
    <s v="Strategic Distribution Canada Compagny (SDC)"/>
    <s v="Achat régulier"/>
    <x v="0"/>
    <s v="M2 Empaquetage Entretien préventif"/>
    <x v="0"/>
    <m/>
    <s v="KHS, Brake mounting adapter 240-01-01-026/0A"/>
    <n v="0"/>
    <n v="402.6"/>
    <x v="0"/>
    <x v="0"/>
    <n v="0"/>
  </r>
  <r>
    <x v="272"/>
    <s v="631204"/>
    <x v="239"/>
    <x v="22"/>
    <n v="1"/>
    <s v="$dollar"/>
    <n v="0"/>
    <s v="$dollars"/>
    <n v="159.72"/>
    <s v="$dollar"/>
    <n v="159.72"/>
    <x v="29"/>
    <s v="Strategic Distribution Canada Compagny (SDC)"/>
    <s v="Achat régulier"/>
    <x v="0"/>
    <s v="MD Divers Empaquetage Entretien préventif"/>
    <x v="10"/>
    <m/>
    <s v="Atara Équipement, Tuyau de caoutchouc, référence courriel à D.Gagnon"/>
    <n v="0"/>
    <n v="159.72"/>
    <x v="1"/>
    <x v="1"/>
    <n v="0"/>
  </r>
  <r>
    <x v="272"/>
    <s v="631204"/>
    <x v="239"/>
    <x v="22"/>
    <n v="2"/>
    <s v="chacun"/>
    <n v="0"/>
    <s v="chacun"/>
    <n v="27.54"/>
    <s v="chacun"/>
    <n v="55.08"/>
    <x v="29"/>
    <s v="Strategic Distribution Canada Compagny (SDC)"/>
    <s v="Achat régulier"/>
    <x v="0"/>
    <s v="MD Divers Empaquetage Entretien préventif"/>
    <x v="10"/>
    <m/>
    <s v="Atara Équipement, Collet de 3 pouce diametre interieur, référence courriel à D.Gagnon"/>
    <n v="0"/>
    <n v="55.08"/>
    <x v="1"/>
    <x v="1"/>
    <n v="0"/>
  </r>
  <r>
    <x v="267"/>
    <s v="632484"/>
    <x v="240"/>
    <x v="22"/>
    <n v="2"/>
    <s v="chacun"/>
    <n v="0"/>
    <s v="chacun"/>
    <n v="38.049999999999997"/>
    <s v="chacun"/>
    <n v="76.099999999999994"/>
    <x v="13"/>
    <s v="Strategic Distribution Canada Compagny (SDC)"/>
    <s v="Achat régulier"/>
    <x v="0"/>
    <s v="MD Divers Empaquetage Entretien préventif"/>
    <x v="10"/>
    <m/>
    <s v="Cy-Bo, soumission # 2012-4247, 34.54 $, Adaptateur de clouisson PVC/Viton 1 pouces, tel que soummis,"/>
    <n v="0"/>
    <n v="76.099999999999994"/>
    <x v="1"/>
    <x v="1"/>
    <n v="0"/>
  </r>
  <r>
    <x v="267"/>
    <s v="632484"/>
    <x v="240"/>
    <x v="22"/>
    <n v="2"/>
    <s v="chacun"/>
    <n v="0"/>
    <s v="chacun"/>
    <n v="55.91"/>
    <s v="chacun"/>
    <n v="111.82"/>
    <x v="13"/>
    <s v="Strategic Distribution Canada Compagny (SDC)"/>
    <s v="Achat régulier"/>
    <x v="0"/>
    <s v="MD Divers Empaquetage Entretien préventif"/>
    <x v="10"/>
    <m/>
    <s v="Cy-Bo, soumission # 2012-4247, 34.54 $, Adaptateur de clouisson PVC/Viton 2 pouces, tel que soummis,"/>
    <n v="0"/>
    <n v="111.82"/>
    <x v="1"/>
    <x v="1"/>
    <n v="0"/>
  </r>
  <r>
    <x v="267"/>
    <s v="632484"/>
    <x v="240"/>
    <x v="22"/>
    <n v="2"/>
    <s v="chacun"/>
    <n v="0"/>
    <s v="chacun"/>
    <n v="40.22"/>
    <s v="chacun"/>
    <n v="80.44"/>
    <x v="13"/>
    <s v="Strategic Distribution Canada Compagny (SDC)"/>
    <s v="Achat régulier"/>
    <x v="0"/>
    <s v="MD Divers Empaquetage Entretien préventif"/>
    <x v="10"/>
    <m/>
    <s v="Cy-Bo, soumission # 2012-4247, 36.51$, Valve en PVC Double model 546GF en viton 1 pouces, tel que soummis,"/>
    <n v="0"/>
    <n v="80.44"/>
    <x v="1"/>
    <x v="1"/>
    <n v="0"/>
  </r>
  <r>
    <x v="273"/>
    <s v="632484"/>
    <x v="240"/>
    <x v="22"/>
    <n v="2"/>
    <s v="chacun"/>
    <n v="0"/>
    <s v="chacun"/>
    <n v="2149.0300000000002"/>
    <s v="chacun"/>
    <n v="4298.0600000000004"/>
    <x v="15"/>
    <s v="Strategic Distribution Canada Compagny (SDC)"/>
    <s v="Achat régulier"/>
    <x v="0"/>
    <s v="MD Divers Empaquetage Entretien préventif"/>
    <x v="10"/>
    <m/>
    <s v="Cy-Bo, soumission # 2012-4239, 1951.00 $, Reservoir double parrois en polyethylene haute densité, tel que soummis,"/>
    <n v="0"/>
    <n v="4298.0600000000004"/>
    <x v="1"/>
    <x v="1"/>
    <n v="0"/>
  </r>
  <r>
    <x v="267"/>
    <s v="632484"/>
    <x v="240"/>
    <x v="22"/>
    <n v="2"/>
    <s v="chacun"/>
    <n v="0"/>
    <s v="chacun"/>
    <n v="84.71"/>
    <s v="chacun"/>
    <n v="169.42"/>
    <x v="13"/>
    <s v="Strategic Distribution Canada Compagny (SDC)"/>
    <s v="Achat régulier"/>
    <x v="0"/>
    <s v="MD Divers Empaquetage Entretien préventif"/>
    <x v="10"/>
    <m/>
    <s v="Cy-Bo, soumission # 2012-4247, 76.90 $, Valve en PVC Double model 546GF en viton 2 pouces, tel que soummis,"/>
    <n v="0"/>
    <n v="169.42"/>
    <x v="1"/>
    <x v="1"/>
    <n v="0"/>
  </r>
  <r>
    <x v="271"/>
    <s v="626450"/>
    <x v="238"/>
    <x v="22"/>
    <n v="1"/>
    <s v="chacun"/>
    <n v="0"/>
    <s v="chacun"/>
    <n v="63.67"/>
    <s v="chacun"/>
    <n v="63.67"/>
    <x v="56"/>
    <s v="Strategic Distribution Canada Compagny (SDC)"/>
    <s v="Achat régulier"/>
    <x v="0"/>
    <s v="M2 Empaquetage Entretien préventif"/>
    <x v="0"/>
    <m/>
    <s v="KHS, Motor brake access 240-01-01-028/0A"/>
    <n v="0"/>
    <n v="63.67"/>
    <x v="0"/>
    <x v="0"/>
    <n v="0"/>
  </r>
  <r>
    <x v="271"/>
    <s v="626450"/>
    <x v="238"/>
    <x v="22"/>
    <n v="1"/>
    <s v="chacun"/>
    <n v="0"/>
    <s v="chacun"/>
    <n v="57.2"/>
    <s v="chacun"/>
    <n v="57.2"/>
    <x v="56"/>
    <s v="Strategic Distribution Canada Compagny (SDC)"/>
    <s v="Achat régulier"/>
    <x v="0"/>
    <s v="M2 Empaquetage Entretien préventif"/>
    <x v="0"/>
    <m/>
    <s v="KHS, Mounting plate with accessories 240-01-01-029/0A"/>
    <n v="0"/>
    <n v="57.2"/>
    <x v="0"/>
    <x v="0"/>
    <n v="0"/>
  </r>
  <r>
    <x v="271"/>
    <s v="626450"/>
    <x v="238"/>
    <x v="22"/>
    <n v="1"/>
    <s v="chacun"/>
    <n v="0"/>
    <s v="chacun"/>
    <n v="597.76"/>
    <s v="chacun"/>
    <n v="597.76"/>
    <x v="56"/>
    <s v="Strategic Distribution Canada Compagny (SDC)"/>
    <s v="Achat régulier"/>
    <x v="0"/>
    <s v="M2 Empaquetage Entretien préventif"/>
    <x v="0"/>
    <m/>
    <s v="KHS, Brake cover 240-01-01-033/0A"/>
    <n v="0"/>
    <n v="597.76"/>
    <x v="0"/>
    <x v="0"/>
    <n v="0"/>
  </r>
  <r>
    <x v="274"/>
    <s v="614901"/>
    <x v="241"/>
    <x v="22"/>
    <n v="1"/>
    <s v="chacun"/>
    <n v="0"/>
    <s v="chacun"/>
    <n v="2733.1"/>
    <s v="chacun"/>
    <n v="2733.1"/>
    <x v="116"/>
    <s v="Magnus Inc."/>
    <s v="Achat régulier"/>
    <x v="1"/>
    <s v="M2 Empaquetage Entretien préventif"/>
    <x v="0"/>
    <m/>
    <s v="Unité UV Aquafine SL-1    soumission 8-5532"/>
    <n v="0"/>
    <n v="2733.1"/>
    <x v="0"/>
    <x v="0"/>
    <n v="0"/>
  </r>
  <r>
    <x v="275"/>
    <s v="632674"/>
    <x v="139"/>
    <x v="22"/>
    <n v="2"/>
    <s v="chacun"/>
    <n v="0"/>
    <s v="chacun"/>
    <n v="27.54"/>
    <s v="chacun"/>
    <n v="55.08"/>
    <x v="53"/>
    <s v="Strategic Distribution Canada Compagny (SDC)"/>
    <s v="Achat régulier"/>
    <x v="0"/>
    <s v="M2 Empaquetage Entretien préventif"/>
    <x v="0"/>
    <m/>
    <s v="Pneutech Rousseau , Necessaire de réparation pour cylindre pneumatique Schrader Bellows model:PAB10 7221, série: STT11610"/>
    <n v="0"/>
    <n v="55.08"/>
    <x v="0"/>
    <x v="0"/>
    <n v="0"/>
  </r>
  <r>
    <x v="276"/>
    <s v="628627"/>
    <x v="242"/>
    <x v="22"/>
    <n v="2"/>
    <s v="chacun"/>
    <n v="1"/>
    <s v="chacun"/>
    <n v="3.99"/>
    <s v="chacun"/>
    <n v="7.98"/>
    <x v="117"/>
    <s v="Strategic Distribution Canada Compagny (SDC)"/>
    <s v="Achat régulier"/>
    <x v="0"/>
    <s v="M5 Empaquetage Entretien préventif"/>
    <x v="11"/>
    <m/>
    <s v="Krones, #9-108-53-486-7 Bande d usure roue etoilé SUP"/>
    <n v="3.99"/>
    <n v="3.99"/>
    <x v="4"/>
    <x v="4"/>
    <n v="1996.01"/>
  </r>
  <r>
    <x v="277"/>
    <s v="634150"/>
    <x v="243"/>
    <x v="22"/>
    <n v="25"/>
    <s v="chacun"/>
    <n v="0"/>
    <s v="chacun"/>
    <n v="7.53"/>
    <s v="chacun"/>
    <n v="188.25"/>
    <x v="56"/>
    <s v="Strategic Distribution Canada Compagny (SDC)"/>
    <s v="Achat régulier"/>
    <x v="0"/>
    <s v="M2 Empaquetage Entretien préventif"/>
    <x v="0"/>
    <m/>
    <s v="Fastenal, 3/4&quot;-16 316 SS Nuts 77737"/>
    <n v="0"/>
    <n v="188.25"/>
    <x v="0"/>
    <x v="0"/>
    <n v="0"/>
  </r>
  <r>
    <x v="278"/>
    <s v="633910"/>
    <x v="244"/>
    <x v="22"/>
    <n v="1"/>
    <s v="chacun"/>
    <n v="0"/>
    <s v="chacun"/>
    <n v="0"/>
    <s v="chacun"/>
    <n v="0"/>
    <x v="43"/>
    <s v="Strategic Distribution Canada Compagny (SDC)"/>
    <s v="Achat régulier"/>
    <x v="0"/>
    <s v="M2 Empaquetage Entretien préventif"/>
    <x v="0"/>
    <m/>
    <s v="Busch, Couvercle bout de pompe Busch #R5 0012/0021"/>
    <n v="0"/>
    <n v="0"/>
    <x v="0"/>
    <x v="0"/>
    <n v="0"/>
  </r>
  <r>
    <x v="270"/>
    <s v="622853"/>
    <x v="245"/>
    <x v="22"/>
    <n v="1"/>
    <s v="chacun"/>
    <n v="0"/>
    <s v="chacun"/>
    <n v="15"/>
    <s v="chacun"/>
    <n v="15"/>
    <x v="115"/>
    <s v="Tigerdirect.Ca"/>
    <s v="Achat régulier"/>
    <x v="0"/>
    <s v="M2 Empaquetage Entretien préventif"/>
    <x v="0"/>
    <m/>
    <s v="Hub switch - ITEM# L70-1024"/>
    <n v="0"/>
    <n v="15"/>
    <x v="0"/>
    <x v="0"/>
    <n v="0"/>
  </r>
  <r>
    <x v="270"/>
    <s v="622853"/>
    <x v="245"/>
    <x v="22"/>
    <n v="1"/>
    <s v="chacun"/>
    <n v="0"/>
    <s v="chacun"/>
    <n v="52"/>
    <s v="chacun"/>
    <n v="52"/>
    <x v="115"/>
    <s v="Tigerdirect.Ca"/>
    <s v="Achat régulier"/>
    <x v="0"/>
    <s v="M2 Empaquetage Entretien préventif"/>
    <x v="0"/>
    <m/>
    <s v="Wireless mouse - ITEM# M17-1162"/>
    <n v="0"/>
    <n v="52"/>
    <x v="0"/>
    <x v="0"/>
    <n v="0"/>
  </r>
  <r>
    <x v="279"/>
    <s v="634249"/>
    <x v="124"/>
    <x v="22"/>
    <n v="15000"/>
    <s v="$dollars"/>
    <n v="0"/>
    <s v="$dollars"/>
    <n v="1"/>
    <s v="$dollar"/>
    <n v="15000"/>
    <x v="72"/>
    <s v="Krones Inc."/>
    <s v="Commande de service"/>
    <x v="0"/>
    <s v="M5 Empaquetage Entretien préventif"/>
    <x v="11"/>
    <m/>
    <s v="Service, This order cover the cost of replacement gearbox and tranport for Vancouver plant  . Quote #26230585"/>
    <n v="0"/>
    <n v="15000"/>
    <x v="4"/>
    <x v="4"/>
    <n v="0"/>
  </r>
  <r>
    <x v="280"/>
    <s v="634190"/>
    <x v="235"/>
    <x v="22"/>
    <n v="4"/>
    <s v="chacun"/>
    <n v="0"/>
    <s v="chacun"/>
    <n v="4.87"/>
    <s v="chacun"/>
    <n v="19.48"/>
    <x v="29"/>
    <s v="Strategic Distribution Canada Compagny (SDC)"/>
    <s v="Achat régulier"/>
    <x v="0"/>
    <s v="M4 Empaquetage Entretien préventif"/>
    <x v="9"/>
    <m/>
    <s v="KHS, #301053150420, hose"/>
    <n v="0"/>
    <n v="19.48"/>
    <x v="4"/>
    <x v="4"/>
    <n v="0"/>
  </r>
  <r>
    <x v="280"/>
    <s v="634190"/>
    <x v="235"/>
    <x v="22"/>
    <n v="4"/>
    <s v="chacun"/>
    <n v="0"/>
    <s v="chacun"/>
    <n v="2.64"/>
    <s v="chacun"/>
    <n v="10.56"/>
    <x v="29"/>
    <s v="Strategic Distribution Canada Compagny (SDC)"/>
    <s v="Achat régulier"/>
    <x v="0"/>
    <s v="M4 Empaquetage Entretien préventif"/>
    <x v="9"/>
    <m/>
    <s v="KHS, #301206530640, tube"/>
    <n v="0"/>
    <n v="10.56"/>
    <x v="4"/>
    <x v="4"/>
    <n v="0"/>
  </r>
  <r>
    <x v="280"/>
    <s v="634190"/>
    <x v="235"/>
    <x v="22"/>
    <n v="4"/>
    <s v="chacun"/>
    <n v="0"/>
    <s v="chacun"/>
    <n v="19.559999999999999"/>
    <s v="chacun"/>
    <n v="78.239999999999995"/>
    <x v="29"/>
    <s v="Strategic Distribution Canada Compagny (SDC)"/>
    <s v="Achat régulier"/>
    <x v="0"/>
    <s v="M4 Empaquetage Entretien préventif"/>
    <x v="9"/>
    <m/>
    <s v="KHS, #301055101850, male screwed connection"/>
    <n v="0"/>
    <n v="78.239999999999995"/>
    <x v="4"/>
    <x v="4"/>
    <n v="0"/>
  </r>
  <r>
    <x v="280"/>
    <s v="634190"/>
    <x v="235"/>
    <x v="22"/>
    <n v="4"/>
    <s v="chacun"/>
    <n v="0"/>
    <s v="chacun"/>
    <n v="13.12"/>
    <s v="chacun"/>
    <n v="52.48"/>
    <x v="29"/>
    <s v="Strategic Distribution Canada Compagny (SDC)"/>
    <s v="Achat régulier"/>
    <x v="0"/>
    <s v="M4 Empaquetage Entretien préventif"/>
    <x v="9"/>
    <m/>
    <s v="KHS, #301055111850, threaded pipe angle"/>
    <n v="0"/>
    <n v="52.48"/>
    <x v="4"/>
    <x v="4"/>
    <n v="0"/>
  </r>
  <r>
    <x v="280"/>
    <s v="634190"/>
    <x v="235"/>
    <x v="22"/>
    <n v="4"/>
    <s v="chacun"/>
    <n v="0"/>
    <s v="chacun"/>
    <n v="12.99"/>
    <s v="chacun"/>
    <n v="51.96"/>
    <x v="29"/>
    <s v="Strategic Distribution Canada Compagny (SDC)"/>
    <s v="Achat régulier"/>
    <x v="0"/>
    <s v="M4 Empaquetage Entretien préventif"/>
    <x v="9"/>
    <m/>
    <s v="KHS, #301055101870, male screwed connection"/>
    <n v="0"/>
    <n v="51.96"/>
    <x v="4"/>
    <x v="4"/>
    <n v="0"/>
  </r>
  <r>
    <x v="280"/>
    <s v="634190"/>
    <x v="235"/>
    <x v="22"/>
    <n v="4"/>
    <s v="chacun"/>
    <n v="0"/>
    <s v="chacun"/>
    <n v="56.47"/>
    <s v="chacun"/>
    <n v="225.88"/>
    <x v="29"/>
    <s v="Strategic Distribution Canada Compagny (SDC)"/>
    <s v="Achat régulier"/>
    <x v="0"/>
    <s v="M4 Empaquetage Entretien préventif"/>
    <x v="9"/>
    <m/>
    <s v="KHS, #301055130870, bulkhead union"/>
    <n v="0"/>
    <n v="225.88"/>
    <x v="4"/>
    <x v="4"/>
    <n v="0"/>
  </r>
  <r>
    <x v="280"/>
    <s v="634190"/>
    <x v="235"/>
    <x v="22"/>
    <n v="4"/>
    <s v="chacun"/>
    <n v="0"/>
    <s v="chacun"/>
    <n v="4.47"/>
    <s v="chacun"/>
    <n v="17.88"/>
    <x v="29"/>
    <s v="Strategic Distribution Canada Compagny (SDC)"/>
    <s v="Achat régulier"/>
    <x v="0"/>
    <s v="M4 Empaquetage Entretien préventif"/>
    <x v="9"/>
    <m/>
    <s v="KHS, #X05275372, bulkhead union"/>
    <n v="0"/>
    <n v="17.88"/>
    <x v="4"/>
    <x v="4"/>
    <n v="0"/>
  </r>
  <r>
    <x v="269"/>
    <s v="634190"/>
    <x v="235"/>
    <x v="22"/>
    <n v="10"/>
    <s v="chacun"/>
    <n v="0"/>
    <s v="chacun"/>
    <n v="7.91"/>
    <s v="chacun"/>
    <n v="79.099999999999994"/>
    <x v="43"/>
    <s v="Strategic Distribution Canada Compagny (SDC)"/>
    <s v="Achat régulier"/>
    <x v="0"/>
    <s v="M4 Empaquetage Entretien préventif"/>
    <x v="9"/>
    <m/>
    <s v="Swagelok, SS-6MO-1-2 Raccord stainless 1/8 npt tube 6mm"/>
    <n v="0"/>
    <n v="79.099999999999994"/>
    <x v="4"/>
    <x v="4"/>
    <n v="0"/>
  </r>
  <r>
    <x v="265"/>
    <s v="632900"/>
    <x v="246"/>
    <x v="22"/>
    <n v="2"/>
    <s v="chacun"/>
    <n v="0"/>
    <s v="chacun"/>
    <n v="11.02"/>
    <s v="chacun"/>
    <n v="22.04"/>
    <x v="43"/>
    <s v="Strategic Distribution Canada Compagny (SDC)"/>
    <s v="Achat régulier"/>
    <x v="0"/>
    <s v="M7 Empaquetage Entretien préventif"/>
    <x v="27"/>
    <m/>
    <s v="Fastenal, Clé allen 17mm  longue"/>
    <n v="0"/>
    <n v="22.04"/>
    <x v="3"/>
    <x v="3"/>
    <n v="0"/>
  </r>
  <r>
    <x v="281"/>
    <s v="601051"/>
    <x v="127"/>
    <x v="22"/>
    <n v="1"/>
    <s v="chacun"/>
    <n v="0"/>
    <s v="chacun"/>
    <n v="0"/>
    <s v="chacun"/>
    <n v="0"/>
    <x v="7"/>
    <s v="Sew-Eurodrive Du Canada Ltee"/>
    <s v="Achat régulier"/>
    <x v="0"/>
    <s v="Bâtiments Contrats de services"/>
    <x v="20"/>
    <m/>
    <s v="réparation fl:201708, moteur G500V3"/>
    <n v="0"/>
    <n v="0"/>
    <x v="4"/>
    <x v="4"/>
    <n v="0"/>
  </r>
  <r>
    <x v="282"/>
    <s v="634686"/>
    <x v="247"/>
    <x v="22"/>
    <n v="3"/>
    <s v="chacun"/>
    <n v="0"/>
    <s v="chacun"/>
    <n v="63.27"/>
    <s v="chacun"/>
    <n v="189.81"/>
    <x v="28"/>
    <s v="Strategic Distribution Canada Compagny (SDC)"/>
    <s v="Achat régulier"/>
    <x v="0"/>
    <s v="Fûts Entretien préventif"/>
    <x v="17"/>
    <m/>
    <s v="Lm2S, Plaque varivent tuchenhagen #221-144.02 N 50/40"/>
    <n v="0"/>
    <n v="189.81"/>
    <x v="6"/>
    <x v="6"/>
    <n v="0"/>
  </r>
  <r>
    <x v="283"/>
    <s v="634415"/>
    <x v="248"/>
    <x v="22"/>
    <n v="2"/>
    <s v="chacun"/>
    <n v="0"/>
    <s v="chacun"/>
    <n v="449.92"/>
    <s v="chacun"/>
    <n v="899.84"/>
    <x v="25"/>
    <s v="Strategic Distribution Canada Compagny (SDC)"/>
    <s v="Achat régulier"/>
    <x v="0"/>
    <s v="Fûts Entretien préventif"/>
    <x v="17"/>
    <m/>
    <s v="Beverage Machinery Service, Joint mécanique # PK-SHS32-40"/>
    <n v="0"/>
    <n v="899.84"/>
    <x v="6"/>
    <x v="6"/>
    <n v="0"/>
  </r>
  <r>
    <x v="283"/>
    <s v="634415"/>
    <x v="248"/>
    <x v="22"/>
    <n v="1"/>
    <s v="chacun"/>
    <n v="0"/>
    <s v="chacun"/>
    <n v="74.25"/>
    <s v="chacun"/>
    <n v="74.25"/>
    <x v="25"/>
    <s v="Strategic Distribution Canada Compagny (SDC)"/>
    <s v="Achat régulier"/>
    <x v="0"/>
    <s v="Fûts Entretien préventif"/>
    <x v="17"/>
    <m/>
    <s v="Beverage Machinery Service, Necessaire de pompe # PK-CA706"/>
    <n v="0"/>
    <n v="74.25"/>
    <x v="6"/>
    <x v="6"/>
    <n v="0"/>
  </r>
  <r>
    <x v="284"/>
    <s v="633723"/>
    <x v="249"/>
    <x v="22"/>
    <n v="24"/>
    <s v="chacun"/>
    <n v="0"/>
    <s v="chacun"/>
    <n v="6.88"/>
    <s v="chacun"/>
    <n v="165.12"/>
    <x v="96"/>
    <s v="Strategic Distribution Canada Compagny (SDC)"/>
    <s v="Achat régulier"/>
    <x v="0"/>
    <s v="M5 Empaquetage Entretien préventif"/>
    <x v="11"/>
    <m/>
    <s v="Heuft USA, elbow  HPH900008 ST, 20$, garder le meme fournisseur - enjeu de garantie"/>
    <n v="0"/>
    <n v="165.12"/>
    <x v="4"/>
    <x v="4"/>
    <n v="0"/>
  </r>
  <r>
    <x v="284"/>
    <s v="633723"/>
    <x v="250"/>
    <x v="22"/>
    <n v="1"/>
    <s v="chacun"/>
    <n v="0"/>
    <s v="chacun"/>
    <n v="1080.75"/>
    <s v="chacun"/>
    <n v="1080.75"/>
    <x v="96"/>
    <s v="Strategic Distribution Canada Compagny (SDC)"/>
    <s v="Achat régulier"/>
    <x v="0"/>
    <s v="M5 Empaquetage Entretien préventif"/>
    <x v="11"/>
    <m/>
    <s v="Heuft USA, progressive LINCOLN block #HBK020207 ST, (commander du fournisseur - enjeu de garantie)"/>
    <n v="0"/>
    <n v="1080.75"/>
    <x v="4"/>
    <x v="4"/>
    <n v="0"/>
  </r>
  <r>
    <x v="276"/>
    <s v="628557"/>
    <x v="251"/>
    <x v="22"/>
    <n v="5"/>
    <s v="chacun"/>
    <n v="0"/>
    <s v="chacun"/>
    <n v="3.19"/>
    <s v="chacun"/>
    <n v="15.95"/>
    <x v="117"/>
    <s v="Strategic Distribution Canada Compagny (SDC)"/>
    <s v="Achat régulier"/>
    <x v="0"/>
    <s v="M5 Empaquetage Entretien préventif"/>
    <x v="11"/>
    <m/>
    <s v="Newark Electronics, clé no.1001 barrure Typ-Nr.14-987, serrure EAO Type 14-136.025K2"/>
    <n v="0"/>
    <n v="15.95"/>
    <x v="4"/>
    <x v="4"/>
    <n v="0"/>
  </r>
  <r>
    <x v="285"/>
    <s v="634257"/>
    <x v="208"/>
    <x v="22"/>
    <n v="2"/>
    <s v="chacun"/>
    <n v="0"/>
    <s v="chacun"/>
    <n v="90.16"/>
    <s v="chacun"/>
    <n v="180.32"/>
    <x v="43"/>
    <s v="Strategic Distribution Canada Compagny (SDC)"/>
    <s v="Achat régulier"/>
    <x v="0"/>
    <s v="M4 Empaquetage Entretien préventif"/>
    <x v="9"/>
    <m/>
    <s v="Festo, Cylindre Festo 536272 32x25mm, M10x1.25tige Type ADN-32-25-A-P (JONES #501737)"/>
    <n v="0"/>
    <n v="180.32"/>
    <x v="4"/>
    <x v="4"/>
    <n v="0"/>
  </r>
  <r>
    <x v="285"/>
    <s v="634257"/>
    <x v="208"/>
    <x v="22"/>
    <n v="2"/>
    <s v="chacun"/>
    <n v="0"/>
    <s v="chacun"/>
    <n v="27.86"/>
    <s v="chacun"/>
    <n v="55.72"/>
    <x v="43"/>
    <s v="Strategic Distribution Canada Compagny (SDC)"/>
    <s v="Achat régulier"/>
    <x v="0"/>
    <s v="M4 Empaquetage Entretien préventif"/>
    <x v="9"/>
    <m/>
    <s v="Festo, Flange Festo 174404, 32mm d'alésage, dia.10mm, Type SNCL-32 (JONES #501738)"/>
    <n v="0"/>
    <n v="55.72"/>
    <x v="4"/>
    <x v="4"/>
    <n v="0"/>
  </r>
  <r>
    <x v="286"/>
    <s v="634359"/>
    <x v="252"/>
    <x v="22"/>
    <n v="2"/>
    <s v="chacun"/>
    <n v="0"/>
    <s v="chacun"/>
    <n v="68.680000000000007"/>
    <s v="chacun"/>
    <n v="137.36000000000001"/>
    <x v="25"/>
    <s v="Strategic Distribution Canada Compagny (SDC)"/>
    <s v="Achat régulier"/>
    <x v="0"/>
    <s v="M4 Empaquetage Entretien préventif"/>
    <x v="9"/>
    <m/>
    <s v="Tenaquip, Support porte-drapeau 5 po. (SAK934) (FS5X)"/>
    <n v="0"/>
    <n v="137.36000000000001"/>
    <x v="4"/>
    <x v="4"/>
    <n v="0"/>
  </r>
  <r>
    <x v="286"/>
    <s v="634359"/>
    <x v="252"/>
    <x v="22"/>
    <n v="2"/>
    <s v="chacun"/>
    <n v="0"/>
    <s v="chacun"/>
    <n v="57.98"/>
    <s v="chacun"/>
    <n v="115.96"/>
    <x v="25"/>
    <s v="Strategic Distribution Canada Compagny (SDC)"/>
    <s v="Achat régulier"/>
    <x v="0"/>
    <s v="M4 Empaquetage Entretien préventif"/>
    <x v="9"/>
    <m/>
    <s v="Tenaquip, Fixation à ressort (pour porte drapeau) (SAK945) (FS7006)"/>
    <n v="0"/>
    <n v="115.96"/>
    <x v="4"/>
    <x v="4"/>
    <n v="0"/>
  </r>
  <r>
    <x v="270"/>
    <s v="605089"/>
    <x v="253"/>
    <x v="22"/>
    <n v="1"/>
    <s v="chacun"/>
    <n v="0"/>
    <s v="chacun"/>
    <n v="84.96"/>
    <s v="chacun"/>
    <n v="84.96"/>
    <x v="118"/>
    <s v="Tigerdirect.Ca"/>
    <s v="Achat régulier"/>
    <x v="0"/>
    <s v="M5 Empaquetage Modifications"/>
    <x v="14"/>
    <m/>
    <s v="C930-2008 CA: Canon Powershot A2200 series (red)"/>
    <n v="0"/>
    <n v="84.96"/>
    <x v="7"/>
    <x v="7"/>
    <n v="0"/>
  </r>
  <r>
    <x v="270"/>
    <s v="605089"/>
    <x v="253"/>
    <x v="22"/>
    <n v="5"/>
    <s v="chacun"/>
    <n v="0"/>
    <s v="chacun"/>
    <n v="12"/>
    <s v="chacun"/>
    <n v="60"/>
    <x v="118"/>
    <s v="Tigerdirect.Ca"/>
    <s v="Achat régulier"/>
    <x v="0"/>
    <s v="M5 Empaquetage Modifications"/>
    <x v="14"/>
    <m/>
    <s v="A208-1420: SDHC Flash Card 16 Gb"/>
    <n v="0"/>
    <n v="60"/>
    <x v="7"/>
    <x v="7"/>
    <n v="0"/>
  </r>
  <r>
    <x v="287"/>
    <s v="633036"/>
    <x v="254"/>
    <x v="22"/>
    <n v="1"/>
    <s v="chacun"/>
    <n v="0"/>
    <s v="chacun"/>
    <n v="27.2"/>
    <s v="chacun"/>
    <n v="27.2"/>
    <x v="25"/>
    <s v="Strategic Distribution Canada Compagny (SDC)"/>
    <s v="Achat régulier"/>
    <x v="0"/>
    <s v="M5 Empaquetage Modifications"/>
    <x v="14"/>
    <m/>
    <s v="Mc Master Carr, #89665K76, Easy-to-machine SS (type 303)"/>
    <n v="0"/>
    <n v="27.2"/>
    <x v="7"/>
    <x v="7"/>
    <n v="0"/>
  </r>
  <r>
    <x v="288"/>
    <s v="605089"/>
    <x v="253"/>
    <x v="22"/>
    <n v="1"/>
    <s v="chacun"/>
    <n v="0"/>
    <s v="chacun"/>
    <n v="88.08"/>
    <s v="chacun"/>
    <n v="88.08"/>
    <x v="5"/>
    <s v="Strategic Distribution Canada Compagny (SDC)"/>
    <s v="Achat régulier"/>
    <x v="0"/>
    <s v="M5 Empaquetage Modifications"/>
    <x v="14"/>
    <m/>
    <s v="TigerDirect, C930-2008 CA: Canon Powershot A2200 series (red)"/>
    <n v="0"/>
    <n v="88.08"/>
    <x v="7"/>
    <x v="7"/>
    <n v="0"/>
  </r>
  <r>
    <x v="267"/>
    <s v="632914"/>
    <x v="255"/>
    <x v="22"/>
    <n v="6"/>
    <s v="chacun"/>
    <n v="0"/>
    <s v="chacun"/>
    <n v="22.71"/>
    <s v="chacun"/>
    <n v="136.26"/>
    <x v="13"/>
    <s v="Strategic Distribution Canada Compagny (SDC)"/>
    <s v="Achat régulier"/>
    <x v="0"/>
    <s v="M1 Empaquetage Entretien préventif"/>
    <x v="7"/>
    <m/>
    <s v="Busch, T-824, Couvercle filtre d'admission, RC0021"/>
    <n v="0"/>
    <n v="136.26"/>
    <x v="1"/>
    <x v="1"/>
    <n v="0"/>
  </r>
  <r>
    <x v="289"/>
    <s v="634385"/>
    <x v="256"/>
    <x v="22"/>
    <n v="1"/>
    <s v="chacun"/>
    <n v="0"/>
    <s v="chacun"/>
    <n v="163.41"/>
    <s v="chacun"/>
    <n v="163.41"/>
    <x v="25"/>
    <s v="Ecolab"/>
    <s v="Achat régulier"/>
    <x v="0"/>
    <s v="Brassage Entretien préventif"/>
    <x v="18"/>
    <m/>
    <s v="Necessaire réparation soupape à air P1/P2 ;# 01-2010-20 pour pompe Wilden"/>
    <n v="0"/>
    <n v="163.41"/>
    <x v="3"/>
    <x v="3"/>
    <n v="0"/>
  </r>
  <r>
    <x v="290"/>
    <s v="634356"/>
    <x v="257"/>
    <x v="22"/>
    <n v="1"/>
    <s v="chacun"/>
    <n v="0"/>
    <s v="chacun"/>
    <n v="121.2"/>
    <s v="chacun"/>
    <n v="121.2"/>
    <x v="25"/>
    <s v="Strategic Distribution Canada Compagny (SDC)"/>
    <s v="Achat régulier"/>
    <x v="0"/>
    <s v="M1 Empaquetage Entretien préventif"/>
    <x v="7"/>
    <m/>
    <s v="Motion QC28-250237, Garniture Garlock 61 X 5106  GYLON 316 SS"/>
    <n v="0"/>
    <n v="121.2"/>
    <x v="1"/>
    <x v="1"/>
    <n v="0"/>
  </r>
  <r>
    <x v="291"/>
    <s v="513000"/>
    <x v="258"/>
    <x v="22"/>
    <n v="12"/>
    <s v="chacun"/>
    <n v="0"/>
    <s v="chacun"/>
    <n v="23.06"/>
    <s v="chacun"/>
    <n v="276.72000000000003"/>
    <x v="53"/>
    <s v="Strategic Distribution Canada Compagny (SDC)"/>
    <s v="Achat régulier"/>
    <x v="0"/>
    <s v="Divers Autres Projets"/>
    <x v="38"/>
    <m/>
    <s v="Tenaquip, #JC109 Boite de plastique gris 09107"/>
    <n v="5.6843418860808015E-14"/>
    <n v="276.71999999999997"/>
    <x v="3"/>
    <x v="3"/>
    <n v="3000"/>
  </r>
  <r>
    <x v="292"/>
    <s v="601045"/>
    <x v="129"/>
    <x v="22"/>
    <n v="1"/>
    <s v="chacun"/>
    <n v="0"/>
    <s v="chacun"/>
    <n v="0"/>
    <s v="chacun"/>
    <n v="0"/>
    <x v="34"/>
    <s v="Les Entreprises Electriques LM"/>
    <s v="Achat régulier"/>
    <x v="0"/>
    <s v="Filtration Contrats de services"/>
    <x v="21"/>
    <m/>
    <s v="reparation fl:201714, moteur centrifuge 55,600,3675"/>
    <n v="0"/>
    <n v="0"/>
    <x v="8"/>
    <x v="8"/>
    <n v="0"/>
  </r>
  <r>
    <x v="293"/>
    <s v="634358"/>
    <x v="259"/>
    <x v="22"/>
    <n v="1"/>
    <s v="chacun"/>
    <n v="0"/>
    <s v="chacun"/>
    <n v="323.2"/>
    <s v="chacun"/>
    <n v="323.2"/>
    <x v="25"/>
    <s v="Strategic Distribution Canada Compagny (SDC)"/>
    <s v="Achat régulier"/>
    <x v="0"/>
    <s v="M4 Empaquetage Entretien préventif"/>
    <x v="9"/>
    <m/>
    <s v="FleetwoodGoldcoWyard, quote # qt 18123, #7086-B plunger, 305.33"/>
    <n v="0"/>
    <n v="323.2"/>
    <x v="4"/>
    <x v="4"/>
    <n v="0"/>
  </r>
  <r>
    <x v="293"/>
    <s v="634358"/>
    <x v="259"/>
    <x v="22"/>
    <n v="1"/>
    <s v="chacun"/>
    <n v="0"/>
    <s v="chacun"/>
    <n v="419.97"/>
    <s v="chacun"/>
    <n v="419.97"/>
    <x v="25"/>
    <s v="Strategic Distribution Canada Compagny (SDC)"/>
    <s v="Achat régulier"/>
    <x v="0"/>
    <s v="M4 Empaquetage Entretien préventif"/>
    <x v="9"/>
    <m/>
    <s v="FleetwoodGoldcoWyard, quote # qt 18123, #12243313 cyl 2.0 x 6.0, 396.75"/>
    <n v="0"/>
    <n v="419.97"/>
    <x v="4"/>
    <x v="4"/>
    <n v="0"/>
  </r>
  <r>
    <x v="294"/>
    <s v="619804"/>
    <x v="117"/>
    <x v="22"/>
    <n v="2"/>
    <s v="chacun"/>
    <n v="0"/>
    <s v="chacun"/>
    <n v="342"/>
    <s v="chacun"/>
    <n v="684"/>
    <x v="119"/>
    <s v="Equipement Qip Ltee"/>
    <s v="Achat régulier"/>
    <x v="1"/>
    <s v="MD Divers Empaquetage Modifications"/>
    <x v="19"/>
    <m/>
    <s v="VPVL250SR4/5B, JAMESBURY Actionneur pneumatique à ressort normalement fermée"/>
    <n v="0"/>
    <n v="684"/>
    <x v="7"/>
    <x v="7"/>
    <n v="0"/>
  </r>
  <r>
    <x v="293"/>
    <s v="634358"/>
    <x v="259"/>
    <x v="22"/>
    <n v="1"/>
    <s v="chacun"/>
    <n v="0"/>
    <s v="chacun"/>
    <n v="111.05"/>
    <s v="chacun"/>
    <n v="111.05"/>
    <x v="25"/>
    <s v="Strategic Distribution Canada Compagny (SDC)"/>
    <s v="Achat régulier"/>
    <x v="0"/>
    <s v="M4 Empaquetage Entretien préventif"/>
    <x v="9"/>
    <m/>
    <s v="FleetwoodGoldcoWyard, quote # qt 18123, #250C055J11, spring 0.72D x 3.0LG, 104.91$"/>
    <n v="0"/>
    <n v="111.05"/>
    <x v="4"/>
    <x v="4"/>
    <n v="0"/>
  </r>
  <r>
    <x v="293"/>
    <s v="634358"/>
    <x v="259"/>
    <x v="22"/>
    <n v="1"/>
    <s v="chacun"/>
    <n v="0"/>
    <s v="chacun"/>
    <n v="310.57"/>
    <s v="chacun"/>
    <n v="310.57"/>
    <x v="25"/>
    <s v="Strategic Distribution Canada Compagny (SDC)"/>
    <s v="Achat régulier"/>
    <x v="0"/>
    <s v="M4 Empaquetage Entretien préventif"/>
    <x v="9"/>
    <m/>
    <s v="FleetwoodGoldcoWyard, quote # qt 18123, #27085100, rod eye, 293.40$"/>
    <n v="0"/>
    <n v="310.57"/>
    <x v="4"/>
    <x v="4"/>
    <n v="0"/>
  </r>
  <r>
    <x v="284"/>
    <s v="633723"/>
    <x v="249"/>
    <x v="22"/>
    <n v="6"/>
    <s v="chacun"/>
    <n v="0"/>
    <s v="chacun"/>
    <n v="9"/>
    <s v="chacun"/>
    <n v="54"/>
    <x v="96"/>
    <s v="Strategic Distribution Canada Compagny (SDC)"/>
    <s v="Achat régulier"/>
    <x v="0"/>
    <s v="M5 Empaquetage Entretien préventif"/>
    <x v="11"/>
    <m/>
    <s v="Heuft USA, elbow  HPH900005 ST, 15$, garder le meme fournisseur - enjeu de garantie"/>
    <n v="0"/>
    <n v="54"/>
    <x v="4"/>
    <x v="4"/>
    <n v="0"/>
  </r>
  <r>
    <x v="295"/>
    <s v="634738"/>
    <x v="260"/>
    <x v="22"/>
    <n v="6"/>
    <s v="chacun"/>
    <n v="0"/>
    <s v="chacun"/>
    <n v="110.15"/>
    <s v="chacun"/>
    <n v="660.9"/>
    <x v="36"/>
    <s v="Strategic Distribution Canada Compagny (SDC)"/>
    <s v="Achat régulier"/>
    <x v="0"/>
    <s v="Fûts Entretien préventif"/>
    <x v="17"/>
    <m/>
    <s v="Festo, Soupape echappement rapide SEU 1/2'' #6822 , soumission 13416995"/>
    <n v="-1.1368683772161603E-13"/>
    <n v="660.90000000000009"/>
    <x v="6"/>
    <x v="6"/>
    <n v="5000"/>
  </r>
  <r>
    <x v="268"/>
    <s v="634390"/>
    <x v="261"/>
    <x v="22"/>
    <n v="4"/>
    <s v="chacun"/>
    <n v="0"/>
    <s v="chacun"/>
    <n v="1"/>
    <s v="chacun"/>
    <n v="4"/>
    <x v="34"/>
    <s v="Strategic Distribution Canada Compagny (SDC)"/>
    <s v="Achat régulier"/>
    <x v="0"/>
    <s v="M1 Empaquetage Entretien préventif"/>
    <x v="7"/>
    <m/>
    <s v="Motion, Loctite #222"/>
    <n v="0"/>
    <n v="4"/>
    <x v="1"/>
    <x v="1"/>
    <n v="0"/>
  </r>
  <r>
    <x v="296"/>
    <s v="633043"/>
    <x v="262"/>
    <x v="22"/>
    <n v="50"/>
    <s v="chacun"/>
    <n v="0"/>
    <s v="chacun"/>
    <n v="24.92"/>
    <s v="chacun"/>
    <n v="1246"/>
    <x v="58"/>
    <s v="Strategic Distribution Canada Compagny (SDC)"/>
    <s v="Achat régulier"/>
    <x v="0"/>
    <s v="M1 Empaquetage Entretien préventif"/>
    <x v="7"/>
    <m/>
    <s v="Soudure et Mécanique Peltier, Rouleau galv 1.9&quot; dia  X .065&quot; X 149/16&quot;  roulement à roulement   soumission peltier M20120925-PC"/>
    <n v="0"/>
    <n v="1246"/>
    <x v="1"/>
    <x v="1"/>
    <n v="0"/>
  </r>
  <r>
    <x v="270"/>
    <s v="622478"/>
    <x v="237"/>
    <x v="22"/>
    <n v="1"/>
    <s v="chacun"/>
    <n v="0"/>
    <s v="chacun"/>
    <n v="50"/>
    <s v="chacun"/>
    <n v="50"/>
    <x v="118"/>
    <s v="Tigerdirect.Ca"/>
    <s v="Achat régulier"/>
    <x v="0"/>
    <s v="M5 Empaquetage Modifications"/>
    <x v="14"/>
    <m/>
    <s v="Electric kettle - B100-1028"/>
    <n v="0"/>
    <n v="50"/>
    <x v="7"/>
    <x v="7"/>
    <n v="0"/>
  </r>
  <r>
    <x v="297"/>
    <s v="634280"/>
    <x v="263"/>
    <x v="22"/>
    <n v="1"/>
    <s v="chacun"/>
    <n v="0"/>
    <s v="chacun"/>
    <n v="405.9"/>
    <s v="chacun"/>
    <n v="405.9"/>
    <x v="114"/>
    <s v="Strategic Distribution Canada Compagny (SDC)"/>
    <s v="Achat régulier"/>
    <x v="0"/>
    <s v="M4 Empaquetage Entretien préventif"/>
    <x v="9"/>
    <m/>
    <s v="SETON, S2489, size (L) autocollants verts"/>
    <n v="0"/>
    <n v="405.9"/>
    <x v="4"/>
    <x v="4"/>
    <n v="0"/>
  </r>
  <r>
    <x v="297"/>
    <s v="634280"/>
    <x v="263"/>
    <x v="22"/>
    <n v="1"/>
    <s v="chacun"/>
    <n v="0"/>
    <s v="chacun"/>
    <n v="405.9"/>
    <s v="chacun"/>
    <n v="405.9"/>
    <x v="114"/>
    <s v="Strategic Distribution Canada Compagny (SDC)"/>
    <s v="Achat régulier"/>
    <x v="0"/>
    <s v="M4 Empaquetage Entretien préventif"/>
    <x v="9"/>
    <m/>
    <s v="SETON, S2495, size (L) autocollants rouges"/>
    <n v="0"/>
    <n v="405.9"/>
    <x v="4"/>
    <x v="4"/>
    <n v="0"/>
  </r>
  <r>
    <x v="297"/>
    <s v="634280"/>
    <x v="263"/>
    <x v="22"/>
    <n v="1"/>
    <s v="chacun"/>
    <n v="0"/>
    <s v="chacun"/>
    <n v="811.81"/>
    <s v="chacun"/>
    <n v="811.81"/>
    <x v="114"/>
    <s v="Strategic Distribution Canada Compagny (SDC)"/>
    <s v="Achat régulier"/>
    <x v="0"/>
    <s v="M4 Empaquetage Entretien préventif"/>
    <x v="9"/>
    <m/>
    <s v="SETON, S2525, size (L) autocollants bleue"/>
    <n v="0"/>
    <n v="811.81"/>
    <x v="4"/>
    <x v="4"/>
    <n v="0"/>
  </r>
  <r>
    <x v="298"/>
    <s v="601039"/>
    <x v="132"/>
    <x v="22"/>
    <n v="1"/>
    <s v="chacun"/>
    <n v="0"/>
    <s v="chacun"/>
    <n v="0"/>
    <s v="chacun"/>
    <n v="0"/>
    <x v="53"/>
    <s v="Sew-Eurodrive Du Canada Ltee"/>
    <s v="Achat régulier"/>
    <x v="0"/>
    <s v="M5 Empaquetage Contrats de services"/>
    <x v="23"/>
    <m/>
    <s v="réparation fl:201711, moteur G1042Z4"/>
    <n v="0"/>
    <n v="0"/>
    <x v="9"/>
    <x v="9"/>
    <n v="0"/>
  </r>
  <r>
    <x v="299"/>
    <s v="634220"/>
    <x v="264"/>
    <x v="22"/>
    <n v="1"/>
    <s v="chacun"/>
    <n v="0"/>
    <s v="chacun"/>
    <n v="1327.46"/>
    <s v="chacun"/>
    <n v="1327.46"/>
    <x v="43"/>
    <s v="Strategic Distribution Canada Compagny (SDC)"/>
    <s v="Achat régulier"/>
    <x v="0"/>
    <s v="M2 Empaquetage Modifications"/>
    <x v="25"/>
    <m/>
    <s v="Pneumac - RM32 #11001807 avec flange - 1205.14$"/>
    <n v="0"/>
    <n v="1327.46"/>
    <x v="3"/>
    <x v="3"/>
    <n v="0"/>
  </r>
  <r>
    <x v="299"/>
    <s v="634220"/>
    <x v="264"/>
    <x v="22"/>
    <n v="2"/>
    <s v="chacun"/>
    <n v="0"/>
    <s v="chacun"/>
    <n v="156.08000000000001"/>
    <s v="chacun"/>
    <n v="312.16000000000003"/>
    <x v="43"/>
    <s v="Strategic Distribution Canada Compagny (SDC)"/>
    <s v="Achat régulier"/>
    <x v="0"/>
    <s v="M2 Empaquetage Modifications"/>
    <x v="25"/>
    <m/>
    <s v="Pneumac - Amortisseur SD M14x1-2 #11004988"/>
    <n v="0"/>
    <n v="312.16000000000003"/>
    <x v="3"/>
    <x v="3"/>
    <n v="0"/>
  </r>
  <r>
    <x v="264"/>
    <s v="625193"/>
    <x v="265"/>
    <x v="22"/>
    <n v="6"/>
    <s v="chacun"/>
    <n v="0"/>
    <s v="chacun"/>
    <n v="12.51"/>
    <s v="chacun"/>
    <n v="75.06"/>
    <x v="120"/>
    <s v="Strategic Distribution Canada Compagny (SDC)"/>
    <s v="Achat régulier"/>
    <x v="1"/>
    <s v="Bâtiments Entretien préventif"/>
    <x v="12"/>
    <m/>
    <s v="Woseley, siphon en P 2&quot; pvc dwv #PVDPT2"/>
    <n v="0"/>
    <n v="75.06"/>
    <x v="2"/>
    <x v="2"/>
    <n v="0"/>
  </r>
  <r>
    <x v="300"/>
    <s v="626233"/>
    <x v="266"/>
    <x v="22"/>
    <n v="1"/>
    <s v="chacun"/>
    <n v="0"/>
    <s v="chacun"/>
    <n v="5"/>
    <s v="chacun"/>
    <n v="5"/>
    <x v="121"/>
    <s v="Klockner  H &amp; K, Inc."/>
    <s v="Achat régulier"/>
    <x v="0"/>
    <s v="M2 Empaquetage Entretien correctif"/>
    <x v="39"/>
    <m/>
    <s v="Snap ring #1021-21-097/0"/>
    <n v="0"/>
    <n v="5"/>
    <x v="6"/>
    <x v="6"/>
    <n v="0"/>
  </r>
  <r>
    <x v="300"/>
    <s v="626233"/>
    <x v="266"/>
    <x v="22"/>
    <n v="1"/>
    <s v="chacun"/>
    <n v="0"/>
    <s v="chacun"/>
    <n v="10"/>
    <s v="chacun"/>
    <n v="10"/>
    <x v="121"/>
    <s v="Klockner  H &amp; K, Inc."/>
    <s v="Achat régulier"/>
    <x v="0"/>
    <s v="M2 Empaquetage Entretien correctif"/>
    <x v="39"/>
    <m/>
    <s v="Key DIN 6885/A12 x 12 x 8 x 45"/>
    <n v="0"/>
    <n v="10"/>
    <x v="6"/>
    <x v="6"/>
    <n v="0"/>
  </r>
  <r>
    <x v="300"/>
    <s v="626233"/>
    <x v="266"/>
    <x v="22"/>
    <n v="1"/>
    <s v="chacun"/>
    <n v="0"/>
    <s v="chacun"/>
    <n v="0"/>
    <s v="chacun"/>
    <n v="0"/>
    <x v="121"/>
    <s v="Klockner  H &amp; K, Inc."/>
    <s v="Achat régulier"/>
    <x v="0"/>
    <s v="M2 Empaquetage Entretien correctif"/>
    <x v="39"/>
    <m/>
    <s v="Shaft Nut #1133-24-019/0"/>
    <n v="0"/>
    <n v="0"/>
    <x v="6"/>
    <x v="6"/>
    <n v="0"/>
  </r>
  <r>
    <x v="300"/>
    <s v="626233"/>
    <x v="266"/>
    <x v="22"/>
    <n v="1"/>
    <s v="chacun"/>
    <n v="0"/>
    <s v="chacun"/>
    <n v="10"/>
    <s v="chacun"/>
    <n v="10"/>
    <x v="121"/>
    <s v="Klockner  H &amp; K, Inc."/>
    <s v="Achat régulier"/>
    <x v="0"/>
    <s v="M2 Empaquetage Entretien correctif"/>
    <x v="39"/>
    <m/>
    <s v="Key DIN #6885/A18 x 11 x 70"/>
    <n v="0"/>
    <n v="10"/>
    <x v="6"/>
    <x v="6"/>
    <n v="0"/>
  </r>
  <r>
    <x v="300"/>
    <s v="626233"/>
    <x v="266"/>
    <x v="22"/>
    <n v="1"/>
    <s v="chacun"/>
    <n v="0"/>
    <s v="chacun"/>
    <n v="0"/>
    <s v="chacun"/>
    <n v="0"/>
    <x v="121"/>
    <s v="Klockner  H &amp; K, Inc."/>
    <s v="Achat régulier"/>
    <x v="0"/>
    <s v="M2 Empaquetage Entretien correctif"/>
    <x v="39"/>
    <m/>
    <s v="Key DIN #6885/A12 x 8 x 63"/>
    <n v="0"/>
    <n v="0"/>
    <x v="6"/>
    <x v="6"/>
    <n v="0"/>
  </r>
  <r>
    <x v="300"/>
    <s v="626233"/>
    <x v="266"/>
    <x v="22"/>
    <n v="1"/>
    <s v="chacun"/>
    <n v="0"/>
    <s v="chacun"/>
    <n v="0"/>
    <s v="chacun"/>
    <n v="0"/>
    <x v="121"/>
    <s v="Klockner  H &amp; K, Inc."/>
    <s v="Achat régulier"/>
    <x v="0"/>
    <s v="M2 Empaquetage Entretien correctif"/>
    <x v="39"/>
    <m/>
    <s v="Spacer #240-01-06-041/0A"/>
    <n v="0"/>
    <n v="0"/>
    <x v="6"/>
    <x v="6"/>
    <n v="0"/>
  </r>
  <r>
    <x v="291"/>
    <s v="634407"/>
    <x v="267"/>
    <x v="22"/>
    <n v="1"/>
    <s v="chacun"/>
    <n v="0"/>
    <s v="chacun"/>
    <n v="513"/>
    <s v="chacun"/>
    <n v="513"/>
    <x v="25"/>
    <s v="Strategic Distribution Canada Compagny (SDC)"/>
    <s v="Achat régulier"/>
    <x v="0"/>
    <s v="M2 Empaquetage Modifications"/>
    <x v="25"/>
    <m/>
    <s v="Tenaquip, 4 shelf closed RG613"/>
    <n v="0"/>
    <n v="513"/>
    <x v="3"/>
    <x v="3"/>
    <n v="0"/>
  </r>
  <r>
    <x v="291"/>
    <s v="634407"/>
    <x v="267"/>
    <x v="22"/>
    <n v="1"/>
    <s v="chacun"/>
    <n v="0"/>
    <s v="chacun"/>
    <n v="859.14"/>
    <s v="chacun"/>
    <n v="859.14"/>
    <x v="25"/>
    <s v="Strategic Distribution Canada Compagny (SDC)"/>
    <s v="Achat régulier"/>
    <x v="0"/>
    <s v="M2 Empaquetage Modifications"/>
    <x v="25"/>
    <m/>
    <s v="Tenaquip, Echelle roulante MA622"/>
    <n v="0"/>
    <n v="859.14"/>
    <x v="3"/>
    <x v="3"/>
    <n v="0"/>
  </r>
  <r>
    <x v="291"/>
    <s v="634407"/>
    <x v="267"/>
    <x v="22"/>
    <n v="1"/>
    <s v="chacun"/>
    <n v="0"/>
    <s v="chacun"/>
    <n v="554.87"/>
    <s v="chacun"/>
    <n v="554.87"/>
    <x v="25"/>
    <s v="Strategic Distribution Canada Compagny (SDC)"/>
    <s v="Achat régulier"/>
    <x v="0"/>
    <s v="M2 Empaquetage Modifications"/>
    <x v="25"/>
    <m/>
    <s v="Tenaquip, Escabeau fibre de verre VC221"/>
    <n v="0"/>
    <n v="554.87"/>
    <x v="3"/>
    <x v="3"/>
    <n v="0"/>
  </r>
  <r>
    <x v="286"/>
    <s v="634407"/>
    <x v="267"/>
    <x v="22"/>
    <n v="1"/>
    <s v="chacun"/>
    <n v="0"/>
    <s v="chacun"/>
    <n v="315.95"/>
    <s v="chacun"/>
    <n v="315.95"/>
    <x v="25"/>
    <s v="Strategic Distribution Canada Compagny (SDC)"/>
    <s v="Achat régulier"/>
    <x v="0"/>
    <s v="M2 Empaquetage Modifications"/>
    <x v="25"/>
    <m/>
    <s v="Tenaquip, Escabeau en aluminium VC245"/>
    <n v="0"/>
    <n v="315.95"/>
    <x v="3"/>
    <x v="3"/>
    <n v="0"/>
  </r>
  <r>
    <x v="301"/>
    <s v="621499"/>
    <x v="268"/>
    <x v="22"/>
    <n v="2000"/>
    <s v="$dollars"/>
    <n v="0"/>
    <s v="$dollars"/>
    <n v="1"/>
    <s v="$dollar"/>
    <n v="2000"/>
    <x v="122"/>
    <s v="Gicleurs Auto. E. Doucet Inc."/>
    <s v="Commande de service"/>
    <x v="0"/>
    <s v="Bâtiments Entretien préventif"/>
    <x v="12"/>
    <m/>
    <s v="SERVICE, RÉPARATIONS SUR LE SYSTÈME INCENDIE SELON LES RECOMMANDATIONS DES DÉFICIENCES POUR LES BATIMENT 250 ET 240"/>
    <n v="0"/>
    <n v="2000"/>
    <x v="2"/>
    <x v="2"/>
    <n v="0"/>
  </r>
  <r>
    <x v="302"/>
    <s v="632507"/>
    <x v="269"/>
    <x v="22"/>
    <n v="1"/>
    <s v="chacun"/>
    <n v="0"/>
    <s v="chacun"/>
    <n v="150.91"/>
    <s v="chacun"/>
    <n v="150.91"/>
    <x v="7"/>
    <s v="Strategic Distribution Canada Compagny (SDC)"/>
    <s v="Achat régulier"/>
    <x v="0"/>
    <s v="Bâtiments Entretien préventif"/>
    <x v="12"/>
    <m/>
    <s v="Nalco, Cellules pour notre instrument DR/2400 salle des machines # 500-P2500.88"/>
    <n v="0"/>
    <n v="150.91"/>
    <x v="2"/>
    <x v="2"/>
    <n v="0"/>
  </r>
  <r>
    <x v="303"/>
    <s v="000965"/>
    <x v="270"/>
    <x v="22"/>
    <n v="50"/>
    <s v="chacun"/>
    <n v="0"/>
    <s v="chacun"/>
    <n v="0.28000000000000003"/>
    <s v="chacun"/>
    <n v="14"/>
    <x v="123"/>
    <s v="Strategic Distribution Canada Compagny (SDC)"/>
    <s v="Achat régulier"/>
    <x v="0"/>
    <s v="Centrale thermique Entretien correctif"/>
    <x v="40"/>
    <m/>
    <s v="Fastenal, Vis à métal (réf:92650A207"/>
    <n v="-1.7763568394002505E-15"/>
    <n v="14.000000000000002"/>
    <x v="5"/>
    <x v="5"/>
    <n v="6000"/>
  </r>
  <r>
    <x v="263"/>
    <s v="632621"/>
    <x v="231"/>
    <x v="22"/>
    <n v="1"/>
    <s v="chacun"/>
    <n v="0"/>
    <s v="chacun"/>
    <n v="66.09"/>
    <s v="chacun"/>
    <n v="66.09"/>
    <x v="37"/>
    <s v="Strategic Distribution Canada Compagny (SDC)"/>
    <s v="Achat régulier"/>
    <x v="0"/>
    <s v="Divers Autres Entretien préventif"/>
    <x v="1"/>
    <m/>
    <s v="Fastenal, Taraud ecrou (Die Nut)  3/4-10 Gauche"/>
    <n v="0"/>
    <n v="66.09"/>
    <x v="1"/>
    <x v="1"/>
    <n v="0"/>
  </r>
  <r>
    <x v="296"/>
    <s v="633021"/>
    <x v="271"/>
    <x v="22"/>
    <n v="2"/>
    <s v="chacun"/>
    <n v="0"/>
    <s v="chacun"/>
    <n v="1073.96"/>
    <s v="chacun"/>
    <n v="2147.92"/>
    <x v="58"/>
    <s v="Strategic Distribution Canada Compagny (SDC)"/>
    <s v="Achat régulier"/>
    <x v="0"/>
    <s v="Divers Autres Entretien préventif"/>
    <x v="1"/>
    <m/>
    <s v="Groupe LD, soumission LAE960802, $975.00, Advanced electrical trouble shooting kit, p/n 1587-ET"/>
    <n v="0"/>
    <n v="2147.92"/>
    <x v="1"/>
    <x v="1"/>
    <n v="0"/>
  </r>
  <r>
    <x v="296"/>
    <s v="633021"/>
    <x v="271"/>
    <x v="22"/>
    <n v="4"/>
    <s v="chacun"/>
    <n v="0"/>
    <s v="chacun"/>
    <n v="67.14"/>
    <s v="chacun"/>
    <n v="268.56"/>
    <x v="58"/>
    <s v="Strategic Distribution Canada Compagny (SDC)"/>
    <s v="Achat régulier"/>
    <x v="0"/>
    <s v="Divers Autres Entretien préventif"/>
    <x v="1"/>
    <m/>
    <s v="Groupe LD, soumission LAE960802, $60.95, étui soft carrying case p/n C781"/>
    <n v="0"/>
    <n v="268.56"/>
    <x v="1"/>
    <x v="1"/>
    <n v="0"/>
  </r>
  <r>
    <x v="296"/>
    <s v="633021"/>
    <x v="271"/>
    <x v="22"/>
    <n v="4"/>
    <s v="chacun"/>
    <n v="0"/>
    <s v="chacun"/>
    <n v="42.9"/>
    <s v="chacun"/>
    <n v="171.6"/>
    <x v="58"/>
    <s v="Strategic Distribution Canada Compagny (SDC)"/>
    <s v="Achat régulier"/>
    <x v="0"/>
    <s v="Divers Autres Entretien préventif"/>
    <x v="1"/>
    <m/>
    <s v="Groupe LD, soumission LAE960802, $60.95, étui compact soft case p/n C125"/>
    <n v="0"/>
    <n v="171.6"/>
    <x v="1"/>
    <x v="1"/>
    <n v="0"/>
  </r>
  <r>
    <x v="304"/>
    <m/>
    <x v="2"/>
    <x v="22"/>
    <n v="500"/>
    <s v="$dollars"/>
    <n v="0"/>
    <s v="$dollars"/>
    <n v="1"/>
    <s v="$dollar"/>
    <n v="500"/>
    <x v="22"/>
    <s v="Nedco"/>
    <s v="Commande de service"/>
    <x v="1"/>
    <s v="Magasin Frais inventaire"/>
    <x v="41"/>
    <m/>
    <s v="Service, commande pour encaisser les crédit de tourets"/>
    <n v="0"/>
    <n v="500"/>
    <x v="1"/>
    <x v="1"/>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3" minRefreshableVersion="3" showCalcMbrs="0" colGrandTotals="0" itemPrintTitles="1" createdVersion="3" indent="0" compact="0" compactData="0" multipleFieldFilters="0">
  <location ref="A8:G334" firstHeaderRow="1" firstDataRow="2" firstDataCol="4" rowPageCount="5" colPageCount="1"/>
  <pivotFields count="26">
    <pivotField axis="axisRow" compact="0" outline="0" showAll="0" defaultSubtotal="0">
      <items count="305">
        <item x="55"/>
        <item x="14"/>
        <item x="244"/>
        <item x="16"/>
        <item x="125"/>
        <item x="274"/>
        <item x="47"/>
        <item x="7"/>
        <item x="294"/>
        <item x="252"/>
        <item x="152"/>
        <item x="156"/>
        <item x="242"/>
        <item x="100"/>
        <item x="246"/>
        <item x="31"/>
        <item x="22"/>
        <item x="124"/>
        <item x="206"/>
        <item x="215"/>
        <item x="114"/>
        <item x="81"/>
        <item x="211"/>
        <item x="258"/>
        <item x="121"/>
        <item x="39"/>
        <item x="34"/>
        <item x="44"/>
        <item x="26"/>
        <item x="41"/>
        <item x="25"/>
        <item x="51"/>
        <item x="30"/>
        <item x="40"/>
        <item x="50"/>
        <item x="301"/>
        <item x="76"/>
        <item x="113"/>
        <item x="37"/>
        <item x="35"/>
        <item x="234"/>
        <item x="270"/>
        <item x="11"/>
        <item x="111"/>
        <item x="98"/>
        <item x="170"/>
        <item x="181"/>
        <item x="171"/>
        <item x="120"/>
        <item x="165"/>
        <item x="261"/>
        <item x="116"/>
        <item x="260"/>
        <item x="264"/>
        <item x="249"/>
        <item x="148"/>
        <item x="149"/>
        <item x="101"/>
        <item x="85"/>
        <item x="300"/>
        <item x="99"/>
        <item x="13"/>
        <item x="176"/>
        <item x="157"/>
        <item x="144"/>
        <item x="88"/>
        <item x="130"/>
        <item x="128"/>
        <item x="254"/>
        <item x="129"/>
        <item x="127"/>
        <item x="253"/>
        <item x="89"/>
        <item x="78"/>
        <item x="84"/>
        <item x="91"/>
        <item x="186"/>
        <item x="161"/>
        <item x="223"/>
        <item x="28"/>
        <item x="276"/>
        <item x="133"/>
        <item x="79"/>
        <item x="303"/>
        <item x="82"/>
        <item x="9"/>
        <item x="208"/>
        <item x="218"/>
        <item x="62"/>
        <item x="162"/>
        <item x="172"/>
        <item x="184"/>
        <item x="52"/>
        <item x="49"/>
        <item x="75"/>
        <item x="199"/>
        <item x="27"/>
        <item x="132"/>
        <item x="304"/>
        <item x="95"/>
        <item x="5"/>
        <item x="2"/>
        <item x="4"/>
        <item x="3"/>
        <item x="6"/>
        <item x="235"/>
        <item x="236"/>
        <item x="232"/>
        <item x="190"/>
        <item x="192"/>
        <item sd="0" x="196"/>
        <item x="198"/>
        <item x="191"/>
        <item x="187"/>
        <item x="188"/>
        <item x="189"/>
        <item x="195"/>
        <item x="193"/>
        <item x="197"/>
        <item x="200"/>
        <item x="194"/>
        <item x="23"/>
        <item x="74"/>
        <item x="150"/>
        <item x="8"/>
        <item x="15"/>
        <item x="12"/>
        <item x="24"/>
        <item x="33"/>
        <item x="58"/>
        <item x="105"/>
        <item x="66"/>
        <item x="103"/>
        <item x="77"/>
        <item x="122"/>
        <item x="118"/>
        <item x="158"/>
        <item x="159"/>
        <item x="177"/>
        <item x="166"/>
        <item x="182"/>
        <item x="174"/>
        <item x="175"/>
        <item x="213"/>
        <item x="217"/>
        <item x="225"/>
        <item x="233"/>
        <item x="226"/>
        <item x="228"/>
        <item x="227"/>
        <item x="229"/>
        <item x="21"/>
        <item x="20"/>
        <item x="29"/>
        <item x="45"/>
        <item x="57"/>
        <item x="94"/>
        <item x="87"/>
        <item x="102"/>
        <item x="110"/>
        <item x="136"/>
        <item x="142"/>
        <item x="160"/>
        <item x="179"/>
        <item x="178"/>
        <item x="185"/>
        <item x="163"/>
        <item x="214"/>
        <item x="221"/>
        <item x="224"/>
        <item x="237"/>
        <item x="245"/>
        <item x="243"/>
        <item x="247"/>
        <item x="273"/>
        <item x="296"/>
        <item x="288"/>
        <item x="263"/>
        <item x="0"/>
        <item x="1"/>
        <item x="10"/>
        <item x="17"/>
        <item x="18"/>
        <item x="19"/>
        <item x="32"/>
        <item x="36"/>
        <item x="38"/>
        <item x="42"/>
        <item x="43"/>
        <item x="46"/>
        <item x="48"/>
        <item x="53"/>
        <item x="54"/>
        <item x="56"/>
        <item x="59"/>
        <item x="60"/>
        <item x="61"/>
        <item x="63"/>
        <item x="64"/>
        <item x="65"/>
        <item x="67"/>
        <item x="68"/>
        <item x="69"/>
        <item x="70"/>
        <item x="71"/>
        <item x="72"/>
        <item x="73"/>
        <item x="80"/>
        <item x="83"/>
        <item x="86"/>
        <item x="90"/>
        <item x="92"/>
        <item x="93"/>
        <item x="96"/>
        <item x="97"/>
        <item x="104"/>
        <item x="106"/>
        <item x="107"/>
        <item x="108"/>
        <item x="109"/>
        <item x="112"/>
        <item x="115"/>
        <item x="117"/>
        <item x="119"/>
        <item x="123"/>
        <item x="126"/>
        <item x="131"/>
        <item x="134"/>
        <item x="135"/>
        <item x="137"/>
        <item x="138"/>
        <item x="139"/>
        <item x="140"/>
        <item x="141"/>
        <item x="143"/>
        <item x="145"/>
        <item x="146"/>
        <item x="147"/>
        <item x="151"/>
        <item x="153"/>
        <item x="154"/>
        <item x="155"/>
        <item x="164"/>
        <item x="167"/>
        <item x="168"/>
        <item x="169"/>
        <item x="173"/>
        <item x="180"/>
        <item x="183"/>
        <item x="201"/>
        <item x="202"/>
        <item x="203"/>
        <item x="204"/>
        <item x="205"/>
        <item x="207"/>
        <item x="209"/>
        <item x="210"/>
        <item x="212"/>
        <item x="216"/>
        <item x="219"/>
        <item x="220"/>
        <item x="222"/>
        <item x="230"/>
        <item x="231"/>
        <item x="238"/>
        <item x="239"/>
        <item x="240"/>
        <item x="241"/>
        <item x="248"/>
        <item x="250"/>
        <item x="251"/>
        <item x="255"/>
        <item x="256"/>
        <item x="257"/>
        <item x="259"/>
        <item x="262"/>
        <item x="265"/>
        <item x="266"/>
        <item x="267"/>
        <item x="268"/>
        <item x="269"/>
        <item x="271"/>
        <item x="272"/>
        <item x="275"/>
        <item x="277"/>
        <item x="278"/>
        <item x="279"/>
        <item x="280"/>
        <item x="281"/>
        <item x="282"/>
        <item x="283"/>
        <item x="284"/>
        <item x="285"/>
        <item x="286"/>
        <item x="287"/>
        <item x="289"/>
        <item x="290"/>
        <item x="291"/>
        <item x="292"/>
        <item x="293"/>
        <item x="295"/>
        <item x="297"/>
        <item x="298"/>
        <item x="299"/>
        <item x="302"/>
      </items>
    </pivotField>
    <pivotField compact="0" outline="0" showAll="0" defaultSubtotal="0"/>
    <pivotField axis="axisRow" compact="0" outline="0" showAll="0" defaultSubtotal="0">
      <items count="272">
        <item x="157"/>
        <item x="106"/>
        <item x="189"/>
        <item x="228"/>
        <item x="201"/>
        <item x="43"/>
        <item x="12"/>
        <item x="21"/>
        <item x="95"/>
        <item x="251"/>
        <item x="232"/>
        <item x="237"/>
        <item x="122"/>
        <item x="130"/>
        <item x="51"/>
        <item x="270"/>
        <item x="173"/>
        <item x="65"/>
        <item x="172"/>
        <item x="224"/>
        <item x="31"/>
        <item x="169"/>
        <item x="93"/>
        <item x="148"/>
        <item x="75"/>
        <item x="268"/>
        <item x="72"/>
        <item x="10"/>
        <item x="144"/>
        <item x="77"/>
        <item x="158"/>
        <item x="118"/>
        <item x="47"/>
        <item x="40"/>
        <item x="162"/>
        <item x="120"/>
        <item x="230"/>
        <item x="221"/>
        <item x="241"/>
        <item x="74"/>
        <item x="181"/>
        <item x="36"/>
        <item x="46"/>
        <item x="37"/>
        <item x="26"/>
        <item x="35"/>
        <item x="90"/>
        <item x="30"/>
        <item x="145"/>
        <item x="71"/>
        <item x="58"/>
        <item x="137"/>
        <item x="171"/>
        <item x="102"/>
        <item x="94"/>
        <item x="22"/>
        <item x="258"/>
        <item x="193"/>
        <item x="149"/>
        <item x="80"/>
        <item x="174"/>
        <item x="78"/>
        <item x="117"/>
        <item x="245"/>
        <item x="266"/>
        <item x="242"/>
        <item x="96"/>
        <item x="81"/>
        <item x="265"/>
        <item x="226"/>
        <item x="225"/>
        <item x="218"/>
        <item x="215"/>
        <item x="192"/>
        <item x="18"/>
        <item x="27"/>
        <item x="123"/>
        <item x="184"/>
        <item x="109"/>
        <item x="114"/>
        <item x="133"/>
        <item x="140"/>
        <item x="113"/>
        <item x="9"/>
        <item x="5"/>
        <item x="3"/>
        <item x="7"/>
        <item x="48"/>
        <item x="24"/>
        <item x="23"/>
        <item x="45"/>
        <item x="107"/>
        <item x="33"/>
        <item x="85"/>
        <item x="197"/>
        <item x="253"/>
        <item x="209"/>
        <item x="152"/>
        <item x="87"/>
        <item x="105"/>
        <item x="84"/>
        <item x="2"/>
        <item x="19"/>
        <item x="70"/>
        <item x="138"/>
        <item x="167"/>
        <item x="4"/>
        <item x="11"/>
        <item x="8"/>
        <item x="20"/>
        <item x="29"/>
        <item x="54"/>
        <item x="100"/>
        <item x="62"/>
        <item x="98"/>
        <item x="73"/>
        <item x="115"/>
        <item x="111"/>
        <item x="129"/>
        <item x="53"/>
        <item x="146"/>
        <item x="163"/>
        <item x="153"/>
        <item x="160"/>
        <item x="161"/>
        <item x="187"/>
        <item x="191"/>
        <item x="199"/>
        <item x="200"/>
        <item x="239"/>
        <item x="1"/>
        <item x="207"/>
        <item x="212"/>
        <item x="202"/>
        <item x="135"/>
        <item x="17"/>
        <item x="16"/>
        <item x="25"/>
        <item x="41"/>
        <item x="89"/>
        <item x="83"/>
        <item x="97"/>
        <item x="136"/>
        <item x="125"/>
        <item x="131"/>
        <item x="147"/>
        <item x="165"/>
        <item x="164"/>
        <item x="170"/>
        <item x="150"/>
        <item x="188"/>
        <item x="195"/>
        <item x="198"/>
        <item x="210"/>
        <item x="217"/>
        <item x="216"/>
        <item x="219"/>
        <item x="262"/>
        <item x="255"/>
        <item x="236"/>
        <item x="139"/>
        <item x="240"/>
        <item x="231"/>
        <item x="271"/>
        <item x="0"/>
        <item x="6"/>
        <item x="13"/>
        <item x="14"/>
        <item x="15"/>
        <item x="28"/>
        <item x="32"/>
        <item x="34"/>
        <item x="38"/>
        <item x="39"/>
        <item x="42"/>
        <item x="44"/>
        <item x="49"/>
        <item x="50"/>
        <item x="52"/>
        <item x="55"/>
        <item x="56"/>
        <item x="57"/>
        <item x="59"/>
        <item x="60"/>
        <item x="61"/>
        <item x="63"/>
        <item x="64"/>
        <item x="66"/>
        <item x="67"/>
        <item x="68"/>
        <item x="69"/>
        <item x="76"/>
        <item x="79"/>
        <item x="82"/>
        <item x="86"/>
        <item x="88"/>
        <item x="91"/>
        <item x="92"/>
        <item x="99"/>
        <item x="101"/>
        <item x="103"/>
        <item x="104"/>
        <item x="108"/>
        <item x="110"/>
        <item x="112"/>
        <item x="116"/>
        <item x="119"/>
        <item x="121"/>
        <item x="124"/>
        <item x="126"/>
        <item x="127"/>
        <item x="128"/>
        <item x="132"/>
        <item x="134"/>
        <item x="141"/>
        <item x="142"/>
        <item x="143"/>
        <item x="151"/>
        <item x="154"/>
        <item x="155"/>
        <item x="156"/>
        <item x="159"/>
        <item x="166"/>
        <item x="168"/>
        <item x="175"/>
        <item x="176"/>
        <item x="177"/>
        <item x="178"/>
        <item x="179"/>
        <item x="180"/>
        <item x="182"/>
        <item x="183"/>
        <item x="185"/>
        <item x="186"/>
        <item x="190"/>
        <item x="194"/>
        <item x="196"/>
        <item x="203"/>
        <item x="204"/>
        <item x="205"/>
        <item x="206"/>
        <item x="208"/>
        <item x="211"/>
        <item x="213"/>
        <item x="214"/>
        <item x="220"/>
        <item x="222"/>
        <item x="223"/>
        <item x="227"/>
        <item x="229"/>
        <item x="233"/>
        <item x="234"/>
        <item x="235"/>
        <item x="238"/>
        <item x="243"/>
        <item x="244"/>
        <item x="246"/>
        <item x="247"/>
        <item x="248"/>
        <item x="249"/>
        <item x="250"/>
        <item x="252"/>
        <item x="254"/>
        <item x="256"/>
        <item x="257"/>
        <item x="259"/>
        <item x="260"/>
        <item x="261"/>
        <item x="263"/>
        <item x="264"/>
        <item x="267"/>
        <item x="269"/>
      </items>
    </pivotField>
    <pivotField axis="axisPage" compact="0" outline="0" multipleItemSelectionAllowed="1" showAll="0" defaultSubtotal="0">
      <items count="23">
        <item x="2"/>
        <item x="1"/>
        <item x="3"/>
        <item x="4"/>
        <item x="5"/>
        <item x="6"/>
        <item x="7"/>
        <item x="8"/>
        <item x="11"/>
        <item x="10"/>
        <item x="12"/>
        <item x="13"/>
        <item x="16"/>
        <item x="17"/>
        <item x="18"/>
        <item x="20"/>
        <item x="21"/>
        <item x="22"/>
        <item x="9"/>
        <item x="19"/>
        <item x="0"/>
        <item x="14"/>
        <item x="15"/>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dataField="1" compact="0" outline="0" showAll="0" defaultSubtotal="0"/>
    <pivotField numFmtId="14" multipleItemSelectionAllowed="1" showAll="0" includeNewItemsInFilter="1" defaultSubtotal="0">
      <items count="36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s>
    </pivotField>
    <pivotField compact="0" outline="0" showAll="0" defaultSubtotal="0"/>
    <pivotField compact="0" outline="0" showAll="0" defaultSubtotal="0"/>
    <pivotField axis="axisPage" compact="0" outline="0" multipleItemSelectionAllowed="1" showAll="0" defaultSubtotal="0">
      <items count="2">
        <item x="1"/>
        <item x="0"/>
      </items>
    </pivotField>
    <pivotField compact="0" outline="0" showAll="0" defaultSubtotal="0"/>
    <pivotField axis="axisPage" compact="0" outline="0" multipleItemSelectionAllowed="1" showAll="0" defaultSubtotal="0">
      <items count="42">
        <item x="2"/>
        <item x="4"/>
        <item x="5"/>
        <item x="18"/>
        <item x="10"/>
        <item x="17"/>
        <item x="12"/>
        <item x="1"/>
        <item x="0"/>
        <item x="11"/>
        <item x="27"/>
        <item x="15"/>
        <item x="32"/>
        <item x="16"/>
        <item x="7"/>
        <item x="9"/>
        <item x="39"/>
        <item x="40"/>
        <item x="19"/>
        <item x="8"/>
        <item x="25"/>
        <item x="14"/>
        <item x="6"/>
        <item x="28"/>
        <item x="29"/>
        <item x="38"/>
        <item x="22"/>
        <item x="26"/>
        <item x="41"/>
        <item x="36"/>
        <item x="37"/>
        <item x="35"/>
        <item x="3"/>
        <item x="31"/>
        <item x="30"/>
        <item x="21"/>
        <item x="34"/>
        <item x="13"/>
        <item x="20"/>
        <item x="23"/>
        <item x="24"/>
        <item x="33"/>
      </items>
    </pivotField>
    <pivotField compact="0" outline="0" showAll="0" defaultSubtotal="0"/>
    <pivotField compact="0" outline="0" showAll="0" defaultSubtotal="0"/>
    <pivotField dataField="1" compact="0" numFmtId="166" outline="0" showAll="0" defaultSubtotal="0"/>
    <pivotField dataField="1" compact="0" numFmtId="166" outline="0" showAll="0" defaultSubtotal="0"/>
    <pivotField axis="axisRow" compact="0" numFmtId="166" outline="0" showAll="0" defaultSubtotal="0">
      <items count="15">
        <item x="11"/>
        <item x="8"/>
        <item x="9"/>
        <item x="10"/>
        <item x="13"/>
        <item x="12"/>
        <item x="0"/>
        <item x="4"/>
        <item x="3"/>
        <item x="7"/>
        <item x="6"/>
        <item x="5"/>
        <item x="1"/>
        <item x="2"/>
        <item m="1" x="14"/>
      </items>
    </pivotField>
    <pivotField axis="axisRow" compact="0" numFmtId="166" outline="0" showAll="0" defaultSubtotal="0">
      <items count="15">
        <item x="11"/>
        <item x="8"/>
        <item x="9"/>
        <item x="10"/>
        <item x="13"/>
        <item x="12"/>
        <item x="0"/>
        <item x="4"/>
        <item x="3"/>
        <item x="7"/>
        <item x="6"/>
        <item x="5"/>
        <item x="1"/>
        <item x="2"/>
        <item m="1" x="14"/>
      </items>
    </pivotField>
    <pivotField compact="0" numFmtId="166" outline="0" showAll="0" defaultSubtotal="0"/>
    <pivotField axis="axisPage" compact="0" outline="0" multipleItemSelectionAllowed="1" showAll="0" defaultSubtotal="0">
      <items count="14">
        <item x="0"/>
        <item x="1"/>
        <item x="2"/>
        <item x="3"/>
        <item x="4"/>
        <item x="5"/>
        <item x="6"/>
        <item x="7"/>
        <item x="8"/>
        <item x="9"/>
        <item x="10"/>
        <item x="11"/>
        <item x="12"/>
        <item x="13"/>
      </items>
    </pivotField>
    <pivotField axis="axisPage" compact="0" outline="0" multipleItemSelectionAllowed="1" showAll="0" defaultSubtotal="0">
      <items count="5">
        <item x="0"/>
        <item x="1"/>
        <item x="2"/>
        <item x="3"/>
        <item x="4"/>
      </items>
    </pivotField>
  </pivotFields>
  <rowFields count="4">
    <field x="2"/>
    <field x="0"/>
    <field x="21"/>
    <field x="22"/>
  </rowFields>
  <rowItems count="325">
    <i>
      <x/>
      <x v="45"/>
      <x v="8"/>
      <x v="8"/>
    </i>
    <i r="1">
      <x v="46"/>
      <x v="8"/>
      <x v="8"/>
    </i>
    <i r="1">
      <x v="47"/>
      <x v="8"/>
      <x v="8"/>
    </i>
    <i>
      <x v="1"/>
      <x v="37"/>
      <x v="12"/>
      <x v="12"/>
    </i>
    <i>
      <x v="2"/>
      <x v="19"/>
      <x v="12"/>
      <x v="12"/>
    </i>
    <i>
      <x v="3"/>
      <x v="23"/>
      <x v="9"/>
      <x v="9"/>
    </i>
    <i>
      <x v="4"/>
      <x v="148"/>
      <x v="7"/>
      <x v="7"/>
    </i>
    <i r="1">
      <x v="277"/>
      <x v="7"/>
      <x v="7"/>
    </i>
    <i r="1">
      <x v="278"/>
      <x v="7"/>
      <x v="7"/>
    </i>
    <i>
      <x v="5"/>
      <x v="6"/>
      <x v="13"/>
      <x v="13"/>
    </i>
    <i>
      <x v="6"/>
      <x v="3"/>
      <x v="12"/>
      <x v="12"/>
    </i>
    <i>
      <x v="7"/>
      <x v="30"/>
      <x v="13"/>
      <x v="13"/>
    </i>
    <i>
      <x v="8"/>
      <x v="13"/>
      <x v="13"/>
      <x v="13"/>
    </i>
    <i>
      <x v="9"/>
      <x v="80"/>
      <x v="7"/>
      <x v="7"/>
    </i>
    <i>
      <x v="10"/>
      <x v="53"/>
      <x v="12"/>
      <x v="12"/>
    </i>
    <i>
      <x v="11"/>
      <x v="41"/>
      <x v="9"/>
      <x v="9"/>
    </i>
    <i r="2">
      <x v="12"/>
      <x v="12"/>
    </i>
    <i>
      <x v="12"/>
      <x v="97"/>
      <x v="7"/>
      <x v="7"/>
    </i>
    <i>
      <x v="13"/>
      <x v="233"/>
      <x v="10"/>
      <x v="10"/>
    </i>
    <i>
      <x v="14"/>
      <x/>
      <x v="7"/>
      <x v="7"/>
    </i>
    <i>
      <x v="15"/>
      <x v="83"/>
      <x v="11"/>
      <x v="11"/>
    </i>
    <i>
      <x v="16"/>
      <x v="95"/>
      <x v="7"/>
      <x v="7"/>
    </i>
    <i>
      <x v="17"/>
      <x v="202"/>
      <x v="9"/>
      <x v="9"/>
    </i>
    <i>
      <x v="18"/>
      <x v="108"/>
      <x v="12"/>
      <x v="12"/>
    </i>
    <i r="1">
      <x v="109"/>
      <x v="12"/>
      <x v="12"/>
    </i>
    <i r="1">
      <x v="110"/>
    </i>
    <i r="1">
      <x v="112"/>
      <x v="12"/>
      <x v="12"/>
    </i>
    <i r="1">
      <x v="113"/>
      <x v="12"/>
      <x v="12"/>
    </i>
    <i r="1">
      <x v="115"/>
      <x v="12"/>
      <x v="12"/>
    </i>
    <i r="1">
      <x v="116"/>
      <x v="12"/>
      <x v="12"/>
    </i>
    <i r="1">
      <x v="117"/>
      <x v="12"/>
      <x v="12"/>
    </i>
    <i r="1">
      <x v="118"/>
      <x v="12"/>
      <x v="12"/>
    </i>
    <i r="1">
      <x v="120"/>
      <x v="12"/>
      <x v="12"/>
    </i>
    <i>
      <x v="19"/>
      <x v="9"/>
      <x v="9"/>
      <x v="9"/>
    </i>
    <i>
      <x v="20"/>
      <x v="39"/>
      <x v="13"/>
      <x v="13"/>
    </i>
    <i>
      <x v="21"/>
      <x v="91"/>
      <x v="7"/>
      <x v="7"/>
    </i>
    <i>
      <x v="22"/>
      <x v="44"/>
      <x v="13"/>
      <x v="13"/>
    </i>
    <i>
      <x v="23"/>
      <x v="77"/>
      <x v="8"/>
      <x v="8"/>
    </i>
    <i>
      <x v="24"/>
      <x v="82"/>
      <x v="9"/>
      <x v="9"/>
    </i>
    <i>
      <x v="25"/>
      <x v="35"/>
      <x v="13"/>
      <x v="13"/>
    </i>
    <i>
      <x v="26"/>
      <x v="36"/>
      <x v="9"/>
      <x v="9"/>
    </i>
    <i>
      <x v="27"/>
      <x v="1"/>
      <x v="12"/>
      <x v="12"/>
    </i>
    <i>
      <x v="28"/>
      <x v="11"/>
      <x v="6"/>
      <x v="6"/>
    </i>
    <i>
      <x v="29"/>
      <x v="21"/>
      <x v="9"/>
      <x v="9"/>
    </i>
    <i>
      <x v="30"/>
      <x v="90"/>
      <x v="7"/>
      <x v="7"/>
    </i>
    <i>
      <x v="31"/>
      <x v="2"/>
      <x v="13"/>
      <x v="13"/>
    </i>
    <i r="1">
      <x v="4"/>
      <x v="12"/>
      <x v="12"/>
    </i>
    <i>
      <x v="32"/>
      <x v="31"/>
      <x v="13"/>
      <x v="13"/>
    </i>
    <i>
      <x v="33"/>
      <x v="27"/>
      <x v="13"/>
      <x v="13"/>
    </i>
    <i>
      <x v="34"/>
      <x v="62"/>
      <x v="6"/>
      <x v="6"/>
    </i>
    <i>
      <x v="35"/>
      <x v="66"/>
      <x v="12"/>
      <x v="12"/>
    </i>
    <i r="1">
      <x v="67"/>
      <x v="12"/>
      <x v="12"/>
    </i>
    <i r="1">
      <x v="69"/>
      <x v="12"/>
      <x v="12"/>
    </i>
    <i r="1">
      <x v="70"/>
      <x v="12"/>
      <x v="12"/>
    </i>
    <i>
      <x v="36"/>
      <x v="50"/>
      <x v="9"/>
      <x v="9"/>
    </i>
    <i r="1">
      <x v="52"/>
      <x v="9"/>
      <x v="9"/>
    </i>
    <i>
      <x v="37"/>
      <x v="54"/>
      <x v="9"/>
      <x v="9"/>
    </i>
    <i>
      <x v="38"/>
      <x v="5"/>
      <x v="6"/>
      <x v="6"/>
    </i>
    <i>
      <x v="39"/>
      <x v="73"/>
      <x v="9"/>
      <x v="9"/>
    </i>
    <i>
      <x v="40"/>
      <x v="86"/>
      <x v="10"/>
      <x v="10"/>
    </i>
    <i>
      <x v="41"/>
      <x v="33"/>
      <x v="13"/>
      <x v="13"/>
    </i>
    <i>
      <x v="42"/>
      <x v="34"/>
      <x v="13"/>
      <x v="13"/>
    </i>
    <i>
      <x v="43"/>
      <x v="29"/>
      <x v="13"/>
      <x v="13"/>
    </i>
    <i>
      <x v="44"/>
      <x v="32"/>
      <x v="13"/>
      <x v="13"/>
    </i>
    <i>
      <x v="45"/>
      <x v="25"/>
      <x v="13"/>
      <x v="13"/>
    </i>
    <i>
      <x v="46"/>
      <x v="99"/>
      <x v="13"/>
      <x v="13"/>
    </i>
    <i>
      <x v="47"/>
      <x v="26"/>
      <x v="13"/>
      <x v="13"/>
    </i>
    <i>
      <x v="48"/>
      <x v="63"/>
      <x v="6"/>
      <x v="6"/>
    </i>
    <i>
      <x v="49"/>
      <x v="94"/>
      <x v="9"/>
      <x v="9"/>
    </i>
    <i>
      <x v="50"/>
      <x v="88"/>
      <x v="7"/>
      <x v="7"/>
    </i>
    <i>
      <x v="51"/>
      <x v="55"/>
      <x v="6"/>
      <x v="6"/>
    </i>
    <i r="1">
      <x v="56"/>
      <x v="6"/>
      <x v="6"/>
    </i>
    <i>
      <x v="52"/>
      <x v="76"/>
      <x v="9"/>
      <x v="9"/>
    </i>
    <i>
      <x v="53"/>
      <x v="159"/>
      <x v="13"/>
      <x v="13"/>
    </i>
    <i r="1">
      <x v="217"/>
      <x v="13"/>
      <x v="13"/>
    </i>
    <i r="1">
      <x v="220"/>
      <x v="13"/>
      <x v="13"/>
    </i>
    <i>
      <x v="54"/>
      <x v="60"/>
      <x v="13"/>
      <x v="13"/>
    </i>
    <i>
      <x v="55"/>
      <x v="28"/>
      <x v="13"/>
      <x v="13"/>
    </i>
    <i>
      <x v="56"/>
      <x v="297"/>
      <x v="8"/>
      <x v="8"/>
    </i>
    <i>
      <x v="57"/>
      <x v="259"/>
      <x v="13"/>
      <x v="13"/>
    </i>
    <i>
      <x v="58"/>
      <x v="89"/>
      <x v="8"/>
      <x v="8"/>
    </i>
    <i>
      <x v="59"/>
      <x v="74"/>
      <x v="9"/>
      <x v="9"/>
    </i>
    <i>
      <x v="60"/>
      <x v="119"/>
      <x v="12"/>
      <x v="12"/>
    </i>
    <i>
      <x v="61"/>
      <x v="84"/>
      <x v="9"/>
      <x v="9"/>
    </i>
    <i>
      <x v="62"/>
      <x v="8"/>
      <x v="9"/>
      <x v="9"/>
    </i>
    <i r="1">
      <x v="17"/>
      <x v="9"/>
      <x v="9"/>
    </i>
    <i r="1">
      <x v="18"/>
      <x v="9"/>
      <x v="9"/>
    </i>
    <i>
      <x v="63"/>
      <x v="41"/>
      <x v="6"/>
      <x v="6"/>
    </i>
    <i>
      <x v="64"/>
      <x v="59"/>
      <x v="10"/>
      <x v="10"/>
    </i>
    <i>
      <x v="65"/>
      <x v="80"/>
      <x v="7"/>
      <x v="7"/>
    </i>
    <i>
      <x v="66"/>
      <x v="57"/>
      <x v="13"/>
      <x v="13"/>
    </i>
    <i>
      <x v="67"/>
      <x v="58"/>
      <x v="13"/>
      <x v="13"/>
    </i>
    <i>
      <x v="68"/>
      <x v="53"/>
      <x v="13"/>
      <x v="13"/>
    </i>
    <i>
      <x v="69"/>
      <x v="68"/>
      <x v="9"/>
      <x v="9"/>
    </i>
    <i>
      <x v="70"/>
      <x v="71"/>
      <x v="9"/>
      <x v="9"/>
    </i>
    <i>
      <x v="71"/>
      <x v="14"/>
      <x v="11"/>
      <x v="11"/>
    </i>
    <i>
      <x v="72"/>
      <x v="12"/>
      <x v="13"/>
      <x v="13"/>
    </i>
    <i>
      <x v="73"/>
      <x v="87"/>
      <x v="13"/>
      <x v="13"/>
    </i>
    <i>
      <x v="74"/>
      <x v="16"/>
      <x v="13"/>
      <x v="13"/>
    </i>
    <i>
      <x v="75"/>
      <x v="15"/>
      <x v="13"/>
      <x v="13"/>
    </i>
    <i>
      <x v="76"/>
      <x v="81"/>
      <x v="6"/>
      <x v="6"/>
    </i>
    <i>
      <x v="77"/>
      <x v="22"/>
      <x v="10"/>
      <x v="10"/>
    </i>
    <i>
      <x v="78"/>
      <x v="51"/>
      <x v="11"/>
      <x v="11"/>
    </i>
    <i>
      <x v="79"/>
      <x v="24"/>
      <x v="8"/>
      <x v="8"/>
    </i>
    <i>
      <x v="80"/>
      <x v="64"/>
      <x v="13"/>
      <x v="13"/>
    </i>
    <i>
      <x v="81"/>
      <x v="10"/>
      <x v="6"/>
      <x v="6"/>
    </i>
    <i>
      <x v="82"/>
      <x v="48"/>
      <x v="10"/>
      <x v="10"/>
    </i>
    <i>
      <x v="83"/>
      <x v="61"/>
      <x v="12"/>
      <x v="12"/>
    </i>
    <i>
      <x v="84"/>
      <x v="85"/>
      <x v="10"/>
      <x v="10"/>
    </i>
    <i>
      <x v="85"/>
      <x v="7"/>
      <x v="11"/>
      <x v="11"/>
    </i>
    <i>
      <x v="86"/>
      <x v="42"/>
      <x v="12"/>
      <x v="12"/>
    </i>
    <i>
      <x v="87"/>
      <x v="92"/>
      <x v="13"/>
      <x v="13"/>
    </i>
    <i>
      <x v="88"/>
      <x v="79"/>
      <x v="13"/>
      <x v="13"/>
    </i>
    <i>
      <x v="89"/>
      <x v="96"/>
      <x v="13"/>
      <x v="13"/>
    </i>
    <i>
      <x v="90"/>
      <x v="93"/>
      <x v="13"/>
      <x v="13"/>
    </i>
    <i>
      <x v="91"/>
      <x v="20"/>
      <x v="12"/>
      <x v="12"/>
    </i>
    <i>
      <x v="92"/>
      <x v="38"/>
      <x v="13"/>
      <x v="13"/>
    </i>
    <i>
      <x v="93"/>
      <x v="72"/>
      <x v="13"/>
      <x v="13"/>
    </i>
    <i>
      <x v="94"/>
      <x v="78"/>
      <x v="12"/>
      <x v="12"/>
    </i>
    <i>
      <x v="95"/>
      <x v="41"/>
      <x v="9"/>
      <x v="9"/>
    </i>
    <i r="1">
      <x v="176"/>
      <x v="9"/>
      <x v="9"/>
    </i>
    <i>
      <x v="96"/>
      <x v="40"/>
      <x v="9"/>
      <x v="9"/>
    </i>
    <i>
      <x v="97"/>
      <x v="49"/>
      <x v="7"/>
      <x v="7"/>
    </i>
    <i>
      <x v="98"/>
      <x v="75"/>
      <x v="13"/>
      <x v="13"/>
    </i>
    <i>
      <x v="99"/>
      <x v="43"/>
      <x v="13"/>
      <x v="13"/>
    </i>
    <i>
      <x v="100"/>
      <x v="65"/>
      <x v="13"/>
      <x v="13"/>
    </i>
    <i>
      <x v="101"/>
      <x v="98"/>
      <x v="12"/>
      <x v="12"/>
    </i>
    <i r="1">
      <x v="100"/>
      <x v="7"/>
      <x v="7"/>
    </i>
    <i r="1">
      <x v="101"/>
      <x v="13"/>
      <x v="13"/>
    </i>
    <i r="1">
      <x v="102"/>
      <x v="6"/>
      <x v="6"/>
    </i>
    <i r="1">
      <x v="103"/>
      <x v="8"/>
      <x v="8"/>
    </i>
    <i r="1">
      <x v="104"/>
      <x v="7"/>
      <x v="7"/>
    </i>
    <i r="1">
      <x v="105"/>
      <x v="6"/>
      <x v="6"/>
    </i>
    <i r="1">
      <x v="106"/>
      <x v="7"/>
      <x v="7"/>
    </i>
    <i r="1">
      <x v="107"/>
      <x v="8"/>
      <x v="8"/>
    </i>
    <i r="1">
      <x v="111"/>
      <x/>
      <x/>
    </i>
    <i r="1">
      <x v="114"/>
      <x v="3"/>
      <x v="3"/>
    </i>
    <i>
      <x v="102"/>
      <x v="121"/>
      <x v="13"/>
      <x v="13"/>
    </i>
    <i>
      <x v="103"/>
      <x v="122"/>
      <x v="9"/>
      <x v="9"/>
    </i>
    <i>
      <x v="104"/>
      <x v="123"/>
      <x v="6"/>
      <x v="6"/>
    </i>
    <i>
      <x v="105"/>
      <x v="140"/>
      <x v="7"/>
      <x v="7"/>
    </i>
    <i>
      <x v="106"/>
      <x v="124"/>
      <x v="12"/>
      <x v="12"/>
    </i>
    <i>
      <x v="107"/>
      <x v="125"/>
      <x v="12"/>
      <x v="12"/>
    </i>
    <i>
      <x v="108"/>
      <x v="126"/>
      <x v="12"/>
      <x v="12"/>
    </i>
    <i>
      <x v="109"/>
      <x v="127"/>
      <x v="13"/>
      <x v="13"/>
    </i>
    <i>
      <x v="110"/>
      <x v="128"/>
      <x v="13"/>
      <x v="13"/>
    </i>
    <i>
      <x v="111"/>
      <x v="129"/>
      <x v="7"/>
      <x v="7"/>
    </i>
    <i>
      <x v="112"/>
      <x v="130"/>
      <x v="9"/>
      <x v="9"/>
    </i>
    <i>
      <x v="113"/>
      <x v="131"/>
      <x v="9"/>
      <x v="9"/>
    </i>
    <i>
      <x v="114"/>
      <x v="132"/>
      <x v="9"/>
      <x v="9"/>
    </i>
    <i r="1">
      <x v="275"/>
      <x v="9"/>
      <x v="9"/>
    </i>
    <i>
      <x v="115"/>
      <x v="133"/>
      <x v="9"/>
      <x v="9"/>
    </i>
    <i>
      <x v="116"/>
      <x v="134"/>
      <x v="8"/>
      <x v="8"/>
    </i>
    <i>
      <x v="117"/>
      <x v="135"/>
      <x v="11"/>
      <x v="11"/>
    </i>
    <i>
      <x v="118"/>
      <x v="232"/>
      <x v="1"/>
      <x v="1"/>
    </i>
    <i r="1">
      <x v="298"/>
      <x v="1"/>
      <x v="1"/>
    </i>
    <i>
      <x v="119"/>
      <x v="136"/>
      <x v="12"/>
      <x v="12"/>
    </i>
    <i r="1">
      <x v="155"/>
      <x v="12"/>
      <x v="12"/>
    </i>
    <i>
      <x v="120"/>
      <x v="137"/>
      <x v="7"/>
      <x v="7"/>
    </i>
    <i>
      <x v="121"/>
      <x v="138"/>
      <x v="12"/>
      <x v="12"/>
    </i>
    <i>
      <x v="122"/>
      <x v="139"/>
      <x v="7"/>
      <x v="7"/>
    </i>
    <i>
      <x v="123"/>
      <x v="141"/>
      <x v="12"/>
      <x v="12"/>
    </i>
    <i>
      <x v="124"/>
      <x v="142"/>
      <x v="12"/>
      <x v="12"/>
    </i>
    <i>
      <x v="125"/>
      <x v="143"/>
      <x v="4"/>
      <x v="4"/>
    </i>
    <i>
      <x v="126"/>
      <x v="144"/>
      <x v="8"/>
      <x v="8"/>
    </i>
    <i>
      <x v="127"/>
      <x v="145"/>
      <x v="7"/>
      <x v="7"/>
    </i>
    <i>
      <x v="128"/>
      <x v="147"/>
      <x v="7"/>
      <x v="7"/>
    </i>
    <i>
      <x v="129"/>
      <x v="282"/>
      <x v="12"/>
      <x v="12"/>
    </i>
    <i>
      <x v="130"/>
      <x v="149"/>
      <x v="12"/>
      <x v="12"/>
    </i>
    <i r="1">
      <x v="179"/>
      <x v="12"/>
      <x v="12"/>
    </i>
    <i r="1">
      <x v="279"/>
      <x v="12"/>
      <x v="12"/>
    </i>
    <i>
      <x v="131"/>
      <x v="146"/>
      <x v="7"/>
      <x v="7"/>
    </i>
    <i>
      <x v="132"/>
      <x v="265"/>
      <x v="9"/>
      <x v="9"/>
    </i>
    <i r="1">
      <x v="272"/>
      <x v="9"/>
      <x v="9"/>
    </i>
    <i r="1">
      <x v="273"/>
      <x v="9"/>
      <x v="9"/>
    </i>
    <i>
      <x v="133"/>
      <x v="150"/>
      <x v="7"/>
      <x v="7"/>
    </i>
    <i>
      <x v="134"/>
      <x v="236"/>
      <x v="8"/>
      <x v="8"/>
    </i>
    <i>
      <x v="135"/>
      <x v="151"/>
      <x v="13"/>
      <x v="13"/>
    </i>
    <i>
      <x v="136"/>
      <x v="152"/>
      <x v="13"/>
      <x v="13"/>
    </i>
    <i>
      <x v="137"/>
      <x v="153"/>
      <x v="13"/>
      <x v="13"/>
    </i>
    <i>
      <x v="138"/>
      <x v="154"/>
      <x v="13"/>
      <x v="13"/>
    </i>
    <i>
      <x v="139"/>
      <x v="156"/>
      <x v="13"/>
      <x v="13"/>
    </i>
    <i>
      <x v="140"/>
      <x v="157"/>
      <x v="13"/>
      <x v="13"/>
    </i>
    <i>
      <x v="141"/>
      <x v="158"/>
      <x v="13"/>
      <x v="13"/>
    </i>
    <i>
      <x v="142"/>
      <x v="237"/>
      <x v="11"/>
      <x v="11"/>
    </i>
    <i>
      <x v="143"/>
      <x v="160"/>
      <x v="7"/>
      <x v="7"/>
    </i>
    <i>
      <x v="144"/>
      <x v="161"/>
      <x v="7"/>
      <x v="7"/>
    </i>
    <i>
      <x v="145"/>
      <x v="162"/>
      <x v="7"/>
      <x v="7"/>
    </i>
    <i>
      <x v="146"/>
      <x v="163"/>
      <x v="12"/>
      <x v="12"/>
    </i>
    <i>
      <x v="147"/>
      <x v="164"/>
      <x v="12"/>
      <x v="12"/>
    </i>
    <i>
      <x v="148"/>
      <x v="165"/>
      <x v="9"/>
      <x v="9"/>
    </i>
    <i>
      <x v="149"/>
      <x v="166"/>
      <x v="8"/>
      <x v="8"/>
    </i>
    <i>
      <x v="150"/>
      <x v="167"/>
      <x v="12"/>
      <x v="12"/>
    </i>
    <i>
      <x v="151"/>
      <x v="168"/>
      <x v="13"/>
      <x v="13"/>
    </i>
    <i>
      <x v="152"/>
      <x v="169"/>
      <x v="9"/>
      <x v="9"/>
    </i>
    <i>
      <x v="153"/>
      <x v="170"/>
      <x v="13"/>
      <x v="13"/>
    </i>
    <i>
      <x v="154"/>
      <x v="171"/>
      <x v="13"/>
      <x v="13"/>
    </i>
    <i>
      <x v="155"/>
      <x v="172"/>
      <x v="13"/>
      <x v="13"/>
    </i>
    <i>
      <x v="156"/>
      <x v="173"/>
      <x v="9"/>
      <x v="9"/>
    </i>
    <i>
      <x v="157"/>
      <x v="175"/>
      <x v="12"/>
      <x v="12"/>
    </i>
    <i>
      <x v="158"/>
      <x v="278"/>
      <x v="12"/>
      <x v="12"/>
    </i>
    <i>
      <x v="159"/>
      <x v="278"/>
      <x v="7"/>
      <x v="7"/>
    </i>
    <i>
      <x v="160"/>
      <x v="238"/>
      <x v="6"/>
      <x v="6"/>
    </i>
    <i r="1">
      <x v="283"/>
      <x v="6"/>
      <x v="6"/>
    </i>
    <i>
      <x v="161"/>
      <x v="174"/>
      <x v="12"/>
      <x v="12"/>
    </i>
    <i r="1">
      <x v="278"/>
      <x v="12"/>
      <x v="12"/>
    </i>
    <i>
      <x v="162"/>
      <x v="177"/>
      <x v="12"/>
      <x v="12"/>
    </i>
    <i>
      <x v="163"/>
      <x v="175"/>
      <x v="12"/>
      <x v="12"/>
    </i>
    <i>
      <x v="164"/>
      <x v="178"/>
      <x v="6"/>
      <x v="6"/>
    </i>
    <i>
      <x v="165"/>
      <x v="180"/>
      <x v="7"/>
      <x v="7"/>
    </i>
    <i>
      <x v="166"/>
      <x v="181"/>
      <x v="12"/>
      <x v="12"/>
    </i>
    <i>
      <x v="167"/>
      <x v="182"/>
      <x v="7"/>
      <x v="7"/>
    </i>
    <i>
      <x v="168"/>
      <x v="183"/>
      <x v="7"/>
      <x v="7"/>
    </i>
    <i>
      <x v="169"/>
      <x v="184"/>
      <x v="13"/>
      <x v="13"/>
    </i>
    <i>
      <x v="170"/>
      <x v="185"/>
      <x v="13"/>
      <x v="13"/>
    </i>
    <i>
      <x v="171"/>
      <x v="186"/>
      <x v="13"/>
      <x v="13"/>
    </i>
    <i>
      <x v="172"/>
      <x v="187"/>
      <x v="13"/>
      <x v="13"/>
    </i>
    <i>
      <x v="173"/>
      <x v="188"/>
      <x v="13"/>
      <x v="13"/>
    </i>
    <i>
      <x v="174"/>
      <x v="189"/>
      <x v="13"/>
      <x v="13"/>
    </i>
    <i r="1">
      <x v="212"/>
      <x v="13"/>
      <x v="13"/>
    </i>
    <i>
      <x v="175"/>
      <x v="190"/>
      <x v="13"/>
      <x v="13"/>
    </i>
    <i>
      <x v="176"/>
      <x v="191"/>
      <x v="13"/>
      <x v="13"/>
    </i>
    <i>
      <x v="177"/>
      <x v="192"/>
      <x v="7"/>
      <x v="7"/>
    </i>
    <i>
      <x v="178"/>
      <x v="193"/>
      <x v="10"/>
      <x v="10"/>
    </i>
    <i>
      <x v="179"/>
      <x v="194"/>
      <x v="7"/>
      <x v="7"/>
    </i>
    <i>
      <x v="180"/>
      <x v="195"/>
      <x v="7"/>
      <x v="7"/>
    </i>
    <i>
      <x v="181"/>
      <x v="196"/>
      <x v="12"/>
      <x v="12"/>
    </i>
    <i>
      <x v="182"/>
      <x v="197"/>
      <x v="9"/>
      <x v="9"/>
    </i>
    <i>
      <x v="183"/>
      <x v="198"/>
      <x v="7"/>
      <x v="7"/>
    </i>
    <i>
      <x v="184"/>
      <x v="199"/>
      <x v="9"/>
      <x v="9"/>
    </i>
    <i>
      <x v="185"/>
      <x v="200"/>
      <x v="9"/>
      <x v="9"/>
    </i>
    <i>
      <x v="186"/>
      <x v="201"/>
      <x v="9"/>
      <x v="9"/>
    </i>
    <i>
      <x v="187"/>
      <x v="203"/>
      <x v="9"/>
      <x v="9"/>
    </i>
    <i>
      <x v="188"/>
      <x v="204"/>
      <x v="9"/>
      <x v="9"/>
    </i>
    <i>
      <x v="189"/>
      <x v="205"/>
      <x v="9"/>
      <x v="9"/>
    </i>
    <i>
      <x v="190"/>
      <x v="206"/>
      <x v="9"/>
      <x v="9"/>
    </i>
    <i>
      <x v="191"/>
      <x v="207"/>
      <x v="9"/>
      <x v="9"/>
    </i>
    <i>
      <x v="192"/>
      <x v="208"/>
      <x v="9"/>
      <x v="9"/>
    </i>
    <i>
      <x v="193"/>
      <x v="209"/>
      <x v="13"/>
      <x v="13"/>
    </i>
    <i>
      <x v="194"/>
      <x v="210"/>
      <x v="13"/>
      <x v="13"/>
    </i>
    <i>
      <x v="195"/>
      <x v="211"/>
      <x v="13"/>
      <x v="13"/>
    </i>
    <i>
      <x v="196"/>
      <x v="213"/>
      <x v="13"/>
      <x v="13"/>
    </i>
    <i>
      <x v="197"/>
      <x v="214"/>
      <x v="13"/>
      <x v="13"/>
    </i>
    <i>
      <x v="198"/>
      <x v="215"/>
      <x v="9"/>
      <x v="9"/>
    </i>
    <i>
      <x v="199"/>
      <x v="216"/>
      <x v="12"/>
      <x v="12"/>
    </i>
    <i>
      <x v="200"/>
      <x v="218"/>
      <x v="13"/>
      <x v="13"/>
    </i>
    <i>
      <x v="201"/>
      <x v="219"/>
      <x v="13"/>
      <x v="13"/>
    </i>
    <i>
      <x v="202"/>
      <x v="221"/>
      <x v="12"/>
      <x v="12"/>
    </i>
    <i>
      <x v="203"/>
      <x v="222"/>
      <x v="11"/>
      <x v="11"/>
    </i>
    <i>
      <x v="204"/>
      <x v="223"/>
      <x v="10"/>
      <x v="10"/>
    </i>
    <i>
      <x v="205"/>
      <x v="224"/>
      <x v="8"/>
      <x v="8"/>
    </i>
    <i>
      <x v="206"/>
      <x v="225"/>
      <x v="7"/>
      <x v="7"/>
    </i>
    <i>
      <x v="207"/>
      <x v="226"/>
      <x v="7"/>
      <x v="7"/>
    </i>
    <i>
      <x v="208"/>
      <x v="227"/>
      <x v="7"/>
      <x v="7"/>
    </i>
    <i r="1">
      <x v="228"/>
      <x v="7"/>
      <x v="7"/>
    </i>
    <i r="1">
      <x v="286"/>
      <x v="7"/>
      <x v="7"/>
    </i>
    <i>
      <x v="209"/>
      <x v="229"/>
      <x v="7"/>
      <x v="7"/>
    </i>
    <i>
      <x v="210"/>
      <x v="230"/>
      <x v="7"/>
      <x v="7"/>
    </i>
    <i r="1">
      <x v="288"/>
      <x v="7"/>
      <x v="7"/>
    </i>
    <i>
      <x v="211"/>
      <x v="231"/>
      <x v="7"/>
      <x v="7"/>
    </i>
    <i>
      <x v="212"/>
      <x v="234"/>
      <x v="2"/>
      <x v="2"/>
    </i>
    <i r="1">
      <x v="302"/>
      <x v="2"/>
      <x v="2"/>
    </i>
    <i>
      <x v="213"/>
      <x v="235"/>
      <x v="6"/>
      <x v="6"/>
    </i>
    <i>
      <x v="214"/>
      <x v="239"/>
      <x v="6"/>
      <x v="6"/>
    </i>
    <i>
      <x v="215"/>
      <x v="240"/>
      <x v="6"/>
      <x v="6"/>
    </i>
    <i>
      <x v="216"/>
      <x v="241"/>
      <x v="6"/>
      <x v="6"/>
    </i>
    <i>
      <x v="217"/>
      <x v="242"/>
      <x v="7"/>
      <x v="7"/>
    </i>
    <i>
      <x v="218"/>
      <x v="243"/>
      <x v="7"/>
      <x v="7"/>
    </i>
    <i>
      <x v="219"/>
      <x v="244"/>
      <x v="7"/>
      <x v="7"/>
    </i>
    <i>
      <x v="220"/>
      <x v="245"/>
      <x v="7"/>
      <x v="7"/>
    </i>
    <i>
      <x v="221"/>
      <x v="246"/>
      <x v="7"/>
      <x v="7"/>
    </i>
    <i>
      <x v="222"/>
      <x v="247"/>
      <x v="12"/>
      <x v="12"/>
    </i>
    <i>
      <x v="223"/>
      <x v="248"/>
      <x v="7"/>
      <x v="7"/>
    </i>
    <i>
      <x v="224"/>
      <x v="249"/>
      <x v="7"/>
      <x v="7"/>
    </i>
    <i>
      <x v="225"/>
      <x v="250"/>
      <x v="12"/>
      <x v="12"/>
    </i>
    <i>
      <x v="226"/>
      <x v="251"/>
      <x v="12"/>
      <x v="12"/>
    </i>
    <i>
      <x v="227"/>
      <x v="252"/>
      <x v="7"/>
      <x v="7"/>
    </i>
    <i>
      <x v="228"/>
      <x v="253"/>
      <x v="12"/>
      <x v="12"/>
    </i>
    <i>
      <x v="229"/>
      <x v="254"/>
      <x v="10"/>
      <x v="10"/>
    </i>
    <i>
      <x v="230"/>
      <x v="255"/>
      <x v="8"/>
      <x v="8"/>
    </i>
    <i>
      <x v="231"/>
      <x v="256"/>
      <x v="10"/>
      <x v="10"/>
    </i>
    <i>
      <x v="232"/>
      <x v="256"/>
      <x v="10"/>
      <x v="10"/>
    </i>
    <i>
      <x v="233"/>
      <x v="257"/>
      <x v="5"/>
      <x v="5"/>
    </i>
    <i>
      <x v="234"/>
      <x v="258"/>
      <x v="9"/>
      <x v="9"/>
    </i>
    <i>
      <x v="235"/>
      <x v="260"/>
      <x v="13"/>
      <x v="13"/>
    </i>
    <i>
      <x v="236"/>
      <x v="261"/>
      <x v="13"/>
      <x v="13"/>
    </i>
    <i>
      <x v="237"/>
      <x v="262"/>
      <x v="6"/>
      <x v="6"/>
    </i>
    <i>
      <x v="238"/>
      <x v="262"/>
      <x v="7"/>
      <x v="7"/>
    </i>
    <i>
      <x v="239"/>
      <x v="263"/>
      <x v="7"/>
      <x v="7"/>
    </i>
    <i>
      <x v="240"/>
      <x v="262"/>
      <x v="6"/>
      <x v="6"/>
    </i>
    <i>
      <x v="241"/>
      <x v="263"/>
      <x v="7"/>
      <x v="7"/>
    </i>
    <i r="1">
      <x v="292"/>
      <x v="7"/>
      <x v="7"/>
    </i>
    <i>
      <x v="242"/>
      <x v="264"/>
      <x v="13"/>
      <x v="13"/>
    </i>
    <i>
      <x v="243"/>
      <x v="266"/>
      <x v="13"/>
      <x v="13"/>
    </i>
    <i>
      <x v="244"/>
      <x v="267"/>
      <x v="13"/>
      <x v="13"/>
    </i>
    <i>
      <x v="245"/>
      <x v="268"/>
      <x v="9"/>
      <x v="9"/>
    </i>
    <i>
      <x v="246"/>
      <x v="269"/>
      <x v="9"/>
      <x v="9"/>
    </i>
    <i>
      <x v="247"/>
      <x v="270"/>
      <x v="9"/>
      <x v="9"/>
    </i>
    <i>
      <x v="248"/>
      <x v="271"/>
      <x v="9"/>
      <x v="9"/>
    </i>
    <i>
      <x v="249"/>
      <x v="274"/>
      <x v="9"/>
      <x v="9"/>
    </i>
    <i>
      <x v="250"/>
      <x v="276"/>
      <x v="12"/>
      <x v="12"/>
    </i>
    <i>
      <x v="251"/>
      <x v="279"/>
      <x v="7"/>
      <x v="7"/>
    </i>
    <i>
      <x v="252"/>
      <x v="280"/>
      <x v="7"/>
      <x v="7"/>
    </i>
    <i r="1">
      <x v="287"/>
      <x v="7"/>
      <x v="7"/>
    </i>
    <i>
      <x v="253"/>
      <x v="281"/>
      <x v="6"/>
      <x v="6"/>
    </i>
    <i>
      <x v="254"/>
      <x v="284"/>
      <x v="6"/>
      <x v="6"/>
    </i>
    <i>
      <x v="255"/>
      <x v="285"/>
      <x v="6"/>
      <x v="6"/>
    </i>
    <i>
      <x v="256"/>
      <x v="276"/>
      <x v="8"/>
      <x v="8"/>
    </i>
    <i>
      <x v="257"/>
      <x v="289"/>
      <x v="10"/>
      <x v="10"/>
    </i>
    <i>
      <x v="258"/>
      <x v="290"/>
      <x v="10"/>
      <x v="10"/>
    </i>
    <i>
      <x v="259"/>
      <x v="291"/>
      <x v="7"/>
      <x v="7"/>
    </i>
    <i>
      <x v="260"/>
      <x v="291"/>
      <x v="7"/>
      <x v="7"/>
    </i>
    <i>
      <x v="261"/>
      <x v="293"/>
      <x v="7"/>
      <x v="7"/>
    </i>
    <i>
      <x v="262"/>
      <x v="294"/>
      <x v="9"/>
      <x v="9"/>
    </i>
    <i>
      <x v="263"/>
      <x v="295"/>
      <x v="8"/>
      <x v="8"/>
    </i>
    <i>
      <x v="264"/>
      <x v="296"/>
      <x v="12"/>
      <x v="12"/>
    </i>
    <i>
      <x v="265"/>
      <x v="299"/>
      <x v="7"/>
      <x v="7"/>
    </i>
    <i>
      <x v="266"/>
      <x v="300"/>
      <x v="10"/>
      <x v="10"/>
    </i>
    <i>
      <x v="267"/>
      <x v="279"/>
      <x v="12"/>
      <x v="12"/>
    </i>
    <i>
      <x v="268"/>
      <x v="301"/>
      <x v="7"/>
      <x v="7"/>
    </i>
    <i>
      <x v="269"/>
      <x v="303"/>
      <x v="8"/>
      <x v="8"/>
    </i>
    <i>
      <x v="270"/>
      <x v="293"/>
      <x v="8"/>
      <x v="8"/>
    </i>
    <i r="1">
      <x v="297"/>
      <x v="8"/>
      <x v="8"/>
    </i>
    <i>
      <x v="271"/>
      <x v="304"/>
      <x v="13"/>
      <x v="13"/>
    </i>
    <i t="grand">
      <x/>
    </i>
  </rowItems>
  <colFields count="1">
    <field x="-2"/>
  </colFields>
  <colItems count="3">
    <i>
      <x/>
    </i>
    <i i="1">
      <x v="1"/>
    </i>
    <i i="2">
      <x v="2"/>
    </i>
  </colItems>
  <pageFields count="5">
    <pageField fld="3" hier="-1"/>
    <pageField fld="14" hier="-1"/>
    <pageField fld="16" hier="-1"/>
    <pageField fld="25" hier="-1"/>
    <pageField fld="24" hier="-1"/>
  </pageFields>
  <dataFields count="3">
    <dataField name="Somme de Dollard total du BT" fld="10" baseField="0" baseItem="0"/>
    <dataField name="Somme de Dollard depense au BT" fld="19" baseField="0" baseItem="0"/>
    <dataField name="Somme de Dollard restant  au BT" fld="20" baseField="0" baseItem="0"/>
  </dataFields>
  <formats count="418">
    <format dxfId="463">
      <pivotArea field="3" type="button" dataOnly="0" labelOnly="1" outline="0" axis="axisPage" fieldPosition="0"/>
    </format>
    <format dxfId="462">
      <pivotArea type="origin" dataOnly="0" labelOnly="1" outline="0" fieldPosition="0"/>
    </format>
    <format dxfId="461">
      <pivotArea field="2" type="button" dataOnly="0" labelOnly="1" outline="0" axis="axisRow" fieldPosition="0"/>
    </format>
    <format dxfId="460">
      <pivotArea dataOnly="0" labelOnly="1" fieldPosition="0">
        <references count="1">
          <reference field="2" count="25">
            <x v="5"/>
            <x v="6"/>
            <x v="7"/>
            <x v="20"/>
            <x v="27"/>
            <x v="32"/>
            <x v="33"/>
            <x v="41"/>
            <x v="42"/>
            <x v="43"/>
            <x v="44"/>
            <x v="45"/>
            <x v="47"/>
            <x v="55"/>
            <x v="74"/>
            <x v="75"/>
            <x v="83"/>
            <x v="84"/>
            <x v="85"/>
            <x v="86"/>
            <x v="87"/>
            <x v="88"/>
            <x v="89"/>
            <x v="90"/>
            <x v="92"/>
          </reference>
        </references>
      </pivotArea>
    </format>
    <format dxfId="459">
      <pivotArea dataOnly="0" labelOnly="1" grandRow="1" outline="0" fieldPosition="0"/>
    </format>
    <format dxfId="458">
      <pivotArea type="all" dataOnly="0" outline="0" fieldPosition="0"/>
    </format>
    <format dxfId="457">
      <pivotArea dataOnly="0" labelOnly="1" outline="0" fieldPosition="0">
        <references count="4">
          <reference field="0" count="1" selected="0">
            <x v="6"/>
          </reference>
          <reference field="2" count="1" selected="0">
            <x v="5"/>
          </reference>
          <reference field="21" count="1" selected="0">
            <x v="6"/>
          </reference>
          <reference field="22" count="1">
            <x v="6"/>
          </reference>
        </references>
      </pivotArea>
    </format>
    <format dxfId="456">
      <pivotArea dataOnly="0" labelOnly="1" outline="0" fieldPosition="0">
        <references count="4">
          <reference field="0" count="1" selected="0">
            <x v="30"/>
          </reference>
          <reference field="2" count="1" selected="0">
            <x v="7"/>
          </reference>
          <reference field="21" count="1" selected="0">
            <x v="6"/>
          </reference>
          <reference field="22" count="1">
            <x v="6"/>
          </reference>
        </references>
      </pivotArea>
    </format>
    <format dxfId="455">
      <pivotArea dataOnly="0" labelOnly="1" outline="0" fieldPosition="0">
        <references count="4">
          <reference field="0" count="1" selected="0">
            <x v="13"/>
          </reference>
          <reference field="2" count="1" selected="0">
            <x v="8"/>
          </reference>
          <reference field="21" count="1" selected="0">
            <x v="6"/>
          </reference>
          <reference field="22" count="1">
            <x v="6"/>
          </reference>
        </references>
      </pivotArea>
    </format>
    <format dxfId="454">
      <pivotArea dataOnly="0" labelOnly="1" outline="0" fieldPosition="0">
        <references count="4">
          <reference field="0" count="1" selected="0">
            <x v="39"/>
          </reference>
          <reference field="2" count="1" selected="0">
            <x v="20"/>
          </reference>
          <reference field="21" count="1" selected="0">
            <x v="6"/>
          </reference>
          <reference field="22" count="1">
            <x v="6"/>
          </reference>
        </references>
      </pivotArea>
    </format>
    <format dxfId="453">
      <pivotArea dataOnly="0" labelOnly="1" outline="0" fieldPosition="0">
        <references count="4">
          <reference field="0" count="1" selected="0">
            <x v="44"/>
          </reference>
          <reference field="2" count="1" selected="0">
            <x v="22"/>
          </reference>
          <reference field="21" count="1" selected="0">
            <x v="6"/>
          </reference>
          <reference field="22" count="1">
            <x v="6"/>
          </reference>
        </references>
      </pivotArea>
    </format>
    <format dxfId="452">
      <pivotArea dataOnly="0" labelOnly="1" outline="0" fieldPosition="0">
        <references count="4">
          <reference field="0" count="1" selected="0">
            <x v="35"/>
          </reference>
          <reference field="2" count="1" selected="0">
            <x v="25"/>
          </reference>
          <reference field="21" count="1" selected="0">
            <x v="6"/>
          </reference>
          <reference field="22" count="1">
            <x v="6"/>
          </reference>
        </references>
      </pivotArea>
    </format>
    <format dxfId="451">
      <pivotArea dataOnly="0" labelOnly="1" outline="0" fieldPosition="0">
        <references count="4">
          <reference field="0" count="1" selected="0">
            <x v="2"/>
          </reference>
          <reference field="2" count="1" selected="0">
            <x v="31"/>
          </reference>
          <reference field="21" count="1" selected="0">
            <x v="6"/>
          </reference>
          <reference field="22" count="1">
            <x v="6"/>
          </reference>
        </references>
      </pivotArea>
    </format>
    <format dxfId="450">
      <pivotArea dataOnly="0" labelOnly="1" outline="0" fieldPosition="0">
        <references count="4">
          <reference field="0" count="1" selected="0">
            <x v="31"/>
          </reference>
          <reference field="2" count="1" selected="0">
            <x v="32"/>
          </reference>
          <reference field="21" count="1" selected="0">
            <x v="6"/>
          </reference>
          <reference field="22" count="1">
            <x v="6"/>
          </reference>
        </references>
      </pivotArea>
    </format>
    <format dxfId="449">
      <pivotArea dataOnly="0" labelOnly="1" outline="0" fieldPosition="0">
        <references count="4">
          <reference field="0" count="1" selected="0">
            <x v="27"/>
          </reference>
          <reference field="2" count="1" selected="0">
            <x v="33"/>
          </reference>
          <reference field="21" count="1" selected="0">
            <x v="6"/>
          </reference>
          <reference field="22" count="1">
            <x v="6"/>
          </reference>
        </references>
      </pivotArea>
    </format>
    <format dxfId="448">
      <pivotArea dataOnly="0" labelOnly="1" outline="0" fieldPosition="0">
        <references count="4">
          <reference field="0" count="1" selected="0">
            <x v="33"/>
          </reference>
          <reference field="2" count="1" selected="0">
            <x v="41"/>
          </reference>
          <reference field="21" count="1" selected="0">
            <x v="6"/>
          </reference>
          <reference field="22" count="1">
            <x v="6"/>
          </reference>
        </references>
      </pivotArea>
    </format>
    <format dxfId="447">
      <pivotArea dataOnly="0" labelOnly="1" outline="0" fieldPosition="0">
        <references count="4">
          <reference field="0" count="1" selected="0">
            <x v="34"/>
          </reference>
          <reference field="2" count="1" selected="0">
            <x v="42"/>
          </reference>
          <reference field="21" count="1" selected="0">
            <x v="6"/>
          </reference>
          <reference field="22" count="1">
            <x v="6"/>
          </reference>
        </references>
      </pivotArea>
    </format>
    <format dxfId="446">
      <pivotArea dataOnly="0" labelOnly="1" outline="0" fieldPosition="0">
        <references count="4">
          <reference field="0" count="1" selected="0">
            <x v="29"/>
          </reference>
          <reference field="2" count="1" selected="0">
            <x v="43"/>
          </reference>
          <reference field="21" count="1" selected="0">
            <x v="6"/>
          </reference>
          <reference field="22" count="1">
            <x v="6"/>
          </reference>
        </references>
      </pivotArea>
    </format>
    <format dxfId="445">
      <pivotArea dataOnly="0" labelOnly="1" outline="0" fieldPosition="0">
        <references count="4">
          <reference field="0" count="1" selected="0">
            <x v="32"/>
          </reference>
          <reference field="2" count="1" selected="0">
            <x v="44"/>
          </reference>
          <reference field="21" count="1" selected="0">
            <x v="6"/>
          </reference>
          <reference field="22" count="1">
            <x v="6"/>
          </reference>
        </references>
      </pivotArea>
    </format>
    <format dxfId="444">
      <pivotArea dataOnly="0" labelOnly="1" outline="0" fieldPosition="0">
        <references count="4">
          <reference field="0" count="1" selected="0">
            <x v="25"/>
          </reference>
          <reference field="2" count="1" selected="0">
            <x v="45"/>
          </reference>
          <reference field="21" count="1" selected="0">
            <x v="6"/>
          </reference>
          <reference field="22" count="1">
            <x v="6"/>
          </reference>
        </references>
      </pivotArea>
    </format>
    <format dxfId="443">
      <pivotArea dataOnly="0" labelOnly="1" outline="0" fieldPosition="0">
        <references count="4">
          <reference field="0" count="1" selected="0">
            <x v="99"/>
          </reference>
          <reference field="2" count="1" selected="0">
            <x v="46"/>
          </reference>
          <reference field="21" count="1" selected="0">
            <x v="6"/>
          </reference>
          <reference field="22" count="1">
            <x v="6"/>
          </reference>
        </references>
      </pivotArea>
    </format>
    <format dxfId="442">
      <pivotArea dataOnly="0" labelOnly="1" outline="0" fieldPosition="0">
        <references count="4">
          <reference field="0" count="1" selected="0">
            <x v="26"/>
          </reference>
          <reference field="2" count="1" selected="0">
            <x v="47"/>
          </reference>
          <reference field="21" count="1" selected="0">
            <x v="6"/>
          </reference>
          <reference field="22" count="1">
            <x v="6"/>
          </reference>
        </references>
      </pivotArea>
    </format>
    <format dxfId="441">
      <pivotArea dataOnly="0" labelOnly="1" outline="0" fieldPosition="0">
        <references count="4">
          <reference field="0" count="1" selected="0">
            <x v="159"/>
          </reference>
          <reference field="2" count="1" selected="0">
            <x v="53"/>
          </reference>
          <reference field="21" count="1" selected="0">
            <x v="6"/>
          </reference>
          <reference field="22" count="1">
            <x v="6"/>
          </reference>
        </references>
      </pivotArea>
    </format>
    <format dxfId="440">
      <pivotArea dataOnly="0" labelOnly="1" outline="0" fieldPosition="0">
        <references count="4">
          <reference field="0" count="1" selected="0">
            <x v="217"/>
          </reference>
          <reference field="2" count="1" selected="0">
            <x v="53"/>
          </reference>
          <reference field="21" count="1" selected="0">
            <x v="6"/>
          </reference>
          <reference field="22" count="1">
            <x v="6"/>
          </reference>
        </references>
      </pivotArea>
    </format>
    <format dxfId="439">
      <pivotArea dataOnly="0" labelOnly="1" outline="0" fieldPosition="0">
        <references count="4">
          <reference field="0" count="1" selected="0">
            <x v="220"/>
          </reference>
          <reference field="2" count="1" selected="0">
            <x v="53"/>
          </reference>
          <reference field="21" count="1" selected="0">
            <x v="6"/>
          </reference>
          <reference field="22" count="1">
            <x v="6"/>
          </reference>
        </references>
      </pivotArea>
    </format>
    <format dxfId="438">
      <pivotArea dataOnly="0" labelOnly="1" outline="0" fieldPosition="0">
        <references count="4">
          <reference field="0" count="1" selected="0">
            <x v="60"/>
          </reference>
          <reference field="2" count="1" selected="0">
            <x v="54"/>
          </reference>
          <reference field="21" count="1" selected="0">
            <x v="6"/>
          </reference>
          <reference field="22" count="1">
            <x v="6"/>
          </reference>
        </references>
      </pivotArea>
    </format>
    <format dxfId="437">
      <pivotArea dataOnly="0" labelOnly="1" outline="0" fieldPosition="0">
        <references count="4">
          <reference field="0" count="1" selected="0">
            <x v="28"/>
          </reference>
          <reference field="2" count="1" selected="0">
            <x v="55"/>
          </reference>
          <reference field="21" count="1" selected="0">
            <x v="6"/>
          </reference>
          <reference field="22" count="1">
            <x v="6"/>
          </reference>
        </references>
      </pivotArea>
    </format>
    <format dxfId="436">
      <pivotArea dataOnly="0" labelOnly="1" outline="0" fieldPosition="0">
        <references count="4">
          <reference field="0" count="1" selected="0">
            <x v="259"/>
          </reference>
          <reference field="2" count="1" selected="0">
            <x v="57"/>
          </reference>
          <reference field="21" count="1" selected="0">
            <x v="6"/>
          </reference>
          <reference field="22" count="1">
            <x v="6"/>
          </reference>
        </references>
      </pivotArea>
    </format>
    <format dxfId="435">
      <pivotArea dataOnly="0" labelOnly="1" outline="0" fieldPosition="0">
        <references count="4">
          <reference field="0" count="1" selected="0">
            <x v="57"/>
          </reference>
          <reference field="2" count="1" selected="0">
            <x v="66"/>
          </reference>
          <reference field="21" count="1" selected="0">
            <x v="6"/>
          </reference>
          <reference field="22" count="1">
            <x v="6"/>
          </reference>
        </references>
      </pivotArea>
    </format>
    <format dxfId="434">
      <pivotArea dataOnly="0" labelOnly="1" outline="0" fieldPosition="0">
        <references count="4">
          <reference field="0" count="1" selected="0">
            <x v="58"/>
          </reference>
          <reference field="2" count="1" selected="0">
            <x v="67"/>
          </reference>
          <reference field="21" count="1" selected="0">
            <x v="6"/>
          </reference>
          <reference field="22" count="1">
            <x v="6"/>
          </reference>
        </references>
      </pivotArea>
    </format>
    <format dxfId="433">
      <pivotArea dataOnly="0" labelOnly="1" outline="0" fieldPosition="0">
        <references count="4">
          <reference field="0" count="1" selected="0">
            <x v="53"/>
          </reference>
          <reference field="2" count="1" selected="0">
            <x v="68"/>
          </reference>
          <reference field="21" count="1" selected="0">
            <x v="6"/>
          </reference>
          <reference field="22" count="1">
            <x v="6"/>
          </reference>
        </references>
      </pivotArea>
    </format>
    <format dxfId="432">
      <pivotArea dataOnly="0" labelOnly="1" outline="0" fieldPosition="0">
        <references count="4">
          <reference field="0" count="1" selected="0">
            <x v="12"/>
          </reference>
          <reference field="2" count="1" selected="0">
            <x v="72"/>
          </reference>
          <reference field="21" count="1" selected="0">
            <x v="6"/>
          </reference>
          <reference field="22" count="1">
            <x v="6"/>
          </reference>
        </references>
      </pivotArea>
    </format>
    <format dxfId="431">
      <pivotArea dataOnly="0" labelOnly="1" outline="0" fieldPosition="0">
        <references count="4">
          <reference field="0" count="1" selected="0">
            <x v="87"/>
          </reference>
          <reference field="2" count="1" selected="0">
            <x v="73"/>
          </reference>
          <reference field="21" count="1" selected="0">
            <x v="6"/>
          </reference>
          <reference field="22" count="1">
            <x v="6"/>
          </reference>
        </references>
      </pivotArea>
    </format>
    <format dxfId="430">
      <pivotArea dataOnly="0" labelOnly="1" outline="0" fieldPosition="0">
        <references count="4">
          <reference field="0" count="1" selected="0">
            <x v="16"/>
          </reference>
          <reference field="2" count="1" selected="0">
            <x v="74"/>
          </reference>
          <reference field="21" count="1" selected="0">
            <x v="6"/>
          </reference>
          <reference field="22" count="1">
            <x v="6"/>
          </reference>
        </references>
      </pivotArea>
    </format>
    <format dxfId="429">
      <pivotArea dataOnly="0" labelOnly="1" outline="0" fieldPosition="0">
        <references count="4">
          <reference field="0" count="1" selected="0">
            <x v="15"/>
          </reference>
          <reference field="2" count="1" selected="0">
            <x v="75"/>
          </reference>
          <reference field="21" count="1" selected="0">
            <x v="6"/>
          </reference>
          <reference field="22" count="1">
            <x v="6"/>
          </reference>
        </references>
      </pivotArea>
    </format>
    <format dxfId="428">
      <pivotArea dataOnly="0" labelOnly="1" outline="0" fieldPosition="0">
        <references count="4">
          <reference field="0" count="1" selected="0">
            <x v="64"/>
          </reference>
          <reference field="2" count="1" selected="0">
            <x v="80"/>
          </reference>
          <reference field="21" count="1" selected="0">
            <x v="6"/>
          </reference>
          <reference field="22" count="1">
            <x v="6"/>
          </reference>
        </references>
      </pivotArea>
    </format>
    <format dxfId="427">
      <pivotArea dataOnly="0" labelOnly="1" outline="0" fieldPosition="0">
        <references count="4">
          <reference field="0" count="1" selected="0">
            <x v="92"/>
          </reference>
          <reference field="2" count="1" selected="0">
            <x v="87"/>
          </reference>
          <reference field="21" count="1" selected="0">
            <x v="6"/>
          </reference>
          <reference field="22" count="1">
            <x v="6"/>
          </reference>
        </references>
      </pivotArea>
    </format>
    <format dxfId="426">
      <pivotArea dataOnly="0" labelOnly="1" outline="0" fieldPosition="0">
        <references count="4">
          <reference field="0" count="1" selected="0">
            <x v="79"/>
          </reference>
          <reference field="2" count="1" selected="0">
            <x v="88"/>
          </reference>
          <reference field="21" count="1" selected="0">
            <x v="6"/>
          </reference>
          <reference field="22" count="1">
            <x v="6"/>
          </reference>
        </references>
      </pivotArea>
    </format>
    <format dxfId="425">
      <pivotArea dataOnly="0" labelOnly="1" outline="0" fieldPosition="0">
        <references count="4">
          <reference field="0" count="1" selected="0">
            <x v="96"/>
          </reference>
          <reference field="2" count="1" selected="0">
            <x v="89"/>
          </reference>
          <reference field="21" count="1" selected="0">
            <x v="6"/>
          </reference>
          <reference field="22" count="1">
            <x v="6"/>
          </reference>
        </references>
      </pivotArea>
    </format>
    <format dxfId="424">
      <pivotArea dataOnly="0" labelOnly="1" outline="0" fieldPosition="0">
        <references count="4">
          <reference field="0" count="1" selected="0">
            <x v="93"/>
          </reference>
          <reference field="2" count="1" selected="0">
            <x v="90"/>
          </reference>
          <reference field="21" count="1" selected="0">
            <x v="6"/>
          </reference>
          <reference field="22" count="1">
            <x v="6"/>
          </reference>
        </references>
      </pivotArea>
    </format>
    <format dxfId="423">
      <pivotArea dataOnly="0" labelOnly="1" outline="0" fieldPosition="0">
        <references count="4">
          <reference field="0" count="1" selected="0">
            <x v="38"/>
          </reference>
          <reference field="2" count="1" selected="0">
            <x v="92"/>
          </reference>
          <reference field="21" count="1" selected="0">
            <x v="6"/>
          </reference>
          <reference field="22" count="1">
            <x v="6"/>
          </reference>
        </references>
      </pivotArea>
    </format>
    <format dxfId="422">
      <pivotArea dataOnly="0" labelOnly="1" outline="0" fieldPosition="0">
        <references count="4">
          <reference field="0" count="1" selected="0">
            <x v="72"/>
          </reference>
          <reference field="2" count="1" selected="0">
            <x v="93"/>
          </reference>
          <reference field="21" count="1" selected="0">
            <x v="6"/>
          </reference>
          <reference field="22" count="1">
            <x v="6"/>
          </reference>
        </references>
      </pivotArea>
    </format>
    <format dxfId="421">
      <pivotArea dataOnly="0" labelOnly="1" outline="0" fieldPosition="0">
        <references count="4">
          <reference field="0" count="1" selected="0">
            <x v="75"/>
          </reference>
          <reference field="2" count="1" selected="0">
            <x v="98"/>
          </reference>
          <reference field="21" count="1" selected="0">
            <x v="6"/>
          </reference>
          <reference field="22" count="1">
            <x v="6"/>
          </reference>
        </references>
      </pivotArea>
    </format>
    <format dxfId="420">
      <pivotArea dataOnly="0" labelOnly="1" outline="0" fieldPosition="0">
        <references count="4">
          <reference field="0" count="1" selected="0">
            <x v="43"/>
          </reference>
          <reference field="2" count="1" selected="0">
            <x v="99"/>
          </reference>
          <reference field="21" count="1" selected="0">
            <x v="6"/>
          </reference>
          <reference field="22" count="1">
            <x v="6"/>
          </reference>
        </references>
      </pivotArea>
    </format>
    <format dxfId="419">
      <pivotArea dataOnly="0" labelOnly="1" outline="0" fieldPosition="0">
        <references count="4">
          <reference field="0" count="1" selected="0">
            <x v="65"/>
          </reference>
          <reference field="2" count="1" selected="0">
            <x v="100"/>
          </reference>
          <reference field="21" count="1" selected="0">
            <x v="6"/>
          </reference>
          <reference field="22" count="1">
            <x v="6"/>
          </reference>
        </references>
      </pivotArea>
    </format>
    <format dxfId="418">
      <pivotArea dataOnly="0" labelOnly="1" outline="0" fieldPosition="0">
        <references count="4">
          <reference field="0" count="1" selected="0">
            <x v="121"/>
          </reference>
          <reference field="2" count="1" selected="0">
            <x v="102"/>
          </reference>
          <reference field="21" count="1" selected="0">
            <x v="6"/>
          </reference>
          <reference field="22" count="1">
            <x v="6"/>
          </reference>
        </references>
      </pivotArea>
    </format>
    <format dxfId="417">
      <pivotArea dataOnly="0" labelOnly="1" outline="0" fieldPosition="0">
        <references count="4">
          <reference field="0" count="1" selected="0">
            <x v="127"/>
          </reference>
          <reference field="2" count="1" selected="0">
            <x v="109"/>
          </reference>
          <reference field="21" count="1" selected="0">
            <x v="6"/>
          </reference>
          <reference field="22" count="1">
            <x v="6"/>
          </reference>
        </references>
      </pivotArea>
    </format>
    <format dxfId="416">
      <pivotArea dataOnly="0" labelOnly="1" outline="0" fieldPosition="0">
        <references count="4">
          <reference field="0" count="1" selected="0">
            <x v="128"/>
          </reference>
          <reference field="2" count="1" selected="0">
            <x v="110"/>
          </reference>
          <reference field="21" count="1" selected="0">
            <x v="6"/>
          </reference>
          <reference field="22" count="1">
            <x v="6"/>
          </reference>
        </references>
      </pivotArea>
    </format>
    <format dxfId="415">
      <pivotArea dataOnly="0" labelOnly="1" outline="0" fieldPosition="0">
        <references count="4">
          <reference field="0" count="1" selected="0">
            <x v="151"/>
          </reference>
          <reference field="2" count="1" selected="0">
            <x v="135"/>
          </reference>
          <reference field="21" count="1" selected="0">
            <x v="6"/>
          </reference>
          <reference field="22" count="1">
            <x v="6"/>
          </reference>
        </references>
      </pivotArea>
    </format>
    <format dxfId="414">
      <pivotArea dataOnly="0" labelOnly="1" outline="0" fieldPosition="0">
        <references count="4">
          <reference field="0" count="1" selected="0">
            <x v="152"/>
          </reference>
          <reference field="2" count="1" selected="0">
            <x v="136"/>
          </reference>
          <reference field="21" count="1" selected="0">
            <x v="6"/>
          </reference>
          <reference field="22" count="1">
            <x v="6"/>
          </reference>
        </references>
      </pivotArea>
    </format>
    <format dxfId="413">
      <pivotArea dataOnly="0" labelOnly="1" outline="0" fieldPosition="0">
        <references count="4">
          <reference field="0" count="1" selected="0">
            <x v="153"/>
          </reference>
          <reference field="2" count="1" selected="0">
            <x v="137"/>
          </reference>
          <reference field="21" count="1" selected="0">
            <x v="6"/>
          </reference>
          <reference field="22" count="1">
            <x v="6"/>
          </reference>
        </references>
      </pivotArea>
    </format>
    <format dxfId="412">
      <pivotArea dataOnly="0" labelOnly="1" outline="0" fieldPosition="0">
        <references count="4">
          <reference field="0" count="1" selected="0">
            <x v="154"/>
          </reference>
          <reference field="2" count="1" selected="0">
            <x v="138"/>
          </reference>
          <reference field="21" count="1" selected="0">
            <x v="6"/>
          </reference>
          <reference field="22" count="1">
            <x v="6"/>
          </reference>
        </references>
      </pivotArea>
    </format>
    <format dxfId="411">
      <pivotArea dataOnly="0" labelOnly="1" outline="0" fieldPosition="0">
        <references count="4">
          <reference field="0" count="1" selected="0">
            <x v="156"/>
          </reference>
          <reference field="2" count="1" selected="0">
            <x v="139"/>
          </reference>
          <reference field="21" count="1" selected="0">
            <x v="6"/>
          </reference>
          <reference field="22" count="1">
            <x v="6"/>
          </reference>
        </references>
      </pivotArea>
    </format>
    <format dxfId="410">
      <pivotArea dataOnly="0" labelOnly="1" outline="0" fieldPosition="0">
        <references count="4">
          <reference field="0" count="1" selected="0">
            <x v="157"/>
          </reference>
          <reference field="2" count="1" selected="0">
            <x v="140"/>
          </reference>
          <reference field="21" count="1" selected="0">
            <x v="6"/>
          </reference>
          <reference field="22" count="1">
            <x v="6"/>
          </reference>
        </references>
      </pivotArea>
    </format>
    <format dxfId="409">
      <pivotArea dataOnly="0" labelOnly="1" outline="0" fieldPosition="0">
        <references count="4">
          <reference field="0" count="1" selected="0">
            <x v="158"/>
          </reference>
          <reference field="2" count="1" selected="0">
            <x v="141"/>
          </reference>
          <reference field="21" count="1" selected="0">
            <x v="6"/>
          </reference>
          <reference field="22" count="1">
            <x v="6"/>
          </reference>
        </references>
      </pivotArea>
    </format>
    <format dxfId="408">
      <pivotArea dataOnly="0" labelOnly="1" outline="0" fieldPosition="0">
        <references count="4">
          <reference field="0" count="1" selected="0">
            <x v="168"/>
          </reference>
          <reference field="2" count="1" selected="0">
            <x v="151"/>
          </reference>
          <reference field="21" count="1" selected="0">
            <x v="6"/>
          </reference>
          <reference field="22" count="1">
            <x v="6"/>
          </reference>
        </references>
      </pivotArea>
    </format>
    <format dxfId="407">
      <pivotArea dataOnly="0" labelOnly="1" outline="0" fieldPosition="0">
        <references count="4">
          <reference field="0" count="1" selected="0">
            <x v="170"/>
          </reference>
          <reference field="2" count="1" selected="0">
            <x v="153"/>
          </reference>
          <reference field="21" count="1" selected="0">
            <x v="6"/>
          </reference>
          <reference field="22" count="1">
            <x v="6"/>
          </reference>
        </references>
      </pivotArea>
    </format>
    <format dxfId="406">
      <pivotArea dataOnly="0" labelOnly="1" outline="0" fieldPosition="0">
        <references count="4">
          <reference field="0" count="1" selected="0">
            <x v="171"/>
          </reference>
          <reference field="2" count="1" selected="0">
            <x v="154"/>
          </reference>
          <reference field="21" count="1" selected="0">
            <x v="6"/>
          </reference>
          <reference field="22" count="1">
            <x v="6"/>
          </reference>
        </references>
      </pivotArea>
    </format>
    <format dxfId="405">
      <pivotArea dataOnly="0" labelOnly="1" outline="0" fieldPosition="0">
        <references count="4">
          <reference field="0" count="1" selected="0">
            <x v="172"/>
          </reference>
          <reference field="2" count="1" selected="0">
            <x v="155"/>
          </reference>
          <reference field="21" count="1" selected="0">
            <x v="6"/>
          </reference>
          <reference field="22" count="1">
            <x v="6"/>
          </reference>
        </references>
      </pivotArea>
    </format>
    <format dxfId="404">
      <pivotArea dataOnly="0" labelOnly="1" outline="0" fieldPosition="0">
        <references count="4">
          <reference field="0" count="1" selected="0">
            <x v="184"/>
          </reference>
          <reference field="2" count="1" selected="0">
            <x v="169"/>
          </reference>
          <reference field="21" count="1" selected="0">
            <x v="6"/>
          </reference>
          <reference field="22" count="1">
            <x v="6"/>
          </reference>
        </references>
      </pivotArea>
    </format>
    <format dxfId="403">
      <pivotArea dataOnly="0" labelOnly="1" outline="0" fieldPosition="0">
        <references count="4">
          <reference field="0" count="1" selected="0">
            <x v="185"/>
          </reference>
          <reference field="2" count="1" selected="0">
            <x v="170"/>
          </reference>
          <reference field="21" count="1" selected="0">
            <x v="6"/>
          </reference>
          <reference field="22" count="1">
            <x v="6"/>
          </reference>
        </references>
      </pivotArea>
    </format>
    <format dxfId="402">
      <pivotArea dataOnly="0" labelOnly="1" outline="0" fieldPosition="0">
        <references count="4">
          <reference field="0" count="1" selected="0">
            <x v="186"/>
          </reference>
          <reference field="2" count="1" selected="0">
            <x v="171"/>
          </reference>
          <reference field="21" count="1" selected="0">
            <x v="6"/>
          </reference>
          <reference field="22" count="1">
            <x v="6"/>
          </reference>
        </references>
      </pivotArea>
    </format>
    <format dxfId="401">
      <pivotArea dataOnly="0" labelOnly="1" outline="0" fieldPosition="0">
        <references count="4">
          <reference field="0" count="1" selected="0">
            <x v="187"/>
          </reference>
          <reference field="2" count="1" selected="0">
            <x v="172"/>
          </reference>
          <reference field="21" count="1" selected="0">
            <x v="6"/>
          </reference>
          <reference field="22" count="1">
            <x v="6"/>
          </reference>
        </references>
      </pivotArea>
    </format>
    <format dxfId="400">
      <pivotArea dataOnly="0" labelOnly="1" outline="0" fieldPosition="0">
        <references count="4">
          <reference field="0" count="1" selected="0">
            <x v="188"/>
          </reference>
          <reference field="2" count="1" selected="0">
            <x v="173"/>
          </reference>
          <reference field="21" count="1" selected="0">
            <x v="6"/>
          </reference>
          <reference field="22" count="1">
            <x v="6"/>
          </reference>
        </references>
      </pivotArea>
    </format>
    <format dxfId="399">
      <pivotArea dataOnly="0" labelOnly="1" outline="0" fieldPosition="0">
        <references count="4">
          <reference field="0" count="1" selected="0">
            <x v="189"/>
          </reference>
          <reference field="2" count="1" selected="0">
            <x v="174"/>
          </reference>
          <reference field="21" count="1" selected="0">
            <x v="6"/>
          </reference>
          <reference field="22" count="1">
            <x v="6"/>
          </reference>
        </references>
      </pivotArea>
    </format>
    <format dxfId="398">
      <pivotArea dataOnly="0" labelOnly="1" outline="0" fieldPosition="0">
        <references count="4">
          <reference field="0" count="1" selected="0">
            <x v="212"/>
          </reference>
          <reference field="2" count="1" selected="0">
            <x v="174"/>
          </reference>
          <reference field="21" count="1" selected="0">
            <x v="6"/>
          </reference>
          <reference field="22" count="1">
            <x v="6"/>
          </reference>
        </references>
      </pivotArea>
    </format>
    <format dxfId="397">
      <pivotArea dataOnly="0" labelOnly="1" outline="0" fieldPosition="0">
        <references count="4">
          <reference field="0" count="1" selected="0">
            <x v="190"/>
          </reference>
          <reference field="2" count="1" selected="0">
            <x v="175"/>
          </reference>
          <reference field="21" count="1" selected="0">
            <x v="6"/>
          </reference>
          <reference field="22" count="1">
            <x v="6"/>
          </reference>
        </references>
      </pivotArea>
    </format>
    <format dxfId="396">
      <pivotArea dataOnly="0" labelOnly="1" outline="0" fieldPosition="0">
        <references count="4">
          <reference field="0" count="1" selected="0">
            <x v="191"/>
          </reference>
          <reference field="2" count="1" selected="0">
            <x v="176"/>
          </reference>
          <reference field="21" count="1" selected="0">
            <x v="6"/>
          </reference>
          <reference field="22" count="1">
            <x v="6"/>
          </reference>
        </references>
      </pivotArea>
    </format>
    <format dxfId="395">
      <pivotArea dataOnly="0" labelOnly="1" outline="0" fieldPosition="0">
        <references count="4">
          <reference field="0" count="1" selected="0">
            <x v="209"/>
          </reference>
          <reference field="2" count="1" selected="0">
            <x v="193"/>
          </reference>
          <reference field="21" count="1" selected="0">
            <x v="6"/>
          </reference>
          <reference field="22" count="1">
            <x v="6"/>
          </reference>
        </references>
      </pivotArea>
    </format>
    <format dxfId="394">
      <pivotArea dataOnly="0" labelOnly="1" outline="0" fieldPosition="0">
        <references count="4">
          <reference field="0" count="1" selected="0">
            <x v="210"/>
          </reference>
          <reference field="2" count="1" selected="0">
            <x v="194"/>
          </reference>
          <reference field="21" count="1" selected="0">
            <x v="6"/>
          </reference>
          <reference field="22" count="1">
            <x v="6"/>
          </reference>
        </references>
      </pivotArea>
    </format>
    <format dxfId="393">
      <pivotArea dataOnly="0" labelOnly="1" outline="0" fieldPosition="0">
        <references count="4">
          <reference field="0" count="1" selected="0">
            <x v="211"/>
          </reference>
          <reference field="2" count="1" selected="0">
            <x v="195"/>
          </reference>
          <reference field="21" count="1" selected="0">
            <x v="6"/>
          </reference>
          <reference field="22" count="1">
            <x v="6"/>
          </reference>
        </references>
      </pivotArea>
    </format>
    <format dxfId="392">
      <pivotArea dataOnly="0" labelOnly="1" outline="0" fieldPosition="0">
        <references count="4">
          <reference field="0" count="1" selected="0">
            <x v="213"/>
          </reference>
          <reference field="2" count="1" selected="0">
            <x v="196"/>
          </reference>
          <reference field="21" count="1" selected="0">
            <x v="6"/>
          </reference>
          <reference field="22" count="1">
            <x v="6"/>
          </reference>
        </references>
      </pivotArea>
    </format>
    <format dxfId="391">
      <pivotArea dataOnly="0" labelOnly="1" outline="0" fieldPosition="0">
        <references count="4">
          <reference field="0" count="1" selected="0">
            <x v="214"/>
          </reference>
          <reference field="2" count="1" selected="0">
            <x v="197"/>
          </reference>
          <reference field="21" count="1" selected="0">
            <x v="6"/>
          </reference>
          <reference field="22" count="1">
            <x v="6"/>
          </reference>
        </references>
      </pivotArea>
    </format>
    <format dxfId="390">
      <pivotArea dataOnly="0" labelOnly="1" outline="0" fieldPosition="0">
        <references count="4">
          <reference field="0" count="1" selected="0">
            <x v="218"/>
          </reference>
          <reference field="2" count="1" selected="0">
            <x v="200"/>
          </reference>
          <reference field="21" count="1" selected="0">
            <x v="6"/>
          </reference>
          <reference field="22" count="1">
            <x v="6"/>
          </reference>
        </references>
      </pivotArea>
    </format>
    <format dxfId="389">
      <pivotArea dataOnly="0" labelOnly="1" outline="0" fieldPosition="0">
        <references count="4">
          <reference field="0" count="1" selected="0">
            <x v="219"/>
          </reference>
          <reference field="2" count="1" selected="0">
            <x v="201"/>
          </reference>
          <reference field="21" count="1" selected="0">
            <x v="6"/>
          </reference>
          <reference field="22" count="1">
            <x v="6"/>
          </reference>
        </references>
      </pivotArea>
    </format>
    <format dxfId="388">
      <pivotArea dataOnly="0" labelOnly="1" outline="0" fieldPosition="0">
        <references count="4">
          <reference field="0" count="1" selected="0">
            <x v="260"/>
          </reference>
          <reference field="2" count="1" selected="0">
            <x v="235"/>
          </reference>
          <reference field="21" count="1" selected="0">
            <x v="6"/>
          </reference>
          <reference field="22" count="1">
            <x v="6"/>
          </reference>
        </references>
      </pivotArea>
    </format>
    <format dxfId="387">
      <pivotArea dataOnly="0" labelOnly="1" outline="0" fieldPosition="0">
        <references count="4">
          <reference field="0" count="1" selected="0">
            <x v="261"/>
          </reference>
          <reference field="2" count="1" selected="0">
            <x v="236"/>
          </reference>
          <reference field="21" count="1" selected="0">
            <x v="6"/>
          </reference>
          <reference field="22" count="1">
            <x v="6"/>
          </reference>
        </references>
      </pivotArea>
    </format>
    <format dxfId="386">
      <pivotArea dataOnly="0" labelOnly="1" outline="0" fieldPosition="0">
        <references count="4">
          <reference field="0" count="1" selected="0">
            <x v="264"/>
          </reference>
          <reference field="2" count="1" selected="0">
            <x v="242"/>
          </reference>
          <reference field="21" count="1" selected="0">
            <x v="6"/>
          </reference>
          <reference field="22" count="1">
            <x v="6"/>
          </reference>
        </references>
      </pivotArea>
    </format>
    <format dxfId="385">
      <pivotArea dataOnly="0" labelOnly="1" outline="0" fieldPosition="0">
        <references count="4">
          <reference field="0" count="1" selected="0">
            <x v="266"/>
          </reference>
          <reference field="2" count="1" selected="0">
            <x v="243"/>
          </reference>
          <reference field="21" count="1" selected="0">
            <x v="6"/>
          </reference>
          <reference field="22" count="1">
            <x v="6"/>
          </reference>
        </references>
      </pivotArea>
    </format>
    <format dxfId="384">
      <pivotArea dataOnly="0" labelOnly="1" outline="0" fieldPosition="0">
        <references count="4">
          <reference field="0" count="1" selected="0">
            <x v="267"/>
          </reference>
          <reference field="2" count="1" selected="0">
            <x v="244"/>
          </reference>
          <reference field="21" count="1" selected="0">
            <x v="6"/>
          </reference>
          <reference field="22" count="1">
            <x v="6"/>
          </reference>
        </references>
      </pivotArea>
    </format>
    <format dxfId="383">
      <pivotArea dataOnly="0" labelOnly="1" outline="0" fieldPosition="0">
        <references count="4">
          <reference field="0" count="1" selected="0">
            <x v="304"/>
          </reference>
          <reference field="2" count="1" selected="0">
            <x v="271"/>
          </reference>
          <reference field="21" count="1" selected="0">
            <x v="6"/>
          </reference>
          <reference field="22" count="1">
            <x v="6"/>
          </reference>
        </references>
      </pivotArea>
    </format>
    <format dxfId="382">
      <pivotArea outline="0" collapsedLevelsAreSubtotals="1" fieldPosition="0"/>
    </format>
    <format dxfId="381">
      <pivotArea dataOnly="0" labelOnly="1" outline="0" fieldPosition="0">
        <references count="1">
          <reference field="3" count="0"/>
        </references>
      </pivotArea>
    </format>
    <format dxfId="380">
      <pivotArea dataOnly="0" labelOnly="1" outline="0" fieldPosition="0">
        <references count="1">
          <reference field="14" count="0"/>
        </references>
      </pivotArea>
    </format>
    <format dxfId="379">
      <pivotArea dataOnly="0" labelOnly="1" outline="0" fieldPosition="0">
        <references count="1">
          <reference field="16" count="0"/>
        </references>
      </pivotArea>
    </format>
    <format dxfId="378">
      <pivotArea dataOnly="0" labelOnly="1" outline="0" fieldPosition="0">
        <references count="1">
          <reference field="25" count="0"/>
        </references>
      </pivotArea>
    </format>
    <format dxfId="377">
      <pivotArea dataOnly="0" labelOnly="1" outline="0" fieldPosition="0">
        <references count="1">
          <reference field="24" count="0"/>
        </references>
      </pivotArea>
    </format>
    <format dxfId="376">
      <pivotArea field="0" type="button" dataOnly="0" labelOnly="1" outline="0" axis="axisRow" fieldPosition="1"/>
    </format>
    <format dxfId="375">
      <pivotArea field="21" type="button" dataOnly="0" labelOnly="1" outline="0" axis="axisRow" fieldPosition="2"/>
    </format>
    <format dxfId="374">
      <pivotArea field="-2" type="button" dataOnly="0" labelOnly="1" outline="0" axis="axisCol" fieldPosition="0"/>
    </format>
    <format dxfId="373">
      <pivotArea type="topRight" dataOnly="0" labelOnly="1" outline="0" fieldPosition="0"/>
    </format>
    <format dxfId="372">
      <pivotArea dataOnly="0" labelOnly="1" outline="0" fieldPosition="0">
        <references count="1">
          <reference field="4294967294" count="3">
            <x v="0"/>
            <x v="1"/>
            <x v="2"/>
          </reference>
        </references>
      </pivotArea>
    </format>
    <format dxfId="371">
      <pivotArea field="22" type="button" dataOnly="0" labelOnly="1" outline="0" axis="axisRow" fieldPosition="3"/>
    </format>
    <format dxfId="370">
      <pivotArea dataOnly="0" labelOnly="1" grandRow="1" outline="0" fieldPosition="0"/>
    </format>
    <format dxfId="369">
      <pivotArea dataOnly="0" labelOnly="1" outline="0" fieldPosition="0">
        <references count="2">
          <reference field="0" count="1">
            <x v="110"/>
          </reference>
          <reference field="2" count="1" selected="0">
            <x v="18"/>
          </reference>
        </references>
      </pivotArea>
    </format>
    <format dxfId="368">
      <pivotArea dataOnly="0" labelOnly="1" outline="0" fieldPosition="0">
        <references count="4">
          <reference field="0" count="1" selected="0">
            <x v="45"/>
          </reference>
          <reference field="2" count="1" selected="0">
            <x v="0"/>
          </reference>
          <reference field="21" count="1" selected="0">
            <x v="8"/>
          </reference>
          <reference field="22" count="1">
            <x v="8"/>
          </reference>
        </references>
      </pivotArea>
    </format>
    <format dxfId="367">
      <pivotArea dataOnly="0" labelOnly="1" outline="0" fieldPosition="0">
        <references count="4">
          <reference field="0" count="1" selected="0">
            <x v="46"/>
          </reference>
          <reference field="2" count="1" selected="0">
            <x v="0"/>
          </reference>
          <reference field="21" count="1" selected="0">
            <x v="8"/>
          </reference>
          <reference field="22" count="1">
            <x v="8"/>
          </reference>
        </references>
      </pivotArea>
    </format>
    <format dxfId="366">
      <pivotArea dataOnly="0" labelOnly="1" outline="0" fieldPosition="0">
        <references count="4">
          <reference field="0" count="1" selected="0">
            <x v="47"/>
          </reference>
          <reference field="2" count="1" selected="0">
            <x v="0"/>
          </reference>
          <reference field="21" count="1" selected="0">
            <x v="8"/>
          </reference>
          <reference field="22" count="1">
            <x v="8"/>
          </reference>
        </references>
      </pivotArea>
    </format>
    <format dxfId="365">
      <pivotArea dataOnly="0" labelOnly="1" outline="0" fieldPosition="0">
        <references count="4">
          <reference field="0" count="1" selected="0">
            <x v="37"/>
          </reference>
          <reference field="2" count="1" selected="0">
            <x v="1"/>
          </reference>
          <reference field="21" count="1" selected="0">
            <x v="12"/>
          </reference>
          <reference field="22" count="1">
            <x v="12"/>
          </reference>
        </references>
      </pivotArea>
    </format>
    <format dxfId="364">
      <pivotArea dataOnly="0" labelOnly="1" outline="0" fieldPosition="0">
        <references count="4">
          <reference field="0" count="1" selected="0">
            <x v="19"/>
          </reference>
          <reference field="2" count="1" selected="0">
            <x v="2"/>
          </reference>
          <reference field="21" count="1" selected="0">
            <x v="12"/>
          </reference>
          <reference field="22" count="1">
            <x v="12"/>
          </reference>
        </references>
      </pivotArea>
    </format>
    <format dxfId="363">
      <pivotArea dataOnly="0" labelOnly="1" outline="0" fieldPosition="0">
        <references count="4">
          <reference field="0" count="1" selected="0">
            <x v="23"/>
          </reference>
          <reference field="2" count="1" selected="0">
            <x v="3"/>
          </reference>
          <reference field="21" count="1" selected="0">
            <x v="9"/>
          </reference>
          <reference field="22" count="1">
            <x v="9"/>
          </reference>
        </references>
      </pivotArea>
    </format>
    <format dxfId="362">
      <pivotArea dataOnly="0" labelOnly="1" outline="0" fieldPosition="0">
        <references count="4">
          <reference field="0" count="1" selected="0">
            <x v="148"/>
          </reference>
          <reference field="2" count="1" selected="0">
            <x v="4"/>
          </reference>
          <reference field="21" count="1" selected="0">
            <x v="7"/>
          </reference>
          <reference field="22" count="1">
            <x v="7"/>
          </reference>
        </references>
      </pivotArea>
    </format>
    <format dxfId="361">
      <pivotArea dataOnly="0" labelOnly="1" outline="0" fieldPosition="0">
        <references count="4">
          <reference field="0" count="1" selected="0">
            <x v="277"/>
          </reference>
          <reference field="2" count="1" selected="0">
            <x v="4"/>
          </reference>
          <reference field="21" count="1" selected="0">
            <x v="7"/>
          </reference>
          <reference field="22" count="1">
            <x v="7"/>
          </reference>
        </references>
      </pivotArea>
    </format>
    <format dxfId="360">
      <pivotArea dataOnly="0" labelOnly="1" outline="0" fieldPosition="0">
        <references count="4">
          <reference field="0" count="1" selected="0">
            <x v="278"/>
          </reference>
          <reference field="2" count="1" selected="0">
            <x v="4"/>
          </reference>
          <reference field="21" count="1" selected="0">
            <x v="7"/>
          </reference>
          <reference field="22" count="1">
            <x v="7"/>
          </reference>
        </references>
      </pivotArea>
    </format>
    <format dxfId="359">
      <pivotArea dataOnly="0" labelOnly="1" outline="0" fieldPosition="0">
        <references count="4">
          <reference field="0" count="1" selected="0">
            <x v="6"/>
          </reference>
          <reference field="2" count="1" selected="0">
            <x v="5"/>
          </reference>
          <reference field="21" count="1" selected="0">
            <x v="13"/>
          </reference>
          <reference field="22" count="1">
            <x v="13"/>
          </reference>
        </references>
      </pivotArea>
    </format>
    <format dxfId="358">
      <pivotArea dataOnly="0" labelOnly="1" outline="0" fieldPosition="0">
        <references count="4">
          <reference field="0" count="1" selected="0">
            <x v="3"/>
          </reference>
          <reference field="2" count="1" selected="0">
            <x v="6"/>
          </reference>
          <reference field="21" count="1" selected="0">
            <x v="12"/>
          </reference>
          <reference field="22" count="1">
            <x v="12"/>
          </reference>
        </references>
      </pivotArea>
    </format>
    <format dxfId="357">
      <pivotArea dataOnly="0" labelOnly="1" outline="0" fieldPosition="0">
        <references count="4">
          <reference field="0" count="1" selected="0">
            <x v="30"/>
          </reference>
          <reference field="2" count="1" selected="0">
            <x v="7"/>
          </reference>
          <reference field="21" count="1" selected="0">
            <x v="13"/>
          </reference>
          <reference field="22" count="1">
            <x v="13"/>
          </reference>
        </references>
      </pivotArea>
    </format>
    <format dxfId="356">
      <pivotArea dataOnly="0" labelOnly="1" outline="0" fieldPosition="0">
        <references count="4">
          <reference field="0" count="1" selected="0">
            <x v="13"/>
          </reference>
          <reference field="2" count="1" selected="0">
            <x v="8"/>
          </reference>
          <reference field="21" count="1" selected="0">
            <x v="13"/>
          </reference>
          <reference field="22" count="1">
            <x v="13"/>
          </reference>
        </references>
      </pivotArea>
    </format>
    <format dxfId="355">
      <pivotArea dataOnly="0" labelOnly="1" outline="0" fieldPosition="0">
        <references count="4">
          <reference field="0" count="1" selected="0">
            <x v="80"/>
          </reference>
          <reference field="2" count="1" selected="0">
            <x v="9"/>
          </reference>
          <reference field="21" count="1" selected="0">
            <x v="7"/>
          </reference>
          <reference field="22" count="1">
            <x v="7"/>
          </reference>
        </references>
      </pivotArea>
    </format>
    <format dxfId="354">
      <pivotArea dataOnly="0" labelOnly="1" outline="0" fieldPosition="0">
        <references count="4">
          <reference field="0" count="1" selected="0">
            <x v="53"/>
          </reference>
          <reference field="2" count="1" selected="0">
            <x v="10"/>
          </reference>
          <reference field="21" count="1" selected="0">
            <x v="12"/>
          </reference>
          <reference field="22" count="1">
            <x v="12"/>
          </reference>
        </references>
      </pivotArea>
    </format>
    <format dxfId="353">
      <pivotArea dataOnly="0" labelOnly="1" outline="0" fieldPosition="0">
        <references count="4">
          <reference field="0" count="1" selected="0">
            <x v="41"/>
          </reference>
          <reference field="2" count="1" selected="0">
            <x v="11"/>
          </reference>
          <reference field="21" count="1" selected="0">
            <x v="9"/>
          </reference>
          <reference field="22" count="1">
            <x v="9"/>
          </reference>
        </references>
      </pivotArea>
    </format>
    <format dxfId="352">
      <pivotArea dataOnly="0" labelOnly="1" outline="0" fieldPosition="0">
        <references count="4">
          <reference field="0" count="1" selected="0">
            <x v="41"/>
          </reference>
          <reference field="2" count="1" selected="0">
            <x v="11"/>
          </reference>
          <reference field="21" count="1" selected="0">
            <x v="12"/>
          </reference>
          <reference field="22" count="1">
            <x v="12"/>
          </reference>
        </references>
      </pivotArea>
    </format>
    <format dxfId="351">
      <pivotArea dataOnly="0" labelOnly="1" outline="0" fieldPosition="0">
        <references count="4">
          <reference field="0" count="1" selected="0">
            <x v="97"/>
          </reference>
          <reference field="2" count="1" selected="0">
            <x v="12"/>
          </reference>
          <reference field="21" count="1" selected="0">
            <x v="7"/>
          </reference>
          <reference field="22" count="1">
            <x v="7"/>
          </reference>
        </references>
      </pivotArea>
    </format>
    <format dxfId="350">
      <pivotArea dataOnly="0" labelOnly="1" outline="0" fieldPosition="0">
        <references count="4">
          <reference field="0" count="1" selected="0">
            <x v="233"/>
          </reference>
          <reference field="2" count="1" selected="0">
            <x v="13"/>
          </reference>
          <reference field="21" count="1" selected="0">
            <x v="10"/>
          </reference>
          <reference field="22" count="1">
            <x v="10"/>
          </reference>
        </references>
      </pivotArea>
    </format>
    <format dxfId="349">
      <pivotArea dataOnly="0" labelOnly="1" outline="0" fieldPosition="0">
        <references count="4">
          <reference field="0" count="1" selected="0">
            <x v="0"/>
          </reference>
          <reference field="2" count="1" selected="0">
            <x v="14"/>
          </reference>
          <reference field="21" count="1" selected="0">
            <x v="7"/>
          </reference>
          <reference field="22" count="1">
            <x v="7"/>
          </reference>
        </references>
      </pivotArea>
    </format>
    <format dxfId="348">
      <pivotArea dataOnly="0" labelOnly="1" outline="0" fieldPosition="0">
        <references count="4">
          <reference field="0" count="1" selected="0">
            <x v="83"/>
          </reference>
          <reference field="2" count="1" selected="0">
            <x v="15"/>
          </reference>
          <reference field="21" count="1" selected="0">
            <x v="11"/>
          </reference>
          <reference field="22" count="1">
            <x v="11"/>
          </reference>
        </references>
      </pivotArea>
    </format>
    <format dxfId="347">
      <pivotArea dataOnly="0" labelOnly="1" outline="0" fieldPosition="0">
        <references count="4">
          <reference field="0" count="1" selected="0">
            <x v="95"/>
          </reference>
          <reference field="2" count="1" selected="0">
            <x v="16"/>
          </reference>
          <reference field="21" count="1" selected="0">
            <x v="7"/>
          </reference>
          <reference field="22" count="1">
            <x v="7"/>
          </reference>
        </references>
      </pivotArea>
    </format>
    <format dxfId="346">
      <pivotArea dataOnly="0" labelOnly="1" outline="0" fieldPosition="0">
        <references count="4">
          <reference field="0" count="1" selected="0">
            <x v="202"/>
          </reference>
          <reference field="2" count="1" selected="0">
            <x v="17"/>
          </reference>
          <reference field="21" count="1" selected="0">
            <x v="9"/>
          </reference>
          <reference field="22" count="1">
            <x v="9"/>
          </reference>
        </references>
      </pivotArea>
    </format>
    <format dxfId="345">
      <pivotArea dataOnly="0" labelOnly="1" outline="0" fieldPosition="0">
        <references count="4">
          <reference field="0" count="1" selected="0">
            <x v="108"/>
          </reference>
          <reference field="2" count="1" selected="0">
            <x v="18"/>
          </reference>
          <reference field="21" count="1" selected="0">
            <x v="12"/>
          </reference>
          <reference field="22" count="1">
            <x v="12"/>
          </reference>
        </references>
      </pivotArea>
    </format>
    <format dxfId="344">
      <pivotArea dataOnly="0" labelOnly="1" outline="0" fieldPosition="0">
        <references count="4">
          <reference field="0" count="1" selected="0">
            <x v="109"/>
          </reference>
          <reference field="2" count="1" selected="0">
            <x v="18"/>
          </reference>
          <reference field="21" count="1" selected="0">
            <x v="12"/>
          </reference>
          <reference field="22" count="1">
            <x v="12"/>
          </reference>
        </references>
      </pivotArea>
    </format>
    <format dxfId="343">
      <pivotArea dataOnly="0" labelOnly="1" outline="0" fieldPosition="0">
        <references count="4">
          <reference field="0" count="1" selected="0">
            <x v="112"/>
          </reference>
          <reference field="2" count="1" selected="0">
            <x v="18"/>
          </reference>
          <reference field="21" count="1" selected="0">
            <x v="12"/>
          </reference>
          <reference field="22" count="1">
            <x v="12"/>
          </reference>
        </references>
      </pivotArea>
    </format>
    <format dxfId="342">
      <pivotArea dataOnly="0" labelOnly="1" outline="0" fieldPosition="0">
        <references count="4">
          <reference field="0" count="1" selected="0">
            <x v="113"/>
          </reference>
          <reference field="2" count="1" selected="0">
            <x v="18"/>
          </reference>
          <reference field="21" count="1" selected="0">
            <x v="12"/>
          </reference>
          <reference field="22" count="1">
            <x v="12"/>
          </reference>
        </references>
      </pivotArea>
    </format>
    <format dxfId="341">
      <pivotArea dataOnly="0" labelOnly="1" outline="0" fieldPosition="0">
        <references count="4">
          <reference field="0" count="1" selected="0">
            <x v="115"/>
          </reference>
          <reference field="2" count="1" selected="0">
            <x v="18"/>
          </reference>
          <reference field="21" count="1" selected="0">
            <x v="12"/>
          </reference>
          <reference field="22" count="1">
            <x v="12"/>
          </reference>
        </references>
      </pivotArea>
    </format>
    <format dxfId="340">
      <pivotArea dataOnly="0" labelOnly="1" outline="0" fieldPosition="0">
        <references count="4">
          <reference field="0" count="1" selected="0">
            <x v="116"/>
          </reference>
          <reference field="2" count="1" selected="0">
            <x v="18"/>
          </reference>
          <reference field="21" count="1" selected="0">
            <x v="12"/>
          </reference>
          <reference field="22" count="1">
            <x v="12"/>
          </reference>
        </references>
      </pivotArea>
    </format>
    <format dxfId="339">
      <pivotArea dataOnly="0" labelOnly="1" outline="0" fieldPosition="0">
        <references count="4">
          <reference field="0" count="1" selected="0">
            <x v="117"/>
          </reference>
          <reference field="2" count="1" selected="0">
            <x v="18"/>
          </reference>
          <reference field="21" count="1" selected="0">
            <x v="12"/>
          </reference>
          <reference field="22" count="1">
            <x v="12"/>
          </reference>
        </references>
      </pivotArea>
    </format>
    <format dxfId="338">
      <pivotArea dataOnly="0" labelOnly="1" outline="0" fieldPosition="0">
        <references count="4">
          <reference field="0" count="1" selected="0">
            <x v="118"/>
          </reference>
          <reference field="2" count="1" selected="0">
            <x v="18"/>
          </reference>
          <reference field="21" count="1" selected="0">
            <x v="12"/>
          </reference>
          <reference field="22" count="1">
            <x v="12"/>
          </reference>
        </references>
      </pivotArea>
    </format>
    <format dxfId="337">
      <pivotArea dataOnly="0" labelOnly="1" outline="0" fieldPosition="0">
        <references count="4">
          <reference field="0" count="1" selected="0">
            <x v="120"/>
          </reference>
          <reference field="2" count="1" selected="0">
            <x v="18"/>
          </reference>
          <reference field="21" count="1" selected="0">
            <x v="12"/>
          </reference>
          <reference field="22" count="1">
            <x v="12"/>
          </reference>
        </references>
      </pivotArea>
    </format>
    <format dxfId="336">
      <pivotArea dataOnly="0" labelOnly="1" outline="0" fieldPosition="0">
        <references count="4">
          <reference field="0" count="1" selected="0">
            <x v="9"/>
          </reference>
          <reference field="2" count="1" selected="0">
            <x v="19"/>
          </reference>
          <reference field="21" count="1" selected="0">
            <x v="9"/>
          </reference>
          <reference field="22" count="1">
            <x v="9"/>
          </reference>
        </references>
      </pivotArea>
    </format>
    <format dxfId="335">
      <pivotArea dataOnly="0" labelOnly="1" outline="0" fieldPosition="0">
        <references count="4">
          <reference field="0" count="1" selected="0">
            <x v="39"/>
          </reference>
          <reference field="2" count="1" selected="0">
            <x v="20"/>
          </reference>
          <reference field="21" count="1" selected="0">
            <x v="13"/>
          </reference>
          <reference field="22" count="1">
            <x v="13"/>
          </reference>
        </references>
      </pivotArea>
    </format>
    <format dxfId="334">
      <pivotArea dataOnly="0" labelOnly="1" outline="0" fieldPosition="0">
        <references count="4">
          <reference field="0" count="1" selected="0">
            <x v="91"/>
          </reference>
          <reference field="2" count="1" selected="0">
            <x v="21"/>
          </reference>
          <reference field="21" count="1" selected="0">
            <x v="7"/>
          </reference>
          <reference field="22" count="1">
            <x v="7"/>
          </reference>
        </references>
      </pivotArea>
    </format>
    <format dxfId="333">
      <pivotArea dataOnly="0" labelOnly="1" outline="0" fieldPosition="0">
        <references count="4">
          <reference field="0" count="1" selected="0">
            <x v="44"/>
          </reference>
          <reference field="2" count="1" selected="0">
            <x v="22"/>
          </reference>
          <reference field="21" count="1" selected="0">
            <x v="13"/>
          </reference>
          <reference field="22" count="1">
            <x v="13"/>
          </reference>
        </references>
      </pivotArea>
    </format>
    <format dxfId="332">
      <pivotArea dataOnly="0" labelOnly="1" outline="0" fieldPosition="0">
        <references count="4">
          <reference field="0" count="1" selected="0">
            <x v="77"/>
          </reference>
          <reference field="2" count="1" selected="0">
            <x v="23"/>
          </reference>
          <reference field="21" count="1" selected="0">
            <x v="8"/>
          </reference>
          <reference field="22" count="1">
            <x v="8"/>
          </reference>
        </references>
      </pivotArea>
    </format>
    <format dxfId="331">
      <pivotArea dataOnly="0" labelOnly="1" outline="0" fieldPosition="0">
        <references count="4">
          <reference field="0" count="1" selected="0">
            <x v="82"/>
          </reference>
          <reference field="2" count="1" selected="0">
            <x v="24"/>
          </reference>
          <reference field="21" count="1" selected="0">
            <x v="9"/>
          </reference>
          <reference field="22" count="1">
            <x v="9"/>
          </reference>
        </references>
      </pivotArea>
    </format>
    <format dxfId="330">
      <pivotArea dataOnly="0" labelOnly="1" outline="0" fieldPosition="0">
        <references count="4">
          <reference field="0" count="1" selected="0">
            <x v="35"/>
          </reference>
          <reference field="2" count="1" selected="0">
            <x v="25"/>
          </reference>
          <reference field="21" count="1" selected="0">
            <x v="13"/>
          </reference>
          <reference field="22" count="1">
            <x v="13"/>
          </reference>
        </references>
      </pivotArea>
    </format>
    <format dxfId="329">
      <pivotArea dataOnly="0" labelOnly="1" outline="0" fieldPosition="0">
        <references count="4">
          <reference field="0" count="1" selected="0">
            <x v="36"/>
          </reference>
          <reference field="2" count="1" selected="0">
            <x v="26"/>
          </reference>
          <reference field="21" count="1" selected="0">
            <x v="9"/>
          </reference>
          <reference field="22" count="1">
            <x v="9"/>
          </reference>
        </references>
      </pivotArea>
    </format>
    <format dxfId="328">
      <pivotArea dataOnly="0" labelOnly="1" outline="0" fieldPosition="0">
        <references count="4">
          <reference field="0" count="1" selected="0">
            <x v="1"/>
          </reference>
          <reference field="2" count="1" selected="0">
            <x v="27"/>
          </reference>
          <reference field="21" count="1" selected="0">
            <x v="12"/>
          </reference>
          <reference field="22" count="1">
            <x v="12"/>
          </reference>
        </references>
      </pivotArea>
    </format>
    <format dxfId="327">
      <pivotArea dataOnly="0" labelOnly="1" outline="0" fieldPosition="0">
        <references count="4">
          <reference field="0" count="1" selected="0">
            <x v="11"/>
          </reference>
          <reference field="2" count="1" selected="0">
            <x v="28"/>
          </reference>
          <reference field="21" count="1" selected="0">
            <x v="6"/>
          </reference>
          <reference field="22" count="1">
            <x v="6"/>
          </reference>
        </references>
      </pivotArea>
    </format>
    <format dxfId="326">
      <pivotArea dataOnly="0" labelOnly="1" outline="0" fieldPosition="0">
        <references count="4">
          <reference field="0" count="1" selected="0">
            <x v="21"/>
          </reference>
          <reference field="2" count="1" selected="0">
            <x v="29"/>
          </reference>
          <reference field="21" count="1" selected="0">
            <x v="9"/>
          </reference>
          <reference field="22" count="1">
            <x v="9"/>
          </reference>
        </references>
      </pivotArea>
    </format>
    <format dxfId="325">
      <pivotArea dataOnly="0" labelOnly="1" outline="0" fieldPosition="0">
        <references count="4">
          <reference field="0" count="1" selected="0">
            <x v="90"/>
          </reference>
          <reference field="2" count="1" selected="0">
            <x v="30"/>
          </reference>
          <reference field="21" count="1" selected="0">
            <x v="7"/>
          </reference>
          <reference field="22" count="1">
            <x v="7"/>
          </reference>
        </references>
      </pivotArea>
    </format>
    <format dxfId="324">
      <pivotArea dataOnly="0" labelOnly="1" outline="0" fieldPosition="0">
        <references count="4">
          <reference field="0" count="1" selected="0">
            <x v="2"/>
          </reference>
          <reference field="2" count="1" selected="0">
            <x v="31"/>
          </reference>
          <reference field="21" count="1" selected="0">
            <x v="13"/>
          </reference>
          <reference field="22" count="1">
            <x v="13"/>
          </reference>
        </references>
      </pivotArea>
    </format>
    <format dxfId="323">
      <pivotArea dataOnly="0" labelOnly="1" outline="0" fieldPosition="0">
        <references count="4">
          <reference field="0" count="1" selected="0">
            <x v="4"/>
          </reference>
          <reference field="2" count="1" selected="0">
            <x v="31"/>
          </reference>
          <reference field="21" count="1" selected="0">
            <x v="12"/>
          </reference>
          <reference field="22" count="1">
            <x v="12"/>
          </reference>
        </references>
      </pivotArea>
    </format>
    <format dxfId="322">
      <pivotArea dataOnly="0" labelOnly="1" outline="0" fieldPosition="0">
        <references count="4">
          <reference field="0" count="1" selected="0">
            <x v="31"/>
          </reference>
          <reference field="2" count="1" selected="0">
            <x v="32"/>
          </reference>
          <reference field="21" count="1" selected="0">
            <x v="13"/>
          </reference>
          <reference field="22" count="1">
            <x v="13"/>
          </reference>
        </references>
      </pivotArea>
    </format>
    <format dxfId="321">
      <pivotArea dataOnly="0" labelOnly="1" outline="0" fieldPosition="0">
        <references count="4">
          <reference field="0" count="1" selected="0">
            <x v="27"/>
          </reference>
          <reference field="2" count="1" selected="0">
            <x v="33"/>
          </reference>
          <reference field="21" count="1" selected="0">
            <x v="13"/>
          </reference>
          <reference field="22" count="1">
            <x v="13"/>
          </reference>
        </references>
      </pivotArea>
    </format>
    <format dxfId="320">
      <pivotArea dataOnly="0" labelOnly="1" outline="0" fieldPosition="0">
        <references count="4">
          <reference field="0" count="1" selected="0">
            <x v="62"/>
          </reference>
          <reference field="2" count="1" selected="0">
            <x v="34"/>
          </reference>
          <reference field="21" count="1" selected="0">
            <x v="6"/>
          </reference>
          <reference field="22" count="1">
            <x v="6"/>
          </reference>
        </references>
      </pivotArea>
    </format>
    <format dxfId="319">
      <pivotArea dataOnly="0" labelOnly="1" outline="0" fieldPosition="0">
        <references count="4">
          <reference field="0" count="1" selected="0">
            <x v="66"/>
          </reference>
          <reference field="2" count="1" selected="0">
            <x v="35"/>
          </reference>
          <reference field="21" count="1" selected="0">
            <x v="12"/>
          </reference>
          <reference field="22" count="1">
            <x v="12"/>
          </reference>
        </references>
      </pivotArea>
    </format>
    <format dxfId="318">
      <pivotArea dataOnly="0" labelOnly="1" outline="0" fieldPosition="0">
        <references count="4">
          <reference field="0" count="1" selected="0">
            <x v="67"/>
          </reference>
          <reference field="2" count="1" selected="0">
            <x v="35"/>
          </reference>
          <reference field="21" count="1" selected="0">
            <x v="12"/>
          </reference>
          <reference field="22" count="1">
            <x v="12"/>
          </reference>
        </references>
      </pivotArea>
    </format>
    <format dxfId="317">
      <pivotArea dataOnly="0" labelOnly="1" outline="0" fieldPosition="0">
        <references count="4">
          <reference field="0" count="1" selected="0">
            <x v="69"/>
          </reference>
          <reference field="2" count="1" selected="0">
            <x v="35"/>
          </reference>
          <reference field="21" count="1" selected="0">
            <x v="12"/>
          </reference>
          <reference field="22" count="1">
            <x v="12"/>
          </reference>
        </references>
      </pivotArea>
    </format>
    <format dxfId="316">
      <pivotArea dataOnly="0" labelOnly="1" outline="0" fieldPosition="0">
        <references count="4">
          <reference field="0" count="1" selected="0">
            <x v="70"/>
          </reference>
          <reference field="2" count="1" selected="0">
            <x v="35"/>
          </reference>
          <reference field="21" count="1" selected="0">
            <x v="12"/>
          </reference>
          <reference field="22" count="1">
            <x v="12"/>
          </reference>
        </references>
      </pivotArea>
    </format>
    <format dxfId="315">
      <pivotArea dataOnly="0" labelOnly="1" outline="0" fieldPosition="0">
        <references count="4">
          <reference field="0" count="1" selected="0">
            <x v="50"/>
          </reference>
          <reference field="2" count="1" selected="0">
            <x v="36"/>
          </reference>
          <reference field="21" count="1" selected="0">
            <x v="9"/>
          </reference>
          <reference field="22" count="1">
            <x v="9"/>
          </reference>
        </references>
      </pivotArea>
    </format>
    <format dxfId="314">
      <pivotArea dataOnly="0" labelOnly="1" outline="0" fieldPosition="0">
        <references count="4">
          <reference field="0" count="1" selected="0">
            <x v="52"/>
          </reference>
          <reference field="2" count="1" selected="0">
            <x v="36"/>
          </reference>
          <reference field="21" count="1" selected="0">
            <x v="9"/>
          </reference>
          <reference field="22" count="1">
            <x v="9"/>
          </reference>
        </references>
      </pivotArea>
    </format>
    <format dxfId="313">
      <pivotArea dataOnly="0" labelOnly="1" outline="0" fieldPosition="0">
        <references count="4">
          <reference field="0" count="1" selected="0">
            <x v="54"/>
          </reference>
          <reference field="2" count="1" selected="0">
            <x v="37"/>
          </reference>
          <reference field="21" count="1" selected="0">
            <x v="9"/>
          </reference>
          <reference field="22" count="1">
            <x v="9"/>
          </reference>
        </references>
      </pivotArea>
    </format>
    <format dxfId="312">
      <pivotArea dataOnly="0" labelOnly="1" outline="0" fieldPosition="0">
        <references count="4">
          <reference field="0" count="1" selected="0">
            <x v="5"/>
          </reference>
          <reference field="2" count="1" selected="0">
            <x v="38"/>
          </reference>
          <reference field="21" count="1" selected="0">
            <x v="6"/>
          </reference>
          <reference field="22" count="1">
            <x v="6"/>
          </reference>
        </references>
      </pivotArea>
    </format>
    <format dxfId="311">
      <pivotArea dataOnly="0" labelOnly="1" outline="0" fieldPosition="0">
        <references count="4">
          <reference field="0" count="1" selected="0">
            <x v="73"/>
          </reference>
          <reference field="2" count="1" selected="0">
            <x v="39"/>
          </reference>
          <reference field="21" count="1" selected="0">
            <x v="9"/>
          </reference>
          <reference field="22" count="1">
            <x v="9"/>
          </reference>
        </references>
      </pivotArea>
    </format>
    <format dxfId="310">
      <pivotArea dataOnly="0" labelOnly="1" outline="0" fieldPosition="0">
        <references count="4">
          <reference field="0" count="1" selected="0">
            <x v="86"/>
          </reference>
          <reference field="2" count="1" selected="0">
            <x v="40"/>
          </reference>
          <reference field="21" count="1" selected="0">
            <x v="10"/>
          </reference>
          <reference field="22" count="1">
            <x v="10"/>
          </reference>
        </references>
      </pivotArea>
    </format>
    <format dxfId="309">
      <pivotArea dataOnly="0" labelOnly="1" outline="0" fieldPosition="0">
        <references count="4">
          <reference field="0" count="1" selected="0">
            <x v="33"/>
          </reference>
          <reference field="2" count="1" selected="0">
            <x v="41"/>
          </reference>
          <reference field="21" count="1" selected="0">
            <x v="13"/>
          </reference>
          <reference field="22" count="1">
            <x v="13"/>
          </reference>
        </references>
      </pivotArea>
    </format>
    <format dxfId="308">
      <pivotArea dataOnly="0" labelOnly="1" outline="0" fieldPosition="0">
        <references count="4">
          <reference field="0" count="1" selected="0">
            <x v="34"/>
          </reference>
          <reference field="2" count="1" selected="0">
            <x v="42"/>
          </reference>
          <reference field="21" count="1" selected="0">
            <x v="13"/>
          </reference>
          <reference field="22" count="1">
            <x v="13"/>
          </reference>
        </references>
      </pivotArea>
    </format>
    <format dxfId="307">
      <pivotArea dataOnly="0" labelOnly="1" outline="0" fieldPosition="0">
        <references count="4">
          <reference field="0" count="1" selected="0">
            <x v="29"/>
          </reference>
          <reference field="2" count="1" selected="0">
            <x v="43"/>
          </reference>
          <reference field="21" count="1" selected="0">
            <x v="13"/>
          </reference>
          <reference field="22" count="1">
            <x v="13"/>
          </reference>
        </references>
      </pivotArea>
    </format>
    <format dxfId="306">
      <pivotArea dataOnly="0" labelOnly="1" outline="0" fieldPosition="0">
        <references count="4">
          <reference field="0" count="1" selected="0">
            <x v="32"/>
          </reference>
          <reference field="2" count="1" selected="0">
            <x v="44"/>
          </reference>
          <reference field="21" count="1" selected="0">
            <x v="13"/>
          </reference>
          <reference field="22" count="1">
            <x v="13"/>
          </reference>
        </references>
      </pivotArea>
    </format>
    <format dxfId="305">
      <pivotArea dataOnly="0" labelOnly="1" outline="0" fieldPosition="0">
        <references count="4">
          <reference field="0" count="1" selected="0">
            <x v="25"/>
          </reference>
          <reference field="2" count="1" selected="0">
            <x v="45"/>
          </reference>
          <reference field="21" count="1" selected="0">
            <x v="13"/>
          </reference>
          <reference field="22" count="1">
            <x v="13"/>
          </reference>
        </references>
      </pivotArea>
    </format>
    <format dxfId="304">
      <pivotArea dataOnly="0" labelOnly="1" outline="0" fieldPosition="0">
        <references count="4">
          <reference field="0" count="1" selected="0">
            <x v="99"/>
          </reference>
          <reference field="2" count="1" selected="0">
            <x v="46"/>
          </reference>
          <reference field="21" count="1" selected="0">
            <x v="13"/>
          </reference>
          <reference field="22" count="1">
            <x v="13"/>
          </reference>
        </references>
      </pivotArea>
    </format>
    <format dxfId="303">
      <pivotArea dataOnly="0" labelOnly="1" outline="0" fieldPosition="0">
        <references count="4">
          <reference field="0" count="1" selected="0">
            <x v="26"/>
          </reference>
          <reference field="2" count="1" selected="0">
            <x v="47"/>
          </reference>
          <reference field="21" count="1" selected="0">
            <x v="13"/>
          </reference>
          <reference field="22" count="1">
            <x v="13"/>
          </reference>
        </references>
      </pivotArea>
    </format>
    <format dxfId="302">
      <pivotArea dataOnly="0" labelOnly="1" outline="0" fieldPosition="0">
        <references count="4">
          <reference field="0" count="1" selected="0">
            <x v="63"/>
          </reference>
          <reference field="2" count="1" selected="0">
            <x v="48"/>
          </reference>
          <reference field="21" count="1" selected="0">
            <x v="6"/>
          </reference>
          <reference field="22" count="1">
            <x v="6"/>
          </reference>
        </references>
      </pivotArea>
    </format>
    <format dxfId="301">
      <pivotArea dataOnly="0" labelOnly="1" outline="0" fieldPosition="0">
        <references count="4">
          <reference field="0" count="1" selected="0">
            <x v="94"/>
          </reference>
          <reference field="2" count="1" selected="0">
            <x v="49"/>
          </reference>
          <reference field="21" count="1" selected="0">
            <x v="9"/>
          </reference>
          <reference field="22" count="1">
            <x v="9"/>
          </reference>
        </references>
      </pivotArea>
    </format>
    <format dxfId="300">
      <pivotArea dataOnly="0" labelOnly="1" outline="0" fieldPosition="0">
        <references count="4">
          <reference field="0" count="1" selected="0">
            <x v="88"/>
          </reference>
          <reference field="2" count="1" selected="0">
            <x v="50"/>
          </reference>
          <reference field="21" count="1" selected="0">
            <x v="7"/>
          </reference>
          <reference field="22" count="1">
            <x v="7"/>
          </reference>
        </references>
      </pivotArea>
    </format>
    <format dxfId="299">
      <pivotArea dataOnly="0" labelOnly="1" outline="0" fieldPosition="0">
        <references count="4">
          <reference field="0" count="1" selected="0">
            <x v="55"/>
          </reference>
          <reference field="2" count="1" selected="0">
            <x v="51"/>
          </reference>
          <reference field="21" count="1" selected="0">
            <x v="6"/>
          </reference>
          <reference field="22" count="1">
            <x v="6"/>
          </reference>
        </references>
      </pivotArea>
    </format>
    <format dxfId="298">
      <pivotArea dataOnly="0" labelOnly="1" outline="0" fieldPosition="0">
        <references count="4">
          <reference field="0" count="1" selected="0">
            <x v="56"/>
          </reference>
          <reference field="2" count="1" selected="0">
            <x v="51"/>
          </reference>
          <reference field="21" count="1" selected="0">
            <x v="6"/>
          </reference>
          <reference field="22" count="1">
            <x v="6"/>
          </reference>
        </references>
      </pivotArea>
    </format>
    <format dxfId="297">
      <pivotArea dataOnly="0" labelOnly="1" outline="0" fieldPosition="0">
        <references count="4">
          <reference field="0" count="1" selected="0">
            <x v="76"/>
          </reference>
          <reference field="2" count="1" selected="0">
            <x v="52"/>
          </reference>
          <reference field="21" count="1" selected="0">
            <x v="9"/>
          </reference>
          <reference field="22" count="1">
            <x v="9"/>
          </reference>
        </references>
      </pivotArea>
    </format>
    <format dxfId="296">
      <pivotArea dataOnly="0" labelOnly="1" outline="0" fieldPosition="0">
        <references count="4">
          <reference field="0" count="1" selected="0">
            <x v="159"/>
          </reference>
          <reference field="2" count="1" selected="0">
            <x v="53"/>
          </reference>
          <reference field="21" count="1" selected="0">
            <x v="13"/>
          </reference>
          <reference field="22" count="1">
            <x v="13"/>
          </reference>
        </references>
      </pivotArea>
    </format>
    <format dxfId="295">
      <pivotArea dataOnly="0" labelOnly="1" outline="0" fieldPosition="0">
        <references count="4">
          <reference field="0" count="1" selected="0">
            <x v="217"/>
          </reference>
          <reference field="2" count="1" selected="0">
            <x v="53"/>
          </reference>
          <reference field="21" count="1" selected="0">
            <x v="13"/>
          </reference>
          <reference field="22" count="1">
            <x v="13"/>
          </reference>
        </references>
      </pivotArea>
    </format>
    <format dxfId="294">
      <pivotArea dataOnly="0" labelOnly="1" outline="0" fieldPosition="0">
        <references count="4">
          <reference field="0" count="1" selected="0">
            <x v="220"/>
          </reference>
          <reference field="2" count="1" selected="0">
            <x v="53"/>
          </reference>
          <reference field="21" count="1" selected="0">
            <x v="13"/>
          </reference>
          <reference field="22" count="1">
            <x v="13"/>
          </reference>
        </references>
      </pivotArea>
    </format>
    <format dxfId="293">
      <pivotArea dataOnly="0" labelOnly="1" outline="0" fieldPosition="0">
        <references count="4">
          <reference field="0" count="1" selected="0">
            <x v="60"/>
          </reference>
          <reference field="2" count="1" selected="0">
            <x v="54"/>
          </reference>
          <reference field="21" count="1" selected="0">
            <x v="13"/>
          </reference>
          <reference field="22" count="1">
            <x v="13"/>
          </reference>
        </references>
      </pivotArea>
    </format>
    <format dxfId="292">
      <pivotArea dataOnly="0" labelOnly="1" outline="0" fieldPosition="0">
        <references count="4">
          <reference field="0" count="1" selected="0">
            <x v="28"/>
          </reference>
          <reference field="2" count="1" selected="0">
            <x v="55"/>
          </reference>
          <reference field="21" count="1" selected="0">
            <x v="13"/>
          </reference>
          <reference field="22" count="1">
            <x v="13"/>
          </reference>
        </references>
      </pivotArea>
    </format>
    <format dxfId="291">
      <pivotArea dataOnly="0" labelOnly="1" outline="0" fieldPosition="0">
        <references count="4">
          <reference field="0" count="1" selected="0">
            <x v="297"/>
          </reference>
          <reference field="2" count="1" selected="0">
            <x v="56"/>
          </reference>
          <reference field="21" count="1" selected="0">
            <x v="8"/>
          </reference>
          <reference field="22" count="1">
            <x v="8"/>
          </reference>
        </references>
      </pivotArea>
    </format>
    <format dxfId="290">
      <pivotArea dataOnly="0" labelOnly="1" outline="0" fieldPosition="0">
        <references count="4">
          <reference field="0" count="1" selected="0">
            <x v="259"/>
          </reference>
          <reference field="2" count="1" selected="0">
            <x v="57"/>
          </reference>
          <reference field="21" count="1" selected="0">
            <x v="13"/>
          </reference>
          <reference field="22" count="1">
            <x v="13"/>
          </reference>
        </references>
      </pivotArea>
    </format>
    <format dxfId="289">
      <pivotArea dataOnly="0" labelOnly="1" outline="0" fieldPosition="0">
        <references count="4">
          <reference field="0" count="1" selected="0">
            <x v="89"/>
          </reference>
          <reference field="2" count="1" selected="0">
            <x v="58"/>
          </reference>
          <reference field="21" count="1" selected="0">
            <x v="8"/>
          </reference>
          <reference field="22" count="1">
            <x v="8"/>
          </reference>
        </references>
      </pivotArea>
    </format>
    <format dxfId="288">
      <pivotArea dataOnly="0" labelOnly="1" outline="0" fieldPosition="0">
        <references count="4">
          <reference field="0" count="1" selected="0">
            <x v="74"/>
          </reference>
          <reference field="2" count="1" selected="0">
            <x v="59"/>
          </reference>
          <reference field="21" count="1" selected="0">
            <x v="9"/>
          </reference>
          <reference field="22" count="1">
            <x v="9"/>
          </reference>
        </references>
      </pivotArea>
    </format>
    <format dxfId="287">
      <pivotArea dataOnly="0" labelOnly="1" outline="0" fieldPosition="0">
        <references count="4">
          <reference field="0" count="1" selected="0">
            <x v="119"/>
          </reference>
          <reference field="2" count="1" selected="0">
            <x v="60"/>
          </reference>
          <reference field="21" count="1" selected="0">
            <x v="12"/>
          </reference>
          <reference field="22" count="1">
            <x v="12"/>
          </reference>
        </references>
      </pivotArea>
    </format>
    <format dxfId="286">
      <pivotArea dataOnly="0" labelOnly="1" outline="0" fieldPosition="0">
        <references count="4">
          <reference field="0" count="1" selected="0">
            <x v="84"/>
          </reference>
          <reference field="2" count="1" selected="0">
            <x v="61"/>
          </reference>
          <reference field="21" count="1" selected="0">
            <x v="9"/>
          </reference>
          <reference field="22" count="1">
            <x v="9"/>
          </reference>
        </references>
      </pivotArea>
    </format>
    <format dxfId="285">
      <pivotArea dataOnly="0" labelOnly="1" outline="0" fieldPosition="0">
        <references count="4">
          <reference field="0" count="1" selected="0">
            <x v="8"/>
          </reference>
          <reference field="2" count="1" selected="0">
            <x v="62"/>
          </reference>
          <reference field="21" count="1" selected="0">
            <x v="9"/>
          </reference>
          <reference field="22" count="1">
            <x v="9"/>
          </reference>
        </references>
      </pivotArea>
    </format>
    <format dxfId="284">
      <pivotArea dataOnly="0" labelOnly="1" outline="0" fieldPosition="0">
        <references count="4">
          <reference field="0" count="1" selected="0">
            <x v="17"/>
          </reference>
          <reference field="2" count="1" selected="0">
            <x v="62"/>
          </reference>
          <reference field="21" count="1" selected="0">
            <x v="9"/>
          </reference>
          <reference field="22" count="1">
            <x v="9"/>
          </reference>
        </references>
      </pivotArea>
    </format>
    <format dxfId="283">
      <pivotArea dataOnly="0" labelOnly="1" outline="0" fieldPosition="0">
        <references count="4">
          <reference field="0" count="1" selected="0">
            <x v="18"/>
          </reference>
          <reference field="2" count="1" selected="0">
            <x v="62"/>
          </reference>
          <reference field="21" count="1" selected="0">
            <x v="9"/>
          </reference>
          <reference field="22" count="1">
            <x v="9"/>
          </reference>
        </references>
      </pivotArea>
    </format>
    <format dxfId="282">
      <pivotArea dataOnly="0" labelOnly="1" outline="0" fieldPosition="0">
        <references count="4">
          <reference field="0" count="1" selected="0">
            <x v="41"/>
          </reference>
          <reference field="2" count="1" selected="0">
            <x v="63"/>
          </reference>
          <reference field="21" count="1" selected="0">
            <x v="6"/>
          </reference>
          <reference field="22" count="1">
            <x v="6"/>
          </reference>
        </references>
      </pivotArea>
    </format>
    <format dxfId="281">
      <pivotArea dataOnly="0" labelOnly="1" outline="0" fieldPosition="0">
        <references count="4">
          <reference field="0" count="1" selected="0">
            <x v="59"/>
          </reference>
          <reference field="2" count="1" selected="0">
            <x v="64"/>
          </reference>
          <reference field="21" count="1" selected="0">
            <x v="10"/>
          </reference>
          <reference field="22" count="1">
            <x v="10"/>
          </reference>
        </references>
      </pivotArea>
    </format>
    <format dxfId="280">
      <pivotArea dataOnly="0" labelOnly="1" outline="0" fieldPosition="0">
        <references count="4">
          <reference field="0" count="1" selected="0">
            <x v="80"/>
          </reference>
          <reference field="2" count="1" selected="0">
            <x v="65"/>
          </reference>
          <reference field="21" count="1" selected="0">
            <x v="7"/>
          </reference>
          <reference field="22" count="1">
            <x v="7"/>
          </reference>
        </references>
      </pivotArea>
    </format>
    <format dxfId="279">
      <pivotArea dataOnly="0" labelOnly="1" outline="0" fieldPosition="0">
        <references count="4">
          <reference field="0" count="1" selected="0">
            <x v="57"/>
          </reference>
          <reference field="2" count="1" selected="0">
            <x v="66"/>
          </reference>
          <reference field="21" count="1" selected="0">
            <x v="13"/>
          </reference>
          <reference field="22" count="1">
            <x v="13"/>
          </reference>
        </references>
      </pivotArea>
    </format>
    <format dxfId="278">
      <pivotArea dataOnly="0" labelOnly="1" outline="0" fieldPosition="0">
        <references count="4">
          <reference field="0" count="1" selected="0">
            <x v="58"/>
          </reference>
          <reference field="2" count="1" selected="0">
            <x v="67"/>
          </reference>
          <reference field="21" count="1" selected="0">
            <x v="13"/>
          </reference>
          <reference field="22" count="1">
            <x v="13"/>
          </reference>
        </references>
      </pivotArea>
    </format>
    <format dxfId="277">
      <pivotArea dataOnly="0" labelOnly="1" outline="0" fieldPosition="0">
        <references count="4">
          <reference field="0" count="1" selected="0">
            <x v="53"/>
          </reference>
          <reference field="2" count="1" selected="0">
            <x v="68"/>
          </reference>
          <reference field="21" count="1" selected="0">
            <x v="13"/>
          </reference>
          <reference field="22" count="1">
            <x v="13"/>
          </reference>
        </references>
      </pivotArea>
    </format>
    <format dxfId="276">
      <pivotArea dataOnly="0" labelOnly="1" outline="0" fieldPosition="0">
        <references count="4">
          <reference field="0" count="1" selected="0">
            <x v="68"/>
          </reference>
          <reference field="2" count="1" selected="0">
            <x v="69"/>
          </reference>
          <reference field="21" count="1" selected="0">
            <x v="9"/>
          </reference>
          <reference field="22" count="1">
            <x v="9"/>
          </reference>
        </references>
      </pivotArea>
    </format>
    <format dxfId="275">
      <pivotArea dataOnly="0" labelOnly="1" outline="0" fieldPosition="0">
        <references count="4">
          <reference field="0" count="1" selected="0">
            <x v="71"/>
          </reference>
          <reference field="2" count="1" selected="0">
            <x v="70"/>
          </reference>
          <reference field="21" count="1" selected="0">
            <x v="9"/>
          </reference>
          <reference field="22" count="1">
            <x v="9"/>
          </reference>
        </references>
      </pivotArea>
    </format>
    <format dxfId="274">
      <pivotArea dataOnly="0" labelOnly="1" outline="0" fieldPosition="0">
        <references count="4">
          <reference field="0" count="1" selected="0">
            <x v="14"/>
          </reference>
          <reference field="2" count="1" selected="0">
            <x v="71"/>
          </reference>
          <reference field="21" count="1" selected="0">
            <x v="11"/>
          </reference>
          <reference field="22" count="1">
            <x v="11"/>
          </reference>
        </references>
      </pivotArea>
    </format>
    <format dxfId="273">
      <pivotArea dataOnly="0" labelOnly="1" outline="0" fieldPosition="0">
        <references count="4">
          <reference field="0" count="1" selected="0">
            <x v="12"/>
          </reference>
          <reference field="2" count="1" selected="0">
            <x v="72"/>
          </reference>
          <reference field="21" count="1" selected="0">
            <x v="13"/>
          </reference>
          <reference field="22" count="1">
            <x v="13"/>
          </reference>
        </references>
      </pivotArea>
    </format>
    <format dxfId="272">
      <pivotArea dataOnly="0" labelOnly="1" outline="0" fieldPosition="0">
        <references count="4">
          <reference field="0" count="1" selected="0">
            <x v="87"/>
          </reference>
          <reference field="2" count="1" selected="0">
            <x v="73"/>
          </reference>
          <reference field="21" count="1" selected="0">
            <x v="13"/>
          </reference>
          <reference field="22" count="1">
            <x v="13"/>
          </reference>
        </references>
      </pivotArea>
    </format>
    <format dxfId="271">
      <pivotArea dataOnly="0" labelOnly="1" outline="0" fieldPosition="0">
        <references count="4">
          <reference field="0" count="1" selected="0">
            <x v="16"/>
          </reference>
          <reference field="2" count="1" selected="0">
            <x v="74"/>
          </reference>
          <reference field="21" count="1" selected="0">
            <x v="13"/>
          </reference>
          <reference field="22" count="1">
            <x v="13"/>
          </reference>
        </references>
      </pivotArea>
    </format>
    <format dxfId="270">
      <pivotArea dataOnly="0" labelOnly="1" outline="0" fieldPosition="0">
        <references count="4">
          <reference field="0" count="1" selected="0">
            <x v="15"/>
          </reference>
          <reference field="2" count="1" selected="0">
            <x v="75"/>
          </reference>
          <reference field="21" count="1" selected="0">
            <x v="13"/>
          </reference>
          <reference field="22" count="1">
            <x v="13"/>
          </reference>
        </references>
      </pivotArea>
    </format>
    <format dxfId="269">
      <pivotArea dataOnly="0" labelOnly="1" outline="0" fieldPosition="0">
        <references count="4">
          <reference field="0" count="1" selected="0">
            <x v="81"/>
          </reference>
          <reference field="2" count="1" selected="0">
            <x v="76"/>
          </reference>
          <reference field="21" count="1" selected="0">
            <x v="6"/>
          </reference>
          <reference field="22" count="1">
            <x v="6"/>
          </reference>
        </references>
      </pivotArea>
    </format>
    <format dxfId="268">
      <pivotArea dataOnly="0" labelOnly="1" outline="0" fieldPosition="0">
        <references count="4">
          <reference field="0" count="1" selected="0">
            <x v="22"/>
          </reference>
          <reference field="2" count="1" selected="0">
            <x v="77"/>
          </reference>
          <reference field="21" count="1" selected="0">
            <x v="10"/>
          </reference>
          <reference field="22" count="1">
            <x v="10"/>
          </reference>
        </references>
      </pivotArea>
    </format>
    <format dxfId="267">
      <pivotArea dataOnly="0" labelOnly="1" outline="0" fieldPosition="0">
        <references count="4">
          <reference field="0" count="1" selected="0">
            <x v="51"/>
          </reference>
          <reference field="2" count="1" selected="0">
            <x v="78"/>
          </reference>
          <reference field="21" count="1" selected="0">
            <x v="11"/>
          </reference>
          <reference field="22" count="1">
            <x v="11"/>
          </reference>
        </references>
      </pivotArea>
    </format>
    <format dxfId="266">
      <pivotArea dataOnly="0" labelOnly="1" outline="0" fieldPosition="0">
        <references count="4">
          <reference field="0" count="1" selected="0">
            <x v="24"/>
          </reference>
          <reference field="2" count="1" selected="0">
            <x v="79"/>
          </reference>
          <reference field="21" count="1" selected="0">
            <x v="8"/>
          </reference>
          <reference field="22" count="1">
            <x v="8"/>
          </reference>
        </references>
      </pivotArea>
    </format>
    <format dxfId="265">
      <pivotArea dataOnly="0" labelOnly="1" outline="0" fieldPosition="0">
        <references count="4">
          <reference field="0" count="1" selected="0">
            <x v="64"/>
          </reference>
          <reference field="2" count="1" selected="0">
            <x v="80"/>
          </reference>
          <reference field="21" count="1" selected="0">
            <x v="13"/>
          </reference>
          <reference field="22" count="1">
            <x v="13"/>
          </reference>
        </references>
      </pivotArea>
    </format>
    <format dxfId="264">
      <pivotArea dataOnly="0" labelOnly="1" outline="0" fieldPosition="0">
        <references count="4">
          <reference field="0" count="1" selected="0">
            <x v="10"/>
          </reference>
          <reference field="2" count="1" selected="0">
            <x v="81"/>
          </reference>
          <reference field="21" count="1" selected="0">
            <x v="6"/>
          </reference>
          <reference field="22" count="1">
            <x v="6"/>
          </reference>
        </references>
      </pivotArea>
    </format>
    <format dxfId="263">
      <pivotArea dataOnly="0" labelOnly="1" outline="0" fieldPosition="0">
        <references count="4">
          <reference field="0" count="1" selected="0">
            <x v="48"/>
          </reference>
          <reference field="2" count="1" selected="0">
            <x v="82"/>
          </reference>
          <reference field="21" count="1" selected="0">
            <x v="10"/>
          </reference>
          <reference field="22" count="1">
            <x v="10"/>
          </reference>
        </references>
      </pivotArea>
    </format>
    <format dxfId="262">
      <pivotArea dataOnly="0" labelOnly="1" outline="0" fieldPosition="0">
        <references count="4">
          <reference field="0" count="1" selected="0">
            <x v="61"/>
          </reference>
          <reference field="2" count="1" selected="0">
            <x v="83"/>
          </reference>
          <reference field="21" count="1" selected="0">
            <x v="12"/>
          </reference>
          <reference field="22" count="1">
            <x v="12"/>
          </reference>
        </references>
      </pivotArea>
    </format>
    <format dxfId="261">
      <pivotArea dataOnly="0" labelOnly="1" outline="0" fieldPosition="0">
        <references count="4">
          <reference field="0" count="1" selected="0">
            <x v="85"/>
          </reference>
          <reference field="2" count="1" selected="0">
            <x v="84"/>
          </reference>
          <reference field="21" count="1" selected="0">
            <x v="10"/>
          </reference>
          <reference field="22" count="1">
            <x v="10"/>
          </reference>
        </references>
      </pivotArea>
    </format>
    <format dxfId="260">
      <pivotArea dataOnly="0" labelOnly="1" outline="0" fieldPosition="0">
        <references count="4">
          <reference field="0" count="1" selected="0">
            <x v="7"/>
          </reference>
          <reference field="2" count="1" selected="0">
            <x v="85"/>
          </reference>
          <reference field="21" count="1" selected="0">
            <x v="11"/>
          </reference>
          <reference field="22" count="1">
            <x v="11"/>
          </reference>
        </references>
      </pivotArea>
    </format>
    <format dxfId="259">
      <pivotArea dataOnly="0" labelOnly="1" outline="0" fieldPosition="0">
        <references count="4">
          <reference field="0" count="1" selected="0">
            <x v="42"/>
          </reference>
          <reference field="2" count="1" selected="0">
            <x v="86"/>
          </reference>
          <reference field="21" count="1" selected="0">
            <x v="12"/>
          </reference>
          <reference field="22" count="1">
            <x v="12"/>
          </reference>
        </references>
      </pivotArea>
    </format>
    <format dxfId="258">
      <pivotArea dataOnly="0" labelOnly="1" outline="0" fieldPosition="0">
        <references count="4">
          <reference field="0" count="1" selected="0">
            <x v="92"/>
          </reference>
          <reference field="2" count="1" selected="0">
            <x v="87"/>
          </reference>
          <reference field="21" count="1" selected="0">
            <x v="13"/>
          </reference>
          <reference field="22" count="1">
            <x v="13"/>
          </reference>
        </references>
      </pivotArea>
    </format>
    <format dxfId="257">
      <pivotArea dataOnly="0" labelOnly="1" outline="0" fieldPosition="0">
        <references count="4">
          <reference field="0" count="1" selected="0">
            <x v="79"/>
          </reference>
          <reference field="2" count="1" selected="0">
            <x v="88"/>
          </reference>
          <reference field="21" count="1" selected="0">
            <x v="13"/>
          </reference>
          <reference field="22" count="1">
            <x v="13"/>
          </reference>
        </references>
      </pivotArea>
    </format>
    <format dxfId="256">
      <pivotArea dataOnly="0" labelOnly="1" outline="0" fieldPosition="0">
        <references count="4">
          <reference field="0" count="1" selected="0">
            <x v="96"/>
          </reference>
          <reference field="2" count="1" selected="0">
            <x v="89"/>
          </reference>
          <reference field="21" count="1" selected="0">
            <x v="13"/>
          </reference>
          <reference field="22" count="1">
            <x v="13"/>
          </reference>
        </references>
      </pivotArea>
    </format>
    <format dxfId="255">
      <pivotArea dataOnly="0" labelOnly="1" outline="0" fieldPosition="0">
        <references count="4">
          <reference field="0" count="1" selected="0">
            <x v="93"/>
          </reference>
          <reference field="2" count="1" selected="0">
            <x v="90"/>
          </reference>
          <reference field="21" count="1" selected="0">
            <x v="13"/>
          </reference>
          <reference field="22" count="1">
            <x v="13"/>
          </reference>
        </references>
      </pivotArea>
    </format>
    <format dxfId="254">
      <pivotArea dataOnly="0" labelOnly="1" outline="0" fieldPosition="0">
        <references count="4">
          <reference field="0" count="1" selected="0">
            <x v="20"/>
          </reference>
          <reference field="2" count="1" selected="0">
            <x v="91"/>
          </reference>
          <reference field="21" count="1" selected="0">
            <x v="12"/>
          </reference>
          <reference field="22" count="1">
            <x v="12"/>
          </reference>
        </references>
      </pivotArea>
    </format>
    <format dxfId="253">
      <pivotArea dataOnly="0" labelOnly="1" outline="0" fieldPosition="0">
        <references count="4">
          <reference field="0" count="1" selected="0">
            <x v="38"/>
          </reference>
          <reference field="2" count="1" selected="0">
            <x v="92"/>
          </reference>
          <reference field="21" count="1" selected="0">
            <x v="13"/>
          </reference>
          <reference field="22" count="1">
            <x v="13"/>
          </reference>
        </references>
      </pivotArea>
    </format>
    <format dxfId="252">
      <pivotArea dataOnly="0" labelOnly="1" outline="0" fieldPosition="0">
        <references count="4">
          <reference field="0" count="1" selected="0">
            <x v="72"/>
          </reference>
          <reference field="2" count="1" selected="0">
            <x v="93"/>
          </reference>
          <reference field="21" count="1" selected="0">
            <x v="13"/>
          </reference>
          <reference field="22" count="1">
            <x v="13"/>
          </reference>
        </references>
      </pivotArea>
    </format>
    <format dxfId="251">
      <pivotArea dataOnly="0" labelOnly="1" outline="0" fieldPosition="0">
        <references count="4">
          <reference field="0" count="1" selected="0">
            <x v="78"/>
          </reference>
          <reference field="2" count="1" selected="0">
            <x v="94"/>
          </reference>
          <reference field="21" count="1" selected="0">
            <x v="12"/>
          </reference>
          <reference field="22" count="1">
            <x v="12"/>
          </reference>
        </references>
      </pivotArea>
    </format>
    <format dxfId="250">
      <pivotArea dataOnly="0" labelOnly="1" outline="0" fieldPosition="0">
        <references count="4">
          <reference field="0" count="1" selected="0">
            <x v="41"/>
          </reference>
          <reference field="2" count="1" selected="0">
            <x v="95"/>
          </reference>
          <reference field="21" count="1" selected="0">
            <x v="9"/>
          </reference>
          <reference field="22" count="1">
            <x v="9"/>
          </reference>
        </references>
      </pivotArea>
    </format>
    <format dxfId="249">
      <pivotArea dataOnly="0" labelOnly="1" outline="0" fieldPosition="0">
        <references count="4">
          <reference field="0" count="1" selected="0">
            <x v="176"/>
          </reference>
          <reference field="2" count="1" selected="0">
            <x v="95"/>
          </reference>
          <reference field="21" count="1" selected="0">
            <x v="9"/>
          </reference>
          <reference field="22" count="1">
            <x v="9"/>
          </reference>
        </references>
      </pivotArea>
    </format>
    <format dxfId="248">
      <pivotArea dataOnly="0" labelOnly="1" outline="0" fieldPosition="0">
        <references count="4">
          <reference field="0" count="1" selected="0">
            <x v="40"/>
          </reference>
          <reference field="2" count="1" selected="0">
            <x v="96"/>
          </reference>
          <reference field="21" count="1" selected="0">
            <x v="9"/>
          </reference>
          <reference field="22" count="1">
            <x v="9"/>
          </reference>
        </references>
      </pivotArea>
    </format>
    <format dxfId="247">
      <pivotArea dataOnly="0" labelOnly="1" outline="0" fieldPosition="0">
        <references count="4">
          <reference field="0" count="1" selected="0">
            <x v="49"/>
          </reference>
          <reference field="2" count="1" selected="0">
            <x v="97"/>
          </reference>
          <reference field="21" count="1" selected="0">
            <x v="7"/>
          </reference>
          <reference field="22" count="1">
            <x v="7"/>
          </reference>
        </references>
      </pivotArea>
    </format>
    <format dxfId="246">
      <pivotArea dataOnly="0" labelOnly="1" outline="0" fieldPosition="0">
        <references count="4">
          <reference field="0" count="1" selected="0">
            <x v="75"/>
          </reference>
          <reference field="2" count="1" selected="0">
            <x v="98"/>
          </reference>
          <reference field="21" count="1" selected="0">
            <x v="13"/>
          </reference>
          <reference field="22" count="1">
            <x v="13"/>
          </reference>
        </references>
      </pivotArea>
    </format>
    <format dxfId="245">
      <pivotArea dataOnly="0" labelOnly="1" outline="0" fieldPosition="0">
        <references count="4">
          <reference field="0" count="1" selected="0">
            <x v="43"/>
          </reference>
          <reference field="2" count="1" selected="0">
            <x v="99"/>
          </reference>
          <reference field="21" count="1" selected="0">
            <x v="13"/>
          </reference>
          <reference field="22" count="1">
            <x v="13"/>
          </reference>
        </references>
      </pivotArea>
    </format>
    <format dxfId="244">
      <pivotArea dataOnly="0" labelOnly="1" outline="0" fieldPosition="0">
        <references count="4">
          <reference field="0" count="1" selected="0">
            <x v="65"/>
          </reference>
          <reference field="2" count="1" selected="0">
            <x v="100"/>
          </reference>
          <reference field="21" count="1" selected="0">
            <x v="13"/>
          </reference>
          <reference field="22" count="1">
            <x v="13"/>
          </reference>
        </references>
      </pivotArea>
    </format>
    <format dxfId="243">
      <pivotArea dataOnly="0" labelOnly="1" outline="0" fieldPosition="0">
        <references count="4">
          <reference field="0" count="1" selected="0">
            <x v="98"/>
          </reference>
          <reference field="2" count="1" selected="0">
            <x v="101"/>
          </reference>
          <reference field="21" count="1" selected="0">
            <x v="12"/>
          </reference>
          <reference field="22" count="1">
            <x v="12"/>
          </reference>
        </references>
      </pivotArea>
    </format>
    <format dxfId="242">
      <pivotArea dataOnly="0" labelOnly="1" outline="0" fieldPosition="0">
        <references count="4">
          <reference field="0" count="1" selected="0">
            <x v="100"/>
          </reference>
          <reference field="2" count="1" selected="0">
            <x v="101"/>
          </reference>
          <reference field="21" count="1" selected="0">
            <x v="7"/>
          </reference>
          <reference field="22" count="1">
            <x v="7"/>
          </reference>
        </references>
      </pivotArea>
    </format>
    <format dxfId="241">
      <pivotArea dataOnly="0" labelOnly="1" outline="0" fieldPosition="0">
        <references count="4">
          <reference field="0" count="1" selected="0">
            <x v="101"/>
          </reference>
          <reference field="2" count="1" selected="0">
            <x v="101"/>
          </reference>
          <reference field="21" count="1" selected="0">
            <x v="13"/>
          </reference>
          <reference field="22" count="1">
            <x v="13"/>
          </reference>
        </references>
      </pivotArea>
    </format>
    <format dxfId="240">
      <pivotArea dataOnly="0" labelOnly="1" outline="0" fieldPosition="0">
        <references count="4">
          <reference field="0" count="1" selected="0">
            <x v="102"/>
          </reference>
          <reference field="2" count="1" selected="0">
            <x v="101"/>
          </reference>
          <reference field="21" count="1" selected="0">
            <x v="6"/>
          </reference>
          <reference field="22" count="1">
            <x v="6"/>
          </reference>
        </references>
      </pivotArea>
    </format>
    <format dxfId="239">
      <pivotArea dataOnly="0" labelOnly="1" outline="0" fieldPosition="0">
        <references count="4">
          <reference field="0" count="1" selected="0">
            <x v="103"/>
          </reference>
          <reference field="2" count="1" selected="0">
            <x v="101"/>
          </reference>
          <reference field="21" count="1" selected="0">
            <x v="8"/>
          </reference>
          <reference field="22" count="1">
            <x v="8"/>
          </reference>
        </references>
      </pivotArea>
    </format>
    <format dxfId="238">
      <pivotArea dataOnly="0" labelOnly="1" outline="0" fieldPosition="0">
        <references count="4">
          <reference field="0" count="1" selected="0">
            <x v="104"/>
          </reference>
          <reference field="2" count="1" selected="0">
            <x v="101"/>
          </reference>
          <reference field="21" count="1" selected="0">
            <x v="7"/>
          </reference>
          <reference field="22" count="1">
            <x v="7"/>
          </reference>
        </references>
      </pivotArea>
    </format>
    <format dxfId="237">
      <pivotArea dataOnly="0" labelOnly="1" outline="0" fieldPosition="0">
        <references count="4">
          <reference field="0" count="1" selected="0">
            <x v="105"/>
          </reference>
          <reference field="2" count="1" selected="0">
            <x v="101"/>
          </reference>
          <reference field="21" count="1" selected="0">
            <x v="6"/>
          </reference>
          <reference field="22" count="1">
            <x v="6"/>
          </reference>
        </references>
      </pivotArea>
    </format>
    <format dxfId="236">
      <pivotArea dataOnly="0" labelOnly="1" outline="0" fieldPosition="0">
        <references count="4">
          <reference field="0" count="1" selected="0">
            <x v="106"/>
          </reference>
          <reference field="2" count="1" selected="0">
            <x v="101"/>
          </reference>
          <reference field="21" count="1" selected="0">
            <x v="7"/>
          </reference>
          <reference field="22" count="1">
            <x v="7"/>
          </reference>
        </references>
      </pivotArea>
    </format>
    <format dxfId="235">
      <pivotArea dataOnly="0" labelOnly="1" outline="0" fieldPosition="0">
        <references count="4">
          <reference field="0" count="1" selected="0">
            <x v="107"/>
          </reference>
          <reference field="2" count="1" selected="0">
            <x v="101"/>
          </reference>
          <reference field="21" count="1" selected="0">
            <x v="8"/>
          </reference>
          <reference field="22" count="1">
            <x v="8"/>
          </reference>
        </references>
      </pivotArea>
    </format>
    <format dxfId="234">
      <pivotArea dataOnly="0" labelOnly="1" outline="0" fieldPosition="0">
        <references count="4">
          <reference field="0" count="1" selected="0">
            <x v="111"/>
          </reference>
          <reference field="2" count="1" selected="0">
            <x v="101"/>
          </reference>
          <reference field="21" count="1" selected="0">
            <x v="0"/>
          </reference>
          <reference field="22" count="1">
            <x v="0"/>
          </reference>
        </references>
      </pivotArea>
    </format>
    <format dxfId="233">
      <pivotArea dataOnly="0" labelOnly="1" outline="0" fieldPosition="0">
        <references count="4">
          <reference field="0" count="1" selected="0">
            <x v="114"/>
          </reference>
          <reference field="2" count="1" selected="0">
            <x v="101"/>
          </reference>
          <reference field="21" count="1" selected="0">
            <x v="3"/>
          </reference>
          <reference field="22" count="1">
            <x v="3"/>
          </reference>
        </references>
      </pivotArea>
    </format>
    <format dxfId="232">
      <pivotArea dataOnly="0" labelOnly="1" outline="0" fieldPosition="0">
        <references count="4">
          <reference field="0" count="1" selected="0">
            <x v="121"/>
          </reference>
          <reference field="2" count="1" selected="0">
            <x v="102"/>
          </reference>
          <reference field="21" count="1" selected="0">
            <x v="13"/>
          </reference>
          <reference field="22" count="1">
            <x v="13"/>
          </reference>
        </references>
      </pivotArea>
    </format>
    <format dxfId="231">
      <pivotArea dataOnly="0" labelOnly="1" outline="0" fieldPosition="0">
        <references count="4">
          <reference field="0" count="1" selected="0">
            <x v="122"/>
          </reference>
          <reference field="2" count="1" selected="0">
            <x v="103"/>
          </reference>
          <reference field="21" count="1" selected="0">
            <x v="9"/>
          </reference>
          <reference field="22" count="1">
            <x v="9"/>
          </reference>
        </references>
      </pivotArea>
    </format>
    <format dxfId="230">
      <pivotArea dataOnly="0" labelOnly="1" outline="0" fieldPosition="0">
        <references count="4">
          <reference field="0" count="1" selected="0">
            <x v="123"/>
          </reference>
          <reference field="2" count="1" selected="0">
            <x v="104"/>
          </reference>
          <reference field="21" count="1" selected="0">
            <x v="6"/>
          </reference>
          <reference field="22" count="1">
            <x v="6"/>
          </reference>
        </references>
      </pivotArea>
    </format>
    <format dxfId="229">
      <pivotArea dataOnly="0" labelOnly="1" outline="0" fieldPosition="0">
        <references count="4">
          <reference field="0" count="1" selected="0">
            <x v="140"/>
          </reference>
          <reference field="2" count="1" selected="0">
            <x v="105"/>
          </reference>
          <reference field="21" count="1" selected="0">
            <x v="7"/>
          </reference>
          <reference field="22" count="1">
            <x v="7"/>
          </reference>
        </references>
      </pivotArea>
    </format>
    <format dxfId="228">
      <pivotArea dataOnly="0" labelOnly="1" outline="0" fieldPosition="0">
        <references count="4">
          <reference field="0" count="1" selected="0">
            <x v="124"/>
          </reference>
          <reference field="2" count="1" selected="0">
            <x v="106"/>
          </reference>
          <reference field="21" count="1" selected="0">
            <x v="12"/>
          </reference>
          <reference field="22" count="1">
            <x v="12"/>
          </reference>
        </references>
      </pivotArea>
    </format>
    <format dxfId="227">
      <pivotArea dataOnly="0" labelOnly="1" outline="0" fieldPosition="0">
        <references count="4">
          <reference field="0" count="1" selected="0">
            <x v="125"/>
          </reference>
          <reference field="2" count="1" selected="0">
            <x v="107"/>
          </reference>
          <reference field="21" count="1" selected="0">
            <x v="12"/>
          </reference>
          <reference field="22" count="1">
            <x v="12"/>
          </reference>
        </references>
      </pivotArea>
    </format>
    <format dxfId="226">
      <pivotArea dataOnly="0" labelOnly="1" outline="0" fieldPosition="0">
        <references count="4">
          <reference field="0" count="1" selected="0">
            <x v="126"/>
          </reference>
          <reference field="2" count="1" selected="0">
            <x v="108"/>
          </reference>
          <reference field="21" count="1" selected="0">
            <x v="12"/>
          </reference>
          <reference field="22" count="1">
            <x v="12"/>
          </reference>
        </references>
      </pivotArea>
    </format>
    <format dxfId="225">
      <pivotArea dataOnly="0" labelOnly="1" outline="0" fieldPosition="0">
        <references count="4">
          <reference field="0" count="1" selected="0">
            <x v="127"/>
          </reference>
          <reference field="2" count="1" selected="0">
            <x v="109"/>
          </reference>
          <reference field="21" count="1" selected="0">
            <x v="13"/>
          </reference>
          <reference field="22" count="1">
            <x v="13"/>
          </reference>
        </references>
      </pivotArea>
    </format>
    <format dxfId="224">
      <pivotArea dataOnly="0" labelOnly="1" outline="0" fieldPosition="0">
        <references count="4">
          <reference field="0" count="1" selected="0">
            <x v="128"/>
          </reference>
          <reference field="2" count="1" selected="0">
            <x v="110"/>
          </reference>
          <reference field="21" count="1" selected="0">
            <x v="13"/>
          </reference>
          <reference field="22" count="1">
            <x v="13"/>
          </reference>
        </references>
      </pivotArea>
    </format>
    <format dxfId="223">
      <pivotArea dataOnly="0" labelOnly="1" outline="0" fieldPosition="0">
        <references count="4">
          <reference field="0" count="1" selected="0">
            <x v="129"/>
          </reference>
          <reference field="2" count="1" selected="0">
            <x v="111"/>
          </reference>
          <reference field="21" count="1" selected="0">
            <x v="7"/>
          </reference>
          <reference field="22" count="1">
            <x v="7"/>
          </reference>
        </references>
      </pivotArea>
    </format>
    <format dxfId="222">
      <pivotArea dataOnly="0" labelOnly="1" outline="0" fieldPosition="0">
        <references count="4">
          <reference field="0" count="1" selected="0">
            <x v="130"/>
          </reference>
          <reference field="2" count="1" selected="0">
            <x v="112"/>
          </reference>
          <reference field="21" count="1" selected="0">
            <x v="9"/>
          </reference>
          <reference field="22" count="1">
            <x v="9"/>
          </reference>
        </references>
      </pivotArea>
    </format>
    <format dxfId="221">
      <pivotArea dataOnly="0" labelOnly="1" outline="0" fieldPosition="0">
        <references count="4">
          <reference field="0" count="1" selected="0">
            <x v="131"/>
          </reference>
          <reference field="2" count="1" selected="0">
            <x v="113"/>
          </reference>
          <reference field="21" count="1" selected="0">
            <x v="9"/>
          </reference>
          <reference field="22" count="1">
            <x v="9"/>
          </reference>
        </references>
      </pivotArea>
    </format>
    <format dxfId="220">
      <pivotArea dataOnly="0" labelOnly="1" outline="0" fieldPosition="0">
        <references count="4">
          <reference field="0" count="1" selected="0">
            <x v="132"/>
          </reference>
          <reference field="2" count="1" selected="0">
            <x v="114"/>
          </reference>
          <reference field="21" count="1" selected="0">
            <x v="9"/>
          </reference>
          <reference field="22" count="1">
            <x v="9"/>
          </reference>
        </references>
      </pivotArea>
    </format>
    <format dxfId="219">
      <pivotArea dataOnly="0" labelOnly="1" outline="0" fieldPosition="0">
        <references count="4">
          <reference field="0" count="1" selected="0">
            <x v="275"/>
          </reference>
          <reference field="2" count="1" selected="0">
            <x v="114"/>
          </reference>
          <reference field="21" count="1" selected="0">
            <x v="9"/>
          </reference>
          <reference field="22" count="1">
            <x v="9"/>
          </reference>
        </references>
      </pivotArea>
    </format>
    <format dxfId="218">
      <pivotArea dataOnly="0" labelOnly="1" outline="0" fieldPosition="0">
        <references count="4">
          <reference field="0" count="1" selected="0">
            <x v="133"/>
          </reference>
          <reference field="2" count="1" selected="0">
            <x v="115"/>
          </reference>
          <reference field="21" count="1" selected="0">
            <x v="9"/>
          </reference>
          <reference field="22" count="1">
            <x v="9"/>
          </reference>
        </references>
      </pivotArea>
    </format>
    <format dxfId="217">
      <pivotArea dataOnly="0" labelOnly="1" outline="0" fieldPosition="0">
        <references count="4">
          <reference field="0" count="1" selected="0">
            <x v="134"/>
          </reference>
          <reference field="2" count="1" selected="0">
            <x v="116"/>
          </reference>
          <reference field="21" count="1" selected="0">
            <x v="8"/>
          </reference>
          <reference field="22" count="1">
            <x v="8"/>
          </reference>
        </references>
      </pivotArea>
    </format>
    <format dxfId="216">
      <pivotArea dataOnly="0" labelOnly="1" outline="0" fieldPosition="0">
        <references count="4">
          <reference field="0" count="1" selected="0">
            <x v="135"/>
          </reference>
          <reference field="2" count="1" selected="0">
            <x v="117"/>
          </reference>
          <reference field="21" count="1" selected="0">
            <x v="11"/>
          </reference>
          <reference field="22" count="1">
            <x v="11"/>
          </reference>
        </references>
      </pivotArea>
    </format>
    <format dxfId="215">
      <pivotArea dataOnly="0" labelOnly="1" outline="0" fieldPosition="0">
        <references count="4">
          <reference field="0" count="1" selected="0">
            <x v="232"/>
          </reference>
          <reference field="2" count="1" selected="0">
            <x v="118"/>
          </reference>
          <reference field="21" count="1" selected="0">
            <x v="1"/>
          </reference>
          <reference field="22" count="1">
            <x v="1"/>
          </reference>
        </references>
      </pivotArea>
    </format>
    <format dxfId="214">
      <pivotArea dataOnly="0" labelOnly="1" outline="0" fieldPosition="0">
        <references count="4">
          <reference field="0" count="1" selected="0">
            <x v="298"/>
          </reference>
          <reference field="2" count="1" selected="0">
            <x v="118"/>
          </reference>
          <reference field="21" count="1" selected="0">
            <x v="1"/>
          </reference>
          <reference field="22" count="1">
            <x v="1"/>
          </reference>
        </references>
      </pivotArea>
    </format>
    <format dxfId="213">
      <pivotArea dataOnly="0" labelOnly="1" outline="0" fieldPosition="0">
        <references count="4">
          <reference field="0" count="1" selected="0">
            <x v="136"/>
          </reference>
          <reference field="2" count="1" selected="0">
            <x v="119"/>
          </reference>
          <reference field="21" count="1" selected="0">
            <x v="12"/>
          </reference>
          <reference field="22" count="1">
            <x v="12"/>
          </reference>
        </references>
      </pivotArea>
    </format>
    <format dxfId="212">
      <pivotArea dataOnly="0" labelOnly="1" outline="0" fieldPosition="0">
        <references count="4">
          <reference field="0" count="1" selected="0">
            <x v="155"/>
          </reference>
          <reference field="2" count="1" selected="0">
            <x v="119"/>
          </reference>
          <reference field="21" count="1" selected="0">
            <x v="12"/>
          </reference>
          <reference field="22" count="1">
            <x v="12"/>
          </reference>
        </references>
      </pivotArea>
    </format>
    <format dxfId="211">
      <pivotArea dataOnly="0" labelOnly="1" outline="0" fieldPosition="0">
        <references count="4">
          <reference field="0" count="1" selected="0">
            <x v="137"/>
          </reference>
          <reference field="2" count="1" selected="0">
            <x v="120"/>
          </reference>
          <reference field="21" count="1" selected="0">
            <x v="7"/>
          </reference>
          <reference field="22" count="1">
            <x v="7"/>
          </reference>
        </references>
      </pivotArea>
    </format>
    <format dxfId="210">
      <pivotArea dataOnly="0" labelOnly="1" outline="0" fieldPosition="0">
        <references count="4">
          <reference field="0" count="1" selected="0">
            <x v="138"/>
          </reference>
          <reference field="2" count="1" selected="0">
            <x v="121"/>
          </reference>
          <reference field="21" count="1" selected="0">
            <x v="12"/>
          </reference>
          <reference field="22" count="1">
            <x v="12"/>
          </reference>
        </references>
      </pivotArea>
    </format>
    <format dxfId="209">
      <pivotArea dataOnly="0" labelOnly="1" outline="0" fieldPosition="0">
        <references count="4">
          <reference field="0" count="1" selected="0">
            <x v="139"/>
          </reference>
          <reference field="2" count="1" selected="0">
            <x v="122"/>
          </reference>
          <reference field="21" count="1" selected="0">
            <x v="7"/>
          </reference>
          <reference field="22" count="1">
            <x v="7"/>
          </reference>
        </references>
      </pivotArea>
    </format>
    <format dxfId="208">
      <pivotArea dataOnly="0" labelOnly="1" outline="0" fieldPosition="0">
        <references count="4">
          <reference field="0" count="1" selected="0">
            <x v="141"/>
          </reference>
          <reference field="2" count="1" selected="0">
            <x v="123"/>
          </reference>
          <reference field="21" count="1" selected="0">
            <x v="12"/>
          </reference>
          <reference field="22" count="1">
            <x v="12"/>
          </reference>
        </references>
      </pivotArea>
    </format>
    <format dxfId="207">
      <pivotArea dataOnly="0" labelOnly="1" outline="0" fieldPosition="0">
        <references count="4">
          <reference field="0" count="1" selected="0">
            <x v="142"/>
          </reference>
          <reference field="2" count="1" selected="0">
            <x v="124"/>
          </reference>
          <reference field="21" count="1" selected="0">
            <x v="12"/>
          </reference>
          <reference field="22" count="1">
            <x v="12"/>
          </reference>
        </references>
      </pivotArea>
    </format>
    <format dxfId="206">
      <pivotArea dataOnly="0" labelOnly="1" outline="0" fieldPosition="0">
        <references count="4">
          <reference field="0" count="1" selected="0">
            <x v="143"/>
          </reference>
          <reference field="2" count="1" selected="0">
            <x v="125"/>
          </reference>
          <reference field="21" count="1" selected="0">
            <x v="4"/>
          </reference>
          <reference field="22" count="1">
            <x v="4"/>
          </reference>
        </references>
      </pivotArea>
    </format>
    <format dxfId="205">
      <pivotArea dataOnly="0" labelOnly="1" outline="0" fieldPosition="0">
        <references count="4">
          <reference field="0" count="1" selected="0">
            <x v="144"/>
          </reference>
          <reference field="2" count="1" selected="0">
            <x v="126"/>
          </reference>
          <reference field="21" count="1" selected="0">
            <x v="8"/>
          </reference>
          <reference field="22" count="1">
            <x v="8"/>
          </reference>
        </references>
      </pivotArea>
    </format>
    <format dxfId="204">
      <pivotArea dataOnly="0" labelOnly="1" outline="0" fieldPosition="0">
        <references count="4">
          <reference field="0" count="1" selected="0">
            <x v="145"/>
          </reference>
          <reference field="2" count="1" selected="0">
            <x v="127"/>
          </reference>
          <reference field="21" count="1" selected="0">
            <x v="7"/>
          </reference>
          <reference field="22" count="1">
            <x v="7"/>
          </reference>
        </references>
      </pivotArea>
    </format>
    <format dxfId="203">
      <pivotArea dataOnly="0" labelOnly="1" outline="0" fieldPosition="0">
        <references count="4">
          <reference field="0" count="1" selected="0">
            <x v="147"/>
          </reference>
          <reference field="2" count="1" selected="0">
            <x v="128"/>
          </reference>
          <reference field="21" count="1" selected="0">
            <x v="7"/>
          </reference>
          <reference field="22" count="1">
            <x v="7"/>
          </reference>
        </references>
      </pivotArea>
    </format>
    <format dxfId="202">
      <pivotArea dataOnly="0" labelOnly="1" outline="0" fieldPosition="0">
        <references count="4">
          <reference field="0" count="1" selected="0">
            <x v="282"/>
          </reference>
          <reference field="2" count="1" selected="0">
            <x v="129"/>
          </reference>
          <reference field="21" count="1" selected="0">
            <x v="12"/>
          </reference>
          <reference field="22" count="1">
            <x v="12"/>
          </reference>
        </references>
      </pivotArea>
    </format>
    <format dxfId="201">
      <pivotArea dataOnly="0" labelOnly="1" outline="0" fieldPosition="0">
        <references count="4">
          <reference field="0" count="1" selected="0">
            <x v="149"/>
          </reference>
          <reference field="2" count="1" selected="0">
            <x v="130"/>
          </reference>
          <reference field="21" count="1" selected="0">
            <x v="12"/>
          </reference>
          <reference field="22" count="1">
            <x v="12"/>
          </reference>
        </references>
      </pivotArea>
    </format>
    <format dxfId="200">
      <pivotArea dataOnly="0" labelOnly="1" outline="0" fieldPosition="0">
        <references count="4">
          <reference field="0" count="1" selected="0">
            <x v="179"/>
          </reference>
          <reference field="2" count="1" selected="0">
            <x v="130"/>
          </reference>
          <reference field="21" count="1" selected="0">
            <x v="12"/>
          </reference>
          <reference field="22" count="1">
            <x v="12"/>
          </reference>
        </references>
      </pivotArea>
    </format>
    <format dxfId="199">
      <pivotArea dataOnly="0" labelOnly="1" outline="0" fieldPosition="0">
        <references count="4">
          <reference field="0" count="1" selected="0">
            <x v="279"/>
          </reference>
          <reference field="2" count="1" selected="0">
            <x v="130"/>
          </reference>
          <reference field="21" count="1" selected="0">
            <x v="12"/>
          </reference>
          <reference field="22" count="1">
            <x v="12"/>
          </reference>
        </references>
      </pivotArea>
    </format>
    <format dxfId="198">
      <pivotArea dataOnly="0" labelOnly="1" outline="0" fieldPosition="0">
        <references count="4">
          <reference field="0" count="1" selected="0">
            <x v="146"/>
          </reference>
          <reference field="2" count="1" selected="0">
            <x v="131"/>
          </reference>
          <reference field="21" count="1" selected="0">
            <x v="7"/>
          </reference>
          <reference field="22" count="1">
            <x v="7"/>
          </reference>
        </references>
      </pivotArea>
    </format>
    <format dxfId="197">
      <pivotArea dataOnly="0" labelOnly="1" outline="0" fieldPosition="0">
        <references count="4">
          <reference field="0" count="1" selected="0">
            <x v="265"/>
          </reference>
          <reference field="2" count="1" selected="0">
            <x v="132"/>
          </reference>
          <reference field="21" count="1" selected="0">
            <x v="9"/>
          </reference>
          <reference field="22" count="1">
            <x v="9"/>
          </reference>
        </references>
      </pivotArea>
    </format>
    <format dxfId="196">
      <pivotArea dataOnly="0" labelOnly="1" outline="0" fieldPosition="0">
        <references count="4">
          <reference field="0" count="1" selected="0">
            <x v="272"/>
          </reference>
          <reference field="2" count="1" selected="0">
            <x v="132"/>
          </reference>
          <reference field="21" count="1" selected="0">
            <x v="9"/>
          </reference>
          <reference field="22" count="1">
            <x v="9"/>
          </reference>
        </references>
      </pivotArea>
    </format>
    <format dxfId="195">
      <pivotArea dataOnly="0" labelOnly="1" outline="0" fieldPosition="0">
        <references count="4">
          <reference field="0" count="1" selected="0">
            <x v="273"/>
          </reference>
          <reference field="2" count="1" selected="0">
            <x v="132"/>
          </reference>
          <reference field="21" count="1" selected="0">
            <x v="9"/>
          </reference>
          <reference field="22" count="1">
            <x v="9"/>
          </reference>
        </references>
      </pivotArea>
    </format>
    <format dxfId="194">
      <pivotArea dataOnly="0" labelOnly="1" outline="0" fieldPosition="0">
        <references count="4">
          <reference field="0" count="1" selected="0">
            <x v="150"/>
          </reference>
          <reference field="2" count="1" selected="0">
            <x v="133"/>
          </reference>
          <reference field="21" count="1" selected="0">
            <x v="7"/>
          </reference>
          <reference field="22" count="1">
            <x v="7"/>
          </reference>
        </references>
      </pivotArea>
    </format>
    <format dxfId="193">
      <pivotArea dataOnly="0" labelOnly="1" outline="0" fieldPosition="0">
        <references count="4">
          <reference field="0" count="1" selected="0">
            <x v="236"/>
          </reference>
          <reference field="2" count="1" selected="0">
            <x v="134"/>
          </reference>
          <reference field="21" count="1" selected="0">
            <x v="8"/>
          </reference>
          <reference field="22" count="1">
            <x v="8"/>
          </reference>
        </references>
      </pivotArea>
    </format>
    <format dxfId="192">
      <pivotArea dataOnly="0" labelOnly="1" outline="0" fieldPosition="0">
        <references count="4">
          <reference field="0" count="1" selected="0">
            <x v="151"/>
          </reference>
          <reference field="2" count="1" selected="0">
            <x v="135"/>
          </reference>
          <reference field="21" count="1" selected="0">
            <x v="13"/>
          </reference>
          <reference field="22" count="1">
            <x v="13"/>
          </reference>
        </references>
      </pivotArea>
    </format>
    <format dxfId="191">
      <pivotArea dataOnly="0" labelOnly="1" outline="0" fieldPosition="0">
        <references count="4">
          <reference field="0" count="1" selected="0">
            <x v="152"/>
          </reference>
          <reference field="2" count="1" selected="0">
            <x v="136"/>
          </reference>
          <reference field="21" count="1" selected="0">
            <x v="13"/>
          </reference>
          <reference field="22" count="1">
            <x v="13"/>
          </reference>
        </references>
      </pivotArea>
    </format>
    <format dxfId="190">
      <pivotArea dataOnly="0" labelOnly="1" outline="0" fieldPosition="0">
        <references count="4">
          <reference field="0" count="1" selected="0">
            <x v="153"/>
          </reference>
          <reference field="2" count="1" selected="0">
            <x v="137"/>
          </reference>
          <reference field="21" count="1" selected="0">
            <x v="13"/>
          </reference>
          <reference field="22" count="1">
            <x v="13"/>
          </reference>
        </references>
      </pivotArea>
    </format>
    <format dxfId="189">
      <pivotArea dataOnly="0" labelOnly="1" outline="0" fieldPosition="0">
        <references count="4">
          <reference field="0" count="1" selected="0">
            <x v="154"/>
          </reference>
          <reference field="2" count="1" selected="0">
            <x v="138"/>
          </reference>
          <reference field="21" count="1" selected="0">
            <x v="13"/>
          </reference>
          <reference field="22" count="1">
            <x v="13"/>
          </reference>
        </references>
      </pivotArea>
    </format>
    <format dxfId="188">
      <pivotArea dataOnly="0" labelOnly="1" outline="0" fieldPosition="0">
        <references count="4">
          <reference field="0" count="1" selected="0">
            <x v="156"/>
          </reference>
          <reference field="2" count="1" selected="0">
            <x v="139"/>
          </reference>
          <reference field="21" count="1" selected="0">
            <x v="13"/>
          </reference>
          <reference field="22" count="1">
            <x v="13"/>
          </reference>
        </references>
      </pivotArea>
    </format>
    <format dxfId="187">
      <pivotArea dataOnly="0" labelOnly="1" outline="0" fieldPosition="0">
        <references count="4">
          <reference field="0" count="1" selected="0">
            <x v="157"/>
          </reference>
          <reference field="2" count="1" selected="0">
            <x v="140"/>
          </reference>
          <reference field="21" count="1" selected="0">
            <x v="13"/>
          </reference>
          <reference field="22" count="1">
            <x v="13"/>
          </reference>
        </references>
      </pivotArea>
    </format>
    <format dxfId="186">
      <pivotArea dataOnly="0" labelOnly="1" outline="0" fieldPosition="0">
        <references count="4">
          <reference field="0" count="1" selected="0">
            <x v="158"/>
          </reference>
          <reference field="2" count="1" selected="0">
            <x v="141"/>
          </reference>
          <reference field="21" count="1" selected="0">
            <x v="13"/>
          </reference>
          <reference field="22" count="1">
            <x v="13"/>
          </reference>
        </references>
      </pivotArea>
    </format>
    <format dxfId="185">
      <pivotArea dataOnly="0" labelOnly="1" outline="0" fieldPosition="0">
        <references count="4">
          <reference field="0" count="1" selected="0">
            <x v="237"/>
          </reference>
          <reference field="2" count="1" selected="0">
            <x v="142"/>
          </reference>
          <reference field="21" count="1" selected="0">
            <x v="11"/>
          </reference>
          <reference field="22" count="1">
            <x v="11"/>
          </reference>
        </references>
      </pivotArea>
    </format>
    <format dxfId="184">
      <pivotArea dataOnly="0" labelOnly="1" outline="0" fieldPosition="0">
        <references count="4">
          <reference field="0" count="1" selected="0">
            <x v="160"/>
          </reference>
          <reference field="2" count="1" selected="0">
            <x v="143"/>
          </reference>
          <reference field="21" count="1" selected="0">
            <x v="7"/>
          </reference>
          <reference field="22" count="1">
            <x v="7"/>
          </reference>
        </references>
      </pivotArea>
    </format>
    <format dxfId="183">
      <pivotArea dataOnly="0" labelOnly="1" outline="0" fieldPosition="0">
        <references count="4">
          <reference field="0" count="1" selected="0">
            <x v="161"/>
          </reference>
          <reference field="2" count="1" selected="0">
            <x v="144"/>
          </reference>
          <reference field="21" count="1" selected="0">
            <x v="7"/>
          </reference>
          <reference field="22" count="1">
            <x v="7"/>
          </reference>
        </references>
      </pivotArea>
    </format>
    <format dxfId="182">
      <pivotArea dataOnly="0" labelOnly="1" outline="0" fieldPosition="0">
        <references count="4">
          <reference field="0" count="1" selected="0">
            <x v="162"/>
          </reference>
          <reference field="2" count="1" selected="0">
            <x v="145"/>
          </reference>
          <reference field="21" count="1" selected="0">
            <x v="7"/>
          </reference>
          <reference field="22" count="1">
            <x v="7"/>
          </reference>
        </references>
      </pivotArea>
    </format>
    <format dxfId="181">
      <pivotArea dataOnly="0" labelOnly="1" outline="0" fieldPosition="0">
        <references count="4">
          <reference field="0" count="1" selected="0">
            <x v="163"/>
          </reference>
          <reference field="2" count="1" selected="0">
            <x v="146"/>
          </reference>
          <reference field="21" count="1" selected="0">
            <x v="12"/>
          </reference>
          <reference field="22" count="1">
            <x v="12"/>
          </reference>
        </references>
      </pivotArea>
    </format>
    <format dxfId="180">
      <pivotArea dataOnly="0" labelOnly="1" outline="0" fieldPosition="0">
        <references count="4">
          <reference field="0" count="1" selected="0">
            <x v="164"/>
          </reference>
          <reference field="2" count="1" selected="0">
            <x v="147"/>
          </reference>
          <reference field="21" count="1" selected="0">
            <x v="12"/>
          </reference>
          <reference field="22" count="1">
            <x v="12"/>
          </reference>
        </references>
      </pivotArea>
    </format>
    <format dxfId="179">
      <pivotArea dataOnly="0" labelOnly="1" outline="0" fieldPosition="0">
        <references count="4">
          <reference field="0" count="1" selected="0">
            <x v="165"/>
          </reference>
          <reference field="2" count="1" selected="0">
            <x v="148"/>
          </reference>
          <reference field="21" count="1" selected="0">
            <x v="9"/>
          </reference>
          <reference field="22" count="1">
            <x v="9"/>
          </reference>
        </references>
      </pivotArea>
    </format>
    <format dxfId="178">
      <pivotArea dataOnly="0" labelOnly="1" outline="0" fieldPosition="0">
        <references count="4">
          <reference field="0" count="1" selected="0">
            <x v="166"/>
          </reference>
          <reference field="2" count="1" selected="0">
            <x v="149"/>
          </reference>
          <reference field="21" count="1" selected="0">
            <x v="8"/>
          </reference>
          <reference field="22" count="1">
            <x v="8"/>
          </reference>
        </references>
      </pivotArea>
    </format>
    <format dxfId="177">
      <pivotArea dataOnly="0" labelOnly="1" outline="0" fieldPosition="0">
        <references count="4">
          <reference field="0" count="1" selected="0">
            <x v="167"/>
          </reference>
          <reference field="2" count="1" selected="0">
            <x v="150"/>
          </reference>
          <reference field="21" count="1" selected="0">
            <x v="12"/>
          </reference>
          <reference field="22" count="1">
            <x v="12"/>
          </reference>
        </references>
      </pivotArea>
    </format>
    <format dxfId="176">
      <pivotArea dataOnly="0" labelOnly="1" outline="0" fieldPosition="0">
        <references count="4">
          <reference field="0" count="1" selected="0">
            <x v="168"/>
          </reference>
          <reference field="2" count="1" selected="0">
            <x v="151"/>
          </reference>
          <reference field="21" count="1" selected="0">
            <x v="13"/>
          </reference>
          <reference field="22" count="1">
            <x v="13"/>
          </reference>
        </references>
      </pivotArea>
    </format>
    <format dxfId="175">
      <pivotArea dataOnly="0" labelOnly="1" outline="0" fieldPosition="0">
        <references count="4">
          <reference field="0" count="1" selected="0">
            <x v="169"/>
          </reference>
          <reference field="2" count="1" selected="0">
            <x v="152"/>
          </reference>
          <reference field="21" count="1" selected="0">
            <x v="9"/>
          </reference>
          <reference field="22" count="1">
            <x v="9"/>
          </reference>
        </references>
      </pivotArea>
    </format>
    <format dxfId="174">
      <pivotArea dataOnly="0" labelOnly="1" outline="0" fieldPosition="0">
        <references count="4">
          <reference field="0" count="1" selected="0">
            <x v="170"/>
          </reference>
          <reference field="2" count="1" selected="0">
            <x v="153"/>
          </reference>
          <reference field="21" count="1" selected="0">
            <x v="13"/>
          </reference>
          <reference field="22" count="1">
            <x v="13"/>
          </reference>
        </references>
      </pivotArea>
    </format>
    <format dxfId="173">
      <pivotArea dataOnly="0" labelOnly="1" outline="0" fieldPosition="0">
        <references count="4">
          <reference field="0" count="1" selected="0">
            <x v="171"/>
          </reference>
          <reference field="2" count="1" selected="0">
            <x v="154"/>
          </reference>
          <reference field="21" count="1" selected="0">
            <x v="13"/>
          </reference>
          <reference field="22" count="1">
            <x v="13"/>
          </reference>
        </references>
      </pivotArea>
    </format>
    <format dxfId="172">
      <pivotArea dataOnly="0" labelOnly="1" outline="0" fieldPosition="0">
        <references count="4">
          <reference field="0" count="1" selected="0">
            <x v="172"/>
          </reference>
          <reference field="2" count="1" selected="0">
            <x v="155"/>
          </reference>
          <reference field="21" count="1" selected="0">
            <x v="13"/>
          </reference>
          <reference field="22" count="1">
            <x v="13"/>
          </reference>
        </references>
      </pivotArea>
    </format>
    <format dxfId="171">
      <pivotArea dataOnly="0" labelOnly="1" outline="0" fieldPosition="0">
        <references count="4">
          <reference field="0" count="1" selected="0">
            <x v="173"/>
          </reference>
          <reference field="2" count="1" selected="0">
            <x v="156"/>
          </reference>
          <reference field="21" count="1" selected="0">
            <x v="9"/>
          </reference>
          <reference field="22" count="1">
            <x v="9"/>
          </reference>
        </references>
      </pivotArea>
    </format>
    <format dxfId="170">
      <pivotArea dataOnly="0" labelOnly="1" outline="0" fieldPosition="0">
        <references count="4">
          <reference field="0" count="1" selected="0">
            <x v="175"/>
          </reference>
          <reference field="2" count="1" selected="0">
            <x v="157"/>
          </reference>
          <reference field="21" count="1" selected="0">
            <x v="12"/>
          </reference>
          <reference field="22" count="1">
            <x v="12"/>
          </reference>
        </references>
      </pivotArea>
    </format>
    <format dxfId="169">
      <pivotArea dataOnly="0" labelOnly="1" outline="0" fieldPosition="0">
        <references count="4">
          <reference field="0" count="1" selected="0">
            <x v="278"/>
          </reference>
          <reference field="2" count="1" selected="0">
            <x v="158"/>
          </reference>
          <reference field="21" count="1" selected="0">
            <x v="12"/>
          </reference>
          <reference field="22" count="1">
            <x v="12"/>
          </reference>
        </references>
      </pivotArea>
    </format>
    <format dxfId="168">
      <pivotArea dataOnly="0" labelOnly="1" outline="0" fieldPosition="0">
        <references count="4">
          <reference field="0" count="1" selected="0">
            <x v="278"/>
          </reference>
          <reference field="2" count="1" selected="0">
            <x v="159"/>
          </reference>
          <reference field="21" count="1" selected="0">
            <x v="7"/>
          </reference>
          <reference field="22" count="1">
            <x v="7"/>
          </reference>
        </references>
      </pivotArea>
    </format>
    <format dxfId="167">
      <pivotArea dataOnly="0" labelOnly="1" outline="0" fieldPosition="0">
        <references count="4">
          <reference field="0" count="1" selected="0">
            <x v="238"/>
          </reference>
          <reference field="2" count="1" selected="0">
            <x v="160"/>
          </reference>
          <reference field="21" count="1" selected="0">
            <x v="6"/>
          </reference>
          <reference field="22" count="1">
            <x v="6"/>
          </reference>
        </references>
      </pivotArea>
    </format>
    <format dxfId="166">
      <pivotArea dataOnly="0" labelOnly="1" outline="0" fieldPosition="0">
        <references count="4">
          <reference field="0" count="1" selected="0">
            <x v="283"/>
          </reference>
          <reference field="2" count="1" selected="0">
            <x v="160"/>
          </reference>
          <reference field="21" count="1" selected="0">
            <x v="6"/>
          </reference>
          <reference field="22" count="1">
            <x v="6"/>
          </reference>
        </references>
      </pivotArea>
    </format>
    <format dxfId="165">
      <pivotArea dataOnly="0" labelOnly="1" outline="0" fieldPosition="0">
        <references count="4">
          <reference field="0" count="1" selected="0">
            <x v="174"/>
          </reference>
          <reference field="2" count="1" selected="0">
            <x v="161"/>
          </reference>
          <reference field="21" count="1" selected="0">
            <x v="12"/>
          </reference>
          <reference field="22" count="1">
            <x v="12"/>
          </reference>
        </references>
      </pivotArea>
    </format>
    <format dxfId="164">
      <pivotArea dataOnly="0" labelOnly="1" outline="0" fieldPosition="0">
        <references count="4">
          <reference field="0" count="1" selected="0">
            <x v="278"/>
          </reference>
          <reference field="2" count="1" selected="0">
            <x v="161"/>
          </reference>
          <reference field="21" count="1" selected="0">
            <x v="12"/>
          </reference>
          <reference field="22" count="1">
            <x v="12"/>
          </reference>
        </references>
      </pivotArea>
    </format>
    <format dxfId="163">
      <pivotArea dataOnly="0" labelOnly="1" outline="0" fieldPosition="0">
        <references count="4">
          <reference field="0" count="1" selected="0">
            <x v="177"/>
          </reference>
          <reference field="2" count="1" selected="0">
            <x v="162"/>
          </reference>
          <reference field="21" count="1" selected="0">
            <x v="12"/>
          </reference>
          <reference field="22" count="1">
            <x v="12"/>
          </reference>
        </references>
      </pivotArea>
    </format>
    <format dxfId="162">
      <pivotArea dataOnly="0" labelOnly="1" outline="0" fieldPosition="0">
        <references count="4">
          <reference field="0" count="1" selected="0">
            <x v="175"/>
          </reference>
          <reference field="2" count="1" selected="0">
            <x v="163"/>
          </reference>
          <reference field="21" count="1" selected="0">
            <x v="12"/>
          </reference>
          <reference field="22" count="1">
            <x v="12"/>
          </reference>
        </references>
      </pivotArea>
    </format>
    <format dxfId="161">
      <pivotArea dataOnly="0" labelOnly="1" outline="0" fieldPosition="0">
        <references count="4">
          <reference field="0" count="1" selected="0">
            <x v="178"/>
          </reference>
          <reference field="2" count="1" selected="0">
            <x v="164"/>
          </reference>
          <reference field="21" count="1" selected="0">
            <x v="6"/>
          </reference>
          <reference field="22" count="1">
            <x v="6"/>
          </reference>
        </references>
      </pivotArea>
    </format>
    <format dxfId="160">
      <pivotArea dataOnly="0" labelOnly="1" outline="0" fieldPosition="0">
        <references count="4">
          <reference field="0" count="1" selected="0">
            <x v="180"/>
          </reference>
          <reference field="2" count="1" selected="0">
            <x v="165"/>
          </reference>
          <reference field="21" count="1" selected="0">
            <x v="7"/>
          </reference>
          <reference field="22" count="1">
            <x v="7"/>
          </reference>
        </references>
      </pivotArea>
    </format>
    <format dxfId="159">
      <pivotArea dataOnly="0" labelOnly="1" outline="0" fieldPosition="0">
        <references count="4">
          <reference field="0" count="1" selected="0">
            <x v="181"/>
          </reference>
          <reference field="2" count="1" selected="0">
            <x v="166"/>
          </reference>
          <reference field="21" count="1" selected="0">
            <x v="12"/>
          </reference>
          <reference field="22" count="1">
            <x v="12"/>
          </reference>
        </references>
      </pivotArea>
    </format>
    <format dxfId="158">
      <pivotArea dataOnly="0" labelOnly="1" outline="0" fieldPosition="0">
        <references count="4">
          <reference field="0" count="1" selected="0">
            <x v="182"/>
          </reference>
          <reference field="2" count="1" selected="0">
            <x v="167"/>
          </reference>
          <reference field="21" count="1" selected="0">
            <x v="7"/>
          </reference>
          <reference field="22" count="1">
            <x v="7"/>
          </reference>
        </references>
      </pivotArea>
    </format>
    <format dxfId="157">
      <pivotArea dataOnly="0" labelOnly="1" outline="0" fieldPosition="0">
        <references count="4">
          <reference field="0" count="1" selected="0">
            <x v="183"/>
          </reference>
          <reference field="2" count="1" selected="0">
            <x v="168"/>
          </reference>
          <reference field="21" count="1" selected="0">
            <x v="7"/>
          </reference>
          <reference field="22" count="1">
            <x v="7"/>
          </reference>
        </references>
      </pivotArea>
    </format>
    <format dxfId="156">
      <pivotArea dataOnly="0" labelOnly="1" outline="0" fieldPosition="0">
        <references count="4">
          <reference field="0" count="1" selected="0">
            <x v="184"/>
          </reference>
          <reference field="2" count="1" selected="0">
            <x v="169"/>
          </reference>
          <reference field="21" count="1" selected="0">
            <x v="13"/>
          </reference>
          <reference field="22" count="1">
            <x v="13"/>
          </reference>
        </references>
      </pivotArea>
    </format>
    <format dxfId="155">
      <pivotArea dataOnly="0" labelOnly="1" outline="0" fieldPosition="0">
        <references count="4">
          <reference field="0" count="1" selected="0">
            <x v="185"/>
          </reference>
          <reference field="2" count="1" selected="0">
            <x v="170"/>
          </reference>
          <reference field="21" count="1" selected="0">
            <x v="13"/>
          </reference>
          <reference field="22" count="1">
            <x v="13"/>
          </reference>
        </references>
      </pivotArea>
    </format>
    <format dxfId="154">
      <pivotArea dataOnly="0" labelOnly="1" outline="0" fieldPosition="0">
        <references count="4">
          <reference field="0" count="1" selected="0">
            <x v="186"/>
          </reference>
          <reference field="2" count="1" selected="0">
            <x v="171"/>
          </reference>
          <reference field="21" count="1" selected="0">
            <x v="13"/>
          </reference>
          <reference field="22" count="1">
            <x v="13"/>
          </reference>
        </references>
      </pivotArea>
    </format>
    <format dxfId="153">
      <pivotArea dataOnly="0" labelOnly="1" outline="0" fieldPosition="0">
        <references count="4">
          <reference field="0" count="1" selected="0">
            <x v="187"/>
          </reference>
          <reference field="2" count="1" selected="0">
            <x v="172"/>
          </reference>
          <reference field="21" count="1" selected="0">
            <x v="13"/>
          </reference>
          <reference field="22" count="1">
            <x v="13"/>
          </reference>
        </references>
      </pivotArea>
    </format>
    <format dxfId="152">
      <pivotArea dataOnly="0" labelOnly="1" outline="0" fieldPosition="0">
        <references count="4">
          <reference field="0" count="1" selected="0">
            <x v="188"/>
          </reference>
          <reference field="2" count="1" selected="0">
            <x v="173"/>
          </reference>
          <reference field="21" count="1" selected="0">
            <x v="13"/>
          </reference>
          <reference field="22" count="1">
            <x v="13"/>
          </reference>
        </references>
      </pivotArea>
    </format>
    <format dxfId="151">
      <pivotArea dataOnly="0" labelOnly="1" outline="0" fieldPosition="0">
        <references count="4">
          <reference field="0" count="1" selected="0">
            <x v="189"/>
          </reference>
          <reference field="2" count="1" selected="0">
            <x v="174"/>
          </reference>
          <reference field="21" count="1" selected="0">
            <x v="13"/>
          </reference>
          <reference field="22" count="1">
            <x v="13"/>
          </reference>
        </references>
      </pivotArea>
    </format>
    <format dxfId="150">
      <pivotArea dataOnly="0" labelOnly="1" outline="0" fieldPosition="0">
        <references count="4">
          <reference field="0" count="1" selected="0">
            <x v="212"/>
          </reference>
          <reference field="2" count="1" selected="0">
            <x v="174"/>
          </reference>
          <reference field="21" count="1" selected="0">
            <x v="13"/>
          </reference>
          <reference field="22" count="1">
            <x v="13"/>
          </reference>
        </references>
      </pivotArea>
    </format>
    <format dxfId="149">
      <pivotArea dataOnly="0" labelOnly="1" outline="0" fieldPosition="0">
        <references count="4">
          <reference field="0" count="1" selected="0">
            <x v="190"/>
          </reference>
          <reference field="2" count="1" selected="0">
            <x v="175"/>
          </reference>
          <reference field="21" count="1" selected="0">
            <x v="13"/>
          </reference>
          <reference field="22" count="1">
            <x v="13"/>
          </reference>
        </references>
      </pivotArea>
    </format>
    <format dxfId="148">
      <pivotArea dataOnly="0" labelOnly="1" outline="0" fieldPosition="0">
        <references count="4">
          <reference field="0" count="1" selected="0">
            <x v="191"/>
          </reference>
          <reference field="2" count="1" selected="0">
            <x v="176"/>
          </reference>
          <reference field="21" count="1" selected="0">
            <x v="13"/>
          </reference>
          <reference field="22" count="1">
            <x v="13"/>
          </reference>
        </references>
      </pivotArea>
    </format>
    <format dxfId="147">
      <pivotArea dataOnly="0" labelOnly="1" outline="0" fieldPosition="0">
        <references count="4">
          <reference field="0" count="1" selected="0">
            <x v="192"/>
          </reference>
          <reference field="2" count="1" selected="0">
            <x v="177"/>
          </reference>
          <reference field="21" count="1" selected="0">
            <x v="7"/>
          </reference>
          <reference field="22" count="1">
            <x v="7"/>
          </reference>
        </references>
      </pivotArea>
    </format>
    <format dxfId="146">
      <pivotArea dataOnly="0" labelOnly="1" outline="0" fieldPosition="0">
        <references count="4">
          <reference field="0" count="1" selected="0">
            <x v="193"/>
          </reference>
          <reference field="2" count="1" selected="0">
            <x v="178"/>
          </reference>
          <reference field="21" count="1" selected="0">
            <x v="10"/>
          </reference>
          <reference field="22" count="1">
            <x v="10"/>
          </reference>
        </references>
      </pivotArea>
    </format>
    <format dxfId="145">
      <pivotArea dataOnly="0" labelOnly="1" outline="0" fieldPosition="0">
        <references count="4">
          <reference field="0" count="1" selected="0">
            <x v="194"/>
          </reference>
          <reference field="2" count="1" selected="0">
            <x v="179"/>
          </reference>
          <reference field="21" count="1" selected="0">
            <x v="7"/>
          </reference>
          <reference field="22" count="1">
            <x v="7"/>
          </reference>
        </references>
      </pivotArea>
    </format>
    <format dxfId="144">
      <pivotArea dataOnly="0" labelOnly="1" outline="0" fieldPosition="0">
        <references count="4">
          <reference field="0" count="1" selected="0">
            <x v="195"/>
          </reference>
          <reference field="2" count="1" selected="0">
            <x v="180"/>
          </reference>
          <reference field="21" count="1" selected="0">
            <x v="7"/>
          </reference>
          <reference field="22" count="1">
            <x v="7"/>
          </reference>
        </references>
      </pivotArea>
    </format>
    <format dxfId="143">
      <pivotArea dataOnly="0" labelOnly="1" outline="0" fieldPosition="0">
        <references count="4">
          <reference field="0" count="1" selected="0">
            <x v="196"/>
          </reference>
          <reference field="2" count="1" selected="0">
            <x v="181"/>
          </reference>
          <reference field="21" count="1" selected="0">
            <x v="12"/>
          </reference>
          <reference field="22" count="1">
            <x v="12"/>
          </reference>
        </references>
      </pivotArea>
    </format>
    <format dxfId="142">
      <pivotArea dataOnly="0" labelOnly="1" outline="0" fieldPosition="0">
        <references count="4">
          <reference field="0" count="1" selected="0">
            <x v="197"/>
          </reference>
          <reference field="2" count="1" selected="0">
            <x v="182"/>
          </reference>
          <reference field="21" count="1" selected="0">
            <x v="9"/>
          </reference>
          <reference field="22" count="1">
            <x v="9"/>
          </reference>
        </references>
      </pivotArea>
    </format>
    <format dxfId="141">
      <pivotArea dataOnly="0" labelOnly="1" outline="0" fieldPosition="0">
        <references count="4">
          <reference field="0" count="1" selected="0">
            <x v="198"/>
          </reference>
          <reference field="2" count="1" selected="0">
            <x v="183"/>
          </reference>
          <reference field="21" count="1" selected="0">
            <x v="7"/>
          </reference>
          <reference field="22" count="1">
            <x v="7"/>
          </reference>
        </references>
      </pivotArea>
    </format>
    <format dxfId="140">
      <pivotArea dataOnly="0" labelOnly="1" outline="0" fieldPosition="0">
        <references count="4">
          <reference field="0" count="1" selected="0">
            <x v="199"/>
          </reference>
          <reference field="2" count="1" selected="0">
            <x v="184"/>
          </reference>
          <reference field="21" count="1" selected="0">
            <x v="9"/>
          </reference>
          <reference field="22" count="1">
            <x v="9"/>
          </reference>
        </references>
      </pivotArea>
    </format>
    <format dxfId="139">
      <pivotArea dataOnly="0" labelOnly="1" outline="0" fieldPosition="0">
        <references count="4">
          <reference field="0" count="1" selected="0">
            <x v="200"/>
          </reference>
          <reference field="2" count="1" selected="0">
            <x v="185"/>
          </reference>
          <reference field="21" count="1" selected="0">
            <x v="9"/>
          </reference>
          <reference field="22" count="1">
            <x v="9"/>
          </reference>
        </references>
      </pivotArea>
    </format>
    <format dxfId="138">
      <pivotArea dataOnly="0" labelOnly="1" outline="0" fieldPosition="0">
        <references count="4">
          <reference field="0" count="1" selected="0">
            <x v="201"/>
          </reference>
          <reference field="2" count="1" selected="0">
            <x v="186"/>
          </reference>
          <reference field="21" count="1" selected="0">
            <x v="9"/>
          </reference>
          <reference field="22" count="1">
            <x v="9"/>
          </reference>
        </references>
      </pivotArea>
    </format>
    <format dxfId="137">
      <pivotArea dataOnly="0" labelOnly="1" outline="0" fieldPosition="0">
        <references count="4">
          <reference field="0" count="1" selected="0">
            <x v="203"/>
          </reference>
          <reference field="2" count="1" selected="0">
            <x v="187"/>
          </reference>
          <reference field="21" count="1" selected="0">
            <x v="9"/>
          </reference>
          <reference field="22" count="1">
            <x v="9"/>
          </reference>
        </references>
      </pivotArea>
    </format>
    <format dxfId="136">
      <pivotArea dataOnly="0" labelOnly="1" outline="0" fieldPosition="0">
        <references count="4">
          <reference field="0" count="1" selected="0">
            <x v="204"/>
          </reference>
          <reference field="2" count="1" selected="0">
            <x v="188"/>
          </reference>
          <reference field="21" count="1" selected="0">
            <x v="9"/>
          </reference>
          <reference field="22" count="1">
            <x v="9"/>
          </reference>
        </references>
      </pivotArea>
    </format>
    <format dxfId="135">
      <pivotArea dataOnly="0" labelOnly="1" outline="0" fieldPosition="0">
        <references count="4">
          <reference field="0" count="1" selected="0">
            <x v="205"/>
          </reference>
          <reference field="2" count="1" selected="0">
            <x v="189"/>
          </reference>
          <reference field="21" count="1" selected="0">
            <x v="9"/>
          </reference>
          <reference field="22" count="1">
            <x v="9"/>
          </reference>
        </references>
      </pivotArea>
    </format>
    <format dxfId="134">
      <pivotArea dataOnly="0" labelOnly="1" outline="0" fieldPosition="0">
        <references count="4">
          <reference field="0" count="1" selected="0">
            <x v="206"/>
          </reference>
          <reference field="2" count="1" selected="0">
            <x v="190"/>
          </reference>
          <reference field="21" count="1" selected="0">
            <x v="9"/>
          </reference>
          <reference field="22" count="1">
            <x v="9"/>
          </reference>
        </references>
      </pivotArea>
    </format>
    <format dxfId="133">
      <pivotArea dataOnly="0" labelOnly="1" outline="0" fieldPosition="0">
        <references count="4">
          <reference field="0" count="1" selected="0">
            <x v="207"/>
          </reference>
          <reference field="2" count="1" selected="0">
            <x v="191"/>
          </reference>
          <reference field="21" count="1" selected="0">
            <x v="9"/>
          </reference>
          <reference field="22" count="1">
            <x v="9"/>
          </reference>
        </references>
      </pivotArea>
    </format>
    <format dxfId="132">
      <pivotArea dataOnly="0" labelOnly="1" outline="0" fieldPosition="0">
        <references count="4">
          <reference field="0" count="1" selected="0">
            <x v="208"/>
          </reference>
          <reference field="2" count="1" selected="0">
            <x v="192"/>
          </reference>
          <reference field="21" count="1" selected="0">
            <x v="9"/>
          </reference>
          <reference field="22" count="1">
            <x v="9"/>
          </reference>
        </references>
      </pivotArea>
    </format>
    <format dxfId="131">
      <pivotArea dataOnly="0" labelOnly="1" outline="0" fieldPosition="0">
        <references count="4">
          <reference field="0" count="1" selected="0">
            <x v="209"/>
          </reference>
          <reference field="2" count="1" selected="0">
            <x v="193"/>
          </reference>
          <reference field="21" count="1" selected="0">
            <x v="13"/>
          </reference>
          <reference field="22" count="1">
            <x v="13"/>
          </reference>
        </references>
      </pivotArea>
    </format>
    <format dxfId="130">
      <pivotArea dataOnly="0" labelOnly="1" outline="0" fieldPosition="0">
        <references count="4">
          <reference field="0" count="1" selected="0">
            <x v="210"/>
          </reference>
          <reference field="2" count="1" selected="0">
            <x v="194"/>
          </reference>
          <reference field="21" count="1" selected="0">
            <x v="13"/>
          </reference>
          <reference field="22" count="1">
            <x v="13"/>
          </reference>
        </references>
      </pivotArea>
    </format>
    <format dxfId="129">
      <pivotArea dataOnly="0" labelOnly="1" outline="0" fieldPosition="0">
        <references count="4">
          <reference field="0" count="1" selected="0">
            <x v="211"/>
          </reference>
          <reference field="2" count="1" selected="0">
            <x v="195"/>
          </reference>
          <reference field="21" count="1" selected="0">
            <x v="13"/>
          </reference>
          <reference field="22" count="1">
            <x v="13"/>
          </reference>
        </references>
      </pivotArea>
    </format>
    <format dxfId="128">
      <pivotArea dataOnly="0" labelOnly="1" outline="0" fieldPosition="0">
        <references count="4">
          <reference field="0" count="1" selected="0">
            <x v="213"/>
          </reference>
          <reference field="2" count="1" selected="0">
            <x v="196"/>
          </reference>
          <reference field="21" count="1" selected="0">
            <x v="13"/>
          </reference>
          <reference field="22" count="1">
            <x v="13"/>
          </reference>
        </references>
      </pivotArea>
    </format>
    <format dxfId="127">
      <pivotArea dataOnly="0" labelOnly="1" outline="0" fieldPosition="0">
        <references count="4">
          <reference field="0" count="1" selected="0">
            <x v="214"/>
          </reference>
          <reference field="2" count="1" selected="0">
            <x v="197"/>
          </reference>
          <reference field="21" count="1" selected="0">
            <x v="13"/>
          </reference>
          <reference field="22" count="1">
            <x v="13"/>
          </reference>
        </references>
      </pivotArea>
    </format>
    <format dxfId="126">
      <pivotArea dataOnly="0" labelOnly="1" outline="0" fieldPosition="0">
        <references count="4">
          <reference field="0" count="1" selected="0">
            <x v="215"/>
          </reference>
          <reference field="2" count="1" selected="0">
            <x v="198"/>
          </reference>
          <reference field="21" count="1" selected="0">
            <x v="9"/>
          </reference>
          <reference field="22" count="1">
            <x v="9"/>
          </reference>
        </references>
      </pivotArea>
    </format>
    <format dxfId="125">
      <pivotArea dataOnly="0" labelOnly="1" outline="0" fieldPosition="0">
        <references count="4">
          <reference field="0" count="1" selected="0">
            <x v="216"/>
          </reference>
          <reference field="2" count="1" selected="0">
            <x v="199"/>
          </reference>
          <reference field="21" count="1" selected="0">
            <x v="12"/>
          </reference>
          <reference field="22" count="1">
            <x v="12"/>
          </reference>
        </references>
      </pivotArea>
    </format>
    <format dxfId="124">
      <pivotArea dataOnly="0" labelOnly="1" outline="0" fieldPosition="0">
        <references count="4">
          <reference field="0" count="1" selected="0">
            <x v="218"/>
          </reference>
          <reference field="2" count="1" selected="0">
            <x v="200"/>
          </reference>
          <reference field="21" count="1" selected="0">
            <x v="13"/>
          </reference>
          <reference field="22" count="1">
            <x v="13"/>
          </reference>
        </references>
      </pivotArea>
    </format>
    <format dxfId="123">
      <pivotArea dataOnly="0" labelOnly="1" outline="0" fieldPosition="0">
        <references count="4">
          <reference field="0" count="1" selected="0">
            <x v="219"/>
          </reference>
          <reference field="2" count="1" selected="0">
            <x v="201"/>
          </reference>
          <reference field="21" count="1" selected="0">
            <x v="13"/>
          </reference>
          <reference field="22" count="1">
            <x v="13"/>
          </reference>
        </references>
      </pivotArea>
    </format>
    <format dxfId="122">
      <pivotArea dataOnly="0" labelOnly="1" outline="0" fieldPosition="0">
        <references count="4">
          <reference field="0" count="1" selected="0">
            <x v="221"/>
          </reference>
          <reference field="2" count="1" selected="0">
            <x v="202"/>
          </reference>
          <reference field="21" count="1" selected="0">
            <x v="12"/>
          </reference>
          <reference field="22" count="1">
            <x v="12"/>
          </reference>
        </references>
      </pivotArea>
    </format>
    <format dxfId="121">
      <pivotArea dataOnly="0" labelOnly="1" outline="0" fieldPosition="0">
        <references count="4">
          <reference field="0" count="1" selected="0">
            <x v="222"/>
          </reference>
          <reference field="2" count="1" selected="0">
            <x v="203"/>
          </reference>
          <reference field="21" count="1" selected="0">
            <x v="11"/>
          </reference>
          <reference field="22" count="1">
            <x v="11"/>
          </reference>
        </references>
      </pivotArea>
    </format>
    <format dxfId="120">
      <pivotArea dataOnly="0" labelOnly="1" outline="0" fieldPosition="0">
        <references count="4">
          <reference field="0" count="1" selected="0">
            <x v="223"/>
          </reference>
          <reference field="2" count="1" selected="0">
            <x v="204"/>
          </reference>
          <reference field="21" count="1" selected="0">
            <x v="10"/>
          </reference>
          <reference field="22" count="1">
            <x v="10"/>
          </reference>
        </references>
      </pivotArea>
    </format>
    <format dxfId="119">
      <pivotArea dataOnly="0" labelOnly="1" outline="0" fieldPosition="0">
        <references count="4">
          <reference field="0" count="1" selected="0">
            <x v="224"/>
          </reference>
          <reference field="2" count="1" selected="0">
            <x v="205"/>
          </reference>
          <reference field="21" count="1" selected="0">
            <x v="8"/>
          </reference>
          <reference field="22" count="1">
            <x v="8"/>
          </reference>
        </references>
      </pivotArea>
    </format>
    <format dxfId="118">
      <pivotArea dataOnly="0" labelOnly="1" outline="0" fieldPosition="0">
        <references count="4">
          <reference field="0" count="1" selected="0">
            <x v="225"/>
          </reference>
          <reference field="2" count="1" selected="0">
            <x v="206"/>
          </reference>
          <reference field="21" count="1" selected="0">
            <x v="7"/>
          </reference>
          <reference field="22" count="1">
            <x v="7"/>
          </reference>
        </references>
      </pivotArea>
    </format>
    <format dxfId="117">
      <pivotArea dataOnly="0" labelOnly="1" outline="0" fieldPosition="0">
        <references count="4">
          <reference field="0" count="1" selected="0">
            <x v="226"/>
          </reference>
          <reference field="2" count="1" selected="0">
            <x v="207"/>
          </reference>
          <reference field="21" count="1" selected="0">
            <x v="7"/>
          </reference>
          <reference field="22" count="1">
            <x v="7"/>
          </reference>
        </references>
      </pivotArea>
    </format>
    <format dxfId="116">
      <pivotArea dataOnly="0" labelOnly="1" outline="0" fieldPosition="0">
        <references count="4">
          <reference field="0" count="1" selected="0">
            <x v="227"/>
          </reference>
          <reference field="2" count="1" selected="0">
            <x v="208"/>
          </reference>
          <reference field="21" count="1" selected="0">
            <x v="7"/>
          </reference>
          <reference field="22" count="1">
            <x v="7"/>
          </reference>
        </references>
      </pivotArea>
    </format>
    <format dxfId="115">
      <pivotArea dataOnly="0" labelOnly="1" outline="0" fieldPosition="0">
        <references count="4">
          <reference field="0" count="1" selected="0">
            <x v="228"/>
          </reference>
          <reference field="2" count="1" selected="0">
            <x v="208"/>
          </reference>
          <reference field="21" count="1" selected="0">
            <x v="7"/>
          </reference>
          <reference field="22" count="1">
            <x v="7"/>
          </reference>
        </references>
      </pivotArea>
    </format>
    <format dxfId="114">
      <pivotArea dataOnly="0" labelOnly="1" outline="0" fieldPosition="0">
        <references count="4">
          <reference field="0" count="1" selected="0">
            <x v="286"/>
          </reference>
          <reference field="2" count="1" selected="0">
            <x v="208"/>
          </reference>
          <reference field="21" count="1" selected="0">
            <x v="7"/>
          </reference>
          <reference field="22" count="1">
            <x v="7"/>
          </reference>
        </references>
      </pivotArea>
    </format>
    <format dxfId="113">
      <pivotArea dataOnly="0" labelOnly="1" outline="0" fieldPosition="0">
        <references count="4">
          <reference field="0" count="1" selected="0">
            <x v="229"/>
          </reference>
          <reference field="2" count="1" selected="0">
            <x v="209"/>
          </reference>
          <reference field="21" count="1" selected="0">
            <x v="7"/>
          </reference>
          <reference field="22" count="1">
            <x v="7"/>
          </reference>
        </references>
      </pivotArea>
    </format>
    <format dxfId="112">
      <pivotArea dataOnly="0" labelOnly="1" outline="0" fieldPosition="0">
        <references count="4">
          <reference field="0" count="1" selected="0">
            <x v="230"/>
          </reference>
          <reference field="2" count="1" selected="0">
            <x v="210"/>
          </reference>
          <reference field="21" count="1" selected="0">
            <x v="7"/>
          </reference>
          <reference field="22" count="1">
            <x v="7"/>
          </reference>
        </references>
      </pivotArea>
    </format>
    <format dxfId="111">
      <pivotArea dataOnly="0" labelOnly="1" outline="0" fieldPosition="0">
        <references count="4">
          <reference field="0" count="1" selected="0">
            <x v="288"/>
          </reference>
          <reference field="2" count="1" selected="0">
            <x v="210"/>
          </reference>
          <reference field="21" count="1" selected="0">
            <x v="7"/>
          </reference>
          <reference field="22" count="1">
            <x v="7"/>
          </reference>
        </references>
      </pivotArea>
    </format>
    <format dxfId="110">
      <pivotArea dataOnly="0" labelOnly="1" outline="0" fieldPosition="0">
        <references count="4">
          <reference field="0" count="1" selected="0">
            <x v="231"/>
          </reference>
          <reference field="2" count="1" selected="0">
            <x v="211"/>
          </reference>
          <reference field="21" count="1" selected="0">
            <x v="7"/>
          </reference>
          <reference field="22" count="1">
            <x v="7"/>
          </reference>
        </references>
      </pivotArea>
    </format>
    <format dxfId="109">
      <pivotArea dataOnly="0" labelOnly="1" outline="0" fieldPosition="0">
        <references count="4">
          <reference field="0" count="1" selected="0">
            <x v="234"/>
          </reference>
          <reference field="2" count="1" selected="0">
            <x v="212"/>
          </reference>
          <reference field="21" count="1" selected="0">
            <x v="2"/>
          </reference>
          <reference field="22" count="1">
            <x v="2"/>
          </reference>
        </references>
      </pivotArea>
    </format>
    <format dxfId="108">
      <pivotArea dataOnly="0" labelOnly="1" outline="0" fieldPosition="0">
        <references count="4">
          <reference field="0" count="1" selected="0">
            <x v="302"/>
          </reference>
          <reference field="2" count="1" selected="0">
            <x v="212"/>
          </reference>
          <reference field="21" count="1" selected="0">
            <x v="2"/>
          </reference>
          <reference field="22" count="1">
            <x v="2"/>
          </reference>
        </references>
      </pivotArea>
    </format>
    <format dxfId="107">
      <pivotArea dataOnly="0" labelOnly="1" outline="0" fieldPosition="0">
        <references count="4">
          <reference field="0" count="1" selected="0">
            <x v="235"/>
          </reference>
          <reference field="2" count="1" selected="0">
            <x v="213"/>
          </reference>
          <reference field="21" count="1" selected="0">
            <x v="6"/>
          </reference>
          <reference field="22" count="1">
            <x v="6"/>
          </reference>
        </references>
      </pivotArea>
    </format>
    <format dxfId="106">
      <pivotArea dataOnly="0" labelOnly="1" outline="0" fieldPosition="0">
        <references count="4">
          <reference field="0" count="1" selected="0">
            <x v="239"/>
          </reference>
          <reference field="2" count="1" selected="0">
            <x v="214"/>
          </reference>
          <reference field="21" count="1" selected="0">
            <x v="6"/>
          </reference>
          <reference field="22" count="1">
            <x v="6"/>
          </reference>
        </references>
      </pivotArea>
    </format>
    <format dxfId="105">
      <pivotArea dataOnly="0" labelOnly="1" outline="0" fieldPosition="0">
        <references count="4">
          <reference field="0" count="1" selected="0">
            <x v="240"/>
          </reference>
          <reference field="2" count="1" selected="0">
            <x v="215"/>
          </reference>
          <reference field="21" count="1" selected="0">
            <x v="6"/>
          </reference>
          <reference field="22" count="1">
            <x v="6"/>
          </reference>
        </references>
      </pivotArea>
    </format>
    <format dxfId="104">
      <pivotArea dataOnly="0" labelOnly="1" outline="0" fieldPosition="0">
        <references count="4">
          <reference field="0" count="1" selected="0">
            <x v="241"/>
          </reference>
          <reference field="2" count="1" selected="0">
            <x v="216"/>
          </reference>
          <reference field="21" count="1" selected="0">
            <x v="6"/>
          </reference>
          <reference field="22" count="1">
            <x v="6"/>
          </reference>
        </references>
      </pivotArea>
    </format>
    <format dxfId="103">
      <pivotArea dataOnly="0" labelOnly="1" outline="0" fieldPosition="0">
        <references count="4">
          <reference field="0" count="1" selected="0">
            <x v="242"/>
          </reference>
          <reference field="2" count="1" selected="0">
            <x v="217"/>
          </reference>
          <reference field="21" count="1" selected="0">
            <x v="7"/>
          </reference>
          <reference field="22" count="1">
            <x v="7"/>
          </reference>
        </references>
      </pivotArea>
    </format>
    <format dxfId="102">
      <pivotArea dataOnly="0" labelOnly="1" outline="0" fieldPosition="0">
        <references count="4">
          <reference field="0" count="1" selected="0">
            <x v="243"/>
          </reference>
          <reference field="2" count="1" selected="0">
            <x v="218"/>
          </reference>
          <reference field="21" count="1" selected="0">
            <x v="7"/>
          </reference>
          <reference field="22" count="1">
            <x v="7"/>
          </reference>
        </references>
      </pivotArea>
    </format>
    <format dxfId="101">
      <pivotArea dataOnly="0" labelOnly="1" outline="0" fieldPosition="0">
        <references count="4">
          <reference field="0" count="1" selected="0">
            <x v="244"/>
          </reference>
          <reference field="2" count="1" selected="0">
            <x v="219"/>
          </reference>
          <reference field="21" count="1" selected="0">
            <x v="7"/>
          </reference>
          <reference field="22" count="1">
            <x v="7"/>
          </reference>
        </references>
      </pivotArea>
    </format>
    <format dxfId="100">
      <pivotArea dataOnly="0" labelOnly="1" outline="0" fieldPosition="0">
        <references count="4">
          <reference field="0" count="1" selected="0">
            <x v="245"/>
          </reference>
          <reference field="2" count="1" selected="0">
            <x v="220"/>
          </reference>
          <reference field="21" count="1" selected="0">
            <x v="7"/>
          </reference>
          <reference field="22" count="1">
            <x v="7"/>
          </reference>
        </references>
      </pivotArea>
    </format>
    <format dxfId="99">
      <pivotArea dataOnly="0" labelOnly="1" outline="0" fieldPosition="0">
        <references count="4">
          <reference field="0" count="1" selected="0">
            <x v="246"/>
          </reference>
          <reference field="2" count="1" selected="0">
            <x v="221"/>
          </reference>
          <reference field="21" count="1" selected="0">
            <x v="7"/>
          </reference>
          <reference field="22" count="1">
            <x v="7"/>
          </reference>
        </references>
      </pivotArea>
    </format>
    <format dxfId="98">
      <pivotArea dataOnly="0" labelOnly="1" outline="0" fieldPosition="0">
        <references count="4">
          <reference field="0" count="1" selected="0">
            <x v="247"/>
          </reference>
          <reference field="2" count="1" selected="0">
            <x v="222"/>
          </reference>
          <reference field="21" count="1" selected="0">
            <x v="12"/>
          </reference>
          <reference field="22" count="1">
            <x v="12"/>
          </reference>
        </references>
      </pivotArea>
    </format>
    <format dxfId="97">
      <pivotArea dataOnly="0" labelOnly="1" outline="0" fieldPosition="0">
        <references count="4">
          <reference field="0" count="1" selected="0">
            <x v="248"/>
          </reference>
          <reference field="2" count="1" selected="0">
            <x v="223"/>
          </reference>
          <reference field="21" count="1" selected="0">
            <x v="7"/>
          </reference>
          <reference field="22" count="1">
            <x v="7"/>
          </reference>
        </references>
      </pivotArea>
    </format>
    <format dxfId="96">
      <pivotArea dataOnly="0" labelOnly="1" outline="0" fieldPosition="0">
        <references count="4">
          <reference field="0" count="1" selected="0">
            <x v="249"/>
          </reference>
          <reference field="2" count="1" selected="0">
            <x v="224"/>
          </reference>
          <reference field="21" count="1" selected="0">
            <x v="7"/>
          </reference>
          <reference field="22" count="1">
            <x v="7"/>
          </reference>
        </references>
      </pivotArea>
    </format>
    <format dxfId="95">
      <pivotArea dataOnly="0" labelOnly="1" outline="0" fieldPosition="0">
        <references count="4">
          <reference field="0" count="1" selected="0">
            <x v="250"/>
          </reference>
          <reference field="2" count="1" selected="0">
            <x v="225"/>
          </reference>
          <reference field="21" count="1" selected="0">
            <x v="12"/>
          </reference>
          <reference field="22" count="1">
            <x v="12"/>
          </reference>
        </references>
      </pivotArea>
    </format>
    <format dxfId="94">
      <pivotArea dataOnly="0" labelOnly="1" outline="0" fieldPosition="0">
        <references count="4">
          <reference field="0" count="1" selected="0">
            <x v="251"/>
          </reference>
          <reference field="2" count="1" selected="0">
            <x v="226"/>
          </reference>
          <reference field="21" count="1" selected="0">
            <x v="12"/>
          </reference>
          <reference field="22" count="1">
            <x v="12"/>
          </reference>
        </references>
      </pivotArea>
    </format>
    <format dxfId="93">
      <pivotArea dataOnly="0" labelOnly="1" outline="0" fieldPosition="0">
        <references count="4">
          <reference field="0" count="1" selected="0">
            <x v="252"/>
          </reference>
          <reference field="2" count="1" selected="0">
            <x v="227"/>
          </reference>
          <reference field="21" count="1" selected="0">
            <x v="7"/>
          </reference>
          <reference field="22" count="1">
            <x v="7"/>
          </reference>
        </references>
      </pivotArea>
    </format>
    <format dxfId="92">
      <pivotArea dataOnly="0" labelOnly="1" outline="0" fieldPosition="0">
        <references count="4">
          <reference field="0" count="1" selected="0">
            <x v="253"/>
          </reference>
          <reference field="2" count="1" selected="0">
            <x v="228"/>
          </reference>
          <reference field="21" count="1" selected="0">
            <x v="12"/>
          </reference>
          <reference field="22" count="1">
            <x v="12"/>
          </reference>
        </references>
      </pivotArea>
    </format>
    <format dxfId="91">
      <pivotArea dataOnly="0" labelOnly="1" outline="0" fieldPosition="0">
        <references count="4">
          <reference field="0" count="1" selected="0">
            <x v="254"/>
          </reference>
          <reference field="2" count="1" selected="0">
            <x v="229"/>
          </reference>
          <reference field="21" count="1" selected="0">
            <x v="10"/>
          </reference>
          <reference field="22" count="1">
            <x v="10"/>
          </reference>
        </references>
      </pivotArea>
    </format>
    <format dxfId="90">
      <pivotArea dataOnly="0" labelOnly="1" outline="0" fieldPosition="0">
        <references count="4">
          <reference field="0" count="1" selected="0">
            <x v="255"/>
          </reference>
          <reference field="2" count="1" selected="0">
            <x v="230"/>
          </reference>
          <reference field="21" count="1" selected="0">
            <x v="8"/>
          </reference>
          <reference field="22" count="1">
            <x v="8"/>
          </reference>
        </references>
      </pivotArea>
    </format>
    <format dxfId="89">
      <pivotArea dataOnly="0" labelOnly="1" outline="0" fieldPosition="0">
        <references count="4">
          <reference field="0" count="1" selected="0">
            <x v="256"/>
          </reference>
          <reference field="2" count="1" selected="0">
            <x v="231"/>
          </reference>
          <reference field="21" count="1" selected="0">
            <x v="10"/>
          </reference>
          <reference field="22" count="1">
            <x v="10"/>
          </reference>
        </references>
      </pivotArea>
    </format>
    <format dxfId="88">
      <pivotArea dataOnly="0" labelOnly="1" outline="0" fieldPosition="0">
        <references count="4">
          <reference field="0" count="1" selected="0">
            <x v="256"/>
          </reference>
          <reference field="2" count="1" selected="0">
            <x v="232"/>
          </reference>
          <reference field="21" count="1" selected="0">
            <x v="10"/>
          </reference>
          <reference field="22" count="1">
            <x v="10"/>
          </reference>
        </references>
      </pivotArea>
    </format>
    <format dxfId="87">
      <pivotArea dataOnly="0" labelOnly="1" outline="0" fieldPosition="0">
        <references count="4">
          <reference field="0" count="1" selected="0">
            <x v="257"/>
          </reference>
          <reference field="2" count="1" selected="0">
            <x v="233"/>
          </reference>
          <reference field="21" count="1" selected="0">
            <x v="5"/>
          </reference>
          <reference field="22" count="1">
            <x v="5"/>
          </reference>
        </references>
      </pivotArea>
    </format>
    <format dxfId="86">
      <pivotArea dataOnly="0" labelOnly="1" outline="0" fieldPosition="0">
        <references count="4">
          <reference field="0" count="1" selected="0">
            <x v="258"/>
          </reference>
          <reference field="2" count="1" selected="0">
            <x v="234"/>
          </reference>
          <reference field="21" count="1" selected="0">
            <x v="9"/>
          </reference>
          <reference field="22" count="1">
            <x v="9"/>
          </reference>
        </references>
      </pivotArea>
    </format>
    <format dxfId="85">
      <pivotArea dataOnly="0" labelOnly="1" outline="0" fieldPosition="0">
        <references count="4">
          <reference field="0" count="1" selected="0">
            <x v="260"/>
          </reference>
          <reference field="2" count="1" selected="0">
            <x v="235"/>
          </reference>
          <reference field="21" count="1" selected="0">
            <x v="13"/>
          </reference>
          <reference field="22" count="1">
            <x v="13"/>
          </reference>
        </references>
      </pivotArea>
    </format>
    <format dxfId="84">
      <pivotArea dataOnly="0" labelOnly="1" outline="0" fieldPosition="0">
        <references count="4">
          <reference field="0" count="1" selected="0">
            <x v="261"/>
          </reference>
          <reference field="2" count="1" selected="0">
            <x v="236"/>
          </reference>
          <reference field="21" count="1" selected="0">
            <x v="13"/>
          </reference>
          <reference field="22" count="1">
            <x v="13"/>
          </reference>
        </references>
      </pivotArea>
    </format>
    <format dxfId="83">
      <pivotArea dataOnly="0" labelOnly="1" outline="0" fieldPosition="0">
        <references count="4">
          <reference field="0" count="1" selected="0">
            <x v="262"/>
          </reference>
          <reference field="2" count="1" selected="0">
            <x v="237"/>
          </reference>
          <reference field="21" count="1" selected="0">
            <x v="6"/>
          </reference>
          <reference field="22" count="1">
            <x v="6"/>
          </reference>
        </references>
      </pivotArea>
    </format>
    <format dxfId="82">
      <pivotArea dataOnly="0" labelOnly="1" outline="0" fieldPosition="0">
        <references count="4">
          <reference field="0" count="1" selected="0">
            <x v="262"/>
          </reference>
          <reference field="2" count="1" selected="0">
            <x v="238"/>
          </reference>
          <reference field="21" count="1" selected="0">
            <x v="7"/>
          </reference>
          <reference field="22" count="1">
            <x v="7"/>
          </reference>
        </references>
      </pivotArea>
    </format>
    <format dxfId="81">
      <pivotArea dataOnly="0" labelOnly="1" outline="0" fieldPosition="0">
        <references count="4">
          <reference field="0" count="1" selected="0">
            <x v="263"/>
          </reference>
          <reference field="2" count="1" selected="0">
            <x v="239"/>
          </reference>
          <reference field="21" count="1" selected="0">
            <x v="7"/>
          </reference>
          <reference field="22" count="1">
            <x v="7"/>
          </reference>
        </references>
      </pivotArea>
    </format>
    <format dxfId="80">
      <pivotArea dataOnly="0" labelOnly="1" outline="0" fieldPosition="0">
        <references count="4">
          <reference field="0" count="1" selected="0">
            <x v="262"/>
          </reference>
          <reference field="2" count="1" selected="0">
            <x v="240"/>
          </reference>
          <reference field="21" count="1" selected="0">
            <x v="6"/>
          </reference>
          <reference field="22" count="1">
            <x v="6"/>
          </reference>
        </references>
      </pivotArea>
    </format>
    <format dxfId="79">
      <pivotArea dataOnly="0" labelOnly="1" outline="0" fieldPosition="0">
        <references count="4">
          <reference field="0" count="1" selected="0">
            <x v="263"/>
          </reference>
          <reference field="2" count="1" selected="0">
            <x v="241"/>
          </reference>
          <reference field="21" count="1" selected="0">
            <x v="7"/>
          </reference>
          <reference field="22" count="1">
            <x v="7"/>
          </reference>
        </references>
      </pivotArea>
    </format>
    <format dxfId="78">
      <pivotArea dataOnly="0" labelOnly="1" outline="0" fieldPosition="0">
        <references count="4">
          <reference field="0" count="1" selected="0">
            <x v="292"/>
          </reference>
          <reference field="2" count="1" selected="0">
            <x v="241"/>
          </reference>
          <reference field="21" count="1" selected="0">
            <x v="7"/>
          </reference>
          <reference field="22" count="1">
            <x v="7"/>
          </reference>
        </references>
      </pivotArea>
    </format>
    <format dxfId="77">
      <pivotArea dataOnly="0" labelOnly="1" outline="0" fieldPosition="0">
        <references count="4">
          <reference field="0" count="1" selected="0">
            <x v="264"/>
          </reference>
          <reference field="2" count="1" selected="0">
            <x v="242"/>
          </reference>
          <reference field="21" count="1" selected="0">
            <x v="13"/>
          </reference>
          <reference field="22" count="1">
            <x v="13"/>
          </reference>
        </references>
      </pivotArea>
    </format>
    <format dxfId="76">
      <pivotArea dataOnly="0" labelOnly="1" outline="0" fieldPosition="0">
        <references count="4">
          <reference field="0" count="1" selected="0">
            <x v="266"/>
          </reference>
          <reference field="2" count="1" selected="0">
            <x v="243"/>
          </reference>
          <reference field="21" count="1" selected="0">
            <x v="13"/>
          </reference>
          <reference field="22" count="1">
            <x v="13"/>
          </reference>
        </references>
      </pivotArea>
    </format>
    <format dxfId="75">
      <pivotArea dataOnly="0" labelOnly="1" outline="0" fieldPosition="0">
        <references count="4">
          <reference field="0" count="1" selected="0">
            <x v="267"/>
          </reference>
          <reference field="2" count="1" selected="0">
            <x v="244"/>
          </reference>
          <reference field="21" count="1" selected="0">
            <x v="13"/>
          </reference>
          <reference field="22" count="1">
            <x v="13"/>
          </reference>
        </references>
      </pivotArea>
    </format>
    <format dxfId="74">
      <pivotArea dataOnly="0" labelOnly="1" outline="0" fieldPosition="0">
        <references count="4">
          <reference field="0" count="1" selected="0">
            <x v="268"/>
          </reference>
          <reference field="2" count="1" selected="0">
            <x v="245"/>
          </reference>
          <reference field="21" count="1" selected="0">
            <x v="9"/>
          </reference>
          <reference field="22" count="1">
            <x v="9"/>
          </reference>
        </references>
      </pivotArea>
    </format>
    <format dxfId="73">
      <pivotArea dataOnly="0" labelOnly="1" outline="0" fieldPosition="0">
        <references count="4">
          <reference field="0" count="1" selected="0">
            <x v="269"/>
          </reference>
          <reference field="2" count="1" selected="0">
            <x v="246"/>
          </reference>
          <reference field="21" count="1" selected="0">
            <x v="9"/>
          </reference>
          <reference field="22" count="1">
            <x v="9"/>
          </reference>
        </references>
      </pivotArea>
    </format>
    <format dxfId="72">
      <pivotArea dataOnly="0" labelOnly="1" outline="0" fieldPosition="0">
        <references count="4">
          <reference field="0" count="1" selected="0">
            <x v="270"/>
          </reference>
          <reference field="2" count="1" selected="0">
            <x v="247"/>
          </reference>
          <reference field="21" count="1" selected="0">
            <x v="9"/>
          </reference>
          <reference field="22" count="1">
            <x v="9"/>
          </reference>
        </references>
      </pivotArea>
    </format>
    <format dxfId="71">
      <pivotArea dataOnly="0" labelOnly="1" outline="0" fieldPosition="0">
        <references count="4">
          <reference field="0" count="1" selected="0">
            <x v="271"/>
          </reference>
          <reference field="2" count="1" selected="0">
            <x v="248"/>
          </reference>
          <reference field="21" count="1" selected="0">
            <x v="9"/>
          </reference>
          <reference field="22" count="1">
            <x v="9"/>
          </reference>
        </references>
      </pivotArea>
    </format>
    <format dxfId="70">
      <pivotArea dataOnly="0" labelOnly="1" outline="0" fieldPosition="0">
        <references count="4">
          <reference field="0" count="1" selected="0">
            <x v="274"/>
          </reference>
          <reference field="2" count="1" selected="0">
            <x v="249"/>
          </reference>
          <reference field="21" count="1" selected="0">
            <x v="9"/>
          </reference>
          <reference field="22" count="1">
            <x v="9"/>
          </reference>
        </references>
      </pivotArea>
    </format>
    <format dxfId="69">
      <pivotArea dataOnly="0" labelOnly="1" outline="0" fieldPosition="0">
        <references count="4">
          <reference field="0" count="1" selected="0">
            <x v="276"/>
          </reference>
          <reference field="2" count="1" selected="0">
            <x v="250"/>
          </reference>
          <reference field="21" count="1" selected="0">
            <x v="12"/>
          </reference>
          <reference field="22" count="1">
            <x v="12"/>
          </reference>
        </references>
      </pivotArea>
    </format>
    <format dxfId="68">
      <pivotArea dataOnly="0" labelOnly="1" outline="0" fieldPosition="0">
        <references count="4">
          <reference field="0" count="1" selected="0">
            <x v="279"/>
          </reference>
          <reference field="2" count="1" selected="0">
            <x v="251"/>
          </reference>
          <reference field="21" count="1" selected="0">
            <x v="7"/>
          </reference>
          <reference field="22" count="1">
            <x v="7"/>
          </reference>
        </references>
      </pivotArea>
    </format>
    <format dxfId="67">
      <pivotArea dataOnly="0" labelOnly="1" outline="0" fieldPosition="0">
        <references count="4">
          <reference field="0" count="1" selected="0">
            <x v="280"/>
          </reference>
          <reference field="2" count="1" selected="0">
            <x v="252"/>
          </reference>
          <reference field="21" count="1" selected="0">
            <x v="7"/>
          </reference>
          <reference field="22" count="1">
            <x v="7"/>
          </reference>
        </references>
      </pivotArea>
    </format>
    <format dxfId="66">
      <pivotArea dataOnly="0" labelOnly="1" outline="0" fieldPosition="0">
        <references count="4">
          <reference field="0" count="1" selected="0">
            <x v="287"/>
          </reference>
          <reference field="2" count="1" selected="0">
            <x v="252"/>
          </reference>
          <reference field="21" count="1" selected="0">
            <x v="7"/>
          </reference>
          <reference field="22" count="1">
            <x v="7"/>
          </reference>
        </references>
      </pivotArea>
    </format>
    <format dxfId="65">
      <pivotArea dataOnly="0" labelOnly="1" outline="0" fieldPosition="0">
        <references count="4">
          <reference field="0" count="1" selected="0">
            <x v="281"/>
          </reference>
          <reference field="2" count="1" selected="0">
            <x v="253"/>
          </reference>
          <reference field="21" count="1" selected="0">
            <x v="6"/>
          </reference>
          <reference field="22" count="1">
            <x v="6"/>
          </reference>
        </references>
      </pivotArea>
    </format>
    <format dxfId="64">
      <pivotArea dataOnly="0" labelOnly="1" outline="0" fieldPosition="0">
        <references count="4">
          <reference field="0" count="1" selected="0">
            <x v="284"/>
          </reference>
          <reference field="2" count="1" selected="0">
            <x v="254"/>
          </reference>
          <reference field="21" count="1" selected="0">
            <x v="6"/>
          </reference>
          <reference field="22" count="1">
            <x v="6"/>
          </reference>
        </references>
      </pivotArea>
    </format>
    <format dxfId="63">
      <pivotArea dataOnly="0" labelOnly="1" outline="0" fieldPosition="0">
        <references count="4">
          <reference field="0" count="1" selected="0">
            <x v="285"/>
          </reference>
          <reference field="2" count="1" selected="0">
            <x v="255"/>
          </reference>
          <reference field="21" count="1" selected="0">
            <x v="6"/>
          </reference>
          <reference field="22" count="1">
            <x v="6"/>
          </reference>
        </references>
      </pivotArea>
    </format>
    <format dxfId="62">
      <pivotArea dataOnly="0" labelOnly="1" outline="0" fieldPosition="0">
        <references count="4">
          <reference field="0" count="1" selected="0">
            <x v="276"/>
          </reference>
          <reference field="2" count="1" selected="0">
            <x v="256"/>
          </reference>
          <reference field="21" count="1" selected="0">
            <x v="8"/>
          </reference>
          <reference field="22" count="1">
            <x v="8"/>
          </reference>
        </references>
      </pivotArea>
    </format>
    <format dxfId="61">
      <pivotArea dataOnly="0" labelOnly="1" outline="0" fieldPosition="0">
        <references count="4">
          <reference field="0" count="1" selected="0">
            <x v="289"/>
          </reference>
          <reference field="2" count="1" selected="0">
            <x v="257"/>
          </reference>
          <reference field="21" count="1" selected="0">
            <x v="10"/>
          </reference>
          <reference field="22" count="1">
            <x v="10"/>
          </reference>
        </references>
      </pivotArea>
    </format>
    <format dxfId="60">
      <pivotArea dataOnly="0" labelOnly="1" outline="0" fieldPosition="0">
        <references count="4">
          <reference field="0" count="1" selected="0">
            <x v="290"/>
          </reference>
          <reference field="2" count="1" selected="0">
            <x v="258"/>
          </reference>
          <reference field="21" count="1" selected="0">
            <x v="10"/>
          </reference>
          <reference field="22" count="1">
            <x v="10"/>
          </reference>
        </references>
      </pivotArea>
    </format>
    <format dxfId="59">
      <pivotArea dataOnly="0" labelOnly="1" outline="0" fieldPosition="0">
        <references count="4">
          <reference field="0" count="1" selected="0">
            <x v="291"/>
          </reference>
          <reference field="2" count="1" selected="0">
            <x v="259"/>
          </reference>
          <reference field="21" count="1" selected="0">
            <x v="7"/>
          </reference>
          <reference field="22" count="1">
            <x v="7"/>
          </reference>
        </references>
      </pivotArea>
    </format>
    <format dxfId="58">
      <pivotArea dataOnly="0" labelOnly="1" outline="0" fieldPosition="0">
        <references count="4">
          <reference field="0" count="1" selected="0">
            <x v="291"/>
          </reference>
          <reference field="2" count="1" selected="0">
            <x v="260"/>
          </reference>
          <reference field="21" count="1" selected="0">
            <x v="7"/>
          </reference>
          <reference field="22" count="1">
            <x v="7"/>
          </reference>
        </references>
      </pivotArea>
    </format>
    <format dxfId="57">
      <pivotArea dataOnly="0" labelOnly="1" outline="0" fieldPosition="0">
        <references count="4">
          <reference field="0" count="1" selected="0">
            <x v="293"/>
          </reference>
          <reference field="2" count="1" selected="0">
            <x v="261"/>
          </reference>
          <reference field="21" count="1" selected="0">
            <x v="7"/>
          </reference>
          <reference field="22" count="1">
            <x v="7"/>
          </reference>
        </references>
      </pivotArea>
    </format>
    <format dxfId="56">
      <pivotArea dataOnly="0" labelOnly="1" outline="0" fieldPosition="0">
        <references count="4">
          <reference field="0" count="1" selected="0">
            <x v="294"/>
          </reference>
          <reference field="2" count="1" selected="0">
            <x v="262"/>
          </reference>
          <reference field="21" count="1" selected="0">
            <x v="9"/>
          </reference>
          <reference field="22" count="1">
            <x v="9"/>
          </reference>
        </references>
      </pivotArea>
    </format>
    <format dxfId="55">
      <pivotArea dataOnly="0" labelOnly="1" outline="0" fieldPosition="0">
        <references count="4">
          <reference field="0" count="1" selected="0">
            <x v="295"/>
          </reference>
          <reference field="2" count="1" selected="0">
            <x v="263"/>
          </reference>
          <reference field="21" count="1" selected="0">
            <x v="8"/>
          </reference>
          <reference field="22" count="1">
            <x v="8"/>
          </reference>
        </references>
      </pivotArea>
    </format>
    <format dxfId="54">
      <pivotArea dataOnly="0" labelOnly="1" outline="0" fieldPosition="0">
        <references count="4">
          <reference field="0" count="1" selected="0">
            <x v="296"/>
          </reference>
          <reference field="2" count="1" selected="0">
            <x v="264"/>
          </reference>
          <reference field="21" count="1" selected="0">
            <x v="12"/>
          </reference>
          <reference field="22" count="1">
            <x v="12"/>
          </reference>
        </references>
      </pivotArea>
    </format>
    <format dxfId="53">
      <pivotArea dataOnly="0" labelOnly="1" outline="0" fieldPosition="0">
        <references count="4">
          <reference field="0" count="1" selected="0">
            <x v="299"/>
          </reference>
          <reference field="2" count="1" selected="0">
            <x v="265"/>
          </reference>
          <reference field="21" count="1" selected="0">
            <x v="7"/>
          </reference>
          <reference field="22" count="1">
            <x v="7"/>
          </reference>
        </references>
      </pivotArea>
    </format>
    <format dxfId="52">
      <pivotArea dataOnly="0" labelOnly="1" outline="0" fieldPosition="0">
        <references count="4">
          <reference field="0" count="1" selected="0">
            <x v="300"/>
          </reference>
          <reference field="2" count="1" selected="0">
            <x v="266"/>
          </reference>
          <reference field="21" count="1" selected="0">
            <x v="10"/>
          </reference>
          <reference field="22" count="1">
            <x v="10"/>
          </reference>
        </references>
      </pivotArea>
    </format>
    <format dxfId="51">
      <pivotArea dataOnly="0" labelOnly="1" outline="0" fieldPosition="0">
        <references count="4">
          <reference field="0" count="1" selected="0">
            <x v="279"/>
          </reference>
          <reference field="2" count="1" selected="0">
            <x v="267"/>
          </reference>
          <reference field="21" count="1" selected="0">
            <x v="12"/>
          </reference>
          <reference field="22" count="1">
            <x v="12"/>
          </reference>
        </references>
      </pivotArea>
    </format>
    <format dxfId="50">
      <pivotArea dataOnly="0" labelOnly="1" outline="0" fieldPosition="0">
        <references count="4">
          <reference field="0" count="1" selected="0">
            <x v="301"/>
          </reference>
          <reference field="2" count="1" selected="0">
            <x v="268"/>
          </reference>
          <reference field="21" count="1" selected="0">
            <x v="7"/>
          </reference>
          <reference field="22" count="1">
            <x v="7"/>
          </reference>
        </references>
      </pivotArea>
    </format>
    <format dxfId="49">
      <pivotArea dataOnly="0" labelOnly="1" outline="0" fieldPosition="0">
        <references count="4">
          <reference field="0" count="1" selected="0">
            <x v="303"/>
          </reference>
          <reference field="2" count="1" selected="0">
            <x v="269"/>
          </reference>
          <reference field="21" count="1" selected="0">
            <x v="8"/>
          </reference>
          <reference field="22" count="1">
            <x v="8"/>
          </reference>
        </references>
      </pivotArea>
    </format>
    <format dxfId="48">
      <pivotArea dataOnly="0" labelOnly="1" outline="0" fieldPosition="0">
        <references count="4">
          <reference field="0" count="1" selected="0">
            <x v="293"/>
          </reference>
          <reference field="2" count="1" selected="0">
            <x v="270"/>
          </reference>
          <reference field="21" count="1" selected="0">
            <x v="8"/>
          </reference>
          <reference field="22" count="1">
            <x v="8"/>
          </reference>
        </references>
      </pivotArea>
    </format>
    <format dxfId="47">
      <pivotArea dataOnly="0" labelOnly="1" outline="0" fieldPosition="0">
        <references count="4">
          <reference field="0" count="1" selected="0">
            <x v="297"/>
          </reference>
          <reference field="2" count="1" selected="0">
            <x v="270"/>
          </reference>
          <reference field="21" count="1" selected="0">
            <x v="8"/>
          </reference>
          <reference field="22" count="1">
            <x v="8"/>
          </reference>
        </references>
      </pivotArea>
    </format>
    <format dxfId="46">
      <pivotArea dataOnly="0" labelOnly="1" outline="0" fieldPosition="0">
        <references count="4">
          <reference field="0" count="1" selected="0">
            <x v="304"/>
          </reference>
          <reference field="2" count="1" selected="0">
            <x v="271"/>
          </reference>
          <reference field="21" count="1" selected="0">
            <x v="13"/>
          </reference>
          <reference field="22" count="1">
            <x v="13"/>
          </reference>
        </references>
      </pivotArea>
    </format>
  </formats>
  <pivotTableStyleInfo name="PivotStyleLight15" showRowHeaders="0" showColHeaders="1" showRowStripes="0" showColStripes="1" showLastColumn="1"/>
</pivotTableDefinition>
</file>

<file path=xl/pivotTables/pivotTable2.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3" minRefreshableVersion="3" showCalcMbrs="0" showDrill="0" itemPrintTitles="1" createdVersion="3" indent="0" compact="0" compactData="0" chartFormat="2">
  <location ref="A4:E14" firstHeaderRow="1" firstDataRow="2" firstDataCol="2" rowPageCount="2" colPageCount="1"/>
  <pivotFields count="26">
    <pivotField compact="0" outline="0" showAll="0" defaultSubtotal="0"/>
    <pivotField compact="0" outline="0" showAll="0" defaultSubtotal="0"/>
    <pivotField compact="0" outline="0" showAll="0" defaultSubtotal="0"/>
    <pivotField axis="axisRow" compact="0" outline="0" showAll="0" defaultSubtotal="0">
      <items count="23">
        <item x="2"/>
        <item h="1" x="0"/>
        <item h="1" x="1"/>
        <item h="1" x="3"/>
        <item h="1" x="4"/>
        <item h="1" x="5"/>
        <item h="1" x="6"/>
        <item h="1" x="7"/>
        <item h="1" x="8"/>
        <item h="1" x="9"/>
        <item h="1" x="11"/>
        <item h="1" x="10"/>
        <item h="1" x="12"/>
        <item h="1" x="13"/>
        <item h="1" x="14"/>
        <item h="1" x="15"/>
        <item h="1" x="16"/>
        <item h="1" x="17"/>
        <item h="1" x="18"/>
        <item h="1" x="19"/>
        <item h="1" x="20"/>
        <item h="1" x="21"/>
        <item h="1" x="22"/>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numFmtId="14" outline="0" showAll="0" defaultSubtotal="0"/>
    <pivotField compact="0" outline="0" showAll="0" defaultSubtotal="0"/>
    <pivotField compact="0" outline="0" showAll="0" defaultSubtotal="0"/>
    <pivotField compact="0" outline="0" showAll="0" defaultSubtotal="0"/>
    <pivotField compact="0" outline="0" showAll="0" defaultSubtotal="0"/>
    <pivotField axis="axisRow" compact="0" outline="0" showAll="0" defaultSubtotal="0">
      <items count="42">
        <item x="2"/>
        <item x="4"/>
        <item x="5"/>
        <item x="18"/>
        <item x="10"/>
        <item x="17"/>
        <item x="12"/>
        <item x="1"/>
        <item x="0"/>
        <item x="11"/>
        <item x="27"/>
        <item x="15"/>
        <item x="32"/>
        <item x="16"/>
        <item x="7"/>
        <item x="9"/>
        <item x="39"/>
        <item x="40"/>
        <item x="19"/>
        <item x="8"/>
        <item x="25"/>
        <item x="14"/>
        <item x="13"/>
        <item x="6"/>
        <item x="28"/>
        <item x="34"/>
        <item x="29"/>
        <item x="38"/>
        <item x="33"/>
        <item x="24"/>
        <item x="20"/>
        <item x="22"/>
        <item x="23"/>
        <item x="26"/>
        <item x="21"/>
        <item x="41"/>
        <item x="36"/>
        <item x="37"/>
        <item x="35"/>
        <item x="3"/>
        <item x="31"/>
        <item x="30"/>
      </items>
    </pivotField>
    <pivotField compact="0" outline="0" showAll="0" defaultSubtotal="0"/>
    <pivotField compact="0" outline="0" showAll="0" defaultSubtotal="0"/>
    <pivotField dataField="1" compact="0" numFmtId="166" outline="0" showAll="0" defaultSubtotal="0"/>
    <pivotField compact="0" numFmtId="166" outline="0" showAll="0" defaultSubtotal="0"/>
    <pivotField dataField="1" compact="0" numFmtId="166" outline="0" showAll="0" defaultSubtotal="0">
      <items count="15">
        <item x="11"/>
        <item x="8"/>
        <item x="9"/>
        <item x="10"/>
        <item x="13"/>
        <item x="12"/>
        <item x="0"/>
        <item x="4"/>
        <item x="3"/>
        <item x="7"/>
        <item x="6"/>
        <item x="5"/>
        <item x="1"/>
        <item x="2"/>
        <item m="1" x="14"/>
      </items>
    </pivotField>
    <pivotField compact="0" numFmtId="166" outline="0" showAll="0" defaultSubtotal="0"/>
    <pivotField dataField="1" compact="0" numFmtId="166" outline="0" showAll="0" defaultSubtotal="0"/>
    <pivotField axis="axisPage" compact="0" outline="0" multipleItemSelectionAllowed="1" showAll="0" defaultSubtotal="0">
      <items count="14">
        <item x="0"/>
        <item x="1"/>
        <item x="2"/>
        <item x="3"/>
        <item x="4"/>
        <item x="5"/>
        <item x="6"/>
        <item x="7"/>
        <item x="8"/>
        <item x="9"/>
        <item x="10"/>
        <item x="11"/>
        <item x="12"/>
        <item x="13"/>
      </items>
    </pivotField>
    <pivotField axis="axisPage" compact="0" outline="0" multipleItemSelectionAllowed="1" showAll="0" defaultSubtotal="0">
      <items count="5">
        <item x="0"/>
        <item x="1"/>
        <item x="2"/>
        <item x="3"/>
        <item x="4"/>
      </items>
    </pivotField>
  </pivotFields>
  <rowFields count="2">
    <field x="3"/>
    <field x="16"/>
  </rowFields>
  <rowItems count="9">
    <i>
      <x/>
      <x v="4"/>
    </i>
    <i r="1">
      <x v="6"/>
    </i>
    <i r="1">
      <x v="7"/>
    </i>
    <i r="1">
      <x v="9"/>
    </i>
    <i r="1">
      <x v="14"/>
    </i>
    <i r="1">
      <x v="15"/>
    </i>
    <i r="1">
      <x v="19"/>
    </i>
    <i r="1">
      <x v="23"/>
    </i>
    <i t="grand">
      <x/>
    </i>
  </rowItems>
  <colFields count="1">
    <field x="-2"/>
  </colFields>
  <colItems count="3">
    <i>
      <x/>
    </i>
    <i i="1">
      <x v="1"/>
    </i>
    <i i="2">
      <x v="2"/>
    </i>
  </colItems>
  <pageFields count="2">
    <pageField fld="25" hier="-1"/>
    <pageField fld="24" hier="-1"/>
  </pageFields>
  <dataFields count="3">
    <dataField name="Max" fld="21" subtotal="max" baseField="0" baseItem="0" numFmtId="166"/>
    <dataField name="Somme de Dollard depense au BT" fld="19" baseField="0" baseItem="0" numFmtId="166"/>
    <dataField name="Somme de Variante" fld="23" baseField="0" baseItem="0" numFmtId="166"/>
  </dataFields>
  <formats count="46">
    <format dxfId="45">
      <pivotArea dataOnly="0" labelOnly="1" outline="0" axis="axisValues" fieldPosition="0"/>
    </format>
    <format dxfId="44">
      <pivotArea dataOnly="0" labelOnly="1" grandRow="1" outline="0" fieldPosition="0"/>
    </format>
    <format dxfId="43">
      <pivotArea dataOnly="0" labelOnly="1" outline="0" axis="axisValues" fieldPosition="0"/>
    </format>
    <format dxfId="42">
      <pivotArea outline="0" fieldPosition="0">
        <references count="1">
          <reference field="4294967294" count="1">
            <x v="1"/>
          </reference>
        </references>
      </pivotArea>
    </format>
    <format dxfId="41">
      <pivotArea outline="0" fieldPosition="0">
        <references count="1">
          <reference field="4294967294" count="1">
            <x v="2"/>
          </reference>
        </references>
      </pivotArea>
    </format>
    <format dxfId="40">
      <pivotArea outline="0" collapsedLevelsAreSubtotals="1" fieldPosition="0"/>
    </format>
    <format dxfId="39">
      <pivotArea field="21" type="button" dataOnly="0" labelOnly="1" outline="0"/>
    </format>
    <format dxfId="38">
      <pivotArea field="-2" type="button" dataOnly="0" labelOnly="1" outline="0" axis="axisCol" fieldPosition="0"/>
    </format>
    <format dxfId="37">
      <pivotArea type="topRight" dataOnly="0" labelOnly="1" outline="0" fieldPosition="0"/>
    </format>
    <format dxfId="36">
      <pivotArea dataOnly="0" labelOnly="1" outline="0" fieldPosition="0">
        <references count="1">
          <reference field="4294967294" count="2">
            <x v="1"/>
            <x v="2"/>
          </reference>
        </references>
      </pivotArea>
    </format>
    <format dxfId="35">
      <pivotArea type="all" dataOnly="0" outline="0" fieldPosition="0"/>
    </format>
    <format dxfId="34">
      <pivotArea outline="0" collapsedLevelsAreSubtotals="1" fieldPosition="0"/>
    </format>
    <format dxfId="33">
      <pivotArea field="-2" type="button" dataOnly="0" labelOnly="1" outline="0" axis="axisCol" fieldPosition="0"/>
    </format>
    <format dxfId="32">
      <pivotArea type="topRight" dataOnly="0" labelOnly="1" outline="0" fieldPosition="0"/>
    </format>
    <format dxfId="31">
      <pivotArea dataOnly="0" labelOnly="1" outline="0" fieldPosition="0">
        <references count="2">
          <reference field="3" count="0" selected="0"/>
          <reference field="16" count="8">
            <x v="4"/>
            <x v="6"/>
            <x v="7"/>
            <x v="9"/>
            <x v="14"/>
            <x v="15"/>
            <x v="19"/>
            <x v="23"/>
          </reference>
        </references>
      </pivotArea>
    </format>
    <format dxfId="30">
      <pivotArea dataOnly="0" labelOnly="1" outline="0" fieldPosition="0">
        <references count="1">
          <reference field="4294967294" count="2">
            <x v="1"/>
            <x v="2"/>
          </reference>
        </references>
      </pivotArea>
    </format>
    <format dxfId="29">
      <pivotArea dataOnly="0" labelOnly="1" outline="0" fieldPosition="0">
        <references count="1">
          <reference field="25" count="0"/>
        </references>
      </pivotArea>
    </format>
    <format dxfId="28">
      <pivotArea dataOnly="0" labelOnly="1" outline="0" fieldPosition="0">
        <references count="1">
          <reference field="24" count="0"/>
        </references>
      </pivotArea>
    </format>
    <format dxfId="27">
      <pivotArea field="16" type="button" dataOnly="0" labelOnly="1" outline="0" axis="axisRow" fieldPosition="1"/>
    </format>
    <format dxfId="26">
      <pivotArea dataOnly="0" labelOnly="1" outline="0" fieldPosition="0">
        <references count="2">
          <reference field="3" count="1" selected="0">
            <x v="0"/>
          </reference>
          <reference field="16" count="8">
            <x v="4"/>
            <x v="6"/>
            <x v="7"/>
            <x v="9"/>
            <x v="14"/>
            <x v="15"/>
            <x v="19"/>
            <x v="23"/>
          </reference>
        </references>
      </pivotArea>
    </format>
    <format dxfId="25">
      <pivotArea dataOnly="0" labelOnly="1" outline="0" fieldPosition="0">
        <references count="2">
          <reference field="3" count="1" selected="0">
            <x v="1"/>
          </reference>
          <reference field="16" count="1">
            <x v="8"/>
          </reference>
        </references>
      </pivotArea>
    </format>
    <format dxfId="24">
      <pivotArea dataOnly="0" labelOnly="1" outline="0" fieldPosition="0">
        <references count="2">
          <reference field="3" count="1" selected="0">
            <x v="2"/>
          </reference>
          <reference field="16" count="5">
            <x v="0"/>
            <x v="1"/>
            <x v="2"/>
            <x v="7"/>
            <x v="39"/>
          </reference>
        </references>
      </pivotArea>
    </format>
    <format dxfId="23">
      <pivotArea dataOnly="0" labelOnly="1" outline="0" fieldPosition="0">
        <references count="2">
          <reference field="3" count="1" selected="0">
            <x v="3"/>
          </reference>
          <reference field="16" count="6">
            <x v="4"/>
            <x v="9"/>
            <x v="14"/>
            <x v="15"/>
            <x v="21"/>
            <x v="22"/>
          </reference>
        </references>
      </pivotArea>
    </format>
    <format dxfId="22">
      <pivotArea dataOnly="0" labelOnly="1" outline="0" fieldPosition="0">
        <references count="2">
          <reference field="3" count="1" selected="0">
            <x v="4"/>
          </reference>
          <reference field="16" count="3">
            <x v="6"/>
            <x v="7"/>
            <x v="11"/>
          </reference>
        </references>
      </pivotArea>
    </format>
    <format dxfId="21">
      <pivotArea dataOnly="0" labelOnly="1" outline="0" fieldPosition="0">
        <references count="2">
          <reference field="3" count="1" selected="0">
            <x v="5"/>
          </reference>
          <reference field="16" count="5">
            <x v="3"/>
            <x v="5"/>
            <x v="6"/>
            <x v="7"/>
            <x v="13"/>
          </reference>
        </references>
      </pivotArea>
    </format>
    <format dxfId="20">
      <pivotArea dataOnly="0" labelOnly="1" outline="0" fieldPosition="0">
        <references count="2">
          <reference field="3" count="1" selected="0">
            <x v="6"/>
          </reference>
          <reference field="16" count="2">
            <x v="7"/>
            <x v="18"/>
          </reference>
        </references>
      </pivotArea>
    </format>
    <format dxfId="19">
      <pivotArea dataOnly="0" labelOnly="1" outline="0" fieldPosition="0">
        <references count="2">
          <reference field="3" count="1" selected="0">
            <x v="7"/>
          </reference>
          <reference field="16" count="10">
            <x v="4"/>
            <x v="6"/>
            <x v="8"/>
            <x v="9"/>
            <x v="15"/>
            <x v="29"/>
            <x v="30"/>
            <x v="31"/>
            <x v="32"/>
            <x v="34"/>
          </reference>
        </references>
      </pivotArea>
    </format>
    <format dxfId="18">
      <pivotArea dataOnly="0" labelOnly="1" outline="0" fieldPosition="0">
        <references count="2">
          <reference field="3" count="1" selected="0">
            <x v="8"/>
          </reference>
          <reference field="16" count="4">
            <x v="4"/>
            <x v="8"/>
            <x v="20"/>
            <x v="33"/>
          </reference>
        </references>
      </pivotArea>
    </format>
    <format dxfId="17">
      <pivotArea dataOnly="0" labelOnly="1" outline="0" fieldPosition="0">
        <references count="2">
          <reference field="3" count="1" selected="0">
            <x v="9"/>
          </reference>
          <reference field="16" count="1">
            <x v="9"/>
          </reference>
        </references>
      </pivotArea>
    </format>
    <format dxfId="16">
      <pivotArea dataOnly="0" labelOnly="1" outline="0" fieldPosition="0">
        <references count="2">
          <reference field="3" count="1" selected="0">
            <x v="10"/>
          </reference>
          <reference field="16" count="3">
            <x v="26"/>
            <x v="40"/>
            <x v="41"/>
          </reference>
        </references>
      </pivotArea>
    </format>
    <format dxfId="15">
      <pivotArea dataOnly="0" labelOnly="1" outline="0" fieldPosition="0">
        <references count="2">
          <reference field="3" count="1" selected="0">
            <x v="11"/>
          </reference>
          <reference field="16" count="6">
            <x v="4"/>
            <x v="9"/>
            <x v="10"/>
            <x v="14"/>
            <x v="21"/>
            <x v="24"/>
          </reference>
        </references>
      </pivotArea>
    </format>
    <format dxfId="14">
      <pivotArea dataOnly="0" labelOnly="1" outline="0" fieldPosition="0">
        <references count="2">
          <reference field="3" count="1" selected="0">
            <x v="12"/>
          </reference>
          <reference field="16" count="1">
            <x v="15"/>
          </reference>
        </references>
      </pivotArea>
    </format>
    <format dxfId="13">
      <pivotArea dataOnly="0" labelOnly="1" outline="0" fieldPosition="0">
        <references count="2">
          <reference field="3" count="1" selected="0">
            <x v="13"/>
          </reference>
          <reference field="16" count="1">
            <x v="7"/>
          </reference>
        </references>
      </pivotArea>
    </format>
    <format dxfId="12">
      <pivotArea dataOnly="0" labelOnly="1" outline="0" fieldPosition="0">
        <references count="2">
          <reference field="3" count="1" selected="0">
            <x v="14"/>
          </reference>
          <reference field="16" count="1">
            <x v="9"/>
          </reference>
        </references>
      </pivotArea>
    </format>
    <format dxfId="11">
      <pivotArea dataOnly="0" labelOnly="1" outline="0" fieldPosition="0">
        <references count="2">
          <reference field="3" count="1" selected="0">
            <x v="15"/>
          </reference>
          <reference field="16" count="3">
            <x v="7"/>
            <x v="9"/>
            <x v="14"/>
          </reference>
        </references>
      </pivotArea>
    </format>
    <format dxfId="10">
      <pivotArea dataOnly="0" labelOnly="1" outline="0" fieldPosition="0">
        <references count="2">
          <reference field="3" count="1" selected="0">
            <x v="16"/>
          </reference>
          <reference field="16" count="1">
            <x v="18"/>
          </reference>
        </references>
      </pivotArea>
    </format>
    <format dxfId="9">
      <pivotArea dataOnly="0" labelOnly="1" outline="0" fieldPosition="0">
        <references count="2">
          <reference field="3" count="1" selected="0">
            <x v="17"/>
          </reference>
          <reference field="16" count="8">
            <x v="3"/>
            <x v="5"/>
            <x v="6"/>
            <x v="7"/>
            <x v="11"/>
            <x v="12"/>
            <x v="25"/>
            <x v="28"/>
          </reference>
        </references>
      </pivotArea>
    </format>
    <format dxfId="8">
      <pivotArea dataOnly="0" labelOnly="1" outline="0" fieldPosition="0">
        <references count="2">
          <reference field="3" count="1" selected="0">
            <x v="18"/>
          </reference>
          <reference field="16" count="2">
            <x v="7"/>
            <x v="21"/>
          </reference>
        </references>
      </pivotArea>
    </format>
    <format dxfId="7">
      <pivotArea dataOnly="0" labelOnly="1" outline="0" fieldPosition="0">
        <references count="2">
          <reference field="3" count="1" selected="0">
            <x v="19"/>
          </reference>
          <reference field="16" count="1">
            <x v="15"/>
          </reference>
        </references>
      </pivotArea>
    </format>
    <format dxfId="6">
      <pivotArea dataOnly="0" labelOnly="1" outline="0" fieldPosition="0">
        <references count="2">
          <reference field="3" count="1" selected="0">
            <x v="20"/>
          </reference>
          <reference field="16" count="9">
            <x v="6"/>
            <x v="7"/>
            <x v="8"/>
            <x v="9"/>
            <x v="11"/>
            <x v="15"/>
            <x v="36"/>
            <x v="37"/>
            <x v="38"/>
          </reference>
        </references>
      </pivotArea>
    </format>
    <format dxfId="5">
      <pivotArea dataOnly="0" labelOnly="1" outline="0" fieldPosition="0">
        <references count="2">
          <reference field="3" count="1" selected="0">
            <x v="21"/>
          </reference>
          <reference field="16" count="3">
            <x v="6"/>
            <x v="11"/>
            <x v="33"/>
          </reference>
        </references>
      </pivotArea>
    </format>
    <format dxfId="4">
      <pivotArea dataOnly="0" labelOnly="1" outline="0" fieldPosition="0">
        <references count="2">
          <reference field="3" count="1" selected="0">
            <x v="22"/>
          </reference>
          <reference field="16" count="20">
            <x v="3"/>
            <x v="4"/>
            <x v="5"/>
            <x v="6"/>
            <x v="7"/>
            <x v="8"/>
            <x v="9"/>
            <x v="10"/>
            <x v="14"/>
            <x v="15"/>
            <x v="16"/>
            <x v="17"/>
            <x v="18"/>
            <x v="20"/>
            <x v="21"/>
            <x v="27"/>
            <x v="30"/>
            <x v="32"/>
            <x v="34"/>
            <x v="35"/>
          </reference>
        </references>
      </pivotArea>
    </format>
    <format dxfId="3">
      <pivotArea field="-2" type="button" dataOnly="0" labelOnly="1" outline="0" axis="axisCol" fieldPosition="0"/>
    </format>
    <format dxfId="2">
      <pivotArea field="21" type="button" dataOnly="0" labelOnly="1" outline="0"/>
    </format>
    <format dxfId="1">
      <pivotArea dataOnly="0" labelOnly="1" grandRow="1" outline="0" fieldPosition="0"/>
    </format>
    <format dxfId="0">
      <pivotArea outline="0" fieldPosition="0">
        <references count="1">
          <reference field="4294967294" count="1">
            <x v="0"/>
          </reference>
        </references>
      </pivotArea>
    </format>
  </formats>
  <chartFormats count="3">
    <chartFormat chart="1" format="2" series="1">
      <pivotArea type="data" outline="0" fieldPosition="0">
        <references count="1">
          <reference field="4294967294" count="1" selected="0">
            <x v="1"/>
          </reference>
        </references>
      </pivotArea>
    </chartFormat>
    <chartFormat chart="1" format="3" series="1">
      <pivotArea type="data" outline="0" fieldPosition="0">
        <references count="1">
          <reference field="4294967294" count="1" selected="0">
            <x v="2"/>
          </reference>
        </references>
      </pivotArea>
    </chartFormat>
    <chartFormat chart="1" format="31" series="1">
      <pivotArea type="data" outline="0" fieldPosition="0">
        <references count="1">
          <reference field="4294967294" count="1" selected="0">
            <x v="0"/>
          </reference>
        </references>
      </pivotArea>
    </chartFormat>
  </chartFormats>
  <pivotTableStyleInfo name="PivotStyleLight15" showRowHeaders="0" showColHeaders="1" showRowStripes="0" showColStripes="1"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dimension ref="A1:G928"/>
  <sheetViews>
    <sheetView zoomScaleNormal="100" workbookViewId="0">
      <pane ySplit="9" topLeftCell="A10" activePane="bottomLeft" state="frozen"/>
      <selection pane="bottomLeft" activeCell="A12" sqref="A12"/>
    </sheetView>
  </sheetViews>
  <sheetFormatPr baseColWidth="10" defaultColWidth="78.7109375" defaultRowHeight="15"/>
  <cols>
    <col min="1" max="1" width="79.42578125" style="7" customWidth="1"/>
    <col min="2" max="2" width="18.28515625" style="28" customWidth="1"/>
    <col min="3" max="3" width="13.140625" style="7" customWidth="1"/>
    <col min="4" max="4" width="13.85546875" style="34" customWidth="1"/>
    <col min="5" max="5" width="12.85546875" style="34" customWidth="1"/>
    <col min="6" max="6" width="14.85546875" style="34" customWidth="1"/>
    <col min="7" max="7" width="12.85546875" style="34" customWidth="1"/>
  </cols>
  <sheetData>
    <row r="1" spans="1:7">
      <c r="A1"/>
      <c r="B1" s="34"/>
    </row>
    <row r="2" spans="1:7">
      <c r="A2" s="8" t="s">
        <v>3</v>
      </c>
      <c r="B2" s="28" t="s">
        <v>655</v>
      </c>
    </row>
    <row r="3" spans="1:7">
      <c r="A3" s="8" t="s">
        <v>11</v>
      </c>
      <c r="B3" s="28" t="s">
        <v>655</v>
      </c>
    </row>
    <row r="4" spans="1:7">
      <c r="A4" s="8" t="s">
        <v>656</v>
      </c>
      <c r="B4" s="28" t="s">
        <v>655</v>
      </c>
      <c r="C4"/>
    </row>
    <row r="5" spans="1:7">
      <c r="A5" s="8" t="s">
        <v>1521</v>
      </c>
      <c r="B5" s="28" t="s">
        <v>655</v>
      </c>
      <c r="C5"/>
    </row>
    <row r="6" spans="1:7">
      <c r="A6" s="8" t="s">
        <v>1522</v>
      </c>
      <c r="B6" s="28" t="s">
        <v>655</v>
      </c>
      <c r="C6"/>
    </row>
    <row r="7" spans="1:7">
      <c r="A7"/>
      <c r="B7" s="34"/>
      <c r="C7"/>
    </row>
    <row r="8" spans="1:7">
      <c r="B8" s="7"/>
      <c r="D8" s="28"/>
      <c r="E8" s="35" t="s">
        <v>654</v>
      </c>
      <c r="F8" s="28"/>
      <c r="G8" s="28"/>
    </row>
    <row r="9" spans="1:7" ht="45">
      <c r="A9" s="8" t="s">
        <v>1520</v>
      </c>
      <c r="B9" s="35" t="s">
        <v>0</v>
      </c>
      <c r="C9" s="35" t="s">
        <v>1530</v>
      </c>
      <c r="D9" s="35" t="s">
        <v>1523</v>
      </c>
      <c r="E9" s="28" t="s">
        <v>1526</v>
      </c>
      <c r="F9" s="28" t="s">
        <v>1529</v>
      </c>
      <c r="G9" s="28" t="s">
        <v>1527</v>
      </c>
    </row>
    <row r="10" spans="1:7" ht="30">
      <c r="A10" s="7" t="s">
        <v>380</v>
      </c>
      <c r="B10" s="7" t="s">
        <v>400</v>
      </c>
      <c r="C10" s="7">
        <v>3000</v>
      </c>
      <c r="D10" s="28">
        <v>250</v>
      </c>
      <c r="E10" s="28">
        <v>8510.48</v>
      </c>
      <c r="F10" s="28">
        <v>5.6843418860808015E-14</v>
      </c>
      <c r="G10" s="28">
        <v>8510.48</v>
      </c>
    </row>
    <row r="11" spans="1:7">
      <c r="B11" s="7" t="s">
        <v>378</v>
      </c>
      <c r="C11" s="7">
        <v>3000</v>
      </c>
      <c r="D11" s="28">
        <v>250</v>
      </c>
      <c r="E11" s="28">
        <v>249.84</v>
      </c>
      <c r="F11" s="28">
        <v>31.22999999999999</v>
      </c>
      <c r="G11" s="28">
        <v>218.61</v>
      </c>
    </row>
    <row r="12" spans="1:7">
      <c r="B12" s="7" t="s">
        <v>385</v>
      </c>
      <c r="C12" s="7">
        <v>3000</v>
      </c>
      <c r="D12" s="28">
        <v>250</v>
      </c>
      <c r="E12" s="28">
        <v>6000</v>
      </c>
      <c r="F12" s="28">
        <v>0</v>
      </c>
      <c r="G12" s="28">
        <v>6000</v>
      </c>
    </row>
    <row r="13" spans="1:7">
      <c r="A13" s="7" t="s">
        <v>287</v>
      </c>
      <c r="B13" s="7" t="s">
        <v>285</v>
      </c>
      <c r="C13" s="7">
        <v>7000</v>
      </c>
      <c r="D13" s="28">
        <v>583.33333333333337</v>
      </c>
      <c r="E13" s="28">
        <v>500</v>
      </c>
      <c r="F13" s="28">
        <v>0</v>
      </c>
      <c r="G13" s="28">
        <v>500</v>
      </c>
    </row>
    <row r="14" spans="1:7">
      <c r="A14" s="7" t="s">
        <v>506</v>
      </c>
      <c r="B14" s="7" t="s">
        <v>504</v>
      </c>
      <c r="C14" s="7">
        <v>7000</v>
      </c>
      <c r="D14" s="28">
        <v>583.33333333333337</v>
      </c>
      <c r="E14" s="28">
        <v>130</v>
      </c>
      <c r="F14" s="28">
        <v>0</v>
      </c>
      <c r="G14" s="28">
        <v>130</v>
      </c>
    </row>
    <row r="15" spans="1:7">
      <c r="A15" s="7" t="s">
        <v>561</v>
      </c>
      <c r="B15" s="7" t="s">
        <v>559</v>
      </c>
      <c r="C15" s="7">
        <v>4000</v>
      </c>
      <c r="D15" s="28">
        <v>333.33333333333331</v>
      </c>
      <c r="E15" s="28">
        <v>1500</v>
      </c>
      <c r="F15" s="28">
        <v>0</v>
      </c>
      <c r="G15" s="28">
        <v>1500</v>
      </c>
    </row>
    <row r="16" spans="1:7">
      <c r="A16" s="7" t="s">
        <v>633</v>
      </c>
      <c r="B16" s="7" t="s">
        <v>794</v>
      </c>
      <c r="C16" s="7">
        <v>2000</v>
      </c>
      <c r="D16" s="28">
        <v>166.66666666666666</v>
      </c>
      <c r="E16" s="28">
        <v>41</v>
      </c>
      <c r="F16" s="28">
        <v>0</v>
      </c>
      <c r="G16" s="28">
        <v>41</v>
      </c>
    </row>
    <row r="17" spans="1:7">
      <c r="B17" s="7" t="s">
        <v>1382</v>
      </c>
      <c r="C17" s="7">
        <v>2000</v>
      </c>
      <c r="D17" s="28">
        <v>166.66666666666666</v>
      </c>
      <c r="E17" s="28">
        <v>25.53</v>
      </c>
      <c r="F17" s="28">
        <v>0</v>
      </c>
      <c r="G17" s="28">
        <v>25.53</v>
      </c>
    </row>
    <row r="18" spans="1:7">
      <c r="B18" s="7" t="s">
        <v>1384</v>
      </c>
      <c r="C18" s="7">
        <v>2000</v>
      </c>
      <c r="D18" s="28">
        <v>166.66666666666666</v>
      </c>
      <c r="E18" s="28">
        <v>165.3</v>
      </c>
      <c r="F18" s="28">
        <v>2.8421709430404007E-14</v>
      </c>
      <c r="G18" s="28">
        <v>165.29999999999998</v>
      </c>
    </row>
    <row r="19" spans="1:7" ht="30">
      <c r="A19" s="7" t="s">
        <v>110</v>
      </c>
      <c r="B19" s="7" t="s">
        <v>108</v>
      </c>
      <c r="C19" s="7">
        <v>10000</v>
      </c>
      <c r="D19" s="28">
        <v>833.33333333333337</v>
      </c>
      <c r="E19" s="28">
        <v>672</v>
      </c>
      <c r="F19" s="28">
        <v>200</v>
      </c>
      <c r="G19" s="28">
        <v>472</v>
      </c>
    </row>
    <row r="20" spans="1:7" ht="30">
      <c r="A20" s="7" t="s">
        <v>75</v>
      </c>
      <c r="B20" s="7" t="s">
        <v>73</v>
      </c>
      <c r="C20" s="7">
        <v>7000</v>
      </c>
      <c r="D20" s="28">
        <v>583.33333333333337</v>
      </c>
      <c r="E20" s="28">
        <v>1500</v>
      </c>
      <c r="F20" s="28">
        <v>0</v>
      </c>
      <c r="G20" s="28">
        <v>1500</v>
      </c>
    </row>
    <row r="21" spans="1:7" ht="30">
      <c r="A21" s="7" t="s">
        <v>142</v>
      </c>
      <c r="B21" s="7" t="s">
        <v>140</v>
      </c>
      <c r="C21" s="7">
        <v>10000</v>
      </c>
      <c r="D21" s="28">
        <v>833.33333333333337</v>
      </c>
      <c r="E21" s="28">
        <v>7500</v>
      </c>
      <c r="F21" s="28">
        <v>0</v>
      </c>
      <c r="G21" s="28">
        <v>7500</v>
      </c>
    </row>
    <row r="22" spans="1:7">
      <c r="A22" s="7" t="s">
        <v>223</v>
      </c>
      <c r="B22" s="7" t="s">
        <v>221</v>
      </c>
      <c r="C22" s="7">
        <v>10000</v>
      </c>
      <c r="D22" s="28">
        <v>833.33333333333337</v>
      </c>
      <c r="E22" s="28">
        <v>883</v>
      </c>
      <c r="F22" s="28">
        <v>0</v>
      </c>
      <c r="G22" s="28">
        <v>883</v>
      </c>
    </row>
    <row r="23" spans="1:7">
      <c r="A23" s="7" t="s">
        <v>627</v>
      </c>
      <c r="B23" s="7" t="s">
        <v>617</v>
      </c>
      <c r="C23" s="7">
        <v>2000</v>
      </c>
      <c r="D23" s="28">
        <v>166.66666666666666</v>
      </c>
      <c r="E23" s="28">
        <v>15.95</v>
      </c>
      <c r="F23" s="28">
        <v>0</v>
      </c>
      <c r="G23" s="28">
        <v>15.95</v>
      </c>
    </row>
    <row r="24" spans="1:7">
      <c r="A24" s="7" t="s">
        <v>590</v>
      </c>
      <c r="B24" s="7" t="s">
        <v>588</v>
      </c>
      <c r="C24" s="7">
        <v>7000</v>
      </c>
      <c r="D24" s="28">
        <v>583.33333333333337</v>
      </c>
      <c r="E24" s="28">
        <v>85.9</v>
      </c>
      <c r="F24" s="28">
        <v>0</v>
      </c>
      <c r="G24" s="28">
        <v>85.9</v>
      </c>
    </row>
    <row r="25" spans="1:7">
      <c r="A25" s="7" t="s">
        <v>630</v>
      </c>
      <c r="B25" s="7" t="s">
        <v>597</v>
      </c>
      <c r="C25" s="7">
        <v>4000</v>
      </c>
      <c r="D25" s="28">
        <v>333.33333333333331</v>
      </c>
      <c r="E25" s="28">
        <v>50</v>
      </c>
      <c r="F25" s="28">
        <v>0</v>
      </c>
      <c r="G25" s="28">
        <v>50</v>
      </c>
    </row>
    <row r="26" spans="1:7">
      <c r="B26" s="7"/>
      <c r="C26" s="7">
        <v>7000</v>
      </c>
      <c r="D26" s="28">
        <v>583.33333333333337</v>
      </c>
      <c r="E26" s="28">
        <v>50</v>
      </c>
      <c r="F26" s="28">
        <v>0</v>
      </c>
      <c r="G26" s="28">
        <v>50</v>
      </c>
    </row>
    <row r="27" spans="1:7">
      <c r="A27" s="7" t="s">
        <v>343</v>
      </c>
      <c r="B27" s="7" t="s">
        <v>341</v>
      </c>
      <c r="C27" s="7">
        <v>2000</v>
      </c>
      <c r="D27" s="28">
        <v>166.66666666666666</v>
      </c>
      <c r="E27" s="28">
        <v>28769</v>
      </c>
      <c r="F27" s="28">
        <v>14384.5</v>
      </c>
      <c r="G27" s="28">
        <v>14384.5</v>
      </c>
    </row>
    <row r="28" spans="1:7">
      <c r="A28" s="7" t="s">
        <v>321</v>
      </c>
      <c r="B28" s="7" t="s">
        <v>1166</v>
      </c>
      <c r="C28" s="7">
        <v>5000</v>
      </c>
      <c r="D28" s="28">
        <v>416.66666666666669</v>
      </c>
      <c r="E28" s="28">
        <v>0</v>
      </c>
      <c r="F28" s="28">
        <v>0</v>
      </c>
      <c r="G28" s="28">
        <v>0</v>
      </c>
    </row>
    <row r="29" spans="1:7">
      <c r="A29" s="7" t="s">
        <v>182</v>
      </c>
      <c r="B29" s="7" t="s">
        <v>180</v>
      </c>
      <c r="C29" s="7">
        <v>2000</v>
      </c>
      <c r="D29" s="28">
        <v>166.66666666666666</v>
      </c>
      <c r="E29" s="28">
        <v>500</v>
      </c>
      <c r="F29" s="28">
        <v>0</v>
      </c>
      <c r="G29" s="28">
        <v>500</v>
      </c>
    </row>
    <row r="30" spans="1:7">
      <c r="A30" s="7" t="s">
        <v>607</v>
      </c>
      <c r="B30" s="7" t="s">
        <v>586</v>
      </c>
      <c r="C30" s="7">
        <v>6000</v>
      </c>
      <c r="D30" s="28">
        <v>500</v>
      </c>
      <c r="E30" s="28">
        <v>14</v>
      </c>
      <c r="F30" s="28">
        <v>-1.7763568394002505E-15</v>
      </c>
      <c r="G30" s="28">
        <v>14.000000000000002</v>
      </c>
    </row>
    <row r="31" spans="1:7">
      <c r="A31" s="7" t="s">
        <v>472</v>
      </c>
      <c r="B31" s="7" t="s">
        <v>470</v>
      </c>
      <c r="C31" s="7">
        <v>2000</v>
      </c>
      <c r="D31" s="28">
        <v>166.66666666666666</v>
      </c>
      <c r="E31" s="28">
        <v>42666.75</v>
      </c>
      <c r="F31" s="28">
        <v>0</v>
      </c>
      <c r="G31" s="28">
        <v>42666.75</v>
      </c>
    </row>
    <row r="32" spans="1:7">
      <c r="A32" s="7" t="s">
        <v>196</v>
      </c>
      <c r="B32" s="7" t="s">
        <v>1043</v>
      </c>
      <c r="C32" s="7">
        <v>4000</v>
      </c>
      <c r="D32" s="28">
        <v>333.33333333333331</v>
      </c>
      <c r="E32" s="28">
        <v>2200</v>
      </c>
      <c r="F32" s="28">
        <v>0</v>
      </c>
      <c r="G32" s="28">
        <v>2200</v>
      </c>
    </row>
    <row r="33" spans="1:7">
      <c r="A33" s="7" t="s">
        <v>438</v>
      </c>
      <c r="B33" s="7" t="s">
        <v>456</v>
      </c>
      <c r="C33" s="7">
        <v>7000</v>
      </c>
      <c r="D33" s="28">
        <v>583.33333333333337</v>
      </c>
      <c r="E33" s="28">
        <v>8000</v>
      </c>
      <c r="F33" s="28">
        <v>0</v>
      </c>
      <c r="G33" s="28">
        <v>8000</v>
      </c>
    </row>
    <row r="34" spans="1:7">
      <c r="B34" s="7" t="s">
        <v>460</v>
      </c>
      <c r="C34" s="7">
        <v>7000</v>
      </c>
      <c r="D34" s="28">
        <v>583.33333333333337</v>
      </c>
      <c r="E34" s="28">
        <v>5800</v>
      </c>
      <c r="F34" s="28">
        <v>5676.5</v>
      </c>
      <c r="G34" s="28">
        <v>123.5</v>
      </c>
    </row>
    <row r="35" spans="1:7">
      <c r="B35" s="28" t="s">
        <v>449</v>
      </c>
      <c r="D35" s="28"/>
      <c r="E35" s="28">
        <v>25000</v>
      </c>
      <c r="F35" s="28">
        <v>4505</v>
      </c>
      <c r="G35" s="28">
        <v>20495</v>
      </c>
    </row>
    <row r="36" spans="1:7">
      <c r="B36" s="7" t="s">
        <v>458</v>
      </c>
      <c r="C36" s="7">
        <v>7000</v>
      </c>
      <c r="D36" s="28">
        <v>583.33333333333337</v>
      </c>
      <c r="E36" s="28">
        <v>6000</v>
      </c>
      <c r="F36" s="28">
        <v>5208.72</v>
      </c>
      <c r="G36" s="28">
        <v>791.27999999999975</v>
      </c>
    </row>
    <row r="37" spans="1:7">
      <c r="B37" s="7" t="s">
        <v>454</v>
      </c>
      <c r="C37" s="7">
        <v>7000</v>
      </c>
      <c r="D37" s="28">
        <v>583.33333333333337</v>
      </c>
      <c r="E37" s="28">
        <v>15000</v>
      </c>
      <c r="F37" s="28">
        <v>4607.5</v>
      </c>
      <c r="G37" s="28">
        <v>10392.5</v>
      </c>
    </row>
    <row r="38" spans="1:7">
      <c r="B38" s="7" t="s">
        <v>441</v>
      </c>
      <c r="C38" s="7">
        <v>7000</v>
      </c>
      <c r="D38" s="28">
        <v>583.33333333333337</v>
      </c>
      <c r="E38" s="28">
        <v>10000</v>
      </c>
      <c r="F38" s="28">
        <v>4973.7</v>
      </c>
      <c r="G38" s="28">
        <v>5026.3</v>
      </c>
    </row>
    <row r="39" spans="1:7">
      <c r="B39" s="7" t="s">
        <v>446</v>
      </c>
      <c r="C39" s="7">
        <v>7000</v>
      </c>
      <c r="D39" s="28">
        <v>583.33333333333337</v>
      </c>
      <c r="E39" s="28">
        <v>10000</v>
      </c>
      <c r="F39" s="28">
        <v>0</v>
      </c>
      <c r="G39" s="28">
        <v>10000</v>
      </c>
    </row>
    <row r="40" spans="1:7">
      <c r="B40" s="7" t="s">
        <v>467</v>
      </c>
      <c r="C40" s="7">
        <v>7000</v>
      </c>
      <c r="D40" s="28">
        <v>583.33333333333337</v>
      </c>
      <c r="E40" s="28">
        <v>1000</v>
      </c>
      <c r="F40" s="28">
        <v>763</v>
      </c>
      <c r="G40" s="28">
        <v>237</v>
      </c>
    </row>
    <row r="41" spans="1:7">
      <c r="B41" s="7" t="s">
        <v>451</v>
      </c>
      <c r="C41" s="7">
        <v>7000</v>
      </c>
      <c r="D41" s="28">
        <v>583.33333333333337</v>
      </c>
      <c r="E41" s="28">
        <v>3000</v>
      </c>
      <c r="F41" s="28">
        <v>0</v>
      </c>
      <c r="G41" s="28">
        <v>3000</v>
      </c>
    </row>
    <row r="42" spans="1:7">
      <c r="B42" s="7" t="s">
        <v>443</v>
      </c>
      <c r="C42" s="7">
        <v>7000</v>
      </c>
      <c r="D42" s="28">
        <v>583.33333333333337</v>
      </c>
      <c r="E42" s="28">
        <v>10000</v>
      </c>
      <c r="F42" s="28">
        <v>4305.05</v>
      </c>
      <c r="G42" s="28">
        <v>5694.95</v>
      </c>
    </row>
    <row r="43" spans="1:7">
      <c r="A43" s="7" t="s">
        <v>573</v>
      </c>
      <c r="B43" s="7" t="s">
        <v>571</v>
      </c>
      <c r="C43" s="7">
        <v>4000</v>
      </c>
      <c r="D43" s="28">
        <v>333.33333333333331</v>
      </c>
      <c r="E43" s="28">
        <v>40577</v>
      </c>
      <c r="F43" s="28">
        <v>33814.160000000003</v>
      </c>
      <c r="G43" s="28">
        <v>6762.8399999999965</v>
      </c>
    </row>
    <row r="44" spans="1:7">
      <c r="A44" s="7" t="s">
        <v>98</v>
      </c>
      <c r="B44" s="7" t="s">
        <v>96</v>
      </c>
      <c r="C44" s="7">
        <v>10000</v>
      </c>
      <c r="D44" s="28">
        <v>833.33333333333337</v>
      </c>
      <c r="E44" s="28">
        <v>120000</v>
      </c>
      <c r="F44" s="28">
        <v>0</v>
      </c>
      <c r="G44" s="28">
        <v>120000</v>
      </c>
    </row>
    <row r="45" spans="1:7">
      <c r="A45" s="7" t="s">
        <v>411</v>
      </c>
      <c r="B45" s="7" t="s">
        <v>409</v>
      </c>
      <c r="C45" s="7">
        <v>2000</v>
      </c>
      <c r="D45" s="28">
        <v>166.66666666666666</v>
      </c>
      <c r="E45" s="28">
        <v>9100</v>
      </c>
      <c r="F45" s="28">
        <v>6396.5</v>
      </c>
      <c r="G45" s="28">
        <v>2703.5</v>
      </c>
    </row>
    <row r="46" spans="1:7">
      <c r="A46" s="7" t="s">
        <v>206</v>
      </c>
      <c r="B46" s="7" t="s">
        <v>204</v>
      </c>
      <c r="C46" s="7">
        <v>10000</v>
      </c>
      <c r="D46" s="28">
        <v>833.33333333333337</v>
      </c>
      <c r="E46" s="28">
        <v>600</v>
      </c>
      <c r="F46" s="28">
        <v>0</v>
      </c>
      <c r="G46" s="28">
        <v>600</v>
      </c>
    </row>
    <row r="47" spans="1:7" ht="30">
      <c r="A47" s="7" t="s">
        <v>389</v>
      </c>
      <c r="B47" s="7" t="s">
        <v>387</v>
      </c>
      <c r="C47" s="7">
        <v>3000</v>
      </c>
      <c r="D47" s="28">
        <v>250</v>
      </c>
      <c r="E47" s="28">
        <v>4000</v>
      </c>
      <c r="F47" s="28">
        <v>1969.89</v>
      </c>
      <c r="G47" s="28">
        <v>2030.11</v>
      </c>
    </row>
    <row r="48" spans="1:7">
      <c r="A48" s="7" t="s">
        <v>241</v>
      </c>
      <c r="B48" s="7" t="s">
        <v>239</v>
      </c>
      <c r="C48" s="7">
        <v>4000</v>
      </c>
      <c r="D48" s="28">
        <v>333.33333333333331</v>
      </c>
      <c r="E48" s="28">
        <v>4500</v>
      </c>
      <c r="F48" s="28">
        <v>0</v>
      </c>
      <c r="G48" s="28">
        <v>4500</v>
      </c>
    </row>
    <row r="49" spans="1:7" ht="30">
      <c r="A49" s="7" t="s">
        <v>604</v>
      </c>
      <c r="B49" s="7" t="s">
        <v>602</v>
      </c>
      <c r="C49" s="7">
        <v>10000</v>
      </c>
      <c r="D49" s="28">
        <v>833.33333333333337</v>
      </c>
      <c r="E49" s="28">
        <v>2000</v>
      </c>
      <c r="F49" s="28">
        <v>0</v>
      </c>
      <c r="G49" s="28">
        <v>2000</v>
      </c>
    </row>
    <row r="50" spans="1:7">
      <c r="A50" s="7" t="s">
        <v>236</v>
      </c>
      <c r="B50" s="7" t="s">
        <v>234</v>
      </c>
      <c r="C50" s="7">
        <v>4000</v>
      </c>
      <c r="D50" s="28">
        <v>333.33333333333331</v>
      </c>
      <c r="E50" s="28">
        <v>6700</v>
      </c>
      <c r="F50" s="28">
        <v>3240</v>
      </c>
      <c r="G50" s="28">
        <v>3460</v>
      </c>
    </row>
    <row r="51" spans="1:7">
      <c r="A51" s="7" t="s">
        <v>61</v>
      </c>
      <c r="B51" s="7" t="s">
        <v>59</v>
      </c>
      <c r="C51" s="7">
        <v>7000</v>
      </c>
      <c r="D51" s="28">
        <v>583.33333333333337</v>
      </c>
      <c r="E51" s="28">
        <v>2000</v>
      </c>
      <c r="F51" s="28">
        <v>0</v>
      </c>
      <c r="G51" s="28">
        <v>2000</v>
      </c>
    </row>
    <row r="52" spans="1:7">
      <c r="A52" s="7" t="s">
        <v>350</v>
      </c>
      <c r="B52" s="7" t="s">
        <v>348</v>
      </c>
      <c r="C52" s="7">
        <v>1000</v>
      </c>
      <c r="D52" s="28">
        <v>83.333333333333329</v>
      </c>
      <c r="E52" s="28">
        <v>3000</v>
      </c>
      <c r="F52" s="28">
        <v>0</v>
      </c>
      <c r="G52" s="28">
        <v>3000</v>
      </c>
    </row>
    <row r="53" spans="1:7">
      <c r="A53" s="7" t="s">
        <v>250</v>
      </c>
      <c r="B53" s="7" t="s">
        <v>248</v>
      </c>
      <c r="C53" s="7">
        <v>4000</v>
      </c>
      <c r="D53" s="28">
        <v>333.33333333333331</v>
      </c>
      <c r="E53" s="28">
        <v>900</v>
      </c>
      <c r="F53" s="28">
        <v>0</v>
      </c>
      <c r="G53" s="28">
        <v>900</v>
      </c>
    </row>
    <row r="54" spans="1:7">
      <c r="A54" s="7" t="s">
        <v>393</v>
      </c>
      <c r="B54" s="7" t="s">
        <v>391</v>
      </c>
      <c r="C54" s="7">
        <v>2000</v>
      </c>
      <c r="D54" s="28">
        <v>166.66666666666666</v>
      </c>
      <c r="E54" s="28">
        <v>8100</v>
      </c>
      <c r="F54" s="28">
        <v>0</v>
      </c>
      <c r="G54" s="28">
        <v>8100</v>
      </c>
    </row>
    <row r="55" spans="1:7" ht="30">
      <c r="A55" s="7" t="s">
        <v>306</v>
      </c>
      <c r="B55" s="7" t="s">
        <v>564</v>
      </c>
      <c r="C55" s="7">
        <v>10000</v>
      </c>
      <c r="D55" s="28">
        <v>833.33333333333337</v>
      </c>
      <c r="E55" s="28">
        <v>3500</v>
      </c>
      <c r="F55" s="28">
        <v>1435</v>
      </c>
      <c r="G55" s="28">
        <v>2065</v>
      </c>
    </row>
    <row r="56" spans="1:7">
      <c r="B56" s="7" t="s">
        <v>304</v>
      </c>
      <c r="C56" s="7">
        <v>7000</v>
      </c>
      <c r="D56" s="28">
        <v>583.33333333333337</v>
      </c>
      <c r="E56" s="28">
        <v>15000</v>
      </c>
      <c r="F56" s="28">
        <v>9479.44</v>
      </c>
      <c r="G56" s="28">
        <v>5520.5599999999995</v>
      </c>
    </row>
    <row r="57" spans="1:7" ht="30">
      <c r="A57" s="7" t="s">
        <v>163</v>
      </c>
      <c r="B57" s="7" t="s">
        <v>161</v>
      </c>
      <c r="C57" s="7">
        <v>10000</v>
      </c>
      <c r="D57" s="28">
        <v>833.33333333333337</v>
      </c>
      <c r="E57" s="28">
        <v>4800</v>
      </c>
      <c r="F57" s="28">
        <v>0</v>
      </c>
      <c r="G57" s="28">
        <v>4800</v>
      </c>
    </row>
    <row r="58" spans="1:7" ht="45">
      <c r="A58" s="7" t="s">
        <v>113</v>
      </c>
      <c r="B58" s="7" t="s">
        <v>111</v>
      </c>
      <c r="C58" s="7">
        <v>10000</v>
      </c>
      <c r="D58" s="28">
        <v>833.33333333333337</v>
      </c>
      <c r="E58" s="28">
        <v>6000</v>
      </c>
      <c r="F58" s="28">
        <v>0</v>
      </c>
      <c r="G58" s="28">
        <v>6000</v>
      </c>
    </row>
    <row r="59" spans="1:7">
      <c r="A59" s="7" t="s">
        <v>376</v>
      </c>
      <c r="B59" s="7" t="s">
        <v>374</v>
      </c>
      <c r="C59" s="7">
        <v>1000</v>
      </c>
      <c r="D59" s="28">
        <v>83.333333333333329</v>
      </c>
      <c r="E59" s="28">
        <v>300</v>
      </c>
      <c r="F59" s="28">
        <v>0</v>
      </c>
      <c r="G59" s="28">
        <v>300</v>
      </c>
    </row>
    <row r="60" spans="1:7">
      <c r="A60" s="7" t="s">
        <v>326</v>
      </c>
      <c r="B60" s="7" t="s">
        <v>336</v>
      </c>
      <c r="C60" s="7">
        <v>7000</v>
      </c>
      <c r="D60" s="28">
        <v>583.33333333333337</v>
      </c>
      <c r="E60" s="28">
        <v>2500</v>
      </c>
      <c r="F60" s="28">
        <v>0</v>
      </c>
      <c r="G60" s="28">
        <v>2500</v>
      </c>
    </row>
    <row r="61" spans="1:7">
      <c r="B61" s="7" t="s">
        <v>324</v>
      </c>
      <c r="C61" s="7">
        <v>7000</v>
      </c>
      <c r="D61" s="28">
        <v>583.33333333333337</v>
      </c>
      <c r="E61" s="28">
        <v>3500</v>
      </c>
      <c r="F61" s="28">
        <v>1677.78</v>
      </c>
      <c r="G61" s="28">
        <v>1822.22</v>
      </c>
    </row>
    <row r="62" spans="1:7">
      <c r="B62" s="7" t="s">
        <v>334</v>
      </c>
      <c r="C62" s="7">
        <v>7000</v>
      </c>
      <c r="D62" s="28">
        <v>583.33333333333337</v>
      </c>
      <c r="E62" s="28">
        <v>4500</v>
      </c>
      <c r="F62" s="28">
        <v>396.86999999999989</v>
      </c>
      <c r="G62" s="28">
        <v>4103.13</v>
      </c>
    </row>
    <row r="63" spans="1:7">
      <c r="B63" s="7" t="s">
        <v>339</v>
      </c>
      <c r="C63" s="7">
        <v>7000</v>
      </c>
      <c r="D63" s="28">
        <v>583.33333333333337</v>
      </c>
      <c r="E63" s="28">
        <v>4000</v>
      </c>
      <c r="F63" s="28">
        <v>1646.42</v>
      </c>
      <c r="G63" s="28">
        <v>2353.58</v>
      </c>
    </row>
    <row r="64" spans="1:7" ht="30">
      <c r="A64" s="7" t="s">
        <v>580</v>
      </c>
      <c r="B64" s="7" t="s">
        <v>581</v>
      </c>
      <c r="C64" s="7">
        <v>4000</v>
      </c>
      <c r="D64" s="28">
        <v>333.33333333333331</v>
      </c>
      <c r="E64" s="28">
        <v>3500</v>
      </c>
      <c r="F64" s="28">
        <v>546.80999999999995</v>
      </c>
      <c r="G64" s="28">
        <v>2953.19</v>
      </c>
    </row>
    <row r="65" spans="1:7">
      <c r="B65" s="7" t="s">
        <v>583</v>
      </c>
      <c r="C65" s="7">
        <v>4000</v>
      </c>
      <c r="D65" s="28">
        <v>333.33333333333331</v>
      </c>
      <c r="E65" s="28">
        <v>750</v>
      </c>
      <c r="F65" s="28">
        <v>0</v>
      </c>
      <c r="G65" s="28">
        <v>750</v>
      </c>
    </row>
    <row r="66" spans="1:7">
      <c r="A66" s="7" t="s">
        <v>576</v>
      </c>
      <c r="B66" s="7" t="s">
        <v>577</v>
      </c>
      <c r="C66" s="7">
        <v>4000</v>
      </c>
      <c r="D66" s="28">
        <v>333.33333333333331</v>
      </c>
      <c r="E66" s="28">
        <v>750</v>
      </c>
      <c r="F66" s="28">
        <v>0</v>
      </c>
      <c r="G66" s="28">
        <v>750</v>
      </c>
    </row>
    <row r="67" spans="1:7">
      <c r="A67" s="7" t="s">
        <v>594</v>
      </c>
      <c r="B67" s="7" t="s">
        <v>592</v>
      </c>
      <c r="C67" s="7">
        <v>1000</v>
      </c>
      <c r="D67" s="28">
        <v>83.333333333333329</v>
      </c>
      <c r="E67" s="28">
        <v>2733.1</v>
      </c>
      <c r="F67" s="28">
        <v>0</v>
      </c>
      <c r="G67" s="28">
        <v>2733.1</v>
      </c>
    </row>
    <row r="68" spans="1:7" ht="30">
      <c r="A68" s="7" t="s">
        <v>232</v>
      </c>
      <c r="B68" s="7" t="s">
        <v>230</v>
      </c>
      <c r="C68" s="7">
        <v>4000</v>
      </c>
      <c r="D68" s="28">
        <v>333.33333333333331</v>
      </c>
      <c r="E68" s="28">
        <v>6500</v>
      </c>
      <c r="F68" s="28">
        <v>3393.85</v>
      </c>
      <c r="G68" s="28">
        <v>3106.15</v>
      </c>
    </row>
    <row r="69" spans="1:7">
      <c r="A69" s="7" t="s">
        <v>496</v>
      </c>
      <c r="B69" s="7" t="s">
        <v>494</v>
      </c>
      <c r="C69" s="7">
        <v>5000</v>
      </c>
      <c r="D69" s="28">
        <v>416.66666666666669</v>
      </c>
      <c r="E69" s="28">
        <v>1500</v>
      </c>
      <c r="F69" s="28">
        <v>0</v>
      </c>
      <c r="G69" s="28">
        <v>1500</v>
      </c>
    </row>
    <row r="70" spans="1:7" ht="30">
      <c r="A70" s="7" t="s">
        <v>126</v>
      </c>
      <c r="B70" s="7" t="s">
        <v>124</v>
      </c>
      <c r="C70" s="7">
        <v>10000</v>
      </c>
      <c r="D70" s="28">
        <v>833.33333333333337</v>
      </c>
      <c r="E70" s="28">
        <v>2800</v>
      </c>
      <c r="F70" s="28">
        <v>0</v>
      </c>
      <c r="G70" s="28">
        <v>2800</v>
      </c>
    </row>
    <row r="71" spans="1:7" ht="30">
      <c r="A71" s="7" t="s">
        <v>154</v>
      </c>
      <c r="B71" s="7" t="s">
        <v>152</v>
      </c>
      <c r="C71" s="7">
        <v>10000</v>
      </c>
      <c r="D71" s="28">
        <v>833.33333333333337</v>
      </c>
      <c r="E71" s="28">
        <v>500</v>
      </c>
      <c r="F71" s="28">
        <v>0</v>
      </c>
      <c r="G71" s="28">
        <v>500</v>
      </c>
    </row>
    <row r="72" spans="1:7" ht="45">
      <c r="A72" s="7" t="s">
        <v>106</v>
      </c>
      <c r="B72" s="7" t="s">
        <v>104</v>
      </c>
      <c r="C72" s="7">
        <v>10000</v>
      </c>
      <c r="D72" s="28">
        <v>833.33333333333337</v>
      </c>
      <c r="E72" s="28">
        <v>900</v>
      </c>
      <c r="F72" s="28">
        <v>0</v>
      </c>
      <c r="G72" s="28">
        <v>900</v>
      </c>
    </row>
    <row r="73" spans="1:7" ht="30">
      <c r="A73" s="7" t="s">
        <v>86</v>
      </c>
      <c r="B73" s="7" t="s">
        <v>84</v>
      </c>
      <c r="C73" s="7">
        <v>10000</v>
      </c>
      <c r="D73" s="28">
        <v>833.33333333333337</v>
      </c>
      <c r="E73" s="28">
        <v>600</v>
      </c>
      <c r="F73" s="28">
        <v>0</v>
      </c>
      <c r="G73" s="28">
        <v>600</v>
      </c>
    </row>
    <row r="74" spans="1:7" ht="30">
      <c r="A74" s="7" t="s">
        <v>122</v>
      </c>
      <c r="B74" s="7" t="s">
        <v>120</v>
      </c>
      <c r="C74" s="7">
        <v>10000</v>
      </c>
      <c r="D74" s="28">
        <v>833.33333333333337</v>
      </c>
      <c r="E74" s="28">
        <v>800</v>
      </c>
      <c r="F74" s="28">
        <v>0</v>
      </c>
      <c r="G74" s="28">
        <v>800</v>
      </c>
    </row>
    <row r="75" spans="1:7">
      <c r="A75" s="7" t="s">
        <v>651</v>
      </c>
      <c r="B75" s="7" t="s">
        <v>649</v>
      </c>
      <c r="C75" s="7">
        <v>10000</v>
      </c>
      <c r="D75" s="28">
        <v>833.33333333333337</v>
      </c>
      <c r="E75" s="28">
        <v>800</v>
      </c>
      <c r="F75" s="28">
        <v>0</v>
      </c>
      <c r="G75" s="28">
        <v>800</v>
      </c>
    </row>
    <row r="76" spans="1:7" ht="30">
      <c r="A76" s="7" t="s">
        <v>130</v>
      </c>
      <c r="B76" s="7" t="s">
        <v>128</v>
      </c>
      <c r="C76" s="7">
        <v>10000</v>
      </c>
      <c r="D76" s="28">
        <v>833.33333333333337</v>
      </c>
      <c r="E76" s="28">
        <v>2500</v>
      </c>
      <c r="F76" s="28">
        <v>0</v>
      </c>
      <c r="G76" s="28">
        <v>2500</v>
      </c>
    </row>
    <row r="77" spans="1:7">
      <c r="A77" s="7" t="s">
        <v>359</v>
      </c>
      <c r="B77" s="7" t="s">
        <v>357</v>
      </c>
      <c r="C77" s="7">
        <v>1000</v>
      </c>
      <c r="D77" s="28">
        <v>83.333333333333329</v>
      </c>
      <c r="E77" s="28">
        <v>4000</v>
      </c>
      <c r="F77" s="28">
        <v>1520</v>
      </c>
      <c r="G77" s="28">
        <v>2480</v>
      </c>
    </row>
    <row r="78" spans="1:7" ht="30">
      <c r="A78" s="7" t="s">
        <v>245</v>
      </c>
      <c r="B78" s="7" t="s">
        <v>243</v>
      </c>
      <c r="C78" s="7">
        <v>4000</v>
      </c>
      <c r="D78" s="28">
        <v>333.33333333333331</v>
      </c>
      <c r="E78" s="28">
        <v>800</v>
      </c>
      <c r="F78" s="28">
        <v>0</v>
      </c>
      <c r="G78" s="28">
        <v>800</v>
      </c>
    </row>
    <row r="79" spans="1:7">
      <c r="A79" s="7" t="s">
        <v>175</v>
      </c>
      <c r="B79" s="7" t="s">
        <v>173</v>
      </c>
      <c r="C79" s="7">
        <v>2000</v>
      </c>
      <c r="D79" s="28">
        <v>166.66666666666666</v>
      </c>
      <c r="E79" s="28">
        <v>8000</v>
      </c>
      <c r="F79" s="28">
        <v>4750</v>
      </c>
      <c r="G79" s="28">
        <v>3250</v>
      </c>
    </row>
    <row r="80" spans="1:7">
      <c r="A80" s="7" t="s">
        <v>364</v>
      </c>
      <c r="B80" s="7" t="s">
        <v>362</v>
      </c>
      <c r="C80" s="7">
        <v>1000</v>
      </c>
      <c r="D80" s="28">
        <v>83.333333333333329</v>
      </c>
      <c r="E80" s="28">
        <v>142.99</v>
      </c>
      <c r="F80" s="28">
        <v>0</v>
      </c>
      <c r="G80" s="28">
        <v>142.99</v>
      </c>
    </row>
    <row r="81" spans="1:7">
      <c r="B81" s="7" t="s">
        <v>367</v>
      </c>
      <c r="C81" s="7">
        <v>1000</v>
      </c>
      <c r="D81" s="28">
        <v>83.333333333333329</v>
      </c>
      <c r="E81" s="28">
        <v>74.97</v>
      </c>
      <c r="F81" s="28">
        <v>0</v>
      </c>
      <c r="G81" s="28">
        <v>74.97</v>
      </c>
    </row>
    <row r="82" spans="1:7">
      <c r="A82" s="7" t="s">
        <v>420</v>
      </c>
      <c r="B82" s="7" t="s">
        <v>418</v>
      </c>
      <c r="C82" s="7">
        <v>4000</v>
      </c>
      <c r="D82" s="28">
        <v>333.33333333333331</v>
      </c>
      <c r="E82" s="28">
        <v>2000</v>
      </c>
      <c r="F82" s="28">
        <v>0</v>
      </c>
      <c r="G82" s="28">
        <v>2000</v>
      </c>
    </row>
    <row r="83" spans="1:7">
      <c r="A83" s="7" t="s">
        <v>517</v>
      </c>
      <c r="B83" s="7" t="s">
        <v>866</v>
      </c>
      <c r="C83" s="7">
        <v>10000</v>
      </c>
      <c r="D83" s="28">
        <v>833.33333333333337</v>
      </c>
      <c r="E83" s="28">
        <v>8400</v>
      </c>
      <c r="F83" s="28">
        <v>8232.17</v>
      </c>
      <c r="G83" s="28">
        <v>167.82999999999993</v>
      </c>
    </row>
    <row r="84" spans="1:7">
      <c r="B84" s="7" t="s">
        <v>1101</v>
      </c>
      <c r="C84" s="7">
        <v>10000</v>
      </c>
      <c r="D84" s="28">
        <v>833.33333333333337</v>
      </c>
      <c r="E84" s="28">
        <v>8400</v>
      </c>
      <c r="F84" s="28">
        <v>0</v>
      </c>
      <c r="G84" s="28">
        <v>8400</v>
      </c>
    </row>
    <row r="85" spans="1:7">
      <c r="B85" s="7" t="s">
        <v>1112</v>
      </c>
      <c r="C85" s="7">
        <v>10000</v>
      </c>
      <c r="D85" s="28">
        <v>833.33333333333337</v>
      </c>
      <c r="E85" s="28">
        <v>8400</v>
      </c>
      <c r="F85" s="28">
        <v>0</v>
      </c>
      <c r="G85" s="28">
        <v>8400</v>
      </c>
    </row>
    <row r="86" spans="1:7">
      <c r="A86" s="7" t="s">
        <v>200</v>
      </c>
      <c r="B86" s="7" t="s">
        <v>198</v>
      </c>
      <c r="C86" s="7">
        <v>10000</v>
      </c>
      <c r="D86" s="28">
        <v>833.33333333333337</v>
      </c>
      <c r="E86" s="28">
        <v>9500</v>
      </c>
      <c r="F86" s="28">
        <v>7179.48</v>
      </c>
      <c r="G86" s="28">
        <v>2320.5200000000004</v>
      </c>
    </row>
    <row r="87" spans="1:7" ht="30">
      <c r="A87" s="7" t="s">
        <v>138</v>
      </c>
      <c r="B87" s="7" t="s">
        <v>136</v>
      </c>
      <c r="C87" s="7">
        <v>10000</v>
      </c>
      <c r="D87" s="28">
        <v>833.33333333333337</v>
      </c>
      <c r="E87" s="28">
        <v>700</v>
      </c>
      <c r="F87" s="28">
        <v>0</v>
      </c>
      <c r="G87" s="28">
        <v>700</v>
      </c>
    </row>
    <row r="88" spans="1:7">
      <c r="A88" s="7" t="s">
        <v>166</v>
      </c>
      <c r="B88" s="7" t="s">
        <v>1466</v>
      </c>
      <c r="C88" s="7">
        <v>3000</v>
      </c>
      <c r="D88" s="28">
        <v>250</v>
      </c>
      <c r="E88" s="28">
        <v>276.72000000000003</v>
      </c>
      <c r="F88" s="28">
        <v>5.6843418860808015E-14</v>
      </c>
      <c r="G88" s="28">
        <v>276.71999999999997</v>
      </c>
    </row>
    <row r="89" spans="1:7">
      <c r="A89" s="7" t="s">
        <v>490</v>
      </c>
      <c r="B89" s="7" t="s">
        <v>1297</v>
      </c>
      <c r="C89" s="7">
        <v>10000</v>
      </c>
      <c r="D89" s="28">
        <v>833.33333333333337</v>
      </c>
      <c r="E89" s="28">
        <v>900</v>
      </c>
      <c r="F89" s="28">
        <v>0</v>
      </c>
      <c r="G89" s="28">
        <v>900</v>
      </c>
    </row>
    <row r="90" spans="1:7" ht="30">
      <c r="A90" s="7" t="s">
        <v>398</v>
      </c>
      <c r="B90" s="7" t="s">
        <v>396</v>
      </c>
      <c r="C90" s="7">
        <v>3000</v>
      </c>
      <c r="D90" s="28">
        <v>250</v>
      </c>
      <c r="E90" s="28">
        <v>4900</v>
      </c>
      <c r="F90" s="28">
        <v>1899.29</v>
      </c>
      <c r="G90" s="28">
        <v>3000.71</v>
      </c>
    </row>
    <row r="91" spans="1:7">
      <c r="A91" s="7" t="s">
        <v>260</v>
      </c>
      <c r="B91" s="7" t="s">
        <v>258</v>
      </c>
      <c r="C91" s="7">
        <v>4000</v>
      </c>
      <c r="D91" s="28">
        <v>333.33333333333331</v>
      </c>
      <c r="E91" s="28">
        <v>900</v>
      </c>
      <c r="F91" s="28">
        <v>246.68000000000006</v>
      </c>
      <c r="G91" s="28">
        <v>653.31999999999994</v>
      </c>
    </row>
    <row r="92" spans="1:7">
      <c r="A92" s="7" t="s">
        <v>478</v>
      </c>
      <c r="B92" s="7" t="s">
        <v>476</v>
      </c>
      <c r="C92" s="7">
        <v>7000</v>
      </c>
      <c r="D92" s="28">
        <v>583.33333333333337</v>
      </c>
      <c r="E92" s="28">
        <v>33408</v>
      </c>
      <c r="F92" s="28">
        <v>22129.119999999999</v>
      </c>
      <c r="G92" s="28">
        <v>11278.880000000001</v>
      </c>
    </row>
    <row r="93" spans="1:7" ht="45">
      <c r="A93" s="7" t="s">
        <v>256</v>
      </c>
      <c r="B93" s="7" t="s">
        <v>254</v>
      </c>
      <c r="C93" s="7">
        <v>4000</v>
      </c>
      <c r="D93" s="28">
        <v>333.33333333333331</v>
      </c>
      <c r="E93" s="28">
        <v>2200</v>
      </c>
      <c r="F93" s="28">
        <v>0</v>
      </c>
      <c r="G93" s="28">
        <v>2200</v>
      </c>
    </row>
    <row r="94" spans="1:7">
      <c r="A94" s="7" t="s">
        <v>311</v>
      </c>
      <c r="B94" s="7" t="s">
        <v>609</v>
      </c>
      <c r="C94" s="7">
        <v>4000</v>
      </c>
      <c r="D94" s="28">
        <v>333.33333333333331</v>
      </c>
      <c r="E94" s="28">
        <v>684</v>
      </c>
      <c r="F94" s="28">
        <v>0</v>
      </c>
      <c r="G94" s="28">
        <v>684</v>
      </c>
    </row>
    <row r="95" spans="1:7">
      <c r="B95" s="7" t="s">
        <v>309</v>
      </c>
      <c r="C95" s="7">
        <v>4000</v>
      </c>
      <c r="D95" s="28">
        <v>333.33333333333331</v>
      </c>
      <c r="E95" s="28">
        <v>7750</v>
      </c>
      <c r="F95" s="28">
        <v>424.61999999999989</v>
      </c>
      <c r="G95" s="28">
        <v>7325.38</v>
      </c>
    </row>
    <row r="96" spans="1:7">
      <c r="B96" s="7" t="s">
        <v>483</v>
      </c>
      <c r="C96" s="7">
        <v>4000</v>
      </c>
      <c r="D96" s="28">
        <v>333.33333333333331</v>
      </c>
      <c r="E96" s="28">
        <v>7000</v>
      </c>
      <c r="F96" s="28">
        <v>3937.46</v>
      </c>
      <c r="G96" s="28">
        <v>3062.54</v>
      </c>
    </row>
    <row r="97" spans="1:7">
      <c r="A97" s="7" t="s">
        <v>599</v>
      </c>
      <c r="B97" s="7" t="s">
        <v>597</v>
      </c>
      <c r="C97" s="7">
        <v>1000</v>
      </c>
      <c r="D97" s="28">
        <v>83.333333333333329</v>
      </c>
      <c r="E97" s="28">
        <v>67</v>
      </c>
      <c r="F97" s="28">
        <v>0</v>
      </c>
      <c r="G97" s="28">
        <v>67</v>
      </c>
    </row>
    <row r="98" spans="1:7">
      <c r="A98" s="7" t="s">
        <v>640</v>
      </c>
      <c r="B98" s="7" t="s">
        <v>638</v>
      </c>
      <c r="C98" s="7">
        <v>5000</v>
      </c>
      <c r="D98" s="28">
        <v>416.66666666666669</v>
      </c>
      <c r="E98" s="28">
        <v>25</v>
      </c>
      <c r="F98" s="28">
        <v>0</v>
      </c>
      <c r="G98" s="28">
        <v>25</v>
      </c>
    </row>
    <row r="99" spans="1:7">
      <c r="A99" s="7" t="s">
        <v>619</v>
      </c>
      <c r="B99" s="7" t="s">
        <v>617</v>
      </c>
      <c r="C99" s="7">
        <v>2000</v>
      </c>
      <c r="D99" s="28">
        <v>166.66666666666666</v>
      </c>
      <c r="E99" s="28">
        <v>7.98</v>
      </c>
      <c r="F99" s="28">
        <v>3.99</v>
      </c>
      <c r="G99" s="28">
        <v>3.99</v>
      </c>
    </row>
    <row r="100" spans="1:7">
      <c r="A100" s="7" t="s">
        <v>228</v>
      </c>
      <c r="B100" s="7" t="s">
        <v>226</v>
      </c>
      <c r="C100" s="7">
        <v>10000</v>
      </c>
      <c r="D100" s="28">
        <v>833.33333333333337</v>
      </c>
      <c r="E100" s="28">
        <v>1150</v>
      </c>
      <c r="F100" s="28">
        <v>889.77</v>
      </c>
      <c r="G100" s="28">
        <v>260.23</v>
      </c>
    </row>
    <row r="101" spans="1:7">
      <c r="A101" s="7" t="s">
        <v>264</v>
      </c>
      <c r="B101" s="7" t="s">
        <v>262</v>
      </c>
      <c r="C101" s="7">
        <v>10000</v>
      </c>
      <c r="D101" s="28">
        <v>833.33333333333337</v>
      </c>
      <c r="E101" s="28">
        <v>600</v>
      </c>
      <c r="F101" s="28">
        <v>169.22000000000003</v>
      </c>
      <c r="G101" s="28">
        <v>430.78</v>
      </c>
    </row>
    <row r="102" spans="1:7">
      <c r="A102" s="7" t="s">
        <v>636</v>
      </c>
      <c r="B102" s="7" t="s">
        <v>588</v>
      </c>
      <c r="C102" s="7">
        <v>10000</v>
      </c>
      <c r="D102" s="28">
        <v>833.33333333333337</v>
      </c>
      <c r="E102" s="28">
        <v>75.06</v>
      </c>
      <c r="F102" s="28">
        <v>0</v>
      </c>
      <c r="G102" s="28">
        <v>75.06</v>
      </c>
    </row>
    <row r="103" spans="1:7">
      <c r="A103" s="7" t="s">
        <v>555</v>
      </c>
      <c r="B103" s="7" t="s">
        <v>556</v>
      </c>
      <c r="C103" s="7">
        <v>4000</v>
      </c>
      <c r="D103" s="28">
        <v>333.33333333333331</v>
      </c>
      <c r="E103" s="28">
        <v>1200</v>
      </c>
      <c r="F103" s="28">
        <v>0</v>
      </c>
      <c r="G103" s="28">
        <v>1200</v>
      </c>
    </row>
    <row r="104" spans="1:7">
      <c r="A104" s="7" t="s">
        <v>543</v>
      </c>
      <c r="B104" s="7" t="s">
        <v>541</v>
      </c>
      <c r="C104" s="7">
        <v>4000</v>
      </c>
      <c r="D104" s="28">
        <v>333.33333333333331</v>
      </c>
      <c r="E104" s="28">
        <v>58000</v>
      </c>
      <c r="F104" s="28">
        <v>845.80000000000291</v>
      </c>
      <c r="G104" s="28">
        <v>57154.2</v>
      </c>
    </row>
    <row r="105" spans="1:7" ht="30">
      <c r="A105" s="7" t="s">
        <v>548</v>
      </c>
      <c r="B105" s="7" t="s">
        <v>546</v>
      </c>
      <c r="C105" s="7">
        <v>6000</v>
      </c>
      <c r="D105" s="28">
        <v>500</v>
      </c>
      <c r="E105" s="28">
        <v>58680</v>
      </c>
      <c r="F105" s="28">
        <v>48900</v>
      </c>
      <c r="G105" s="28">
        <v>9780</v>
      </c>
    </row>
    <row r="106" spans="1:7" ht="30">
      <c r="A106" s="7" t="s">
        <v>568</v>
      </c>
      <c r="B106" s="7" t="s">
        <v>566</v>
      </c>
      <c r="C106" s="7">
        <v>10000</v>
      </c>
      <c r="D106" s="28">
        <v>833.33333333333337</v>
      </c>
      <c r="E106" s="28">
        <v>9500</v>
      </c>
      <c r="F106" s="28">
        <v>6123</v>
      </c>
      <c r="G106" s="28">
        <v>3377</v>
      </c>
    </row>
    <row r="107" spans="1:7">
      <c r="A107" s="7" t="s">
        <v>488</v>
      </c>
      <c r="B107" s="7" t="s">
        <v>486</v>
      </c>
      <c r="C107" s="7">
        <v>10000</v>
      </c>
      <c r="D107" s="28">
        <v>833.33333333333337</v>
      </c>
      <c r="E107" s="28">
        <v>260</v>
      </c>
      <c r="F107" s="28">
        <v>0</v>
      </c>
      <c r="G107" s="28">
        <v>260</v>
      </c>
    </row>
    <row r="108" spans="1:7" ht="30">
      <c r="A108" s="7" t="s">
        <v>134</v>
      </c>
      <c r="B108" s="7" t="s">
        <v>132</v>
      </c>
      <c r="C108" s="7">
        <v>10000</v>
      </c>
      <c r="D108" s="28">
        <v>833.33333333333337</v>
      </c>
      <c r="E108" s="28">
        <v>4870</v>
      </c>
      <c r="F108" s="28">
        <v>0</v>
      </c>
      <c r="G108" s="28">
        <v>4870</v>
      </c>
    </row>
    <row r="109" spans="1:7" ht="30">
      <c r="A109" s="7" t="s">
        <v>93</v>
      </c>
      <c r="B109" s="7" t="s">
        <v>91</v>
      </c>
      <c r="C109" s="7">
        <v>10000</v>
      </c>
      <c r="D109" s="28">
        <v>833.33333333333337</v>
      </c>
      <c r="E109" s="28">
        <v>4940</v>
      </c>
      <c r="F109" s="28">
        <v>0</v>
      </c>
      <c r="G109" s="28">
        <v>4940</v>
      </c>
    </row>
    <row r="110" spans="1:7">
      <c r="A110" s="7" t="s">
        <v>330</v>
      </c>
      <c r="B110" s="7" t="s">
        <v>332</v>
      </c>
      <c r="C110" s="7">
        <v>1000</v>
      </c>
      <c r="D110" s="28">
        <v>83.333333333333329</v>
      </c>
      <c r="E110" s="28">
        <v>500</v>
      </c>
      <c r="F110" s="28">
        <v>0</v>
      </c>
      <c r="G110" s="28">
        <v>500</v>
      </c>
    </row>
    <row r="111" spans="1:7">
      <c r="A111" s="7" t="s">
        <v>501</v>
      </c>
      <c r="B111" s="7" t="s">
        <v>499</v>
      </c>
      <c r="C111" s="7">
        <v>5000</v>
      </c>
      <c r="D111" s="28">
        <v>416.66666666666669</v>
      </c>
      <c r="E111" s="28">
        <v>3000</v>
      </c>
      <c r="F111" s="28">
        <v>0</v>
      </c>
      <c r="G111" s="28">
        <v>3000</v>
      </c>
    </row>
    <row r="112" spans="1:7">
      <c r="A112" s="7" t="s">
        <v>300</v>
      </c>
      <c r="B112" s="7" t="s">
        <v>298</v>
      </c>
      <c r="C112" s="7">
        <v>6000</v>
      </c>
      <c r="D112" s="28">
        <v>500</v>
      </c>
      <c r="E112" s="28">
        <v>2731</v>
      </c>
      <c r="F112" s="28">
        <v>0</v>
      </c>
      <c r="G112" s="28">
        <v>2731</v>
      </c>
    </row>
    <row r="113" spans="1:7">
      <c r="A113" s="7" t="s">
        <v>281</v>
      </c>
      <c r="B113" s="7" t="s">
        <v>279</v>
      </c>
      <c r="C113" s="7">
        <v>3000</v>
      </c>
      <c r="D113" s="28">
        <v>250</v>
      </c>
      <c r="E113" s="28">
        <v>6600</v>
      </c>
      <c r="F113" s="28">
        <v>771.77000000000044</v>
      </c>
      <c r="G113" s="28">
        <v>5828.23</v>
      </c>
    </row>
    <row r="114" spans="1:7">
      <c r="A114" s="7" t="s">
        <v>317</v>
      </c>
      <c r="B114" s="7" t="s">
        <v>315</v>
      </c>
      <c r="C114" s="7">
        <v>10000</v>
      </c>
      <c r="D114" s="28">
        <v>833.33333333333337</v>
      </c>
      <c r="E114" s="28">
        <v>2500</v>
      </c>
      <c r="F114" s="28">
        <v>1050.74</v>
      </c>
      <c r="G114" s="28">
        <v>1449.26</v>
      </c>
    </row>
    <row r="115" spans="1:7">
      <c r="A115" s="7" t="s">
        <v>354</v>
      </c>
      <c r="B115" s="7" t="s">
        <v>352</v>
      </c>
      <c r="C115" s="7">
        <v>1000</v>
      </c>
      <c r="D115" s="28">
        <v>83.333333333333329</v>
      </c>
      <c r="E115" s="28">
        <v>490</v>
      </c>
      <c r="F115" s="28">
        <v>0</v>
      </c>
      <c r="G115" s="28">
        <v>490</v>
      </c>
    </row>
    <row r="116" spans="1:7">
      <c r="A116" s="7" t="s">
        <v>295</v>
      </c>
      <c r="B116" s="7" t="s">
        <v>293</v>
      </c>
      <c r="C116" s="7">
        <v>5000</v>
      </c>
      <c r="D116" s="28">
        <v>416.66666666666669</v>
      </c>
      <c r="E116" s="28">
        <v>900</v>
      </c>
      <c r="F116" s="28">
        <v>0</v>
      </c>
      <c r="G116" s="28">
        <v>900</v>
      </c>
    </row>
    <row r="117" spans="1:7" ht="45">
      <c r="A117" s="7" t="s">
        <v>70</v>
      </c>
      <c r="B117" s="7" t="s">
        <v>68</v>
      </c>
      <c r="C117" s="7">
        <v>7000</v>
      </c>
      <c r="D117" s="28">
        <v>583.33333333333337</v>
      </c>
      <c r="E117" s="28">
        <v>4900</v>
      </c>
      <c r="F117" s="28">
        <v>520</v>
      </c>
      <c r="G117" s="28">
        <v>4380</v>
      </c>
    </row>
    <row r="118" spans="1:7" ht="30">
      <c r="A118" s="7" t="s">
        <v>46</v>
      </c>
      <c r="B118" s="7" t="s">
        <v>44</v>
      </c>
      <c r="C118" s="7">
        <v>5000</v>
      </c>
      <c r="D118" s="28">
        <v>416.66666666666669</v>
      </c>
      <c r="E118" s="28">
        <v>4900</v>
      </c>
      <c r="F118" s="28">
        <v>4465</v>
      </c>
      <c r="G118" s="28">
        <v>435</v>
      </c>
    </row>
    <row r="119" spans="1:7" ht="45">
      <c r="A119" s="7" t="s">
        <v>79</v>
      </c>
      <c r="B119" s="7" t="s">
        <v>77</v>
      </c>
      <c r="C119" s="7">
        <v>6000</v>
      </c>
      <c r="D119" s="28">
        <v>500</v>
      </c>
      <c r="E119" s="28">
        <v>4000</v>
      </c>
      <c r="F119" s="28">
        <v>2034.55</v>
      </c>
      <c r="G119" s="28">
        <v>1965.45</v>
      </c>
    </row>
    <row r="120" spans="1:7" ht="30">
      <c r="A120" s="7" t="s">
        <v>54</v>
      </c>
      <c r="B120" s="7" t="s">
        <v>52</v>
      </c>
      <c r="C120" s="7">
        <v>7000</v>
      </c>
      <c r="D120" s="28">
        <v>583.33333333333337</v>
      </c>
      <c r="E120" s="28">
        <v>4900</v>
      </c>
      <c r="F120" s="28">
        <v>4154.82</v>
      </c>
      <c r="G120" s="28">
        <v>745.18000000000029</v>
      </c>
    </row>
    <row r="121" spans="1:7" ht="30">
      <c r="A121" s="7" t="s">
        <v>158</v>
      </c>
      <c r="B121" s="7" t="s">
        <v>156</v>
      </c>
      <c r="C121" s="7">
        <v>10000</v>
      </c>
      <c r="D121" s="28">
        <v>833.33333333333337</v>
      </c>
      <c r="E121" s="28">
        <v>4900</v>
      </c>
      <c r="F121" s="28">
        <v>1747.12</v>
      </c>
      <c r="G121" s="28">
        <v>3152.88</v>
      </c>
    </row>
    <row r="122" spans="1:7" ht="30">
      <c r="A122" s="7" t="s">
        <v>146</v>
      </c>
      <c r="B122" s="7" t="s">
        <v>144</v>
      </c>
      <c r="C122" s="7">
        <v>10000</v>
      </c>
      <c r="D122" s="28">
        <v>833.33333333333337</v>
      </c>
      <c r="E122" s="28">
        <v>1500</v>
      </c>
      <c r="F122" s="28">
        <v>0</v>
      </c>
      <c r="G122" s="28">
        <v>1500</v>
      </c>
    </row>
    <row r="123" spans="1:7" ht="45">
      <c r="A123" s="7" t="s">
        <v>150</v>
      </c>
      <c r="B123" s="7" t="s">
        <v>148</v>
      </c>
      <c r="C123" s="7">
        <v>10000</v>
      </c>
      <c r="D123" s="28">
        <v>833.33333333333337</v>
      </c>
      <c r="E123" s="28">
        <v>1500</v>
      </c>
      <c r="F123" s="28">
        <v>500</v>
      </c>
      <c r="G123" s="28">
        <v>1000</v>
      </c>
    </row>
    <row r="124" spans="1:7" ht="45">
      <c r="A124" s="7" t="s">
        <v>117</v>
      </c>
      <c r="B124" s="7" t="s">
        <v>115</v>
      </c>
      <c r="C124" s="7">
        <v>10000</v>
      </c>
      <c r="D124" s="28">
        <v>833.33333333333337</v>
      </c>
      <c r="E124" s="28">
        <v>4900</v>
      </c>
      <c r="F124" s="28">
        <v>2413.96</v>
      </c>
      <c r="G124" s="28">
        <v>2486.04</v>
      </c>
    </row>
    <row r="125" spans="1:7">
      <c r="A125" s="7" t="s">
        <v>291</v>
      </c>
      <c r="B125" s="7" t="s">
        <v>289</v>
      </c>
      <c r="C125" s="7">
        <v>7000</v>
      </c>
      <c r="D125" s="28">
        <v>583.33333333333337</v>
      </c>
      <c r="E125" s="28">
        <v>800</v>
      </c>
      <c r="F125" s="28">
        <v>0</v>
      </c>
      <c r="G125" s="28">
        <v>800</v>
      </c>
    </row>
    <row r="126" spans="1:7" ht="30">
      <c r="A126" s="7" t="s">
        <v>102</v>
      </c>
      <c r="B126" s="7" t="s">
        <v>100</v>
      </c>
      <c r="C126" s="7">
        <v>10000</v>
      </c>
      <c r="D126" s="28">
        <v>833.33333333333337</v>
      </c>
      <c r="E126" s="28">
        <v>98000</v>
      </c>
      <c r="F126" s="28">
        <v>69390</v>
      </c>
      <c r="G126" s="28">
        <v>28610</v>
      </c>
    </row>
    <row r="127" spans="1:7">
      <c r="A127" s="7" t="s">
        <v>211</v>
      </c>
      <c r="B127" s="7" t="s">
        <v>209</v>
      </c>
      <c r="C127" s="7">
        <v>10000</v>
      </c>
      <c r="D127" s="28">
        <v>833.33333333333337</v>
      </c>
      <c r="E127" s="28">
        <v>700</v>
      </c>
      <c r="F127" s="28">
        <v>0</v>
      </c>
      <c r="G127" s="28">
        <v>700</v>
      </c>
    </row>
    <row r="128" spans="1:7">
      <c r="A128" s="7" t="s">
        <v>520</v>
      </c>
      <c r="B128" s="7" t="s">
        <v>522</v>
      </c>
      <c r="C128" s="7">
        <v>7000</v>
      </c>
      <c r="D128" s="28">
        <v>583.33333333333337</v>
      </c>
      <c r="E128" s="28">
        <v>10000</v>
      </c>
      <c r="F128" s="28">
        <v>4055.9400000000005</v>
      </c>
      <c r="G128" s="28">
        <v>5944.0599999999995</v>
      </c>
    </row>
    <row r="129" spans="1:7">
      <c r="A129" s="7" t="s">
        <v>623</v>
      </c>
      <c r="B129" s="7" t="s">
        <v>597</v>
      </c>
      <c r="C129" s="7">
        <v>4000</v>
      </c>
      <c r="D129" s="28">
        <v>333.33333333333331</v>
      </c>
      <c r="E129" s="28">
        <v>144.95999999999998</v>
      </c>
      <c r="F129" s="28">
        <v>0</v>
      </c>
      <c r="G129" s="28">
        <v>144.95999999999998</v>
      </c>
    </row>
    <row r="130" spans="1:7">
      <c r="B130" s="7" t="s">
        <v>832</v>
      </c>
      <c r="C130" s="7">
        <v>4000</v>
      </c>
      <c r="D130" s="28">
        <v>333.33333333333331</v>
      </c>
      <c r="E130" s="28">
        <v>88.08</v>
      </c>
      <c r="F130" s="28">
        <v>0</v>
      </c>
      <c r="G130" s="28">
        <v>88.08</v>
      </c>
    </row>
    <row r="131" spans="1:7">
      <c r="A131" s="7" t="s">
        <v>532</v>
      </c>
      <c r="B131" s="7" t="s">
        <v>530</v>
      </c>
      <c r="C131" s="7">
        <v>4000</v>
      </c>
      <c r="D131" s="28">
        <v>333.33333333333331</v>
      </c>
      <c r="E131" s="28">
        <v>250</v>
      </c>
      <c r="F131" s="28">
        <v>0</v>
      </c>
      <c r="G131" s="28">
        <v>250</v>
      </c>
    </row>
    <row r="132" spans="1:7">
      <c r="A132" s="7" t="s">
        <v>416</v>
      </c>
      <c r="B132" s="7" t="s">
        <v>414</v>
      </c>
      <c r="C132" s="7">
        <v>2000</v>
      </c>
      <c r="D132" s="28">
        <v>166.66666666666666</v>
      </c>
      <c r="E132" s="28">
        <v>4000</v>
      </c>
      <c r="F132" s="28">
        <v>0</v>
      </c>
      <c r="G132" s="28">
        <v>4000</v>
      </c>
    </row>
    <row r="133" spans="1:7" ht="30">
      <c r="A133" s="7" t="s">
        <v>219</v>
      </c>
      <c r="B133" s="7" t="s">
        <v>217</v>
      </c>
      <c r="C133" s="7">
        <v>10000</v>
      </c>
      <c r="D133" s="28">
        <v>833.33333333333337</v>
      </c>
      <c r="E133" s="28">
        <v>1200</v>
      </c>
      <c r="F133" s="28">
        <v>0</v>
      </c>
      <c r="G133" s="28">
        <v>1200</v>
      </c>
    </row>
    <row r="134" spans="1:7">
      <c r="A134" s="7" t="s">
        <v>269</v>
      </c>
      <c r="B134" s="7" t="s">
        <v>267</v>
      </c>
      <c r="C134" s="7">
        <v>10000</v>
      </c>
      <c r="D134" s="28">
        <v>833.33333333333337</v>
      </c>
      <c r="E134" s="28">
        <v>4000</v>
      </c>
      <c r="F134" s="28">
        <v>1166.19</v>
      </c>
      <c r="G134" s="28">
        <v>2833.81</v>
      </c>
    </row>
    <row r="135" spans="1:7">
      <c r="A135" s="7" t="s">
        <v>215</v>
      </c>
      <c r="B135" s="7" t="s">
        <v>213</v>
      </c>
      <c r="C135" s="7">
        <v>10000</v>
      </c>
      <c r="D135" s="28">
        <v>833.33333333333337</v>
      </c>
      <c r="E135" s="28">
        <v>900</v>
      </c>
      <c r="F135" s="28">
        <v>0</v>
      </c>
      <c r="G135" s="28">
        <v>900</v>
      </c>
    </row>
    <row r="136" spans="1:7">
      <c r="A136" s="7" t="s">
        <v>1531</v>
      </c>
      <c r="B136" s="7" t="s">
        <v>612</v>
      </c>
      <c r="C136" s="7">
        <v>7000</v>
      </c>
      <c r="D136" s="28">
        <v>583.33333333333337</v>
      </c>
      <c r="E136" s="28">
        <v>500</v>
      </c>
      <c r="F136" s="28">
        <v>0</v>
      </c>
      <c r="G136" s="28">
        <v>500</v>
      </c>
    </row>
    <row r="137" spans="1:7">
      <c r="B137" s="7" t="s">
        <v>38</v>
      </c>
      <c r="C137" s="7">
        <v>2000</v>
      </c>
      <c r="D137" s="28">
        <v>166.66666666666666</v>
      </c>
      <c r="E137" s="28">
        <v>9000</v>
      </c>
      <c r="F137" s="28">
        <v>4837.1499999999996</v>
      </c>
      <c r="G137" s="28">
        <v>4162.8500000000004</v>
      </c>
    </row>
    <row r="138" spans="1:7">
      <c r="B138" s="7" t="s">
        <v>15</v>
      </c>
      <c r="C138" s="7">
        <v>10000</v>
      </c>
      <c r="D138" s="28">
        <v>833.33333333333337</v>
      </c>
      <c r="E138" s="28">
        <v>500</v>
      </c>
      <c r="F138" s="28">
        <v>0</v>
      </c>
      <c r="G138" s="28">
        <v>500</v>
      </c>
    </row>
    <row r="139" spans="1:7">
      <c r="B139" s="7" t="s">
        <v>29</v>
      </c>
      <c r="C139" s="7">
        <v>1000</v>
      </c>
      <c r="D139" s="28">
        <v>83.333333333333329</v>
      </c>
      <c r="E139" s="28">
        <v>500</v>
      </c>
      <c r="F139" s="28">
        <v>0</v>
      </c>
      <c r="G139" s="28">
        <v>500</v>
      </c>
    </row>
    <row r="140" spans="1:7">
      <c r="B140" s="7" t="s">
        <v>25</v>
      </c>
      <c r="C140" s="7">
        <v>3000</v>
      </c>
      <c r="D140" s="28">
        <v>250</v>
      </c>
      <c r="E140" s="28">
        <v>500</v>
      </c>
      <c r="F140" s="28">
        <v>0</v>
      </c>
      <c r="G140" s="28">
        <v>500</v>
      </c>
    </row>
    <row r="141" spans="1:7">
      <c r="B141" s="7" t="s">
        <v>33</v>
      </c>
      <c r="C141" s="7">
        <v>2000</v>
      </c>
      <c r="D141" s="28">
        <v>166.66666666666666</v>
      </c>
      <c r="E141" s="28">
        <v>5000</v>
      </c>
      <c r="F141" s="28">
        <v>444.25</v>
      </c>
      <c r="G141" s="28">
        <v>4555.75</v>
      </c>
    </row>
    <row r="142" spans="1:7">
      <c r="B142" s="7" t="s">
        <v>537</v>
      </c>
      <c r="C142" s="7">
        <v>1000</v>
      </c>
      <c r="D142" s="28">
        <v>83.333333333333329</v>
      </c>
      <c r="E142" s="28">
        <v>800</v>
      </c>
      <c r="F142" s="28">
        <v>278.78999999999996</v>
      </c>
      <c r="G142" s="28">
        <v>521.21</v>
      </c>
    </row>
    <row r="143" spans="1:7">
      <c r="B143" s="7" t="s">
        <v>524</v>
      </c>
      <c r="C143" s="7">
        <v>2000</v>
      </c>
      <c r="D143" s="28">
        <v>166.66666666666666</v>
      </c>
      <c r="E143" s="28">
        <v>500</v>
      </c>
      <c r="F143" s="28">
        <v>81.449999999999989</v>
      </c>
      <c r="G143" s="28">
        <v>418.55</v>
      </c>
    </row>
    <row r="144" spans="1:7">
      <c r="B144" s="7" t="s">
        <v>533</v>
      </c>
      <c r="C144" s="7">
        <v>3000</v>
      </c>
      <c r="D144" s="28">
        <v>250</v>
      </c>
      <c r="E144" s="28">
        <v>2000</v>
      </c>
      <c r="F144" s="28">
        <v>0</v>
      </c>
      <c r="G144" s="28">
        <v>2000</v>
      </c>
    </row>
    <row r="145" spans="1:7">
      <c r="B145" s="7" t="s">
        <v>463</v>
      </c>
      <c r="C145" s="7">
        <v>10</v>
      </c>
      <c r="D145" s="28">
        <v>0.83333333333333337</v>
      </c>
      <c r="E145" s="28">
        <v>10000</v>
      </c>
      <c r="F145" s="28">
        <v>530</v>
      </c>
      <c r="G145" s="28">
        <v>9470</v>
      </c>
    </row>
    <row r="146" spans="1:7">
      <c r="B146" s="7" t="s">
        <v>431</v>
      </c>
      <c r="C146" s="7">
        <v>300</v>
      </c>
      <c r="D146" s="28">
        <v>25</v>
      </c>
      <c r="E146" s="28">
        <v>2000</v>
      </c>
      <c r="F146" s="28">
        <v>1530</v>
      </c>
      <c r="G146" s="28">
        <v>470</v>
      </c>
    </row>
    <row r="147" spans="1:7" ht="45">
      <c r="A147" s="7" t="s">
        <v>659</v>
      </c>
      <c r="B147" s="7" t="s">
        <v>657</v>
      </c>
      <c r="C147" s="7">
        <v>10000</v>
      </c>
      <c r="D147" s="28">
        <v>833.33333333333337</v>
      </c>
      <c r="E147" s="28">
        <v>4900</v>
      </c>
      <c r="F147" s="28">
        <v>4001</v>
      </c>
      <c r="G147" s="28">
        <v>899</v>
      </c>
    </row>
    <row r="148" spans="1:7">
      <c r="A148" s="7" t="s">
        <v>663</v>
      </c>
      <c r="B148" s="7" t="s">
        <v>661</v>
      </c>
      <c r="C148" s="7">
        <v>4000</v>
      </c>
      <c r="D148" s="28">
        <v>333.33333333333331</v>
      </c>
      <c r="E148" s="28">
        <v>4300</v>
      </c>
      <c r="F148" s="28">
        <v>0</v>
      </c>
      <c r="G148" s="28">
        <v>4300</v>
      </c>
    </row>
    <row r="149" spans="1:7">
      <c r="A149" s="7" t="s">
        <v>667</v>
      </c>
      <c r="B149" s="7" t="s">
        <v>665</v>
      </c>
      <c r="C149" s="7">
        <v>1000</v>
      </c>
      <c r="D149" s="28">
        <v>83.333333333333329</v>
      </c>
      <c r="E149" s="28">
        <v>6000</v>
      </c>
      <c r="F149" s="28">
        <v>0</v>
      </c>
      <c r="G149" s="28">
        <v>6000</v>
      </c>
    </row>
    <row r="150" spans="1:7">
      <c r="A150" s="7" t="s">
        <v>669</v>
      </c>
      <c r="B150" s="7" t="s">
        <v>764</v>
      </c>
      <c r="C150" s="7">
        <v>2000</v>
      </c>
      <c r="D150" s="28">
        <v>166.66666666666666</v>
      </c>
      <c r="E150" s="28">
        <v>3900</v>
      </c>
      <c r="F150" s="28">
        <v>3040</v>
      </c>
      <c r="G150" s="28">
        <v>860</v>
      </c>
    </row>
    <row r="151" spans="1:7" ht="45">
      <c r="A151" s="7" t="s">
        <v>693</v>
      </c>
      <c r="B151" s="7" t="s">
        <v>691</v>
      </c>
      <c r="C151" s="7">
        <v>7000</v>
      </c>
      <c r="D151" s="28">
        <v>583.33333333333337</v>
      </c>
      <c r="E151" s="28">
        <v>4900</v>
      </c>
      <c r="F151" s="28">
        <v>3205</v>
      </c>
      <c r="G151" s="28">
        <v>1695</v>
      </c>
    </row>
    <row r="152" spans="1:7" ht="30">
      <c r="A152" s="7" t="s">
        <v>697</v>
      </c>
      <c r="B152" s="7" t="s">
        <v>695</v>
      </c>
      <c r="C152" s="7">
        <v>7000</v>
      </c>
      <c r="D152" s="28">
        <v>583.33333333333337</v>
      </c>
      <c r="E152" s="28">
        <v>4900</v>
      </c>
      <c r="F152" s="28">
        <v>0</v>
      </c>
      <c r="G152" s="28">
        <v>4900</v>
      </c>
    </row>
    <row r="153" spans="1:7" ht="30">
      <c r="A153" s="7" t="s">
        <v>701</v>
      </c>
      <c r="B153" s="7" t="s">
        <v>699</v>
      </c>
      <c r="C153" s="7">
        <v>7000</v>
      </c>
      <c r="D153" s="28">
        <v>583.33333333333337</v>
      </c>
      <c r="E153" s="28">
        <v>4900</v>
      </c>
      <c r="F153" s="28">
        <v>0</v>
      </c>
      <c r="G153" s="28">
        <v>4900</v>
      </c>
    </row>
    <row r="154" spans="1:7" ht="30">
      <c r="A154" s="7" t="s">
        <v>705</v>
      </c>
      <c r="B154" s="7" t="s">
        <v>703</v>
      </c>
      <c r="C154" s="7">
        <v>10000</v>
      </c>
      <c r="D154" s="28">
        <v>833.33333333333337</v>
      </c>
      <c r="E154" s="28">
        <v>5500</v>
      </c>
      <c r="F154" s="28">
        <v>1652.4300000000003</v>
      </c>
      <c r="G154" s="28">
        <v>3847.5699999999997</v>
      </c>
    </row>
    <row r="155" spans="1:7" ht="30">
      <c r="A155" s="7" t="s">
        <v>710</v>
      </c>
      <c r="B155" s="7" t="s">
        <v>708</v>
      </c>
      <c r="C155" s="7">
        <v>10000</v>
      </c>
      <c r="D155" s="28">
        <v>833.33333333333337</v>
      </c>
      <c r="E155" s="28">
        <v>4900</v>
      </c>
      <c r="F155" s="28">
        <v>1760</v>
      </c>
      <c r="G155" s="28">
        <v>3140</v>
      </c>
    </row>
    <row r="156" spans="1:7" ht="30">
      <c r="A156" s="7" t="s">
        <v>714</v>
      </c>
      <c r="B156" s="7" t="s">
        <v>712</v>
      </c>
      <c r="C156" s="7">
        <v>2000</v>
      </c>
      <c r="D156" s="28">
        <v>166.66666666666666</v>
      </c>
      <c r="E156" s="28">
        <v>10493.49</v>
      </c>
      <c r="F156" s="28">
        <v>0</v>
      </c>
      <c r="G156" s="28">
        <v>10493.49</v>
      </c>
    </row>
    <row r="157" spans="1:7">
      <c r="A157" s="7" t="s">
        <v>719</v>
      </c>
      <c r="B157" s="7" t="s">
        <v>717</v>
      </c>
      <c r="C157" s="7">
        <v>4000</v>
      </c>
      <c r="D157" s="28">
        <v>333.33333333333331</v>
      </c>
      <c r="E157" s="28">
        <v>900</v>
      </c>
      <c r="F157" s="28">
        <v>728.38</v>
      </c>
      <c r="G157" s="28">
        <v>171.62</v>
      </c>
    </row>
    <row r="158" spans="1:7">
      <c r="A158" s="7" t="s">
        <v>723</v>
      </c>
      <c r="B158" s="7" t="s">
        <v>721</v>
      </c>
      <c r="C158" s="7">
        <v>4000</v>
      </c>
      <c r="D158" s="28">
        <v>333.33333333333331</v>
      </c>
      <c r="E158" s="28">
        <v>800</v>
      </c>
      <c r="F158" s="28">
        <v>310</v>
      </c>
      <c r="G158" s="28">
        <v>490</v>
      </c>
    </row>
    <row r="159" spans="1:7">
      <c r="A159" s="7" t="s">
        <v>728</v>
      </c>
      <c r="B159" s="7" t="s">
        <v>726</v>
      </c>
      <c r="C159" s="7">
        <v>4000</v>
      </c>
      <c r="D159" s="28">
        <v>333.33333333333331</v>
      </c>
      <c r="E159" s="28">
        <v>700</v>
      </c>
      <c r="F159" s="28">
        <v>418.2</v>
      </c>
      <c r="G159" s="28">
        <v>281.8</v>
      </c>
    </row>
    <row r="160" spans="1:7">
      <c r="B160" s="7" t="s">
        <v>1376</v>
      </c>
      <c r="C160" s="7">
        <v>4000</v>
      </c>
      <c r="D160" s="28">
        <v>333.33333333333331</v>
      </c>
      <c r="E160" s="28">
        <v>1200</v>
      </c>
      <c r="F160" s="28">
        <v>0</v>
      </c>
      <c r="G160" s="28">
        <v>1200</v>
      </c>
    </row>
    <row r="161" spans="1:7">
      <c r="A161" s="7" t="s">
        <v>733</v>
      </c>
      <c r="B161" s="7" t="s">
        <v>731</v>
      </c>
      <c r="C161" s="7">
        <v>4000</v>
      </c>
      <c r="D161" s="28">
        <v>333.33333333333331</v>
      </c>
      <c r="E161" s="28">
        <v>4940</v>
      </c>
      <c r="F161" s="28">
        <v>0</v>
      </c>
      <c r="G161" s="28">
        <v>4940</v>
      </c>
    </row>
    <row r="162" spans="1:7">
      <c r="A162" s="7" t="s">
        <v>737</v>
      </c>
      <c r="B162" s="7" t="s">
        <v>735</v>
      </c>
      <c r="C162" s="7">
        <v>3000</v>
      </c>
      <c r="D162" s="28">
        <v>250</v>
      </c>
      <c r="E162" s="28">
        <v>2500</v>
      </c>
      <c r="F162" s="28">
        <v>1200</v>
      </c>
      <c r="G162" s="28">
        <v>1300</v>
      </c>
    </row>
    <row r="163" spans="1:7">
      <c r="A163" s="7" t="s">
        <v>741</v>
      </c>
      <c r="B163" s="7" t="s">
        <v>739</v>
      </c>
      <c r="C163" s="7">
        <v>6000</v>
      </c>
      <c r="D163" s="28">
        <v>500</v>
      </c>
      <c r="E163" s="28">
        <v>1223</v>
      </c>
      <c r="F163" s="28">
        <v>0</v>
      </c>
      <c r="G163" s="28">
        <v>1223</v>
      </c>
    </row>
    <row r="164" spans="1:7">
      <c r="A164" s="7" t="s">
        <v>743</v>
      </c>
      <c r="B164" s="7" t="s">
        <v>1164</v>
      </c>
      <c r="C164" s="7">
        <v>100</v>
      </c>
      <c r="D164" s="28">
        <v>8.3333333333333339</v>
      </c>
      <c r="E164" s="28">
        <v>0</v>
      </c>
      <c r="F164" s="28">
        <v>0</v>
      </c>
      <c r="G164" s="28">
        <v>0</v>
      </c>
    </row>
    <row r="165" spans="1:7">
      <c r="B165" s="7" t="s">
        <v>1468</v>
      </c>
      <c r="C165" s="7">
        <v>100</v>
      </c>
      <c r="D165" s="28">
        <v>8.3333333333333339</v>
      </c>
      <c r="E165" s="28">
        <v>0</v>
      </c>
      <c r="F165" s="28">
        <v>0</v>
      </c>
      <c r="G165" s="28">
        <v>0</v>
      </c>
    </row>
    <row r="166" spans="1:7">
      <c r="A166" s="7" t="s">
        <v>749</v>
      </c>
      <c r="B166" s="7" t="s">
        <v>747</v>
      </c>
      <c r="C166" s="7">
        <v>7000</v>
      </c>
      <c r="D166" s="28">
        <v>583.33333333333337</v>
      </c>
      <c r="E166" s="28">
        <v>3000</v>
      </c>
      <c r="F166" s="28">
        <v>290</v>
      </c>
      <c r="G166" s="28">
        <v>2710</v>
      </c>
    </row>
    <row r="167" spans="1:7">
      <c r="B167" s="7" t="s">
        <v>852</v>
      </c>
      <c r="C167" s="7">
        <v>7000</v>
      </c>
      <c r="D167" s="28">
        <v>583.33333333333337</v>
      </c>
      <c r="E167" s="28">
        <v>250</v>
      </c>
      <c r="F167" s="28">
        <v>0</v>
      </c>
      <c r="G167" s="28">
        <v>250</v>
      </c>
    </row>
    <row r="168" spans="1:7">
      <c r="A168" s="7" t="s">
        <v>753</v>
      </c>
      <c r="B168" s="7" t="s">
        <v>751</v>
      </c>
      <c r="C168" s="7">
        <v>2000</v>
      </c>
      <c r="D168" s="28">
        <v>166.66666666666666</v>
      </c>
      <c r="E168" s="28">
        <v>4950</v>
      </c>
      <c r="F168" s="28">
        <v>0</v>
      </c>
      <c r="G168" s="28">
        <v>4950</v>
      </c>
    </row>
    <row r="169" spans="1:7" ht="30">
      <c r="A169" s="7" t="s">
        <v>758</v>
      </c>
      <c r="B169" s="7" t="s">
        <v>756</v>
      </c>
      <c r="C169" s="7">
        <v>7000</v>
      </c>
      <c r="D169" s="28">
        <v>583.33333333333337</v>
      </c>
      <c r="E169" s="28">
        <v>500</v>
      </c>
      <c r="F169" s="28">
        <v>243.03999999999996</v>
      </c>
      <c r="G169" s="28">
        <v>256.96000000000004</v>
      </c>
    </row>
    <row r="170" spans="1:7" ht="30">
      <c r="A170" s="7" t="s">
        <v>762</v>
      </c>
      <c r="B170" s="7" t="s">
        <v>760</v>
      </c>
      <c r="C170" s="7">
        <v>2000</v>
      </c>
      <c r="D170" s="28">
        <v>166.66666666666666</v>
      </c>
      <c r="E170" s="28">
        <v>4800</v>
      </c>
      <c r="F170" s="28">
        <v>3590</v>
      </c>
      <c r="G170" s="28">
        <v>1210</v>
      </c>
    </row>
    <row r="171" spans="1:7">
      <c r="A171" s="7" t="s">
        <v>769</v>
      </c>
      <c r="B171" s="7" t="s">
        <v>767</v>
      </c>
      <c r="C171" s="7">
        <v>7000</v>
      </c>
      <c r="D171" s="28">
        <v>583.33333333333337</v>
      </c>
      <c r="E171" s="28">
        <v>4500</v>
      </c>
      <c r="F171" s="28">
        <v>3345.75</v>
      </c>
      <c r="G171" s="28">
        <v>1154.25</v>
      </c>
    </row>
    <row r="172" spans="1:7">
      <c r="A172" s="7" t="s">
        <v>772</v>
      </c>
      <c r="B172" s="7" t="s">
        <v>770</v>
      </c>
      <c r="C172" s="7">
        <v>7000</v>
      </c>
      <c r="D172" s="28">
        <v>583.33333333333337</v>
      </c>
      <c r="E172" s="28">
        <v>4500</v>
      </c>
      <c r="F172" s="28">
        <v>0</v>
      </c>
      <c r="G172" s="28">
        <v>4500</v>
      </c>
    </row>
    <row r="173" spans="1:7">
      <c r="A173" s="7" t="s">
        <v>776</v>
      </c>
      <c r="B173" s="7" t="s">
        <v>774</v>
      </c>
      <c r="C173" s="7">
        <v>350</v>
      </c>
      <c r="D173" s="28">
        <v>29.166666666666668</v>
      </c>
      <c r="E173" s="28">
        <v>800</v>
      </c>
      <c r="F173" s="28">
        <v>0</v>
      </c>
      <c r="G173" s="28">
        <v>800</v>
      </c>
    </row>
    <row r="174" spans="1:7" ht="30">
      <c r="A174" s="7" t="s">
        <v>782</v>
      </c>
      <c r="B174" s="7" t="s">
        <v>780</v>
      </c>
      <c r="C174" s="7">
        <v>3000</v>
      </c>
      <c r="D174" s="28">
        <v>250</v>
      </c>
      <c r="E174" s="28">
        <v>1000</v>
      </c>
      <c r="F174" s="28">
        <v>0</v>
      </c>
      <c r="G174" s="28">
        <v>1000</v>
      </c>
    </row>
    <row r="175" spans="1:7">
      <c r="A175" s="7" t="s">
        <v>786</v>
      </c>
      <c r="B175" s="7" t="s">
        <v>784</v>
      </c>
      <c r="C175" s="7">
        <v>2000</v>
      </c>
      <c r="D175" s="28">
        <v>166.66666666666666</v>
      </c>
      <c r="E175" s="28">
        <v>2000</v>
      </c>
      <c r="F175" s="28">
        <v>0</v>
      </c>
      <c r="G175" s="28">
        <v>2000</v>
      </c>
    </row>
    <row r="176" spans="1:7">
      <c r="A176" s="7" t="s">
        <v>792</v>
      </c>
      <c r="B176" s="7" t="s">
        <v>790</v>
      </c>
      <c r="C176" s="7">
        <v>2000</v>
      </c>
      <c r="D176" s="28">
        <v>166.66666666666666</v>
      </c>
      <c r="E176" s="28">
        <v>21.28</v>
      </c>
      <c r="F176" s="28">
        <v>0</v>
      </c>
      <c r="G176" s="28">
        <v>21.28</v>
      </c>
    </row>
    <row r="177" spans="1:7" ht="30">
      <c r="A177" s="7" t="s">
        <v>797</v>
      </c>
      <c r="B177" s="7" t="s">
        <v>1399</v>
      </c>
      <c r="C177" s="7">
        <v>7000</v>
      </c>
      <c r="D177" s="28">
        <v>583.33333333333337</v>
      </c>
      <c r="E177" s="28">
        <v>214.8</v>
      </c>
      <c r="F177" s="28">
        <v>0</v>
      </c>
      <c r="G177" s="28">
        <v>214.8</v>
      </c>
    </row>
    <row r="178" spans="1:7">
      <c r="A178" s="7" t="s">
        <v>800</v>
      </c>
      <c r="B178" s="7" t="s">
        <v>795</v>
      </c>
      <c r="C178" s="7">
        <v>7000</v>
      </c>
      <c r="D178" s="28">
        <v>583.33333333333337</v>
      </c>
      <c r="E178" s="28">
        <v>114.54</v>
      </c>
      <c r="F178" s="28">
        <v>1.4210854715202004E-14</v>
      </c>
      <c r="G178" s="28">
        <v>114.53999999999999</v>
      </c>
    </row>
    <row r="179" spans="1:7">
      <c r="B179" s="7" t="s">
        <v>948</v>
      </c>
      <c r="C179" s="7">
        <v>7000</v>
      </c>
      <c r="D179" s="28">
        <v>583.33333333333337</v>
      </c>
      <c r="E179" s="28">
        <v>250</v>
      </c>
      <c r="F179" s="28">
        <v>0</v>
      </c>
      <c r="G179" s="28">
        <v>250</v>
      </c>
    </row>
    <row r="180" spans="1:7">
      <c r="B180" s="7" t="s">
        <v>1386</v>
      </c>
      <c r="C180" s="7">
        <v>7000</v>
      </c>
      <c r="D180" s="28">
        <v>583.33333333333337</v>
      </c>
      <c r="E180" s="28">
        <v>17.829999999999998</v>
      </c>
      <c r="F180" s="28">
        <v>0</v>
      </c>
      <c r="G180" s="28">
        <v>17.829999999999998</v>
      </c>
    </row>
    <row r="181" spans="1:7" ht="30">
      <c r="A181" s="7" t="s">
        <v>803</v>
      </c>
      <c r="B181" s="7" t="s">
        <v>789</v>
      </c>
      <c r="C181" s="7">
        <v>2000</v>
      </c>
      <c r="D181" s="28">
        <v>166.66666666666666</v>
      </c>
      <c r="E181" s="28">
        <v>157</v>
      </c>
      <c r="F181" s="28">
        <v>0</v>
      </c>
      <c r="G181" s="28">
        <v>157</v>
      </c>
    </row>
    <row r="182" spans="1:7">
      <c r="A182" s="7" t="s">
        <v>806</v>
      </c>
      <c r="B182" s="7" t="s">
        <v>1339</v>
      </c>
      <c r="C182" s="7">
        <v>4000</v>
      </c>
      <c r="D182" s="28">
        <v>333.33333333333331</v>
      </c>
      <c r="E182" s="28">
        <v>4217.8</v>
      </c>
      <c r="F182" s="28">
        <v>0</v>
      </c>
      <c r="G182" s="28">
        <v>4217.8</v>
      </c>
    </row>
    <row r="183" spans="1:7">
      <c r="B183" s="7" t="s">
        <v>1367</v>
      </c>
      <c r="C183" s="7">
        <v>4000</v>
      </c>
      <c r="D183" s="28">
        <v>333.33333333333331</v>
      </c>
      <c r="E183" s="28">
        <v>12431.1</v>
      </c>
      <c r="F183" s="28">
        <v>0</v>
      </c>
      <c r="G183" s="28">
        <v>12431.1</v>
      </c>
    </row>
    <row r="184" spans="1:7">
      <c r="B184" s="7" t="s">
        <v>1370</v>
      </c>
      <c r="C184" s="7">
        <v>4000</v>
      </c>
      <c r="D184" s="28">
        <v>333.33333333333331</v>
      </c>
      <c r="E184" s="28">
        <v>4780.67</v>
      </c>
      <c r="F184" s="28">
        <v>0</v>
      </c>
      <c r="G184" s="28">
        <v>4780.67</v>
      </c>
    </row>
    <row r="185" spans="1:7">
      <c r="A185" s="7" t="s">
        <v>808</v>
      </c>
      <c r="B185" s="7" t="s">
        <v>805</v>
      </c>
      <c r="C185" s="7">
        <v>2000</v>
      </c>
      <c r="D185" s="28">
        <v>166.66666666666666</v>
      </c>
      <c r="E185" s="28">
        <v>187.26999999999998</v>
      </c>
      <c r="F185" s="28">
        <v>0</v>
      </c>
      <c r="G185" s="28">
        <v>187.26999999999998</v>
      </c>
    </row>
    <row r="186" spans="1:7">
      <c r="A186" s="7" t="s">
        <v>813</v>
      </c>
      <c r="B186" s="7" t="s">
        <v>1179</v>
      </c>
      <c r="C186" s="7">
        <v>3000</v>
      </c>
      <c r="D186" s="28">
        <v>250</v>
      </c>
      <c r="E186" s="28">
        <v>1290.2</v>
      </c>
      <c r="F186" s="28">
        <v>0</v>
      </c>
      <c r="G186" s="28">
        <v>1290.2</v>
      </c>
    </row>
    <row r="187" spans="1:7" ht="45">
      <c r="A187" s="7" t="s">
        <v>837</v>
      </c>
      <c r="B187" s="7" t="s">
        <v>835</v>
      </c>
      <c r="C187" s="7">
        <v>10000</v>
      </c>
      <c r="D187" s="28">
        <v>833.33333333333337</v>
      </c>
      <c r="E187" s="28">
        <v>1000</v>
      </c>
      <c r="F187" s="28">
        <v>400</v>
      </c>
      <c r="G187" s="28">
        <v>600</v>
      </c>
    </row>
    <row r="188" spans="1:7" ht="30">
      <c r="A188" s="7" t="s">
        <v>841</v>
      </c>
      <c r="B188" s="7" t="s">
        <v>839</v>
      </c>
      <c r="C188" s="7">
        <v>10000</v>
      </c>
      <c r="D188" s="28">
        <v>833.33333333333337</v>
      </c>
      <c r="E188" s="28">
        <v>4900</v>
      </c>
      <c r="F188" s="28">
        <v>0</v>
      </c>
      <c r="G188" s="28">
        <v>4900</v>
      </c>
    </row>
    <row r="189" spans="1:7" ht="30">
      <c r="A189" s="7" t="s">
        <v>845</v>
      </c>
      <c r="B189" s="7" t="s">
        <v>843</v>
      </c>
      <c r="C189" s="7">
        <v>10000</v>
      </c>
      <c r="D189" s="28">
        <v>833.33333333333337</v>
      </c>
      <c r="E189" s="28">
        <v>4900</v>
      </c>
      <c r="F189" s="28">
        <v>694.55000000000018</v>
      </c>
      <c r="G189" s="28">
        <v>4205.45</v>
      </c>
    </row>
    <row r="190" spans="1:7" ht="45">
      <c r="A190" s="7" t="s">
        <v>849</v>
      </c>
      <c r="B190" s="7" t="s">
        <v>847</v>
      </c>
      <c r="C190" s="7">
        <v>10000</v>
      </c>
      <c r="D190" s="28">
        <v>833.33333333333337</v>
      </c>
      <c r="E190" s="28">
        <v>4900</v>
      </c>
      <c r="F190" s="28">
        <v>0</v>
      </c>
      <c r="G190" s="28">
        <v>4900</v>
      </c>
    </row>
    <row r="191" spans="1:7">
      <c r="A191" s="7" t="s">
        <v>856</v>
      </c>
      <c r="B191" s="7" t="s">
        <v>854</v>
      </c>
      <c r="C191" s="7">
        <v>10000</v>
      </c>
      <c r="D191" s="28">
        <v>833.33333333333337</v>
      </c>
      <c r="E191" s="28">
        <v>800</v>
      </c>
      <c r="F191" s="28">
        <v>0</v>
      </c>
      <c r="G191" s="28">
        <v>800</v>
      </c>
    </row>
    <row r="192" spans="1:7" ht="30">
      <c r="A192" s="7" t="s">
        <v>860</v>
      </c>
      <c r="B192" s="7" t="s">
        <v>858</v>
      </c>
      <c r="C192" s="7">
        <v>10000</v>
      </c>
      <c r="D192" s="28">
        <v>833.33333333333337</v>
      </c>
      <c r="E192" s="28">
        <v>1800</v>
      </c>
      <c r="F192" s="28">
        <v>0</v>
      </c>
      <c r="G192" s="28">
        <v>1800</v>
      </c>
    </row>
    <row r="193" spans="1:7">
      <c r="A193" s="7" t="s">
        <v>864</v>
      </c>
      <c r="B193" s="7" t="s">
        <v>862</v>
      </c>
      <c r="C193" s="7">
        <v>10000</v>
      </c>
      <c r="D193" s="28">
        <v>833.33333333333337</v>
      </c>
      <c r="E193" s="28">
        <v>1100</v>
      </c>
      <c r="F193" s="28">
        <v>0</v>
      </c>
      <c r="G193" s="28">
        <v>1100</v>
      </c>
    </row>
    <row r="194" spans="1:7">
      <c r="A194" s="7" t="s">
        <v>869</v>
      </c>
      <c r="B194" s="7" t="s">
        <v>1181</v>
      </c>
      <c r="C194" s="7">
        <v>6000</v>
      </c>
      <c r="D194" s="28">
        <v>500</v>
      </c>
      <c r="E194" s="28">
        <v>0</v>
      </c>
      <c r="F194" s="28">
        <v>0</v>
      </c>
      <c r="G194" s="28">
        <v>0</v>
      </c>
    </row>
    <row r="195" spans="1:7">
      <c r="A195" s="7" t="s">
        <v>872</v>
      </c>
      <c r="B195" s="7" t="s">
        <v>870</v>
      </c>
      <c r="C195" s="7">
        <v>2000</v>
      </c>
      <c r="D195" s="28">
        <v>166.66666666666666</v>
      </c>
      <c r="E195" s="28">
        <v>561.09</v>
      </c>
      <c r="F195" s="28">
        <v>0</v>
      </c>
      <c r="G195" s="28">
        <v>561.09</v>
      </c>
    </row>
    <row r="196" spans="1:7">
      <c r="A196" s="7" t="s">
        <v>876</v>
      </c>
      <c r="B196" s="7" t="s">
        <v>874</v>
      </c>
      <c r="C196" s="7">
        <v>2000</v>
      </c>
      <c r="D196" s="28">
        <v>166.66666666666666</v>
      </c>
      <c r="E196" s="28">
        <v>677.42</v>
      </c>
      <c r="F196" s="28">
        <v>0</v>
      </c>
      <c r="G196" s="28">
        <v>677.42</v>
      </c>
    </row>
    <row r="197" spans="1:7">
      <c r="A197" s="7" t="s">
        <v>880</v>
      </c>
      <c r="B197" s="7" t="s">
        <v>878</v>
      </c>
      <c r="C197" s="7">
        <v>2000</v>
      </c>
      <c r="D197" s="28">
        <v>166.66666666666666</v>
      </c>
      <c r="E197" s="28">
        <v>6000</v>
      </c>
      <c r="F197" s="28">
        <v>2850</v>
      </c>
      <c r="G197" s="28">
        <v>3150</v>
      </c>
    </row>
    <row r="198" spans="1:7">
      <c r="A198" s="7" t="s">
        <v>884</v>
      </c>
      <c r="B198" s="7" t="s">
        <v>882</v>
      </c>
      <c r="C198" s="7">
        <v>7000</v>
      </c>
      <c r="D198" s="28">
        <v>583.33333333333337</v>
      </c>
      <c r="E198" s="28">
        <v>5000</v>
      </c>
      <c r="F198" s="28">
        <v>2850</v>
      </c>
      <c r="G198" s="28">
        <v>2150</v>
      </c>
    </row>
    <row r="199" spans="1:7">
      <c r="A199" s="7" t="s">
        <v>888</v>
      </c>
      <c r="B199" s="7" t="s">
        <v>886</v>
      </c>
      <c r="C199" s="7">
        <v>7000</v>
      </c>
      <c r="D199" s="28">
        <v>583.33333333333337</v>
      </c>
      <c r="E199" s="28">
        <v>2000</v>
      </c>
      <c r="F199" s="28">
        <v>0</v>
      </c>
      <c r="G199" s="28">
        <v>2000</v>
      </c>
    </row>
    <row r="200" spans="1:7">
      <c r="A200" s="7" t="s">
        <v>892</v>
      </c>
      <c r="B200" s="7" t="s">
        <v>890</v>
      </c>
      <c r="C200" s="7">
        <v>4000</v>
      </c>
      <c r="D200" s="28">
        <v>333.33333333333331</v>
      </c>
      <c r="E200" s="28">
        <v>750</v>
      </c>
      <c r="F200" s="28">
        <v>644</v>
      </c>
      <c r="G200" s="28">
        <v>106</v>
      </c>
    </row>
    <row r="201" spans="1:7">
      <c r="A201" s="7" t="s">
        <v>898</v>
      </c>
      <c r="B201" s="7" t="s">
        <v>896</v>
      </c>
      <c r="C201" s="7">
        <v>3000</v>
      </c>
      <c r="D201" s="28">
        <v>250</v>
      </c>
      <c r="E201" s="28">
        <v>5000</v>
      </c>
      <c r="F201" s="28">
        <v>0</v>
      </c>
      <c r="G201" s="28">
        <v>5000</v>
      </c>
    </row>
    <row r="202" spans="1:7">
      <c r="A202" s="7" t="s">
        <v>902</v>
      </c>
      <c r="B202" s="7" t="s">
        <v>900</v>
      </c>
      <c r="C202" s="7">
        <v>7000</v>
      </c>
      <c r="D202" s="28">
        <v>583.33333333333337</v>
      </c>
      <c r="E202" s="28">
        <v>165.21</v>
      </c>
      <c r="F202" s="28">
        <v>0</v>
      </c>
      <c r="G202" s="28">
        <v>165.21</v>
      </c>
    </row>
    <row r="203" spans="1:7">
      <c r="A203" s="7" t="s">
        <v>905</v>
      </c>
      <c r="B203" s="7" t="s">
        <v>903</v>
      </c>
      <c r="C203" s="7">
        <v>10000</v>
      </c>
      <c r="D203" s="28">
        <v>833.33333333333337</v>
      </c>
      <c r="E203" s="28">
        <v>300</v>
      </c>
      <c r="F203" s="28">
        <v>0</v>
      </c>
      <c r="G203" s="28">
        <v>300</v>
      </c>
    </row>
    <row r="204" spans="1:7" ht="30">
      <c r="A204" s="7" t="s">
        <v>909</v>
      </c>
      <c r="B204" s="7" t="s">
        <v>907</v>
      </c>
      <c r="C204" s="7">
        <v>4000</v>
      </c>
      <c r="D204" s="28">
        <v>333.33333333333331</v>
      </c>
      <c r="E204" s="28">
        <v>13600</v>
      </c>
      <c r="F204" s="28">
        <v>0</v>
      </c>
      <c r="G204" s="28">
        <v>13600</v>
      </c>
    </row>
    <row r="205" spans="1:7" ht="30">
      <c r="A205" s="7" t="s">
        <v>818</v>
      </c>
      <c r="B205" s="7" t="s">
        <v>816</v>
      </c>
      <c r="C205" s="7">
        <v>10000</v>
      </c>
      <c r="D205" s="28">
        <v>833.33333333333337</v>
      </c>
      <c r="E205" s="28">
        <v>6000</v>
      </c>
      <c r="F205" s="28">
        <v>4890</v>
      </c>
      <c r="G205" s="28">
        <v>1110</v>
      </c>
    </row>
    <row r="206" spans="1:7">
      <c r="A206" s="7" t="s">
        <v>822</v>
      </c>
      <c r="B206" s="7" t="s">
        <v>820</v>
      </c>
      <c r="C206" s="7">
        <v>10000</v>
      </c>
      <c r="D206" s="28">
        <v>833.33333333333337</v>
      </c>
      <c r="E206" s="28">
        <v>4600</v>
      </c>
      <c r="F206" s="28">
        <v>386.94999999999982</v>
      </c>
      <c r="G206" s="28">
        <v>4213.05</v>
      </c>
    </row>
    <row r="207" spans="1:7">
      <c r="A207" s="7" t="s">
        <v>826</v>
      </c>
      <c r="B207" s="7" t="s">
        <v>824</v>
      </c>
      <c r="C207" s="7">
        <v>10000</v>
      </c>
      <c r="D207" s="28">
        <v>833.33333333333337</v>
      </c>
      <c r="E207" s="28">
        <v>600</v>
      </c>
      <c r="F207" s="28">
        <v>0</v>
      </c>
      <c r="G207" s="28">
        <v>600</v>
      </c>
    </row>
    <row r="208" spans="1:7">
      <c r="A208" s="7" t="s">
        <v>830</v>
      </c>
      <c r="B208" s="7" t="s">
        <v>828</v>
      </c>
      <c r="C208" s="7">
        <v>4000</v>
      </c>
      <c r="D208" s="28">
        <v>333.33333333333331</v>
      </c>
      <c r="E208" s="28">
        <v>7064.55</v>
      </c>
      <c r="F208" s="28">
        <v>6879.65</v>
      </c>
      <c r="G208" s="28">
        <v>184.90000000000055</v>
      </c>
    </row>
    <row r="209" spans="1:7" ht="30">
      <c r="A209" s="7" t="s">
        <v>915</v>
      </c>
      <c r="B209" s="7" t="s">
        <v>913</v>
      </c>
      <c r="C209" s="7">
        <v>7000</v>
      </c>
      <c r="D209" s="28">
        <v>583.33333333333337</v>
      </c>
      <c r="E209" s="28">
        <v>1246</v>
      </c>
      <c r="F209" s="28">
        <v>0</v>
      </c>
      <c r="G209" s="28">
        <v>1246</v>
      </c>
    </row>
    <row r="210" spans="1:7">
      <c r="A210" s="7" t="s">
        <v>918</v>
      </c>
      <c r="B210" s="7" t="s">
        <v>1384</v>
      </c>
      <c r="C210" s="7">
        <v>7000</v>
      </c>
      <c r="D210" s="28">
        <v>583.33333333333337</v>
      </c>
      <c r="E210" s="28">
        <v>136.26</v>
      </c>
      <c r="F210" s="28">
        <v>0</v>
      </c>
      <c r="G210" s="28">
        <v>136.26</v>
      </c>
    </row>
    <row r="211" spans="1:7">
      <c r="A211" s="7" t="s">
        <v>922</v>
      </c>
      <c r="B211" s="7" t="s">
        <v>1384</v>
      </c>
      <c r="C211" s="7">
        <v>2000</v>
      </c>
      <c r="D211" s="28">
        <v>166.66666666666666</v>
      </c>
      <c r="E211" s="28">
        <v>12.6</v>
      </c>
      <c r="F211" s="28">
        <v>-1.7763568394002505E-15</v>
      </c>
      <c r="G211" s="28">
        <v>12.600000000000001</v>
      </c>
    </row>
    <row r="212" spans="1:7">
      <c r="A212" s="7" t="s">
        <v>925</v>
      </c>
      <c r="B212" s="7" t="s">
        <v>1183</v>
      </c>
      <c r="C212" s="7">
        <v>1000</v>
      </c>
      <c r="D212" s="28">
        <v>83.333333333333329</v>
      </c>
      <c r="E212" s="28">
        <v>221.34</v>
      </c>
      <c r="F212" s="28">
        <v>0</v>
      </c>
      <c r="G212" s="28">
        <v>221.34</v>
      </c>
    </row>
    <row r="213" spans="1:7">
      <c r="B213" s="7" t="s">
        <v>1405</v>
      </c>
      <c r="C213" s="7">
        <v>1000</v>
      </c>
      <c r="D213" s="28">
        <v>83.333333333333329</v>
      </c>
      <c r="E213" s="28">
        <v>55.08</v>
      </c>
      <c r="F213" s="28">
        <v>0</v>
      </c>
      <c r="G213" s="28">
        <v>55.08</v>
      </c>
    </row>
    <row r="214" spans="1:7" ht="30">
      <c r="A214" s="7" t="s">
        <v>927</v>
      </c>
      <c r="B214" s="7" t="s">
        <v>912</v>
      </c>
      <c r="C214" s="7">
        <v>7000</v>
      </c>
      <c r="D214" s="28">
        <v>583.33333333333337</v>
      </c>
      <c r="E214" s="28">
        <v>4298.0600000000004</v>
      </c>
      <c r="F214" s="28">
        <v>0</v>
      </c>
      <c r="G214" s="28">
        <v>4298.0600000000004</v>
      </c>
    </row>
    <row r="215" spans="1:7">
      <c r="B215" s="7" t="s">
        <v>1384</v>
      </c>
      <c r="C215" s="7">
        <v>7000</v>
      </c>
      <c r="D215" s="28">
        <v>583.33333333333337</v>
      </c>
      <c r="E215" s="28">
        <v>437.78</v>
      </c>
      <c r="F215" s="28">
        <v>0</v>
      </c>
      <c r="G215" s="28">
        <v>437.78</v>
      </c>
    </row>
    <row r="216" spans="1:7">
      <c r="A216" s="7" t="s">
        <v>934</v>
      </c>
      <c r="B216" s="7" t="s">
        <v>920</v>
      </c>
      <c r="C216" s="7">
        <v>7000</v>
      </c>
      <c r="D216" s="28">
        <v>583.33333333333337</v>
      </c>
      <c r="E216" s="28">
        <v>165.23000000000002</v>
      </c>
      <c r="F216" s="28">
        <v>0</v>
      </c>
      <c r="G216" s="28">
        <v>165.23000000000002</v>
      </c>
    </row>
    <row r="217" spans="1:7">
      <c r="A217" s="7" t="s">
        <v>938</v>
      </c>
      <c r="B217" s="7" t="s">
        <v>913</v>
      </c>
      <c r="C217" s="7">
        <v>7000</v>
      </c>
      <c r="D217" s="28">
        <v>583.33333333333337</v>
      </c>
      <c r="E217" s="28">
        <v>2588.08</v>
      </c>
      <c r="F217" s="28">
        <v>0</v>
      </c>
      <c r="G217" s="28">
        <v>2588.08</v>
      </c>
    </row>
    <row r="218" spans="1:7">
      <c r="A218" s="7" t="s">
        <v>944</v>
      </c>
      <c r="B218" s="7" t="s">
        <v>942</v>
      </c>
      <c r="C218" s="7">
        <v>1000</v>
      </c>
      <c r="D218" s="28">
        <v>83.333333333333329</v>
      </c>
      <c r="E218" s="28">
        <v>111.95</v>
      </c>
      <c r="F218" s="28">
        <v>0</v>
      </c>
      <c r="G218" s="28">
        <v>111.95</v>
      </c>
    </row>
    <row r="219" spans="1:7" ht="30">
      <c r="A219" s="7" t="s">
        <v>953</v>
      </c>
      <c r="B219" s="7" t="s">
        <v>951</v>
      </c>
      <c r="C219" s="7">
        <v>2000</v>
      </c>
      <c r="D219" s="28">
        <v>166.66666666666666</v>
      </c>
      <c r="E219" s="28">
        <v>4900</v>
      </c>
      <c r="F219" s="28">
        <v>0</v>
      </c>
      <c r="G219" s="28">
        <v>4900</v>
      </c>
    </row>
    <row r="220" spans="1:7" ht="30">
      <c r="A220" s="7" t="s">
        <v>957</v>
      </c>
      <c r="B220" s="7" t="s">
        <v>955</v>
      </c>
      <c r="C220" s="7">
        <v>7000</v>
      </c>
      <c r="D220" s="28">
        <v>583.33333333333337</v>
      </c>
      <c r="E220" s="28">
        <v>3500</v>
      </c>
      <c r="F220" s="28">
        <v>0</v>
      </c>
      <c r="G220" s="28">
        <v>3500</v>
      </c>
    </row>
    <row r="221" spans="1:7" ht="45">
      <c r="A221" s="7" t="s">
        <v>961</v>
      </c>
      <c r="B221" s="7" t="s">
        <v>959</v>
      </c>
      <c r="C221" s="7">
        <v>2000</v>
      </c>
      <c r="D221" s="28">
        <v>166.66666666666666</v>
      </c>
      <c r="E221" s="28">
        <v>4900</v>
      </c>
      <c r="F221" s="28">
        <v>4390</v>
      </c>
      <c r="G221" s="28">
        <v>510</v>
      </c>
    </row>
    <row r="222" spans="1:7" ht="30">
      <c r="A222" s="7" t="s">
        <v>965</v>
      </c>
      <c r="B222" s="7" t="s">
        <v>963</v>
      </c>
      <c r="C222" s="7">
        <v>2000</v>
      </c>
      <c r="D222" s="28">
        <v>166.66666666666666</v>
      </c>
      <c r="E222" s="28">
        <v>4900</v>
      </c>
      <c r="F222" s="28">
        <v>4540</v>
      </c>
      <c r="G222" s="28">
        <v>360</v>
      </c>
    </row>
    <row r="223" spans="1:7" ht="30">
      <c r="A223" s="7" t="s">
        <v>969</v>
      </c>
      <c r="B223" s="7" t="s">
        <v>967</v>
      </c>
      <c r="C223" s="7">
        <v>10000</v>
      </c>
      <c r="D223" s="28">
        <v>833.33333333333337</v>
      </c>
      <c r="E223" s="28">
        <v>6000</v>
      </c>
      <c r="F223" s="28">
        <v>0</v>
      </c>
      <c r="G223" s="28">
        <v>6000</v>
      </c>
    </row>
    <row r="224" spans="1:7" ht="30">
      <c r="A224" s="7" t="s">
        <v>973</v>
      </c>
      <c r="B224" s="7" t="s">
        <v>971</v>
      </c>
      <c r="C224" s="7">
        <v>10000</v>
      </c>
      <c r="D224" s="28">
        <v>833.33333333333337</v>
      </c>
      <c r="E224" s="28">
        <v>1500</v>
      </c>
      <c r="F224" s="28">
        <v>0</v>
      </c>
      <c r="G224" s="28">
        <v>1500</v>
      </c>
    </row>
    <row r="225" spans="1:7" ht="30">
      <c r="A225" s="7" t="s">
        <v>977</v>
      </c>
      <c r="B225" s="7" t="s">
        <v>975</v>
      </c>
      <c r="C225" s="7">
        <v>10000</v>
      </c>
      <c r="D225" s="28">
        <v>833.33333333333337</v>
      </c>
      <c r="E225" s="28">
        <v>4900</v>
      </c>
      <c r="F225" s="28">
        <v>0</v>
      </c>
      <c r="G225" s="28">
        <v>4900</v>
      </c>
    </row>
    <row r="226" spans="1:7" ht="30">
      <c r="A226" s="7" t="s">
        <v>981</v>
      </c>
      <c r="B226" s="7" t="s">
        <v>979</v>
      </c>
      <c r="C226" s="7">
        <v>10000</v>
      </c>
      <c r="D226" s="28">
        <v>833.33333333333337</v>
      </c>
      <c r="E226" s="28">
        <v>4900</v>
      </c>
      <c r="F226" s="28">
        <v>0</v>
      </c>
      <c r="G226" s="28">
        <v>4900</v>
      </c>
    </row>
    <row r="227" spans="1:7" ht="30">
      <c r="A227" s="7" t="s">
        <v>985</v>
      </c>
      <c r="B227" s="7" t="s">
        <v>983</v>
      </c>
      <c r="C227" s="7">
        <v>10000</v>
      </c>
      <c r="D227" s="28">
        <v>833.33333333333337</v>
      </c>
      <c r="E227" s="28">
        <v>3500</v>
      </c>
      <c r="F227" s="28">
        <v>0</v>
      </c>
      <c r="G227" s="28">
        <v>3500</v>
      </c>
    </row>
    <row r="228" spans="1:7" ht="45">
      <c r="A228" s="7" t="s">
        <v>989</v>
      </c>
      <c r="B228" s="7" t="s">
        <v>987</v>
      </c>
      <c r="C228" s="7">
        <v>10000</v>
      </c>
      <c r="D228" s="28">
        <v>833.33333333333337</v>
      </c>
      <c r="E228" s="28">
        <v>500</v>
      </c>
      <c r="F228" s="28">
        <v>0</v>
      </c>
      <c r="G228" s="28">
        <v>500</v>
      </c>
    </row>
    <row r="229" spans="1:7">
      <c r="B229" s="7" t="s">
        <v>1083</v>
      </c>
      <c r="C229" s="7">
        <v>10000</v>
      </c>
      <c r="D229" s="28">
        <v>833.33333333333337</v>
      </c>
      <c r="E229" s="28">
        <v>400</v>
      </c>
      <c r="F229" s="28">
        <v>0</v>
      </c>
      <c r="G229" s="28">
        <v>400</v>
      </c>
    </row>
    <row r="230" spans="1:7" ht="30">
      <c r="A230" s="7" t="s">
        <v>993</v>
      </c>
      <c r="B230" s="7" t="s">
        <v>991</v>
      </c>
      <c r="C230" s="7">
        <v>10000</v>
      </c>
      <c r="D230" s="28">
        <v>833.33333333333337</v>
      </c>
      <c r="E230" s="28">
        <v>3500</v>
      </c>
      <c r="F230" s="28">
        <v>950</v>
      </c>
      <c r="G230" s="28">
        <v>2550</v>
      </c>
    </row>
    <row r="231" spans="1:7" ht="45">
      <c r="A231" s="7" t="s">
        <v>997</v>
      </c>
      <c r="B231" s="7" t="s">
        <v>995</v>
      </c>
      <c r="C231" s="7">
        <v>10000</v>
      </c>
      <c r="D231" s="28">
        <v>833.33333333333337</v>
      </c>
      <c r="E231" s="28">
        <v>8500</v>
      </c>
      <c r="F231" s="28">
        <v>0</v>
      </c>
      <c r="G231" s="28">
        <v>8500</v>
      </c>
    </row>
    <row r="232" spans="1:7">
      <c r="A232" s="7" t="s">
        <v>1001</v>
      </c>
      <c r="B232" s="7" t="s">
        <v>999</v>
      </c>
      <c r="C232" s="7">
        <v>2000</v>
      </c>
      <c r="D232" s="28">
        <v>166.66666666666666</v>
      </c>
      <c r="E232" s="28">
        <v>1716.7</v>
      </c>
      <c r="F232" s="28">
        <v>0</v>
      </c>
      <c r="G232" s="28">
        <v>1716.7</v>
      </c>
    </row>
    <row r="233" spans="1:7" ht="30">
      <c r="A233" s="7" t="s">
        <v>1005</v>
      </c>
      <c r="B233" s="7" t="s">
        <v>1003</v>
      </c>
      <c r="C233" s="7">
        <v>5000</v>
      </c>
      <c r="D233" s="28">
        <v>416.66666666666669</v>
      </c>
      <c r="E233" s="28">
        <v>500</v>
      </c>
      <c r="F233" s="28">
        <v>0</v>
      </c>
      <c r="G233" s="28">
        <v>500</v>
      </c>
    </row>
    <row r="234" spans="1:7">
      <c r="A234" s="7" t="s">
        <v>1010</v>
      </c>
      <c r="B234" s="7" t="s">
        <v>1008</v>
      </c>
      <c r="C234" s="7">
        <v>2000</v>
      </c>
      <c r="D234" s="28">
        <v>166.66666666666666</v>
      </c>
      <c r="E234" s="28">
        <v>343.5</v>
      </c>
      <c r="F234" s="28">
        <v>0</v>
      </c>
      <c r="G234" s="28">
        <v>343.5</v>
      </c>
    </row>
    <row r="235" spans="1:7">
      <c r="A235" s="7" t="s">
        <v>1015</v>
      </c>
      <c r="B235" s="7" t="s">
        <v>1013</v>
      </c>
      <c r="C235" s="7">
        <v>2000</v>
      </c>
      <c r="D235" s="28">
        <v>166.66666666666666</v>
      </c>
      <c r="E235" s="28">
        <v>101.68</v>
      </c>
      <c r="F235" s="28">
        <v>0</v>
      </c>
      <c r="G235" s="28">
        <v>101.68</v>
      </c>
    </row>
    <row r="236" spans="1:7">
      <c r="A236" s="7" t="s">
        <v>1020</v>
      </c>
      <c r="B236" s="7" t="s">
        <v>1018</v>
      </c>
      <c r="C236" s="7">
        <v>7000</v>
      </c>
      <c r="D236" s="28">
        <v>583.33333333333337</v>
      </c>
      <c r="E236" s="28">
        <v>950</v>
      </c>
      <c r="F236" s="28">
        <v>0</v>
      </c>
      <c r="G236" s="28">
        <v>950</v>
      </c>
    </row>
    <row r="237" spans="1:7">
      <c r="A237" s="7" t="s">
        <v>1024</v>
      </c>
      <c r="B237" s="7" t="s">
        <v>1022</v>
      </c>
      <c r="C237" s="7">
        <v>4000</v>
      </c>
      <c r="D237" s="28">
        <v>333.33333333333331</v>
      </c>
      <c r="E237" s="28">
        <v>355.12</v>
      </c>
      <c r="F237" s="28">
        <v>0</v>
      </c>
      <c r="G237" s="28">
        <v>355.12</v>
      </c>
    </row>
    <row r="238" spans="1:7" ht="30">
      <c r="A238" s="7" t="s">
        <v>1028</v>
      </c>
      <c r="B238" s="7" t="s">
        <v>1026</v>
      </c>
      <c r="C238" s="7">
        <v>2000</v>
      </c>
      <c r="D238" s="28">
        <v>166.66666666666666</v>
      </c>
      <c r="E238" s="28">
        <v>4435.9799999999996</v>
      </c>
      <c r="F238" s="28">
        <v>-9.0949470177292824E-13</v>
      </c>
      <c r="G238" s="28">
        <v>4435.9800000000005</v>
      </c>
    </row>
    <row r="239" spans="1:7">
      <c r="A239" s="7" t="s">
        <v>1033</v>
      </c>
      <c r="B239" s="7" t="s">
        <v>1031</v>
      </c>
      <c r="C239" s="7">
        <v>4000</v>
      </c>
      <c r="D239" s="28">
        <v>333.33333333333331</v>
      </c>
      <c r="E239" s="28">
        <v>7800</v>
      </c>
      <c r="F239" s="28">
        <v>0</v>
      </c>
      <c r="G239" s="28">
        <v>7800</v>
      </c>
    </row>
    <row r="240" spans="1:7">
      <c r="A240" s="7" t="s">
        <v>1037</v>
      </c>
      <c r="B240" s="7" t="s">
        <v>1035</v>
      </c>
      <c r="C240" s="7">
        <v>4000</v>
      </c>
      <c r="D240" s="28">
        <v>333.33333333333331</v>
      </c>
      <c r="E240" s="28">
        <v>3800</v>
      </c>
      <c r="F240" s="28">
        <v>0</v>
      </c>
      <c r="G240" s="28">
        <v>3800</v>
      </c>
    </row>
    <row r="241" spans="1:7">
      <c r="A241" s="7" t="s">
        <v>1041</v>
      </c>
      <c r="B241" s="7" t="s">
        <v>1039</v>
      </c>
      <c r="C241" s="7">
        <v>4000</v>
      </c>
      <c r="D241" s="28">
        <v>333.33333333333331</v>
      </c>
      <c r="E241" s="28">
        <v>2400</v>
      </c>
      <c r="F241" s="28">
        <v>0</v>
      </c>
      <c r="G241" s="28">
        <v>2400</v>
      </c>
    </row>
    <row r="242" spans="1:7">
      <c r="A242" s="7" t="s">
        <v>1047</v>
      </c>
      <c r="B242" s="7" t="s">
        <v>1045</v>
      </c>
      <c r="C242" s="7">
        <v>4000</v>
      </c>
      <c r="D242" s="28">
        <v>333.33333333333331</v>
      </c>
      <c r="E242" s="28">
        <v>3500</v>
      </c>
      <c r="F242" s="28">
        <v>0</v>
      </c>
      <c r="G242" s="28">
        <v>3500</v>
      </c>
    </row>
    <row r="243" spans="1:7">
      <c r="A243" s="7" t="s">
        <v>1052</v>
      </c>
      <c r="B243" s="7" t="s">
        <v>1050</v>
      </c>
      <c r="C243" s="7">
        <v>4000</v>
      </c>
      <c r="D243" s="28">
        <v>333.33333333333331</v>
      </c>
      <c r="E243" s="28">
        <v>2000</v>
      </c>
      <c r="F243" s="28">
        <v>0</v>
      </c>
      <c r="G243" s="28">
        <v>2000</v>
      </c>
    </row>
    <row r="244" spans="1:7">
      <c r="A244" s="7" t="s">
        <v>1056</v>
      </c>
      <c r="B244" s="7" t="s">
        <v>1054</v>
      </c>
      <c r="C244" s="7">
        <v>4000</v>
      </c>
      <c r="D244" s="28">
        <v>333.33333333333331</v>
      </c>
      <c r="E244" s="28">
        <v>3200</v>
      </c>
      <c r="F244" s="28">
        <v>0</v>
      </c>
      <c r="G244" s="28">
        <v>3200</v>
      </c>
    </row>
    <row r="245" spans="1:7">
      <c r="A245" s="7" t="s">
        <v>1060</v>
      </c>
      <c r="B245" s="7" t="s">
        <v>1058</v>
      </c>
      <c r="C245" s="7">
        <v>4000</v>
      </c>
      <c r="D245" s="28">
        <v>333.33333333333331</v>
      </c>
      <c r="E245" s="28">
        <v>2000</v>
      </c>
      <c r="F245" s="28">
        <v>0</v>
      </c>
      <c r="G245" s="28">
        <v>2000</v>
      </c>
    </row>
    <row r="246" spans="1:7">
      <c r="A246" s="7" t="s">
        <v>1064</v>
      </c>
      <c r="B246" s="7" t="s">
        <v>1062</v>
      </c>
      <c r="C246" s="7">
        <v>4000</v>
      </c>
      <c r="D246" s="28">
        <v>333.33333333333331</v>
      </c>
      <c r="E246" s="28">
        <v>3200</v>
      </c>
      <c r="F246" s="28">
        <v>0</v>
      </c>
      <c r="G246" s="28">
        <v>3200</v>
      </c>
    </row>
    <row r="247" spans="1:7">
      <c r="A247" s="7" t="s">
        <v>1068</v>
      </c>
      <c r="B247" s="7" t="s">
        <v>1066</v>
      </c>
      <c r="C247" s="7">
        <v>4000</v>
      </c>
      <c r="D247" s="28">
        <v>333.33333333333331</v>
      </c>
      <c r="E247" s="28">
        <v>2000</v>
      </c>
      <c r="F247" s="28">
        <v>0</v>
      </c>
      <c r="G247" s="28">
        <v>2000</v>
      </c>
    </row>
    <row r="248" spans="1:7" ht="45">
      <c r="A248" s="7" t="s">
        <v>1073</v>
      </c>
      <c r="B248" s="7" t="s">
        <v>1071</v>
      </c>
      <c r="C248" s="7">
        <v>10000</v>
      </c>
      <c r="D248" s="28">
        <v>833.33333333333337</v>
      </c>
      <c r="E248" s="28">
        <v>600</v>
      </c>
      <c r="F248" s="28">
        <v>0</v>
      </c>
      <c r="G248" s="28">
        <v>600</v>
      </c>
    </row>
    <row r="249" spans="1:7">
      <c r="A249" s="7" t="s">
        <v>1077</v>
      </c>
      <c r="B249" s="7" t="s">
        <v>1075</v>
      </c>
      <c r="C249" s="7">
        <v>10000</v>
      </c>
      <c r="D249" s="28">
        <v>833.33333333333337</v>
      </c>
      <c r="E249" s="28">
        <v>1100</v>
      </c>
      <c r="F249" s="28">
        <v>0</v>
      </c>
      <c r="G249" s="28">
        <v>1100</v>
      </c>
    </row>
    <row r="250" spans="1:7" ht="30">
      <c r="A250" s="7" t="s">
        <v>1081</v>
      </c>
      <c r="B250" s="7" t="s">
        <v>1079</v>
      </c>
      <c r="C250" s="7">
        <v>10000</v>
      </c>
      <c r="D250" s="28">
        <v>833.33333333333337</v>
      </c>
      <c r="E250" s="28">
        <v>2000</v>
      </c>
      <c r="F250" s="28">
        <v>0</v>
      </c>
      <c r="G250" s="28">
        <v>2000</v>
      </c>
    </row>
    <row r="251" spans="1:7">
      <c r="A251" s="7" t="s">
        <v>1087</v>
      </c>
      <c r="B251" s="7" t="s">
        <v>1085</v>
      </c>
      <c r="C251" s="7">
        <v>10000</v>
      </c>
      <c r="D251" s="28">
        <v>833.33333333333337</v>
      </c>
      <c r="E251" s="28">
        <v>14500</v>
      </c>
      <c r="F251" s="28">
        <v>0</v>
      </c>
      <c r="G251" s="28">
        <v>14500</v>
      </c>
    </row>
    <row r="252" spans="1:7">
      <c r="A252" s="7" t="s">
        <v>1091</v>
      </c>
      <c r="B252" s="7" t="s">
        <v>1089</v>
      </c>
      <c r="C252" s="7">
        <v>10000</v>
      </c>
      <c r="D252" s="28">
        <v>833.33333333333337</v>
      </c>
      <c r="E252" s="28">
        <v>540</v>
      </c>
      <c r="F252" s="28">
        <v>0</v>
      </c>
      <c r="G252" s="28">
        <v>540</v>
      </c>
    </row>
    <row r="253" spans="1:7">
      <c r="A253" s="7" t="s">
        <v>1095</v>
      </c>
      <c r="B253" s="7" t="s">
        <v>1093</v>
      </c>
      <c r="C253" s="7">
        <v>4000</v>
      </c>
      <c r="D253" s="28">
        <v>333.33333333333331</v>
      </c>
      <c r="E253" s="28">
        <v>4500</v>
      </c>
      <c r="F253" s="28">
        <v>0</v>
      </c>
      <c r="G253" s="28">
        <v>4500</v>
      </c>
    </row>
    <row r="254" spans="1:7">
      <c r="A254" s="7" t="s">
        <v>1099</v>
      </c>
      <c r="B254" s="7" t="s">
        <v>1097</v>
      </c>
      <c r="C254" s="7">
        <v>7000</v>
      </c>
      <c r="D254" s="28">
        <v>583.33333333333337</v>
      </c>
      <c r="E254" s="28">
        <v>4000</v>
      </c>
      <c r="F254" s="28">
        <v>0</v>
      </c>
      <c r="G254" s="28">
        <v>4000</v>
      </c>
    </row>
    <row r="255" spans="1:7">
      <c r="A255" s="7" t="s">
        <v>1106</v>
      </c>
      <c r="B255" s="7" t="s">
        <v>1104</v>
      </c>
      <c r="C255" s="7">
        <v>10000</v>
      </c>
      <c r="D255" s="28">
        <v>833.33333333333337</v>
      </c>
      <c r="E255" s="28">
        <v>1500</v>
      </c>
      <c r="F255" s="28">
        <v>0</v>
      </c>
      <c r="G255" s="28">
        <v>1500</v>
      </c>
    </row>
    <row r="256" spans="1:7">
      <c r="A256" s="7" t="s">
        <v>1110</v>
      </c>
      <c r="B256" s="7" t="s">
        <v>1108</v>
      </c>
      <c r="C256" s="7">
        <v>10000</v>
      </c>
      <c r="D256" s="28">
        <v>833.33333333333337</v>
      </c>
      <c r="E256" s="28">
        <v>450</v>
      </c>
      <c r="F256" s="28">
        <v>0</v>
      </c>
      <c r="G256" s="28">
        <v>450</v>
      </c>
    </row>
    <row r="257" spans="1:7">
      <c r="A257" s="7" t="s">
        <v>1116</v>
      </c>
      <c r="B257" s="7" t="s">
        <v>1114</v>
      </c>
      <c r="C257" s="7">
        <v>7000</v>
      </c>
      <c r="D257" s="28">
        <v>583.33333333333337</v>
      </c>
      <c r="E257" s="28">
        <v>281.5</v>
      </c>
      <c r="F257" s="28">
        <v>0</v>
      </c>
      <c r="G257" s="28">
        <v>281.5</v>
      </c>
    </row>
    <row r="258" spans="1:7" ht="30">
      <c r="A258" s="7" t="s">
        <v>1120</v>
      </c>
      <c r="B258" s="7" t="s">
        <v>1118</v>
      </c>
      <c r="C258" s="7">
        <v>6000</v>
      </c>
      <c r="D258" s="28">
        <v>500</v>
      </c>
      <c r="E258" s="28">
        <v>500</v>
      </c>
      <c r="F258" s="28">
        <v>0</v>
      </c>
      <c r="G258" s="28">
        <v>500</v>
      </c>
    </row>
    <row r="259" spans="1:7">
      <c r="A259" s="7" t="s">
        <v>1125</v>
      </c>
      <c r="B259" s="7" t="s">
        <v>1123</v>
      </c>
      <c r="C259" s="7">
        <v>5000</v>
      </c>
      <c r="D259" s="28">
        <v>416.66666666666669</v>
      </c>
      <c r="E259" s="28">
        <v>3000</v>
      </c>
      <c r="F259" s="28">
        <v>0</v>
      </c>
      <c r="G259" s="28">
        <v>3000</v>
      </c>
    </row>
    <row r="260" spans="1:7">
      <c r="A260" s="7" t="s">
        <v>1129</v>
      </c>
      <c r="B260" s="7" t="s">
        <v>1127</v>
      </c>
      <c r="C260" s="7">
        <v>3000</v>
      </c>
      <c r="D260" s="28">
        <v>250</v>
      </c>
      <c r="E260" s="28">
        <v>10000</v>
      </c>
      <c r="F260" s="28">
        <v>0</v>
      </c>
      <c r="G260" s="28">
        <v>10000</v>
      </c>
    </row>
    <row r="261" spans="1:7">
      <c r="A261" s="7" t="s">
        <v>1133</v>
      </c>
      <c r="B261" s="7" t="s">
        <v>1131</v>
      </c>
      <c r="C261" s="7">
        <v>2000</v>
      </c>
      <c r="D261" s="28">
        <v>166.66666666666666</v>
      </c>
      <c r="E261" s="28">
        <v>323.73</v>
      </c>
      <c r="F261" s="28">
        <v>0</v>
      </c>
      <c r="G261" s="28">
        <v>323.73</v>
      </c>
    </row>
    <row r="262" spans="1:7">
      <c r="A262" s="7" t="s">
        <v>1138</v>
      </c>
      <c r="B262" s="7" t="s">
        <v>1136</v>
      </c>
      <c r="C262" s="7">
        <v>2000</v>
      </c>
      <c r="D262" s="28">
        <v>166.66666666666666</v>
      </c>
      <c r="E262" s="28">
        <v>2496.4400000000005</v>
      </c>
      <c r="F262" s="28">
        <v>0</v>
      </c>
      <c r="G262" s="28">
        <v>2496.4400000000005</v>
      </c>
    </row>
    <row r="263" spans="1:7">
      <c r="A263" s="7" t="s">
        <v>1142</v>
      </c>
      <c r="B263" s="7" t="s">
        <v>1140</v>
      </c>
      <c r="C263" s="7">
        <v>2000</v>
      </c>
      <c r="D263" s="28">
        <v>166.66666666666666</v>
      </c>
      <c r="E263" s="28">
        <v>8203.4599999999991</v>
      </c>
      <c r="F263" s="28">
        <v>0</v>
      </c>
      <c r="G263" s="28">
        <v>8203.4599999999991</v>
      </c>
    </row>
    <row r="264" spans="1:7">
      <c r="B264" s="7" t="s">
        <v>1144</v>
      </c>
      <c r="C264" s="7">
        <v>2000</v>
      </c>
      <c r="D264" s="28">
        <v>166.66666666666666</v>
      </c>
      <c r="E264" s="28">
        <v>6016.63</v>
      </c>
      <c r="F264" s="28">
        <v>0</v>
      </c>
      <c r="G264" s="28">
        <v>6016.63</v>
      </c>
    </row>
    <row r="265" spans="1:7">
      <c r="B265" s="7" t="s">
        <v>1415</v>
      </c>
      <c r="C265" s="7">
        <v>2000</v>
      </c>
      <c r="D265" s="28">
        <v>166.66666666666666</v>
      </c>
      <c r="E265" s="28">
        <v>15000</v>
      </c>
      <c r="F265" s="28">
        <v>0</v>
      </c>
      <c r="G265" s="28">
        <v>15000</v>
      </c>
    </row>
    <row r="266" spans="1:7" ht="30">
      <c r="A266" s="7" t="s">
        <v>1150</v>
      </c>
      <c r="B266" s="7" t="s">
        <v>1148</v>
      </c>
      <c r="C266" s="7">
        <v>2000</v>
      </c>
      <c r="D266" s="28">
        <v>166.66666666666666</v>
      </c>
      <c r="E266" s="28">
        <v>610</v>
      </c>
      <c r="F266" s="28">
        <v>0</v>
      </c>
      <c r="G266" s="28">
        <v>610</v>
      </c>
    </row>
    <row r="267" spans="1:7">
      <c r="A267" s="7" t="s">
        <v>1155</v>
      </c>
      <c r="B267" s="7" t="s">
        <v>1153</v>
      </c>
      <c r="C267" s="7">
        <v>2000</v>
      </c>
      <c r="D267" s="28">
        <v>166.66666666666666</v>
      </c>
      <c r="E267" s="28">
        <v>0</v>
      </c>
      <c r="F267" s="28">
        <v>0</v>
      </c>
      <c r="G267" s="28">
        <v>0</v>
      </c>
    </row>
    <row r="268" spans="1:7">
      <c r="B268" s="7" t="s">
        <v>1429</v>
      </c>
      <c r="C268" s="7">
        <v>2000</v>
      </c>
      <c r="D268" s="28">
        <v>166.66666666666666</v>
      </c>
      <c r="E268" s="28">
        <v>0</v>
      </c>
      <c r="F268" s="28">
        <v>0</v>
      </c>
      <c r="G268" s="28">
        <v>0</v>
      </c>
    </row>
    <row r="269" spans="1:7">
      <c r="A269" s="7" t="s">
        <v>1160</v>
      </c>
      <c r="B269" s="7" t="s">
        <v>1158</v>
      </c>
      <c r="C269" s="7">
        <v>2000</v>
      </c>
      <c r="D269" s="28">
        <v>166.66666666666666</v>
      </c>
      <c r="E269" s="28">
        <v>4105.74</v>
      </c>
      <c r="F269" s="28">
        <v>0</v>
      </c>
      <c r="G269" s="28">
        <v>4105.74</v>
      </c>
    </row>
    <row r="270" spans="1:7">
      <c r="A270" s="7" t="s">
        <v>1170</v>
      </c>
      <c r="B270" s="7" t="s">
        <v>1168</v>
      </c>
      <c r="C270" s="7">
        <v>200</v>
      </c>
      <c r="D270" s="28">
        <v>16.666666666666668</v>
      </c>
      <c r="E270" s="28">
        <v>0</v>
      </c>
      <c r="F270" s="28">
        <v>0</v>
      </c>
      <c r="G270" s="28">
        <v>0</v>
      </c>
    </row>
    <row r="271" spans="1:7">
      <c r="B271" s="7" t="s">
        <v>1491</v>
      </c>
      <c r="C271" s="7">
        <v>200</v>
      </c>
      <c r="D271" s="28">
        <v>16.666666666666668</v>
      </c>
      <c r="E271" s="28">
        <v>0</v>
      </c>
      <c r="F271" s="28">
        <v>0</v>
      </c>
      <c r="G271" s="28">
        <v>0</v>
      </c>
    </row>
    <row r="272" spans="1:7">
      <c r="A272" s="7" t="s">
        <v>1176</v>
      </c>
      <c r="B272" s="7" t="s">
        <v>1174</v>
      </c>
      <c r="C272" s="7">
        <v>1000</v>
      </c>
      <c r="D272" s="28">
        <v>83.333333333333329</v>
      </c>
      <c r="E272" s="28">
        <v>0</v>
      </c>
      <c r="F272" s="28">
        <v>0</v>
      </c>
      <c r="G272" s="28">
        <v>0</v>
      </c>
    </row>
    <row r="273" spans="1:7">
      <c r="A273" s="7" t="s">
        <v>1188</v>
      </c>
      <c r="B273" s="7" t="s">
        <v>1186</v>
      </c>
      <c r="C273" s="7">
        <v>1000</v>
      </c>
      <c r="D273" s="28">
        <v>83.333333333333329</v>
      </c>
      <c r="E273" s="28">
        <v>183.96</v>
      </c>
      <c r="F273" s="28">
        <v>0</v>
      </c>
      <c r="G273" s="28">
        <v>183.96</v>
      </c>
    </row>
    <row r="274" spans="1:7">
      <c r="A274" s="7" t="s">
        <v>1192</v>
      </c>
      <c r="B274" s="7" t="s">
        <v>1190</v>
      </c>
      <c r="C274" s="7">
        <v>1000</v>
      </c>
      <c r="D274" s="28">
        <v>83.333333333333329</v>
      </c>
      <c r="E274" s="28">
        <v>4000</v>
      </c>
      <c r="F274" s="28">
        <v>0</v>
      </c>
      <c r="G274" s="28">
        <v>4000</v>
      </c>
    </row>
    <row r="275" spans="1:7">
      <c r="A275" s="7" t="s">
        <v>1196</v>
      </c>
      <c r="B275" s="7" t="s">
        <v>1194</v>
      </c>
      <c r="C275" s="7">
        <v>1000</v>
      </c>
      <c r="D275" s="28">
        <v>83.333333333333329</v>
      </c>
      <c r="E275" s="28">
        <v>4000</v>
      </c>
      <c r="F275" s="28">
        <v>0</v>
      </c>
      <c r="G275" s="28">
        <v>4000</v>
      </c>
    </row>
    <row r="276" spans="1:7">
      <c r="A276" s="7" t="s">
        <v>1200</v>
      </c>
      <c r="B276" s="7" t="s">
        <v>1198</v>
      </c>
      <c r="C276" s="7">
        <v>2000</v>
      </c>
      <c r="D276" s="28">
        <v>166.66666666666666</v>
      </c>
      <c r="E276" s="28">
        <v>0</v>
      </c>
      <c r="F276" s="28">
        <v>0</v>
      </c>
      <c r="G276" s="28">
        <v>0</v>
      </c>
    </row>
    <row r="277" spans="1:7">
      <c r="A277" s="7" t="s">
        <v>1204</v>
      </c>
      <c r="B277" s="7" t="s">
        <v>1202</v>
      </c>
      <c r="C277" s="7">
        <v>2000</v>
      </c>
      <c r="D277" s="28">
        <v>166.66666666666666</v>
      </c>
      <c r="E277" s="28">
        <v>5000</v>
      </c>
      <c r="F277" s="28">
        <v>0</v>
      </c>
      <c r="G277" s="28">
        <v>5000</v>
      </c>
    </row>
    <row r="278" spans="1:7">
      <c r="A278" s="7" t="s">
        <v>1208</v>
      </c>
      <c r="B278" s="7" t="s">
        <v>1206</v>
      </c>
      <c r="C278" s="7">
        <v>2000</v>
      </c>
      <c r="D278" s="28">
        <v>166.66666666666666</v>
      </c>
      <c r="E278" s="28">
        <v>1988.48</v>
      </c>
      <c r="F278" s="28">
        <v>0</v>
      </c>
      <c r="G278" s="28">
        <v>1988.48</v>
      </c>
    </row>
    <row r="279" spans="1:7">
      <c r="A279" s="7" t="s">
        <v>1215</v>
      </c>
      <c r="B279" s="7" t="s">
        <v>1213</v>
      </c>
      <c r="C279" s="7">
        <v>2000</v>
      </c>
      <c r="D279" s="28">
        <v>166.66666666666666</v>
      </c>
      <c r="E279" s="28">
        <v>5000</v>
      </c>
      <c r="F279" s="28">
        <v>0</v>
      </c>
      <c r="G279" s="28">
        <v>5000</v>
      </c>
    </row>
    <row r="280" spans="1:7">
      <c r="A280" s="7" t="s">
        <v>1219</v>
      </c>
      <c r="B280" s="7" t="s">
        <v>1217</v>
      </c>
      <c r="C280" s="7">
        <v>2000</v>
      </c>
      <c r="D280" s="28">
        <v>166.66666666666666</v>
      </c>
      <c r="E280" s="28">
        <v>250</v>
      </c>
      <c r="F280" s="28">
        <v>0</v>
      </c>
      <c r="G280" s="28">
        <v>250</v>
      </c>
    </row>
    <row r="281" spans="1:7">
      <c r="A281" s="7" t="s">
        <v>1223</v>
      </c>
      <c r="B281" s="7" t="s">
        <v>1221</v>
      </c>
      <c r="C281" s="7">
        <v>7000</v>
      </c>
      <c r="D281" s="28">
        <v>583.33333333333337</v>
      </c>
      <c r="E281" s="28">
        <v>5000</v>
      </c>
      <c r="F281" s="28">
        <v>0</v>
      </c>
      <c r="G281" s="28">
        <v>5000</v>
      </c>
    </row>
    <row r="282" spans="1:7">
      <c r="A282" s="7" t="s">
        <v>1227</v>
      </c>
      <c r="B282" s="7" t="s">
        <v>1225</v>
      </c>
      <c r="C282" s="7">
        <v>2000</v>
      </c>
      <c r="D282" s="28">
        <v>166.66666666666666</v>
      </c>
      <c r="E282" s="28">
        <v>5000</v>
      </c>
      <c r="F282" s="28">
        <v>2660</v>
      </c>
      <c r="G282" s="28">
        <v>2340</v>
      </c>
    </row>
    <row r="283" spans="1:7">
      <c r="A283" s="7" t="s">
        <v>1231</v>
      </c>
      <c r="B283" s="7" t="s">
        <v>1229</v>
      </c>
      <c r="C283" s="7">
        <v>2000</v>
      </c>
      <c r="D283" s="28">
        <v>166.66666666666666</v>
      </c>
      <c r="E283" s="28">
        <v>17.18</v>
      </c>
      <c r="F283" s="28">
        <v>0</v>
      </c>
      <c r="G283" s="28">
        <v>17.18</v>
      </c>
    </row>
    <row r="284" spans="1:7">
      <c r="A284" s="7" t="s">
        <v>1236</v>
      </c>
      <c r="B284" s="7" t="s">
        <v>1234</v>
      </c>
      <c r="C284" s="7">
        <v>7000</v>
      </c>
      <c r="D284" s="28">
        <v>583.33333333333337</v>
      </c>
      <c r="E284" s="28">
        <v>1034.31</v>
      </c>
      <c r="F284" s="28">
        <v>0</v>
      </c>
      <c r="G284" s="28">
        <v>1034.31</v>
      </c>
    </row>
    <row r="285" spans="1:7">
      <c r="A285" s="7" t="s">
        <v>1242</v>
      </c>
      <c r="B285" s="7" t="s">
        <v>1240</v>
      </c>
      <c r="C285" s="7">
        <v>7000</v>
      </c>
      <c r="D285" s="28">
        <v>583.33333333333337</v>
      </c>
      <c r="E285" s="28">
        <v>1058.52</v>
      </c>
      <c r="F285" s="28">
        <v>0</v>
      </c>
      <c r="G285" s="28">
        <v>1058.52</v>
      </c>
    </row>
    <row r="286" spans="1:7">
      <c r="A286" s="7" t="s">
        <v>1247</v>
      </c>
      <c r="B286" s="7" t="s">
        <v>1245</v>
      </c>
      <c r="C286" s="7">
        <v>2000</v>
      </c>
      <c r="D286" s="28">
        <v>166.66666666666666</v>
      </c>
      <c r="E286" s="28">
        <v>8034.3600000000006</v>
      </c>
      <c r="F286" s="28">
        <v>0</v>
      </c>
      <c r="G286" s="28">
        <v>8034.3600000000006</v>
      </c>
    </row>
    <row r="287" spans="1:7" ht="30">
      <c r="A287" s="7" t="s">
        <v>1258</v>
      </c>
      <c r="B287" s="7" t="s">
        <v>1256</v>
      </c>
      <c r="C287" s="7">
        <v>7000</v>
      </c>
      <c r="D287" s="28">
        <v>583.33333333333337</v>
      </c>
      <c r="E287" s="28">
        <v>415.48</v>
      </c>
      <c r="F287" s="28">
        <v>0</v>
      </c>
      <c r="G287" s="28">
        <v>415.48</v>
      </c>
    </row>
    <row r="288" spans="1:7">
      <c r="A288" s="7" t="s">
        <v>1271</v>
      </c>
      <c r="B288" s="7" t="s">
        <v>1269</v>
      </c>
      <c r="C288" s="7">
        <v>5000</v>
      </c>
      <c r="D288" s="28">
        <v>416.66666666666669</v>
      </c>
      <c r="E288" s="28">
        <v>3000</v>
      </c>
      <c r="F288" s="28">
        <v>0</v>
      </c>
      <c r="G288" s="28">
        <v>3000</v>
      </c>
    </row>
    <row r="289" spans="1:7">
      <c r="A289" s="7" t="s">
        <v>1275</v>
      </c>
      <c r="B289" s="7" t="s">
        <v>1273</v>
      </c>
      <c r="C289" s="7">
        <v>3000</v>
      </c>
      <c r="D289" s="28">
        <v>250</v>
      </c>
      <c r="E289" s="28">
        <v>500</v>
      </c>
      <c r="F289" s="28">
        <v>360</v>
      </c>
      <c r="G289" s="28">
        <v>140</v>
      </c>
    </row>
    <row r="290" spans="1:7">
      <c r="A290" s="7" t="s">
        <v>1280</v>
      </c>
      <c r="B290" s="7" t="s">
        <v>1278</v>
      </c>
      <c r="C290" s="7">
        <v>5000</v>
      </c>
      <c r="D290" s="28">
        <v>416.66666666666669</v>
      </c>
      <c r="E290" s="28">
        <v>2509.1</v>
      </c>
      <c r="F290" s="28">
        <v>0</v>
      </c>
      <c r="G290" s="28">
        <v>2509.1</v>
      </c>
    </row>
    <row r="291" spans="1:7">
      <c r="A291" s="7" t="s">
        <v>1285</v>
      </c>
      <c r="B291" s="7" t="s">
        <v>1278</v>
      </c>
      <c r="C291" s="7">
        <v>5000</v>
      </c>
      <c r="D291" s="28">
        <v>416.66666666666669</v>
      </c>
      <c r="E291" s="28">
        <v>698.07</v>
      </c>
      <c r="F291" s="28">
        <v>0</v>
      </c>
      <c r="G291" s="28">
        <v>698.07</v>
      </c>
    </row>
    <row r="292" spans="1:7">
      <c r="A292" s="7" t="s">
        <v>1289</v>
      </c>
      <c r="B292" s="7" t="s">
        <v>1287</v>
      </c>
      <c r="C292" s="7">
        <v>800</v>
      </c>
      <c r="D292" s="28">
        <v>66.666666666666671</v>
      </c>
      <c r="E292" s="28">
        <v>0</v>
      </c>
      <c r="F292" s="28">
        <v>0</v>
      </c>
      <c r="G292" s="28">
        <v>0</v>
      </c>
    </row>
    <row r="293" spans="1:7">
      <c r="A293" s="7" t="s">
        <v>1295</v>
      </c>
      <c r="B293" s="7" t="s">
        <v>1293</v>
      </c>
      <c r="C293" s="7">
        <v>4000</v>
      </c>
      <c r="D293" s="28">
        <v>333.33333333333331</v>
      </c>
      <c r="E293" s="28">
        <v>656.48</v>
      </c>
      <c r="F293" s="28">
        <v>0</v>
      </c>
      <c r="G293" s="28">
        <v>656.48</v>
      </c>
    </row>
    <row r="294" spans="1:7">
      <c r="A294" s="7" t="s">
        <v>1301</v>
      </c>
      <c r="B294" s="7" t="s">
        <v>1299</v>
      </c>
      <c r="C294" s="7">
        <v>10000</v>
      </c>
      <c r="D294" s="28">
        <v>833.33333333333337</v>
      </c>
      <c r="E294" s="28">
        <v>3200</v>
      </c>
      <c r="F294" s="28">
        <v>2200</v>
      </c>
      <c r="G294" s="28">
        <v>1000</v>
      </c>
    </row>
    <row r="295" spans="1:7">
      <c r="A295" s="7" t="s">
        <v>1305</v>
      </c>
      <c r="B295" s="7" t="s">
        <v>1303</v>
      </c>
      <c r="C295" s="7">
        <v>10000</v>
      </c>
      <c r="D295" s="28">
        <v>833.33333333333337</v>
      </c>
      <c r="E295" s="28">
        <v>450</v>
      </c>
      <c r="F295" s="28">
        <v>0</v>
      </c>
      <c r="G295" s="28">
        <v>450</v>
      </c>
    </row>
    <row r="296" spans="1:7">
      <c r="A296" s="7" t="s">
        <v>1309</v>
      </c>
      <c r="B296" s="7" t="s">
        <v>1307</v>
      </c>
      <c r="C296" s="7">
        <v>1000</v>
      </c>
      <c r="D296" s="28">
        <v>83.333333333333329</v>
      </c>
      <c r="E296" s="28">
        <v>43.04</v>
      </c>
      <c r="F296" s="28">
        <v>0</v>
      </c>
      <c r="G296" s="28">
        <v>43.04</v>
      </c>
    </row>
    <row r="297" spans="1:7">
      <c r="A297" s="7" t="s">
        <v>1312</v>
      </c>
      <c r="B297" s="7" t="s">
        <v>1307</v>
      </c>
      <c r="C297" s="7">
        <v>2000</v>
      </c>
      <c r="D297" s="28">
        <v>166.66666666666666</v>
      </c>
      <c r="E297" s="28">
        <v>363.45</v>
      </c>
      <c r="F297" s="28">
        <v>-5.6843418860808015E-14</v>
      </c>
      <c r="G297" s="28">
        <v>363.45000000000005</v>
      </c>
    </row>
    <row r="298" spans="1:7">
      <c r="A298" s="7" t="s">
        <v>1316</v>
      </c>
      <c r="B298" s="7" t="s">
        <v>1314</v>
      </c>
      <c r="C298" s="7">
        <v>2000</v>
      </c>
      <c r="D298" s="28">
        <v>166.66666666666666</v>
      </c>
      <c r="E298" s="28">
        <v>54.51</v>
      </c>
      <c r="F298" s="28">
        <v>-7.1054273576010019E-15</v>
      </c>
      <c r="G298" s="28">
        <v>54.510000000000005</v>
      </c>
    </row>
    <row r="299" spans="1:7">
      <c r="A299" s="7" t="s">
        <v>1319</v>
      </c>
      <c r="B299" s="7" t="s">
        <v>1307</v>
      </c>
      <c r="C299" s="7">
        <v>1000</v>
      </c>
      <c r="D299" s="28">
        <v>83.333333333333329</v>
      </c>
      <c r="E299" s="28">
        <v>330.47999999999996</v>
      </c>
      <c r="F299" s="28">
        <v>0</v>
      </c>
      <c r="G299" s="28">
        <v>330.47999999999996</v>
      </c>
    </row>
    <row r="300" spans="1:7" ht="30">
      <c r="A300" s="7" t="s">
        <v>1327</v>
      </c>
      <c r="B300" s="7" t="s">
        <v>1314</v>
      </c>
      <c r="C300" s="7">
        <v>2000</v>
      </c>
      <c r="D300" s="28">
        <v>166.66666666666666</v>
      </c>
      <c r="E300" s="28">
        <v>1309.26</v>
      </c>
      <c r="F300" s="28">
        <v>0</v>
      </c>
      <c r="G300" s="28">
        <v>1309.26</v>
      </c>
    </row>
    <row r="301" spans="1:7">
      <c r="B301" s="7" t="s">
        <v>1446</v>
      </c>
      <c r="C301" s="7">
        <v>2000</v>
      </c>
      <c r="D301" s="28">
        <v>166.66666666666666</v>
      </c>
      <c r="E301" s="28">
        <v>236.04</v>
      </c>
      <c r="F301" s="28">
        <v>0</v>
      </c>
      <c r="G301" s="28">
        <v>236.04</v>
      </c>
    </row>
    <row r="302" spans="1:7">
      <c r="A302" s="7" t="s">
        <v>1337</v>
      </c>
      <c r="B302" s="7" t="s">
        <v>1335</v>
      </c>
      <c r="C302" s="7">
        <v>10000</v>
      </c>
      <c r="D302" s="28">
        <v>833.33333333333337</v>
      </c>
      <c r="E302" s="28">
        <v>800</v>
      </c>
      <c r="F302" s="28">
        <v>0</v>
      </c>
      <c r="G302" s="28">
        <v>800</v>
      </c>
    </row>
    <row r="303" spans="1:7">
      <c r="A303" s="7" t="s">
        <v>1344</v>
      </c>
      <c r="B303" s="7" t="s">
        <v>1342</v>
      </c>
      <c r="C303" s="7">
        <v>10000</v>
      </c>
      <c r="D303" s="28">
        <v>833.33333333333337</v>
      </c>
      <c r="E303" s="28">
        <v>600</v>
      </c>
      <c r="F303" s="28">
        <v>0</v>
      </c>
      <c r="G303" s="28">
        <v>600</v>
      </c>
    </row>
    <row r="304" spans="1:7">
      <c r="A304" s="7" t="s">
        <v>1348</v>
      </c>
      <c r="B304" s="7" t="s">
        <v>1346</v>
      </c>
      <c r="C304" s="7">
        <v>10000</v>
      </c>
      <c r="D304" s="28">
        <v>833.33333333333337</v>
      </c>
      <c r="E304" s="28">
        <v>272</v>
      </c>
      <c r="F304" s="28">
        <v>0</v>
      </c>
      <c r="G304" s="28">
        <v>272</v>
      </c>
    </row>
    <row r="305" spans="1:7">
      <c r="A305" s="7" t="s">
        <v>1352</v>
      </c>
      <c r="B305" s="7" t="s">
        <v>1350</v>
      </c>
      <c r="C305" s="7">
        <v>4000</v>
      </c>
      <c r="D305" s="28">
        <v>333.33333333333331</v>
      </c>
      <c r="E305" s="28">
        <v>6000</v>
      </c>
      <c r="F305" s="28">
        <v>0</v>
      </c>
      <c r="G305" s="28">
        <v>6000</v>
      </c>
    </row>
    <row r="306" spans="1:7">
      <c r="A306" s="7" t="s">
        <v>1357</v>
      </c>
      <c r="B306" s="7" t="s">
        <v>1355</v>
      </c>
      <c r="C306" s="7">
        <v>4000</v>
      </c>
      <c r="D306" s="28">
        <v>333.33333333333331</v>
      </c>
      <c r="E306" s="28">
        <v>10140.26</v>
      </c>
      <c r="F306" s="28">
        <v>0</v>
      </c>
      <c r="G306" s="28">
        <v>10140.26</v>
      </c>
    </row>
    <row r="307" spans="1:7" ht="30">
      <c r="A307" s="7" t="s">
        <v>1361</v>
      </c>
      <c r="B307" s="7" t="s">
        <v>1359</v>
      </c>
      <c r="C307" s="7">
        <v>4000</v>
      </c>
      <c r="D307" s="28">
        <v>333.33333333333331</v>
      </c>
      <c r="E307" s="28">
        <v>500</v>
      </c>
      <c r="F307" s="28">
        <v>0</v>
      </c>
      <c r="G307" s="28">
        <v>500</v>
      </c>
    </row>
    <row r="308" spans="1:7">
      <c r="A308" s="7" t="s">
        <v>1365</v>
      </c>
      <c r="B308" s="7" t="s">
        <v>1363</v>
      </c>
      <c r="C308" s="7">
        <v>4000</v>
      </c>
      <c r="D308" s="28">
        <v>333.33333333333331</v>
      </c>
      <c r="E308" s="28">
        <v>2895.45</v>
      </c>
      <c r="F308" s="28">
        <v>0</v>
      </c>
      <c r="G308" s="28">
        <v>2895.45</v>
      </c>
    </row>
    <row r="309" spans="1:7">
      <c r="A309" s="7" t="s">
        <v>1374</v>
      </c>
      <c r="B309" s="7" t="s">
        <v>1372</v>
      </c>
      <c r="C309" s="7">
        <v>4000</v>
      </c>
      <c r="D309" s="28">
        <v>333.33333333333331</v>
      </c>
      <c r="E309" s="28">
        <v>1600</v>
      </c>
      <c r="F309" s="28">
        <v>0</v>
      </c>
      <c r="G309" s="28">
        <v>1600</v>
      </c>
    </row>
    <row r="310" spans="1:7">
      <c r="A310" s="7" t="s">
        <v>1380</v>
      </c>
      <c r="B310" s="7" t="s">
        <v>1378</v>
      </c>
      <c r="C310" s="7">
        <v>7000</v>
      </c>
      <c r="D310" s="28">
        <v>583.33333333333337</v>
      </c>
      <c r="E310" s="28">
        <v>115.92</v>
      </c>
      <c r="F310" s="28">
        <v>0</v>
      </c>
      <c r="G310" s="28">
        <v>115.92</v>
      </c>
    </row>
    <row r="311" spans="1:7">
      <c r="A311" s="7" t="s">
        <v>1388</v>
      </c>
      <c r="B311" s="7" t="s">
        <v>1386</v>
      </c>
      <c r="C311" s="7">
        <v>2000</v>
      </c>
      <c r="D311" s="28">
        <v>166.66666666666666</v>
      </c>
      <c r="E311" s="28">
        <v>55.08</v>
      </c>
      <c r="F311" s="28">
        <v>0</v>
      </c>
      <c r="G311" s="28">
        <v>55.08</v>
      </c>
    </row>
    <row r="312" spans="1:7" ht="30">
      <c r="A312" s="7" t="s">
        <v>1392</v>
      </c>
      <c r="B312" s="7" t="s">
        <v>1390</v>
      </c>
      <c r="C312" s="7">
        <v>2000</v>
      </c>
      <c r="D312" s="28">
        <v>166.66666666666666</v>
      </c>
      <c r="E312" s="28">
        <v>179.7</v>
      </c>
      <c r="F312" s="28">
        <v>-1.4210854715202004E-14</v>
      </c>
      <c r="G312" s="28">
        <v>179.7</v>
      </c>
    </row>
    <row r="313" spans="1:7">
      <c r="B313" s="7" t="s">
        <v>1417</v>
      </c>
      <c r="C313" s="7">
        <v>2000</v>
      </c>
      <c r="D313" s="28">
        <v>166.66666666666666</v>
      </c>
      <c r="E313" s="28">
        <v>456.48</v>
      </c>
      <c r="F313" s="28">
        <v>0</v>
      </c>
      <c r="G313" s="28">
        <v>456.48</v>
      </c>
    </row>
    <row r="314" spans="1:7">
      <c r="A314" s="7" t="s">
        <v>1397</v>
      </c>
      <c r="B314" s="7" t="s">
        <v>1395</v>
      </c>
      <c r="C314" s="7">
        <v>1000</v>
      </c>
      <c r="D314" s="28">
        <v>83.333333333333329</v>
      </c>
      <c r="E314" s="28">
        <v>1121.23</v>
      </c>
      <c r="F314" s="28">
        <v>0</v>
      </c>
      <c r="G314" s="28">
        <v>1121.23</v>
      </c>
    </row>
    <row r="315" spans="1:7">
      <c r="A315" s="7" t="s">
        <v>1409</v>
      </c>
      <c r="B315" s="7" t="s">
        <v>1407</v>
      </c>
      <c r="C315" s="7">
        <v>1000</v>
      </c>
      <c r="D315" s="28">
        <v>83.333333333333329</v>
      </c>
      <c r="E315" s="28">
        <v>188.25</v>
      </c>
      <c r="F315" s="28">
        <v>0</v>
      </c>
      <c r="G315" s="28">
        <v>188.25</v>
      </c>
    </row>
    <row r="316" spans="1:7">
      <c r="A316" s="7" t="s">
        <v>1413</v>
      </c>
      <c r="B316" s="7" t="s">
        <v>1411</v>
      </c>
      <c r="C316" s="7">
        <v>1000</v>
      </c>
      <c r="D316" s="28">
        <v>83.333333333333329</v>
      </c>
      <c r="E316" s="28">
        <v>0</v>
      </c>
      <c r="F316" s="28">
        <v>0</v>
      </c>
      <c r="G316" s="28">
        <v>0</v>
      </c>
    </row>
    <row r="317" spans="1:7">
      <c r="A317" s="7" t="s">
        <v>1427</v>
      </c>
      <c r="B317" s="7" t="s">
        <v>1378</v>
      </c>
      <c r="C317" s="7">
        <v>3000</v>
      </c>
      <c r="D317" s="28">
        <v>250</v>
      </c>
      <c r="E317" s="28">
        <v>22.04</v>
      </c>
      <c r="F317" s="28">
        <v>0</v>
      </c>
      <c r="G317" s="28">
        <v>22.04</v>
      </c>
    </row>
    <row r="318" spans="1:7">
      <c r="A318" s="7" t="s">
        <v>1433</v>
      </c>
      <c r="B318" s="7" t="s">
        <v>1431</v>
      </c>
      <c r="C318" s="7">
        <v>5000</v>
      </c>
      <c r="D318" s="28">
        <v>416.66666666666669</v>
      </c>
      <c r="E318" s="28">
        <v>189.81</v>
      </c>
      <c r="F318" s="28">
        <v>0</v>
      </c>
      <c r="G318" s="28">
        <v>189.81</v>
      </c>
    </row>
    <row r="319" spans="1:7">
      <c r="A319" s="7" t="s">
        <v>1437</v>
      </c>
      <c r="B319" s="7" t="s">
        <v>1435</v>
      </c>
      <c r="C319" s="7">
        <v>5000</v>
      </c>
      <c r="D319" s="28">
        <v>416.66666666666669</v>
      </c>
      <c r="E319" s="28">
        <v>974.09</v>
      </c>
      <c r="F319" s="28">
        <v>0</v>
      </c>
      <c r="G319" s="28">
        <v>974.09</v>
      </c>
    </row>
    <row r="320" spans="1:7">
      <c r="A320" s="7" t="s">
        <v>1442</v>
      </c>
      <c r="B320" s="7" t="s">
        <v>1440</v>
      </c>
      <c r="C320" s="7">
        <v>2000</v>
      </c>
      <c r="D320" s="28">
        <v>166.66666666666666</v>
      </c>
      <c r="E320" s="28">
        <v>219.12</v>
      </c>
      <c r="F320" s="28">
        <v>0</v>
      </c>
      <c r="G320" s="28">
        <v>219.12</v>
      </c>
    </row>
    <row r="321" spans="1:7">
      <c r="A321" s="7" t="s">
        <v>1444</v>
      </c>
      <c r="B321" s="7" t="s">
        <v>1440</v>
      </c>
      <c r="C321" s="7">
        <v>2000</v>
      </c>
      <c r="D321" s="28">
        <v>166.66666666666666</v>
      </c>
      <c r="E321" s="28">
        <v>1080.75</v>
      </c>
      <c r="F321" s="28">
        <v>0</v>
      </c>
      <c r="G321" s="28">
        <v>1080.75</v>
      </c>
    </row>
    <row r="322" spans="1:7" ht="30">
      <c r="A322" s="7" t="s">
        <v>1451</v>
      </c>
      <c r="B322" s="7" t="s">
        <v>1449</v>
      </c>
      <c r="C322" s="7">
        <v>2000</v>
      </c>
      <c r="D322" s="28">
        <v>166.66666666666666</v>
      </c>
      <c r="E322" s="28">
        <v>253.32</v>
      </c>
      <c r="F322" s="28">
        <v>0</v>
      </c>
      <c r="G322" s="28">
        <v>253.32</v>
      </c>
    </row>
    <row r="323" spans="1:7">
      <c r="A323" s="7" t="s">
        <v>1456</v>
      </c>
      <c r="B323" s="7" t="s">
        <v>1454</v>
      </c>
      <c r="C323" s="7">
        <v>4000</v>
      </c>
      <c r="D323" s="28">
        <v>333.33333333333331</v>
      </c>
      <c r="E323" s="28">
        <v>27.2</v>
      </c>
      <c r="F323" s="28">
        <v>0</v>
      </c>
      <c r="G323" s="28">
        <v>27.2</v>
      </c>
    </row>
    <row r="324" spans="1:7" ht="30">
      <c r="A324" s="7" t="s">
        <v>1460</v>
      </c>
      <c r="B324" s="7" t="s">
        <v>1458</v>
      </c>
      <c r="C324" s="7">
        <v>3000</v>
      </c>
      <c r="D324" s="28">
        <v>250</v>
      </c>
      <c r="E324" s="28">
        <v>163.41</v>
      </c>
      <c r="F324" s="28">
        <v>0</v>
      </c>
      <c r="G324" s="28">
        <v>163.41</v>
      </c>
    </row>
    <row r="325" spans="1:7">
      <c r="A325" s="7" t="s">
        <v>1464</v>
      </c>
      <c r="B325" s="7" t="s">
        <v>1462</v>
      </c>
      <c r="C325" s="7">
        <v>7000</v>
      </c>
      <c r="D325" s="28">
        <v>583.33333333333337</v>
      </c>
      <c r="E325" s="28">
        <v>121.2</v>
      </c>
      <c r="F325" s="28">
        <v>0</v>
      </c>
      <c r="G325" s="28">
        <v>121.2</v>
      </c>
    </row>
    <row r="326" spans="1:7" ht="30">
      <c r="A326" s="7" t="s">
        <v>1472</v>
      </c>
      <c r="B326" s="7" t="s">
        <v>1470</v>
      </c>
      <c r="C326" s="7">
        <v>2000</v>
      </c>
      <c r="D326" s="28">
        <v>166.66666666666666</v>
      </c>
      <c r="E326" s="28">
        <v>1164.79</v>
      </c>
      <c r="F326" s="28">
        <v>0</v>
      </c>
      <c r="G326" s="28">
        <v>1164.79</v>
      </c>
    </row>
    <row r="327" spans="1:7">
      <c r="A327" s="7" t="s">
        <v>1480</v>
      </c>
      <c r="B327" s="7" t="s">
        <v>1478</v>
      </c>
      <c r="C327" s="7">
        <v>5000</v>
      </c>
      <c r="D327" s="28">
        <v>416.66666666666669</v>
      </c>
      <c r="E327" s="28">
        <v>660.9</v>
      </c>
      <c r="F327" s="28">
        <v>-1.1368683772161603E-13</v>
      </c>
      <c r="G327" s="28">
        <v>660.90000000000009</v>
      </c>
    </row>
    <row r="328" spans="1:7">
      <c r="A328" s="7" t="s">
        <v>1483</v>
      </c>
      <c r="B328" s="7" t="s">
        <v>1386</v>
      </c>
      <c r="C328" s="7">
        <v>7000</v>
      </c>
      <c r="D328" s="28">
        <v>583.33333333333337</v>
      </c>
      <c r="E328" s="28">
        <v>4</v>
      </c>
      <c r="F328" s="28">
        <v>0</v>
      </c>
      <c r="G328" s="28">
        <v>4</v>
      </c>
    </row>
    <row r="329" spans="1:7">
      <c r="A329" s="7" t="s">
        <v>1487</v>
      </c>
      <c r="B329" s="7" t="s">
        <v>1485</v>
      </c>
      <c r="C329" s="7">
        <v>2000</v>
      </c>
      <c r="D329" s="28">
        <v>166.66666666666666</v>
      </c>
      <c r="E329" s="28">
        <v>1623.61</v>
      </c>
      <c r="F329" s="28">
        <v>0</v>
      </c>
      <c r="G329" s="28">
        <v>1623.61</v>
      </c>
    </row>
    <row r="330" spans="1:7">
      <c r="A330" s="7" t="s">
        <v>1495</v>
      </c>
      <c r="B330" s="7" t="s">
        <v>1493</v>
      </c>
      <c r="C330" s="7">
        <v>3000</v>
      </c>
      <c r="D330" s="28">
        <v>250</v>
      </c>
      <c r="E330" s="28">
        <v>1639.6200000000001</v>
      </c>
      <c r="F330" s="28">
        <v>0</v>
      </c>
      <c r="G330" s="28">
        <v>1639.6200000000001</v>
      </c>
    </row>
    <row r="331" spans="1:7">
      <c r="A331" s="7" t="s">
        <v>1499</v>
      </c>
      <c r="B331" s="7" t="s">
        <v>1449</v>
      </c>
      <c r="C331" s="7">
        <v>3000</v>
      </c>
      <c r="D331" s="28">
        <v>250</v>
      </c>
      <c r="E331" s="28">
        <v>315.95</v>
      </c>
      <c r="F331" s="28">
        <v>0</v>
      </c>
      <c r="G331" s="28">
        <v>315.95</v>
      </c>
    </row>
    <row r="332" spans="1:7">
      <c r="B332" s="7" t="s">
        <v>1466</v>
      </c>
      <c r="C332" s="7">
        <v>3000</v>
      </c>
      <c r="D332" s="28">
        <v>250</v>
      </c>
      <c r="E332" s="28">
        <v>1927.0099999999998</v>
      </c>
      <c r="F332" s="28">
        <v>0</v>
      </c>
      <c r="G332" s="28">
        <v>1927.0099999999998</v>
      </c>
    </row>
    <row r="333" spans="1:7">
      <c r="A333" s="7" t="s">
        <v>1506</v>
      </c>
      <c r="B333" s="7" t="s">
        <v>1504</v>
      </c>
      <c r="C333" s="7">
        <v>10000</v>
      </c>
      <c r="D333" s="28">
        <v>833.33333333333337</v>
      </c>
      <c r="E333" s="28">
        <v>150.91</v>
      </c>
      <c r="F333" s="28">
        <v>0</v>
      </c>
      <c r="G333" s="28">
        <v>150.91</v>
      </c>
    </row>
    <row r="334" spans="1:7">
      <c r="A334" s="28" t="s">
        <v>653</v>
      </c>
      <c r="C334" s="28"/>
      <c r="D334" s="28"/>
      <c r="E334" s="28">
        <v>1371109.5400000003</v>
      </c>
      <c r="F334" s="28">
        <v>374353.19999999995</v>
      </c>
      <c r="G334" s="28">
        <v>996756.33999999973</v>
      </c>
    </row>
    <row r="335" spans="1:7">
      <c r="A335"/>
      <c r="B335" s="34"/>
      <c r="C335"/>
    </row>
    <row r="336" spans="1:7">
      <c r="A336"/>
      <c r="B336" s="34"/>
      <c r="C336"/>
    </row>
    <row r="337" spans="1:3">
      <c r="A337"/>
      <c r="B337" s="34"/>
      <c r="C337"/>
    </row>
    <row r="338" spans="1:3">
      <c r="A338"/>
      <c r="B338" s="34"/>
      <c r="C338"/>
    </row>
    <row r="339" spans="1:3">
      <c r="A339"/>
      <c r="B339" s="34"/>
      <c r="C339"/>
    </row>
    <row r="340" spans="1:3">
      <c r="A340"/>
      <c r="B340" s="34"/>
      <c r="C340"/>
    </row>
    <row r="341" spans="1:3">
      <c r="A341"/>
      <c r="B341" s="34"/>
      <c r="C341"/>
    </row>
    <row r="342" spans="1:3">
      <c r="A342"/>
      <c r="B342" s="34"/>
      <c r="C342"/>
    </row>
    <row r="343" spans="1:3">
      <c r="A343"/>
      <c r="B343" s="34"/>
      <c r="C343"/>
    </row>
    <row r="344" spans="1:3">
      <c r="A344"/>
      <c r="B344" s="34"/>
      <c r="C344"/>
    </row>
    <row r="345" spans="1:3">
      <c r="A345"/>
      <c r="B345" s="34"/>
      <c r="C345"/>
    </row>
    <row r="346" spans="1:3">
      <c r="A346"/>
      <c r="B346" s="34"/>
      <c r="C346"/>
    </row>
    <row r="347" spans="1:3">
      <c r="A347"/>
      <c r="B347" s="34"/>
      <c r="C347"/>
    </row>
    <row r="348" spans="1:3">
      <c r="A348"/>
      <c r="B348" s="34"/>
      <c r="C348"/>
    </row>
    <row r="349" spans="1:3">
      <c r="A349"/>
      <c r="B349" s="34"/>
      <c r="C349"/>
    </row>
    <row r="350" spans="1:3">
      <c r="A350"/>
      <c r="B350" s="34"/>
      <c r="C350"/>
    </row>
    <row r="351" spans="1:3">
      <c r="A351"/>
      <c r="B351" s="34"/>
      <c r="C351"/>
    </row>
    <row r="352" spans="1:3">
      <c r="A352"/>
      <c r="B352" s="34"/>
      <c r="C352"/>
    </row>
    <row r="353" spans="1:3">
      <c r="A353"/>
      <c r="B353" s="34"/>
      <c r="C353"/>
    </row>
    <row r="354" spans="1:3">
      <c r="A354"/>
      <c r="B354" s="34"/>
      <c r="C354"/>
    </row>
    <row r="355" spans="1:3">
      <c r="A355"/>
      <c r="B355" s="34"/>
      <c r="C355"/>
    </row>
    <row r="356" spans="1:3">
      <c r="A356"/>
      <c r="B356" s="34"/>
      <c r="C356"/>
    </row>
    <row r="357" spans="1:3">
      <c r="A357"/>
      <c r="B357" s="34"/>
      <c r="C357"/>
    </row>
    <row r="358" spans="1:3">
      <c r="A358"/>
      <c r="B358" s="34"/>
      <c r="C358"/>
    </row>
    <row r="359" spans="1:3">
      <c r="A359"/>
      <c r="B359" s="34"/>
      <c r="C359"/>
    </row>
    <row r="360" spans="1:3">
      <c r="A360"/>
      <c r="B360" s="34"/>
      <c r="C360"/>
    </row>
    <row r="361" spans="1:3">
      <c r="A361"/>
      <c r="B361" s="34"/>
      <c r="C361"/>
    </row>
    <row r="362" spans="1:3">
      <c r="A362"/>
      <c r="B362" s="34"/>
      <c r="C362"/>
    </row>
    <row r="363" spans="1:3">
      <c r="A363"/>
      <c r="B363" s="34"/>
      <c r="C363"/>
    </row>
    <row r="364" spans="1:3">
      <c r="A364"/>
      <c r="B364" s="34"/>
      <c r="C364"/>
    </row>
    <row r="365" spans="1:3">
      <c r="A365"/>
      <c r="B365" s="34"/>
      <c r="C365"/>
    </row>
    <row r="366" spans="1:3">
      <c r="A366"/>
      <c r="B366" s="34"/>
      <c r="C366"/>
    </row>
    <row r="367" spans="1:3">
      <c r="A367"/>
      <c r="B367" s="34"/>
      <c r="C367"/>
    </row>
    <row r="368" spans="1:3">
      <c r="A368"/>
      <c r="B368" s="34"/>
      <c r="C368"/>
    </row>
    <row r="369" spans="1:3">
      <c r="A369"/>
      <c r="B369" s="34"/>
      <c r="C369"/>
    </row>
    <row r="370" spans="1:3">
      <c r="A370"/>
      <c r="B370" s="34"/>
      <c r="C370"/>
    </row>
    <row r="371" spans="1:3">
      <c r="A371"/>
      <c r="B371" s="34"/>
      <c r="C371"/>
    </row>
    <row r="372" spans="1:3">
      <c r="A372"/>
      <c r="B372" s="34"/>
      <c r="C372"/>
    </row>
    <row r="373" spans="1:3">
      <c r="A373"/>
      <c r="B373" s="34"/>
      <c r="C373"/>
    </row>
    <row r="374" spans="1:3">
      <c r="A374"/>
      <c r="B374" s="34"/>
      <c r="C374"/>
    </row>
    <row r="375" spans="1:3">
      <c r="A375"/>
      <c r="B375" s="34"/>
      <c r="C375"/>
    </row>
    <row r="376" spans="1:3">
      <c r="A376"/>
      <c r="B376" s="34"/>
      <c r="C376"/>
    </row>
    <row r="377" spans="1:3">
      <c r="A377"/>
      <c r="B377" s="34"/>
      <c r="C377"/>
    </row>
    <row r="378" spans="1:3">
      <c r="A378"/>
      <c r="B378" s="34"/>
      <c r="C378"/>
    </row>
    <row r="379" spans="1:3">
      <c r="A379"/>
      <c r="B379" s="34"/>
      <c r="C379"/>
    </row>
    <row r="380" spans="1:3">
      <c r="A380"/>
      <c r="B380" s="34"/>
      <c r="C380"/>
    </row>
    <row r="381" spans="1:3">
      <c r="A381"/>
      <c r="B381" s="34"/>
      <c r="C381"/>
    </row>
    <row r="382" spans="1:3">
      <c r="A382"/>
      <c r="B382" s="34"/>
      <c r="C382"/>
    </row>
    <row r="383" spans="1:3">
      <c r="A383"/>
      <c r="B383" s="34"/>
      <c r="C383"/>
    </row>
    <row r="384" spans="1:3">
      <c r="A384"/>
      <c r="B384" s="34"/>
      <c r="C384"/>
    </row>
    <row r="385" spans="1:3">
      <c r="A385"/>
      <c r="B385" s="34"/>
      <c r="C385"/>
    </row>
    <row r="386" spans="1:3">
      <c r="A386"/>
      <c r="B386" s="34"/>
      <c r="C386"/>
    </row>
    <row r="387" spans="1:3">
      <c r="A387"/>
      <c r="B387" s="34"/>
      <c r="C387"/>
    </row>
    <row r="388" spans="1:3">
      <c r="A388"/>
      <c r="B388" s="34"/>
      <c r="C388"/>
    </row>
    <row r="389" spans="1:3">
      <c r="A389"/>
      <c r="B389" s="34"/>
      <c r="C389"/>
    </row>
    <row r="390" spans="1:3">
      <c r="A390"/>
      <c r="B390" s="34"/>
      <c r="C390"/>
    </row>
    <row r="391" spans="1:3">
      <c r="A391"/>
      <c r="B391" s="34"/>
      <c r="C391"/>
    </row>
    <row r="392" spans="1:3">
      <c r="A392"/>
      <c r="B392" s="34"/>
      <c r="C392"/>
    </row>
    <row r="393" spans="1:3">
      <c r="A393"/>
      <c r="B393" s="34"/>
      <c r="C393"/>
    </row>
    <row r="394" spans="1:3">
      <c r="A394"/>
      <c r="B394" s="34"/>
      <c r="C394"/>
    </row>
    <row r="395" spans="1:3">
      <c r="A395"/>
      <c r="B395" s="34"/>
      <c r="C395"/>
    </row>
    <row r="396" spans="1:3">
      <c r="A396"/>
      <c r="B396" s="34"/>
      <c r="C396"/>
    </row>
    <row r="397" spans="1:3">
      <c r="A397"/>
      <c r="B397" s="34"/>
      <c r="C397"/>
    </row>
    <row r="398" spans="1:3">
      <c r="A398"/>
      <c r="B398" s="34"/>
      <c r="C398"/>
    </row>
    <row r="399" spans="1:3">
      <c r="A399"/>
      <c r="B399" s="34"/>
      <c r="C399"/>
    </row>
    <row r="400" spans="1:3">
      <c r="A400"/>
      <c r="B400" s="34"/>
      <c r="C400"/>
    </row>
    <row r="401" spans="1:3">
      <c r="A401"/>
      <c r="B401" s="34"/>
      <c r="C401"/>
    </row>
    <row r="402" spans="1:3">
      <c r="A402"/>
      <c r="B402" s="34"/>
      <c r="C402"/>
    </row>
    <row r="403" spans="1:3">
      <c r="A403"/>
      <c r="B403" s="34"/>
      <c r="C403"/>
    </row>
    <row r="404" spans="1:3">
      <c r="A404"/>
      <c r="B404" s="34"/>
      <c r="C404"/>
    </row>
    <row r="405" spans="1:3">
      <c r="A405"/>
      <c r="B405" s="34"/>
      <c r="C405"/>
    </row>
    <row r="406" spans="1:3">
      <c r="A406"/>
      <c r="B406" s="34"/>
      <c r="C406"/>
    </row>
    <row r="407" spans="1:3">
      <c r="A407"/>
      <c r="B407" s="34"/>
      <c r="C407"/>
    </row>
    <row r="408" spans="1:3">
      <c r="A408"/>
      <c r="B408" s="34"/>
      <c r="C408"/>
    </row>
    <row r="409" spans="1:3">
      <c r="A409"/>
      <c r="B409" s="34"/>
      <c r="C409"/>
    </row>
    <row r="410" spans="1:3">
      <c r="A410"/>
      <c r="B410" s="34"/>
      <c r="C410"/>
    </row>
    <row r="411" spans="1:3">
      <c r="A411"/>
      <c r="B411" s="34"/>
      <c r="C411"/>
    </row>
    <row r="412" spans="1:3">
      <c r="A412"/>
      <c r="B412" s="34"/>
      <c r="C412"/>
    </row>
    <row r="413" spans="1:3">
      <c r="A413"/>
      <c r="B413" s="34"/>
      <c r="C413"/>
    </row>
    <row r="414" spans="1:3">
      <c r="A414"/>
      <c r="B414" s="34"/>
      <c r="C414"/>
    </row>
    <row r="415" spans="1:3">
      <c r="A415"/>
      <c r="B415" s="34"/>
      <c r="C415"/>
    </row>
    <row r="416" spans="1:3">
      <c r="A416"/>
      <c r="B416" s="34"/>
      <c r="C416"/>
    </row>
    <row r="417" spans="1:3">
      <c r="A417"/>
      <c r="B417" s="34"/>
      <c r="C417"/>
    </row>
    <row r="418" spans="1:3">
      <c r="A418"/>
      <c r="B418" s="34"/>
      <c r="C418"/>
    </row>
    <row r="419" spans="1:3">
      <c r="A419"/>
      <c r="B419" s="34"/>
      <c r="C419"/>
    </row>
    <row r="420" spans="1:3">
      <c r="A420"/>
      <c r="B420" s="34"/>
      <c r="C420"/>
    </row>
    <row r="421" spans="1:3">
      <c r="A421"/>
      <c r="B421" s="34"/>
      <c r="C421"/>
    </row>
    <row r="422" spans="1:3">
      <c r="A422"/>
      <c r="B422" s="34"/>
      <c r="C422"/>
    </row>
    <row r="423" spans="1:3">
      <c r="A423"/>
      <c r="B423" s="34"/>
      <c r="C423"/>
    </row>
    <row r="424" spans="1:3">
      <c r="A424"/>
      <c r="B424" s="34"/>
      <c r="C424"/>
    </row>
    <row r="425" spans="1:3">
      <c r="A425"/>
      <c r="B425" s="34"/>
      <c r="C425"/>
    </row>
    <row r="426" spans="1:3">
      <c r="A426"/>
      <c r="B426" s="34"/>
      <c r="C426"/>
    </row>
    <row r="427" spans="1:3">
      <c r="A427"/>
      <c r="B427" s="34"/>
      <c r="C427"/>
    </row>
    <row r="428" spans="1:3">
      <c r="A428"/>
      <c r="B428" s="34"/>
      <c r="C428"/>
    </row>
    <row r="429" spans="1:3">
      <c r="A429"/>
      <c r="B429" s="34"/>
      <c r="C429"/>
    </row>
    <row r="430" spans="1:3">
      <c r="A430"/>
      <c r="B430" s="34"/>
      <c r="C430"/>
    </row>
    <row r="431" spans="1:3">
      <c r="A431"/>
      <c r="B431" s="34"/>
      <c r="C431"/>
    </row>
    <row r="432" spans="1:3">
      <c r="A432"/>
      <c r="B432" s="34"/>
      <c r="C432"/>
    </row>
    <row r="433" spans="1:3">
      <c r="A433"/>
      <c r="B433" s="34"/>
      <c r="C433"/>
    </row>
    <row r="434" spans="1:3">
      <c r="A434"/>
      <c r="B434" s="34"/>
      <c r="C434"/>
    </row>
    <row r="435" spans="1:3">
      <c r="A435"/>
      <c r="B435" s="34"/>
      <c r="C435"/>
    </row>
    <row r="436" spans="1:3">
      <c r="A436"/>
      <c r="B436" s="34"/>
      <c r="C436"/>
    </row>
    <row r="437" spans="1:3">
      <c r="A437"/>
      <c r="B437" s="34"/>
      <c r="C437"/>
    </row>
    <row r="438" spans="1:3">
      <c r="A438"/>
      <c r="B438" s="34"/>
      <c r="C438"/>
    </row>
    <row r="439" spans="1:3">
      <c r="A439"/>
      <c r="B439" s="34"/>
      <c r="C439"/>
    </row>
    <row r="440" spans="1:3">
      <c r="A440"/>
      <c r="B440" s="34"/>
      <c r="C440"/>
    </row>
    <row r="441" spans="1:3">
      <c r="A441"/>
      <c r="B441" s="34"/>
      <c r="C441"/>
    </row>
    <row r="442" spans="1:3">
      <c r="A442"/>
      <c r="B442" s="34"/>
      <c r="C442"/>
    </row>
    <row r="443" spans="1:3">
      <c r="A443"/>
      <c r="B443" s="34"/>
      <c r="C443"/>
    </row>
    <row r="444" spans="1:3">
      <c r="A444"/>
      <c r="B444" s="34"/>
      <c r="C444"/>
    </row>
    <row r="445" spans="1:3">
      <c r="A445"/>
      <c r="B445" s="34"/>
      <c r="C445"/>
    </row>
    <row r="446" spans="1:3">
      <c r="A446"/>
      <c r="B446" s="34"/>
      <c r="C446"/>
    </row>
    <row r="447" spans="1:3">
      <c r="A447"/>
      <c r="B447" s="34"/>
      <c r="C447"/>
    </row>
    <row r="448" spans="1:3">
      <c r="A448"/>
      <c r="B448" s="34"/>
      <c r="C448"/>
    </row>
    <row r="449" spans="1:3">
      <c r="A449"/>
      <c r="B449" s="34"/>
      <c r="C449"/>
    </row>
    <row r="450" spans="1:3">
      <c r="A450"/>
      <c r="B450" s="34"/>
      <c r="C450"/>
    </row>
    <row r="451" spans="1:3">
      <c r="A451"/>
      <c r="B451" s="34"/>
      <c r="C451"/>
    </row>
    <row r="452" spans="1:3">
      <c r="A452"/>
      <c r="B452" s="34"/>
      <c r="C452"/>
    </row>
    <row r="453" spans="1:3">
      <c r="A453"/>
      <c r="B453" s="34"/>
      <c r="C453"/>
    </row>
    <row r="454" spans="1:3">
      <c r="A454"/>
      <c r="B454" s="34"/>
      <c r="C454"/>
    </row>
    <row r="455" spans="1:3">
      <c r="A455"/>
      <c r="B455" s="34"/>
      <c r="C455"/>
    </row>
    <row r="456" spans="1:3">
      <c r="A456"/>
      <c r="B456" s="34"/>
      <c r="C456"/>
    </row>
    <row r="457" spans="1:3">
      <c r="A457"/>
      <c r="B457" s="34"/>
      <c r="C457"/>
    </row>
    <row r="458" spans="1:3">
      <c r="A458"/>
      <c r="B458" s="34"/>
      <c r="C458"/>
    </row>
    <row r="459" spans="1:3">
      <c r="A459"/>
      <c r="B459" s="34"/>
      <c r="C459"/>
    </row>
    <row r="460" spans="1:3">
      <c r="A460"/>
      <c r="B460" s="34"/>
      <c r="C460"/>
    </row>
    <row r="461" spans="1:3">
      <c r="A461"/>
      <c r="B461" s="34"/>
      <c r="C461"/>
    </row>
    <row r="462" spans="1:3">
      <c r="A462"/>
      <c r="B462" s="34"/>
      <c r="C462"/>
    </row>
    <row r="463" spans="1:3">
      <c r="A463"/>
      <c r="B463" s="34"/>
      <c r="C463"/>
    </row>
    <row r="464" spans="1:3">
      <c r="A464"/>
      <c r="B464" s="34"/>
      <c r="C464"/>
    </row>
    <row r="465" spans="1:3">
      <c r="A465"/>
      <c r="B465" s="34"/>
      <c r="C465"/>
    </row>
    <row r="466" spans="1:3">
      <c r="A466"/>
      <c r="B466" s="34"/>
      <c r="C466"/>
    </row>
    <row r="467" spans="1:3">
      <c r="A467"/>
      <c r="B467" s="34"/>
      <c r="C467"/>
    </row>
    <row r="468" spans="1:3">
      <c r="A468"/>
      <c r="B468" s="34"/>
      <c r="C468"/>
    </row>
    <row r="469" spans="1:3">
      <c r="A469"/>
      <c r="B469" s="34"/>
      <c r="C469"/>
    </row>
    <row r="470" spans="1:3">
      <c r="A470"/>
      <c r="B470" s="34"/>
      <c r="C470"/>
    </row>
    <row r="471" spans="1:3">
      <c r="A471"/>
      <c r="B471" s="34"/>
      <c r="C471"/>
    </row>
    <row r="472" spans="1:3">
      <c r="A472"/>
      <c r="B472" s="34"/>
      <c r="C472"/>
    </row>
    <row r="473" spans="1:3">
      <c r="A473"/>
      <c r="B473" s="34"/>
      <c r="C473"/>
    </row>
    <row r="474" spans="1:3">
      <c r="A474"/>
      <c r="B474" s="34"/>
      <c r="C474"/>
    </row>
    <row r="475" spans="1:3">
      <c r="A475"/>
      <c r="B475" s="34"/>
      <c r="C475"/>
    </row>
    <row r="476" spans="1:3">
      <c r="A476"/>
      <c r="B476" s="34"/>
      <c r="C476"/>
    </row>
    <row r="477" spans="1:3">
      <c r="A477"/>
      <c r="B477" s="34"/>
      <c r="C477"/>
    </row>
    <row r="478" spans="1:3">
      <c r="A478"/>
      <c r="B478" s="34"/>
      <c r="C478"/>
    </row>
    <row r="479" spans="1:3">
      <c r="A479"/>
      <c r="B479" s="34"/>
      <c r="C479"/>
    </row>
    <row r="480" spans="1:3">
      <c r="A480"/>
      <c r="B480" s="34"/>
      <c r="C480"/>
    </row>
    <row r="481" spans="1:3">
      <c r="A481"/>
      <c r="B481" s="34"/>
      <c r="C481"/>
    </row>
    <row r="482" spans="1:3">
      <c r="A482"/>
      <c r="B482" s="34"/>
      <c r="C482"/>
    </row>
    <row r="483" spans="1:3">
      <c r="A483"/>
      <c r="B483" s="34"/>
      <c r="C483"/>
    </row>
    <row r="484" spans="1:3">
      <c r="A484"/>
      <c r="B484" s="34"/>
      <c r="C484"/>
    </row>
    <row r="485" spans="1:3">
      <c r="A485"/>
      <c r="B485" s="34"/>
      <c r="C485"/>
    </row>
    <row r="486" spans="1:3">
      <c r="A486"/>
      <c r="B486" s="34"/>
      <c r="C486"/>
    </row>
    <row r="487" spans="1:3">
      <c r="A487"/>
      <c r="B487" s="34"/>
      <c r="C487"/>
    </row>
    <row r="488" spans="1:3">
      <c r="A488"/>
      <c r="B488" s="34"/>
      <c r="C488"/>
    </row>
    <row r="489" spans="1:3">
      <c r="A489"/>
      <c r="B489" s="34"/>
      <c r="C489"/>
    </row>
    <row r="490" spans="1:3">
      <c r="A490"/>
      <c r="B490" s="34"/>
      <c r="C490"/>
    </row>
    <row r="491" spans="1:3">
      <c r="A491"/>
      <c r="B491" s="34"/>
      <c r="C491"/>
    </row>
    <row r="492" spans="1:3">
      <c r="A492"/>
      <c r="B492" s="34"/>
      <c r="C492"/>
    </row>
    <row r="493" spans="1:3">
      <c r="A493"/>
      <c r="B493" s="34"/>
      <c r="C493"/>
    </row>
    <row r="494" spans="1:3">
      <c r="A494"/>
      <c r="B494" s="34"/>
      <c r="C494"/>
    </row>
    <row r="495" spans="1:3">
      <c r="A495"/>
      <c r="B495" s="34"/>
      <c r="C495"/>
    </row>
    <row r="496" spans="1:3">
      <c r="A496"/>
      <c r="B496" s="34"/>
      <c r="C496"/>
    </row>
    <row r="497" spans="1:3">
      <c r="A497"/>
      <c r="B497" s="34"/>
      <c r="C497"/>
    </row>
    <row r="498" spans="1:3">
      <c r="A498"/>
      <c r="B498" s="34"/>
      <c r="C498"/>
    </row>
    <row r="499" spans="1:3">
      <c r="A499"/>
      <c r="B499" s="34"/>
      <c r="C499"/>
    </row>
    <row r="500" spans="1:3">
      <c r="A500"/>
      <c r="B500" s="34"/>
      <c r="C500"/>
    </row>
    <row r="501" spans="1:3">
      <c r="A501"/>
      <c r="B501" s="34"/>
      <c r="C501"/>
    </row>
    <row r="502" spans="1:3">
      <c r="A502"/>
      <c r="B502" s="34"/>
      <c r="C502"/>
    </row>
    <row r="503" spans="1:3">
      <c r="A503"/>
      <c r="B503" s="34"/>
      <c r="C503"/>
    </row>
    <row r="504" spans="1:3">
      <c r="A504"/>
      <c r="B504" s="34"/>
      <c r="C504"/>
    </row>
    <row r="505" spans="1:3">
      <c r="A505"/>
      <c r="B505" s="34"/>
      <c r="C505"/>
    </row>
    <row r="506" spans="1:3">
      <c r="A506"/>
      <c r="B506" s="34"/>
      <c r="C506"/>
    </row>
    <row r="507" spans="1:3">
      <c r="A507"/>
      <c r="B507" s="34"/>
      <c r="C507"/>
    </row>
    <row r="508" spans="1:3">
      <c r="A508"/>
      <c r="B508" s="34"/>
      <c r="C508"/>
    </row>
    <row r="509" spans="1:3">
      <c r="A509"/>
      <c r="B509" s="34"/>
      <c r="C509"/>
    </row>
    <row r="510" spans="1:3">
      <c r="A510"/>
      <c r="B510" s="34"/>
      <c r="C510"/>
    </row>
    <row r="511" spans="1:3">
      <c r="A511"/>
      <c r="B511" s="34"/>
      <c r="C511"/>
    </row>
    <row r="512" spans="1:3">
      <c r="A512"/>
      <c r="B512" s="34"/>
      <c r="C512"/>
    </row>
    <row r="513" spans="1:3">
      <c r="A513"/>
      <c r="B513" s="34"/>
      <c r="C513"/>
    </row>
    <row r="514" spans="1:3">
      <c r="A514"/>
      <c r="B514" s="34"/>
      <c r="C514"/>
    </row>
    <row r="515" spans="1:3">
      <c r="A515"/>
      <c r="B515" s="34"/>
      <c r="C515"/>
    </row>
    <row r="516" spans="1:3">
      <c r="A516"/>
      <c r="B516" s="34"/>
      <c r="C516"/>
    </row>
    <row r="517" spans="1:3">
      <c r="A517"/>
      <c r="B517" s="34"/>
      <c r="C517"/>
    </row>
    <row r="518" spans="1:3">
      <c r="A518"/>
      <c r="B518" s="34"/>
      <c r="C518"/>
    </row>
    <row r="519" spans="1:3">
      <c r="A519"/>
      <c r="B519" s="34"/>
      <c r="C519"/>
    </row>
    <row r="520" spans="1:3">
      <c r="A520"/>
      <c r="B520" s="34"/>
      <c r="C520"/>
    </row>
    <row r="521" spans="1:3">
      <c r="A521"/>
      <c r="B521" s="34"/>
      <c r="C521"/>
    </row>
    <row r="522" spans="1:3">
      <c r="A522"/>
      <c r="B522" s="34"/>
      <c r="C522"/>
    </row>
    <row r="523" spans="1:3">
      <c r="A523"/>
      <c r="B523" s="34"/>
      <c r="C523"/>
    </row>
    <row r="524" spans="1:3">
      <c r="A524"/>
      <c r="B524" s="34"/>
      <c r="C524"/>
    </row>
    <row r="525" spans="1:3">
      <c r="A525"/>
      <c r="B525" s="34"/>
      <c r="C525"/>
    </row>
    <row r="526" spans="1:3">
      <c r="A526"/>
      <c r="B526" s="34"/>
      <c r="C526"/>
    </row>
    <row r="527" spans="1:3">
      <c r="A527"/>
      <c r="B527" s="34"/>
      <c r="C527"/>
    </row>
    <row r="528" spans="1:3">
      <c r="A528"/>
      <c r="B528" s="34"/>
      <c r="C528"/>
    </row>
    <row r="529" spans="1:3">
      <c r="A529"/>
      <c r="B529" s="34"/>
      <c r="C529"/>
    </row>
    <row r="530" spans="1:3">
      <c r="A530"/>
      <c r="B530" s="34"/>
      <c r="C530"/>
    </row>
    <row r="531" spans="1:3">
      <c r="A531"/>
      <c r="B531" s="34"/>
      <c r="C531"/>
    </row>
    <row r="532" spans="1:3">
      <c r="A532"/>
      <c r="B532" s="34"/>
      <c r="C532"/>
    </row>
    <row r="533" spans="1:3">
      <c r="A533"/>
      <c r="B533" s="34"/>
      <c r="C533"/>
    </row>
    <row r="534" spans="1:3">
      <c r="A534"/>
      <c r="B534" s="34"/>
      <c r="C534"/>
    </row>
    <row r="535" spans="1:3">
      <c r="A535"/>
      <c r="B535" s="34"/>
      <c r="C535"/>
    </row>
    <row r="536" spans="1:3">
      <c r="A536"/>
      <c r="B536" s="34"/>
      <c r="C536"/>
    </row>
    <row r="537" spans="1:3">
      <c r="A537"/>
      <c r="B537" s="34"/>
      <c r="C537"/>
    </row>
    <row r="538" spans="1:3">
      <c r="A538"/>
      <c r="B538" s="34"/>
      <c r="C538"/>
    </row>
    <row r="539" spans="1:3">
      <c r="A539"/>
      <c r="B539" s="34"/>
      <c r="C539"/>
    </row>
    <row r="540" spans="1:3">
      <c r="A540"/>
      <c r="B540" s="34"/>
      <c r="C540"/>
    </row>
    <row r="541" spans="1:3">
      <c r="A541"/>
      <c r="B541" s="34"/>
      <c r="C541"/>
    </row>
    <row r="542" spans="1:3">
      <c r="A542"/>
      <c r="B542" s="34"/>
      <c r="C542"/>
    </row>
    <row r="543" spans="1:3">
      <c r="A543"/>
      <c r="B543" s="34"/>
      <c r="C543"/>
    </row>
    <row r="544" spans="1:3">
      <c r="A544"/>
      <c r="B544" s="34"/>
      <c r="C544"/>
    </row>
    <row r="545" spans="1:3">
      <c r="A545"/>
      <c r="B545" s="34"/>
      <c r="C545"/>
    </row>
    <row r="546" spans="1:3">
      <c r="A546"/>
      <c r="B546" s="34"/>
      <c r="C546"/>
    </row>
    <row r="547" spans="1:3">
      <c r="A547"/>
      <c r="B547" s="34"/>
      <c r="C547"/>
    </row>
    <row r="548" spans="1:3">
      <c r="A548"/>
      <c r="B548" s="34"/>
      <c r="C548"/>
    </row>
    <row r="549" spans="1:3">
      <c r="A549"/>
      <c r="B549" s="34"/>
      <c r="C549"/>
    </row>
    <row r="550" spans="1:3">
      <c r="A550"/>
      <c r="B550" s="34"/>
      <c r="C550"/>
    </row>
    <row r="551" spans="1:3">
      <c r="A551"/>
      <c r="B551" s="34"/>
      <c r="C551"/>
    </row>
    <row r="552" spans="1:3">
      <c r="A552"/>
      <c r="B552" s="34"/>
      <c r="C552"/>
    </row>
    <row r="553" spans="1:3">
      <c r="A553"/>
      <c r="B553" s="34"/>
      <c r="C553"/>
    </row>
    <row r="554" spans="1:3">
      <c r="A554"/>
      <c r="B554" s="34"/>
      <c r="C554"/>
    </row>
    <row r="555" spans="1:3">
      <c r="A555"/>
      <c r="B555" s="34"/>
      <c r="C555"/>
    </row>
    <row r="556" spans="1:3">
      <c r="A556"/>
      <c r="B556" s="34"/>
      <c r="C556"/>
    </row>
    <row r="557" spans="1:3">
      <c r="A557"/>
      <c r="B557" s="34"/>
      <c r="C557"/>
    </row>
    <row r="558" spans="1:3">
      <c r="A558"/>
      <c r="B558" s="34"/>
      <c r="C558"/>
    </row>
    <row r="559" spans="1:3">
      <c r="A559"/>
      <c r="B559" s="34"/>
      <c r="C559"/>
    </row>
    <row r="560" spans="1:3">
      <c r="A560"/>
      <c r="B560" s="34"/>
      <c r="C560"/>
    </row>
    <row r="561" spans="1:3">
      <c r="A561"/>
      <c r="B561" s="34"/>
      <c r="C561"/>
    </row>
    <row r="562" spans="1:3">
      <c r="A562"/>
      <c r="B562" s="34"/>
      <c r="C562"/>
    </row>
    <row r="563" spans="1:3">
      <c r="A563"/>
      <c r="B563" s="34"/>
      <c r="C563"/>
    </row>
    <row r="564" spans="1:3">
      <c r="A564"/>
      <c r="B564" s="34"/>
      <c r="C564"/>
    </row>
    <row r="565" spans="1:3">
      <c r="A565"/>
      <c r="B565" s="34"/>
      <c r="C565"/>
    </row>
    <row r="566" spans="1:3">
      <c r="A566"/>
      <c r="B566" s="34"/>
      <c r="C566"/>
    </row>
    <row r="567" spans="1:3">
      <c r="A567"/>
      <c r="B567" s="34"/>
      <c r="C567"/>
    </row>
    <row r="568" spans="1:3">
      <c r="A568"/>
      <c r="B568" s="34"/>
      <c r="C568"/>
    </row>
    <row r="569" spans="1:3">
      <c r="A569"/>
      <c r="B569" s="34"/>
      <c r="C569"/>
    </row>
    <row r="570" spans="1:3">
      <c r="A570"/>
      <c r="B570" s="34"/>
      <c r="C570"/>
    </row>
    <row r="571" spans="1:3">
      <c r="A571"/>
      <c r="B571" s="34"/>
      <c r="C571"/>
    </row>
    <row r="572" spans="1:3">
      <c r="A572"/>
      <c r="B572" s="34"/>
      <c r="C572"/>
    </row>
    <row r="573" spans="1:3">
      <c r="A573"/>
      <c r="B573" s="34"/>
      <c r="C573"/>
    </row>
    <row r="574" spans="1:3">
      <c r="A574"/>
      <c r="B574" s="34"/>
      <c r="C574"/>
    </row>
    <row r="575" spans="1:3">
      <c r="A575"/>
      <c r="B575" s="34"/>
      <c r="C575"/>
    </row>
    <row r="576" spans="1:3">
      <c r="A576"/>
      <c r="B576" s="34"/>
      <c r="C576"/>
    </row>
    <row r="577" spans="1:3">
      <c r="A577"/>
      <c r="B577" s="34"/>
      <c r="C577"/>
    </row>
    <row r="578" spans="1:3">
      <c r="A578"/>
      <c r="B578" s="34"/>
      <c r="C578"/>
    </row>
    <row r="579" spans="1:3">
      <c r="A579"/>
      <c r="B579" s="34"/>
      <c r="C579"/>
    </row>
    <row r="580" spans="1:3">
      <c r="A580"/>
      <c r="B580" s="34"/>
      <c r="C580"/>
    </row>
    <row r="581" spans="1:3">
      <c r="A581"/>
      <c r="B581" s="34"/>
      <c r="C581"/>
    </row>
    <row r="582" spans="1:3">
      <c r="A582"/>
      <c r="B582" s="34"/>
      <c r="C582"/>
    </row>
    <row r="583" spans="1:3">
      <c r="A583"/>
      <c r="B583" s="34"/>
      <c r="C583"/>
    </row>
    <row r="584" spans="1:3">
      <c r="A584"/>
      <c r="B584" s="34"/>
      <c r="C584"/>
    </row>
    <row r="585" spans="1:3">
      <c r="A585"/>
      <c r="B585" s="34"/>
      <c r="C585"/>
    </row>
    <row r="586" spans="1:3">
      <c r="A586"/>
      <c r="B586" s="34"/>
      <c r="C586"/>
    </row>
    <row r="587" spans="1:3">
      <c r="A587"/>
      <c r="B587" s="34"/>
      <c r="C587"/>
    </row>
    <row r="588" spans="1:3">
      <c r="A588"/>
      <c r="B588" s="34"/>
      <c r="C588"/>
    </row>
    <row r="589" spans="1:3">
      <c r="A589"/>
      <c r="B589" s="34"/>
      <c r="C589"/>
    </row>
    <row r="590" spans="1:3">
      <c r="A590"/>
      <c r="B590" s="34"/>
      <c r="C590"/>
    </row>
    <row r="591" spans="1:3">
      <c r="A591"/>
      <c r="B591" s="34"/>
      <c r="C591"/>
    </row>
    <row r="592" spans="1:3">
      <c r="A592"/>
      <c r="B592" s="34"/>
      <c r="C592"/>
    </row>
    <row r="593" spans="1:3">
      <c r="A593"/>
      <c r="B593" s="34"/>
      <c r="C593"/>
    </row>
    <row r="594" spans="1:3">
      <c r="A594"/>
      <c r="B594" s="34"/>
      <c r="C594"/>
    </row>
    <row r="595" spans="1:3">
      <c r="A595"/>
      <c r="B595" s="34"/>
      <c r="C595"/>
    </row>
    <row r="596" spans="1:3">
      <c r="A596"/>
      <c r="B596" s="34"/>
      <c r="C596"/>
    </row>
    <row r="597" spans="1:3">
      <c r="A597"/>
      <c r="B597" s="34"/>
      <c r="C597"/>
    </row>
    <row r="598" spans="1:3">
      <c r="A598"/>
      <c r="B598" s="34"/>
      <c r="C598"/>
    </row>
    <row r="599" spans="1:3">
      <c r="A599"/>
      <c r="B599" s="34"/>
      <c r="C599"/>
    </row>
    <row r="600" spans="1:3">
      <c r="A600"/>
      <c r="B600" s="34"/>
      <c r="C600"/>
    </row>
    <row r="601" spans="1:3">
      <c r="A601"/>
      <c r="B601" s="34"/>
      <c r="C601"/>
    </row>
    <row r="602" spans="1:3">
      <c r="A602"/>
      <c r="B602" s="34"/>
      <c r="C602"/>
    </row>
    <row r="603" spans="1:3">
      <c r="A603"/>
      <c r="B603" s="34"/>
      <c r="C603"/>
    </row>
    <row r="604" spans="1:3">
      <c r="A604"/>
      <c r="B604" s="34"/>
      <c r="C604"/>
    </row>
    <row r="605" spans="1:3">
      <c r="A605"/>
      <c r="B605" s="34"/>
      <c r="C605"/>
    </row>
    <row r="606" spans="1:3">
      <c r="A606"/>
      <c r="B606" s="34"/>
      <c r="C606"/>
    </row>
    <row r="607" spans="1:3">
      <c r="A607"/>
      <c r="B607" s="34"/>
      <c r="C607"/>
    </row>
    <row r="608" spans="1:3">
      <c r="A608"/>
      <c r="B608" s="34"/>
      <c r="C608"/>
    </row>
    <row r="609" spans="1:3">
      <c r="A609"/>
      <c r="B609" s="34"/>
      <c r="C609"/>
    </row>
    <row r="610" spans="1:3">
      <c r="A610"/>
      <c r="B610" s="34"/>
      <c r="C610"/>
    </row>
    <row r="611" spans="1:3">
      <c r="A611"/>
      <c r="B611" s="34"/>
      <c r="C611"/>
    </row>
    <row r="612" spans="1:3">
      <c r="A612"/>
      <c r="B612" s="34"/>
      <c r="C612"/>
    </row>
    <row r="613" spans="1:3">
      <c r="A613"/>
      <c r="B613" s="34"/>
      <c r="C613"/>
    </row>
    <row r="614" spans="1:3">
      <c r="A614"/>
      <c r="B614" s="34"/>
      <c r="C614"/>
    </row>
    <row r="615" spans="1:3">
      <c r="A615"/>
      <c r="B615" s="34"/>
      <c r="C615"/>
    </row>
    <row r="616" spans="1:3">
      <c r="A616"/>
      <c r="B616" s="34"/>
      <c r="C616"/>
    </row>
    <row r="617" spans="1:3">
      <c r="A617"/>
      <c r="B617" s="34"/>
      <c r="C617"/>
    </row>
    <row r="618" spans="1:3">
      <c r="A618"/>
      <c r="B618" s="34"/>
      <c r="C618"/>
    </row>
    <row r="619" spans="1:3">
      <c r="A619"/>
      <c r="B619" s="34"/>
      <c r="C619"/>
    </row>
    <row r="620" spans="1:3">
      <c r="A620"/>
      <c r="B620" s="34"/>
      <c r="C620"/>
    </row>
    <row r="621" spans="1:3">
      <c r="A621"/>
      <c r="B621" s="34"/>
      <c r="C621"/>
    </row>
    <row r="622" spans="1:3">
      <c r="A622"/>
      <c r="B622" s="34"/>
      <c r="C622"/>
    </row>
    <row r="623" spans="1:3">
      <c r="A623"/>
      <c r="B623" s="34"/>
      <c r="C623"/>
    </row>
    <row r="624" spans="1:3">
      <c r="A624"/>
      <c r="B624" s="34"/>
      <c r="C624"/>
    </row>
    <row r="625" spans="1:3">
      <c r="A625"/>
      <c r="B625" s="34"/>
      <c r="C625"/>
    </row>
    <row r="626" spans="1:3">
      <c r="A626"/>
      <c r="B626" s="34"/>
      <c r="C626"/>
    </row>
    <row r="627" spans="1:3">
      <c r="A627"/>
      <c r="B627" s="34"/>
      <c r="C627"/>
    </row>
    <row r="628" spans="1:3">
      <c r="A628"/>
      <c r="B628" s="34"/>
      <c r="C628"/>
    </row>
    <row r="629" spans="1:3">
      <c r="A629"/>
      <c r="B629" s="34"/>
      <c r="C629"/>
    </row>
    <row r="630" spans="1:3">
      <c r="A630"/>
      <c r="B630" s="34"/>
      <c r="C630"/>
    </row>
    <row r="631" spans="1:3">
      <c r="A631"/>
      <c r="B631" s="34"/>
      <c r="C631"/>
    </row>
    <row r="632" spans="1:3">
      <c r="A632"/>
      <c r="B632" s="34"/>
      <c r="C632"/>
    </row>
    <row r="633" spans="1:3">
      <c r="A633"/>
      <c r="B633" s="34"/>
      <c r="C633"/>
    </row>
    <row r="634" spans="1:3">
      <c r="A634"/>
      <c r="B634" s="34"/>
      <c r="C634"/>
    </row>
    <row r="635" spans="1:3">
      <c r="A635"/>
      <c r="B635" s="34"/>
      <c r="C635"/>
    </row>
    <row r="636" spans="1:3">
      <c r="A636"/>
      <c r="B636" s="34"/>
      <c r="C636"/>
    </row>
    <row r="637" spans="1:3">
      <c r="A637"/>
      <c r="B637" s="34"/>
      <c r="C637"/>
    </row>
    <row r="638" spans="1:3">
      <c r="A638"/>
      <c r="B638" s="34"/>
      <c r="C638"/>
    </row>
    <row r="639" spans="1:3">
      <c r="A639"/>
      <c r="B639" s="34"/>
      <c r="C639"/>
    </row>
    <row r="640" spans="1:3">
      <c r="A640"/>
      <c r="B640" s="34"/>
      <c r="C640"/>
    </row>
    <row r="641" spans="1:3">
      <c r="A641"/>
      <c r="B641" s="34"/>
      <c r="C641"/>
    </row>
    <row r="642" spans="1:3">
      <c r="A642"/>
      <c r="B642" s="34"/>
      <c r="C642"/>
    </row>
    <row r="643" spans="1:3">
      <c r="A643"/>
      <c r="B643" s="34"/>
      <c r="C643"/>
    </row>
    <row r="644" spans="1:3">
      <c r="A644"/>
      <c r="B644" s="34"/>
      <c r="C644"/>
    </row>
    <row r="645" spans="1:3">
      <c r="A645"/>
      <c r="B645" s="34"/>
      <c r="C645"/>
    </row>
    <row r="646" spans="1:3">
      <c r="A646"/>
      <c r="B646" s="34"/>
      <c r="C646"/>
    </row>
    <row r="647" spans="1:3">
      <c r="A647"/>
      <c r="B647" s="34"/>
      <c r="C647"/>
    </row>
    <row r="648" spans="1:3">
      <c r="A648"/>
      <c r="B648" s="34"/>
      <c r="C648"/>
    </row>
    <row r="649" spans="1:3">
      <c r="A649"/>
      <c r="B649" s="34"/>
      <c r="C649"/>
    </row>
    <row r="650" spans="1:3">
      <c r="A650"/>
      <c r="B650" s="34"/>
      <c r="C650"/>
    </row>
    <row r="651" spans="1:3">
      <c r="A651"/>
      <c r="B651" s="34"/>
      <c r="C651"/>
    </row>
    <row r="652" spans="1:3">
      <c r="A652"/>
      <c r="B652" s="34"/>
      <c r="C652"/>
    </row>
    <row r="653" spans="1:3">
      <c r="A653"/>
      <c r="B653" s="34"/>
      <c r="C653"/>
    </row>
    <row r="654" spans="1:3">
      <c r="A654"/>
      <c r="B654" s="34"/>
      <c r="C654"/>
    </row>
    <row r="655" spans="1:3">
      <c r="A655"/>
      <c r="B655" s="34"/>
      <c r="C655"/>
    </row>
    <row r="656" spans="1:3">
      <c r="A656"/>
      <c r="B656" s="34"/>
      <c r="C656"/>
    </row>
    <row r="657" spans="1:3">
      <c r="A657"/>
      <c r="B657" s="34"/>
      <c r="C657"/>
    </row>
    <row r="658" spans="1:3">
      <c r="A658"/>
      <c r="B658" s="34"/>
      <c r="C658"/>
    </row>
    <row r="659" spans="1:3">
      <c r="A659"/>
      <c r="B659" s="34"/>
      <c r="C659"/>
    </row>
    <row r="660" spans="1:3">
      <c r="A660"/>
      <c r="B660" s="34"/>
      <c r="C660"/>
    </row>
    <row r="661" spans="1:3">
      <c r="A661"/>
      <c r="B661" s="34"/>
      <c r="C661"/>
    </row>
    <row r="662" spans="1:3">
      <c r="A662"/>
      <c r="B662" s="34"/>
      <c r="C662"/>
    </row>
    <row r="663" spans="1:3">
      <c r="A663"/>
      <c r="B663" s="34"/>
      <c r="C663"/>
    </row>
    <row r="664" spans="1:3">
      <c r="A664"/>
      <c r="B664" s="34"/>
      <c r="C664"/>
    </row>
    <row r="665" spans="1:3">
      <c r="A665"/>
      <c r="B665" s="34"/>
      <c r="C665"/>
    </row>
    <row r="666" spans="1:3">
      <c r="A666"/>
      <c r="B666" s="34"/>
      <c r="C666"/>
    </row>
    <row r="667" spans="1:3">
      <c r="A667"/>
      <c r="B667" s="34"/>
      <c r="C667"/>
    </row>
    <row r="668" spans="1:3">
      <c r="A668"/>
      <c r="B668" s="34"/>
      <c r="C668"/>
    </row>
    <row r="669" spans="1:3">
      <c r="A669"/>
      <c r="B669" s="34"/>
      <c r="C669"/>
    </row>
    <row r="670" spans="1:3">
      <c r="A670"/>
      <c r="B670" s="34"/>
      <c r="C670"/>
    </row>
    <row r="671" spans="1:3">
      <c r="A671"/>
      <c r="B671" s="34"/>
      <c r="C671"/>
    </row>
    <row r="672" spans="1:3">
      <c r="A672"/>
      <c r="B672" s="34"/>
      <c r="C672"/>
    </row>
    <row r="673" spans="1:3">
      <c r="A673"/>
      <c r="B673" s="34"/>
      <c r="C673"/>
    </row>
    <row r="674" spans="1:3">
      <c r="A674"/>
      <c r="B674" s="34"/>
      <c r="C674"/>
    </row>
    <row r="675" spans="1:3">
      <c r="A675"/>
      <c r="B675" s="34"/>
      <c r="C675"/>
    </row>
    <row r="676" spans="1:3">
      <c r="A676"/>
      <c r="B676" s="34"/>
      <c r="C676"/>
    </row>
    <row r="677" spans="1:3">
      <c r="A677"/>
      <c r="B677" s="34"/>
      <c r="C677"/>
    </row>
    <row r="678" spans="1:3">
      <c r="A678"/>
      <c r="B678" s="34"/>
      <c r="C678"/>
    </row>
    <row r="679" spans="1:3">
      <c r="A679"/>
      <c r="B679" s="34"/>
      <c r="C679"/>
    </row>
    <row r="680" spans="1:3">
      <c r="A680"/>
      <c r="B680" s="34"/>
      <c r="C680"/>
    </row>
    <row r="681" spans="1:3">
      <c r="A681"/>
      <c r="B681" s="34"/>
      <c r="C681"/>
    </row>
    <row r="682" spans="1:3">
      <c r="A682"/>
      <c r="B682" s="34"/>
      <c r="C682"/>
    </row>
    <row r="683" spans="1:3">
      <c r="A683"/>
      <c r="B683" s="34"/>
      <c r="C683"/>
    </row>
    <row r="684" spans="1:3">
      <c r="A684"/>
      <c r="B684" s="34"/>
      <c r="C684"/>
    </row>
    <row r="685" spans="1:3">
      <c r="A685"/>
      <c r="B685" s="34"/>
      <c r="C685"/>
    </row>
    <row r="686" spans="1:3">
      <c r="A686"/>
      <c r="B686" s="34"/>
      <c r="C686"/>
    </row>
    <row r="687" spans="1:3">
      <c r="A687"/>
      <c r="B687" s="34"/>
      <c r="C687"/>
    </row>
    <row r="688" spans="1:3">
      <c r="A688"/>
      <c r="B688" s="34"/>
      <c r="C688"/>
    </row>
    <row r="689" spans="1:3">
      <c r="A689"/>
      <c r="B689" s="34"/>
      <c r="C689"/>
    </row>
    <row r="690" spans="1:3">
      <c r="A690"/>
      <c r="B690" s="34"/>
      <c r="C690"/>
    </row>
    <row r="691" spans="1:3">
      <c r="A691"/>
      <c r="B691" s="34"/>
      <c r="C691"/>
    </row>
    <row r="692" spans="1:3">
      <c r="A692"/>
      <c r="B692" s="34"/>
      <c r="C692"/>
    </row>
    <row r="693" spans="1:3">
      <c r="A693"/>
      <c r="B693" s="34"/>
      <c r="C693"/>
    </row>
    <row r="694" spans="1:3">
      <c r="A694"/>
      <c r="B694" s="34"/>
      <c r="C694"/>
    </row>
    <row r="695" spans="1:3">
      <c r="A695"/>
      <c r="B695" s="34"/>
      <c r="C695"/>
    </row>
    <row r="696" spans="1:3">
      <c r="A696"/>
      <c r="B696" s="34"/>
      <c r="C696"/>
    </row>
    <row r="697" spans="1:3">
      <c r="A697"/>
      <c r="B697" s="34"/>
      <c r="C697"/>
    </row>
    <row r="698" spans="1:3">
      <c r="A698"/>
      <c r="B698" s="34"/>
      <c r="C698"/>
    </row>
    <row r="699" spans="1:3">
      <c r="A699"/>
      <c r="B699" s="34"/>
      <c r="C699"/>
    </row>
    <row r="700" spans="1:3">
      <c r="A700"/>
      <c r="B700" s="34"/>
      <c r="C700"/>
    </row>
    <row r="701" spans="1:3">
      <c r="A701"/>
      <c r="B701" s="34"/>
      <c r="C701"/>
    </row>
    <row r="702" spans="1:3">
      <c r="A702"/>
      <c r="B702" s="34"/>
      <c r="C702"/>
    </row>
    <row r="703" spans="1:3">
      <c r="A703"/>
      <c r="B703" s="34"/>
      <c r="C703"/>
    </row>
    <row r="704" spans="1:3">
      <c r="A704"/>
      <c r="B704" s="34"/>
      <c r="C704"/>
    </row>
    <row r="705" spans="1:3">
      <c r="A705"/>
      <c r="B705" s="34"/>
      <c r="C705"/>
    </row>
    <row r="706" spans="1:3">
      <c r="A706"/>
      <c r="B706" s="34"/>
      <c r="C706"/>
    </row>
    <row r="707" spans="1:3">
      <c r="A707"/>
      <c r="B707" s="34"/>
      <c r="C707"/>
    </row>
    <row r="708" spans="1:3">
      <c r="A708"/>
      <c r="B708" s="34"/>
      <c r="C708"/>
    </row>
    <row r="709" spans="1:3">
      <c r="A709"/>
      <c r="B709" s="34"/>
      <c r="C709"/>
    </row>
    <row r="710" spans="1:3">
      <c r="A710"/>
      <c r="B710" s="34"/>
      <c r="C710"/>
    </row>
    <row r="711" spans="1:3">
      <c r="A711"/>
      <c r="B711" s="34"/>
      <c r="C711"/>
    </row>
    <row r="712" spans="1:3">
      <c r="A712"/>
      <c r="B712" s="34"/>
      <c r="C712"/>
    </row>
    <row r="713" spans="1:3">
      <c r="A713"/>
      <c r="B713" s="34"/>
      <c r="C713"/>
    </row>
    <row r="714" spans="1:3">
      <c r="A714"/>
      <c r="B714" s="34"/>
      <c r="C714"/>
    </row>
    <row r="715" spans="1:3">
      <c r="A715"/>
      <c r="B715" s="34"/>
      <c r="C715"/>
    </row>
    <row r="716" spans="1:3">
      <c r="A716"/>
      <c r="B716" s="34"/>
      <c r="C716"/>
    </row>
    <row r="717" spans="1:3">
      <c r="A717"/>
      <c r="B717" s="34"/>
      <c r="C717"/>
    </row>
    <row r="718" spans="1:3">
      <c r="A718"/>
      <c r="B718" s="34"/>
      <c r="C718"/>
    </row>
    <row r="719" spans="1:3">
      <c r="A719"/>
      <c r="B719" s="34"/>
      <c r="C719"/>
    </row>
    <row r="720" spans="1:3">
      <c r="A720"/>
      <c r="B720" s="34"/>
      <c r="C720"/>
    </row>
    <row r="721" spans="1:3">
      <c r="A721"/>
      <c r="B721" s="34"/>
      <c r="C721"/>
    </row>
    <row r="722" spans="1:3">
      <c r="A722"/>
      <c r="B722" s="34"/>
      <c r="C722"/>
    </row>
    <row r="723" spans="1:3">
      <c r="A723"/>
      <c r="B723" s="34"/>
      <c r="C723"/>
    </row>
    <row r="724" spans="1:3">
      <c r="A724"/>
      <c r="B724" s="34"/>
      <c r="C724"/>
    </row>
    <row r="725" spans="1:3">
      <c r="A725"/>
      <c r="B725" s="34"/>
      <c r="C725"/>
    </row>
    <row r="726" spans="1:3">
      <c r="A726"/>
      <c r="B726" s="34"/>
      <c r="C726"/>
    </row>
    <row r="727" spans="1:3">
      <c r="A727"/>
      <c r="B727" s="34"/>
      <c r="C727"/>
    </row>
    <row r="728" spans="1:3">
      <c r="A728"/>
      <c r="B728" s="34"/>
      <c r="C728"/>
    </row>
    <row r="729" spans="1:3">
      <c r="A729"/>
      <c r="B729" s="34"/>
      <c r="C729"/>
    </row>
    <row r="730" spans="1:3">
      <c r="A730"/>
      <c r="B730" s="34"/>
      <c r="C730"/>
    </row>
    <row r="731" spans="1:3">
      <c r="A731"/>
      <c r="B731" s="34"/>
      <c r="C731"/>
    </row>
    <row r="732" spans="1:3">
      <c r="A732"/>
      <c r="B732" s="34"/>
      <c r="C732"/>
    </row>
    <row r="733" spans="1:3">
      <c r="A733"/>
      <c r="B733" s="34"/>
      <c r="C733"/>
    </row>
    <row r="734" spans="1:3">
      <c r="A734"/>
      <c r="B734" s="34"/>
      <c r="C734"/>
    </row>
    <row r="735" spans="1:3">
      <c r="A735"/>
      <c r="B735" s="34"/>
      <c r="C735"/>
    </row>
    <row r="736" spans="1:3">
      <c r="A736"/>
      <c r="B736" s="34"/>
      <c r="C736"/>
    </row>
    <row r="737" spans="1:3">
      <c r="A737"/>
      <c r="B737" s="34"/>
      <c r="C737"/>
    </row>
    <row r="738" spans="1:3">
      <c r="A738"/>
      <c r="B738" s="34"/>
      <c r="C738"/>
    </row>
    <row r="739" spans="1:3">
      <c r="A739"/>
      <c r="B739" s="34"/>
      <c r="C739"/>
    </row>
    <row r="740" spans="1:3">
      <c r="A740"/>
      <c r="B740" s="34"/>
      <c r="C740"/>
    </row>
    <row r="741" spans="1:3">
      <c r="A741"/>
      <c r="B741" s="34"/>
      <c r="C741"/>
    </row>
    <row r="742" spans="1:3">
      <c r="A742"/>
      <c r="B742" s="34"/>
      <c r="C742"/>
    </row>
    <row r="743" spans="1:3">
      <c r="A743"/>
      <c r="B743" s="34"/>
      <c r="C743"/>
    </row>
    <row r="744" spans="1:3">
      <c r="A744"/>
      <c r="B744" s="34"/>
      <c r="C744"/>
    </row>
    <row r="745" spans="1:3">
      <c r="A745"/>
      <c r="B745" s="34"/>
      <c r="C745"/>
    </row>
    <row r="746" spans="1:3">
      <c r="A746"/>
      <c r="B746" s="34"/>
      <c r="C746"/>
    </row>
    <row r="747" spans="1:3">
      <c r="A747"/>
      <c r="B747" s="34"/>
      <c r="C747"/>
    </row>
    <row r="748" spans="1:3">
      <c r="A748"/>
      <c r="B748" s="34"/>
      <c r="C748"/>
    </row>
    <row r="749" spans="1:3">
      <c r="A749"/>
      <c r="B749" s="34"/>
      <c r="C749"/>
    </row>
    <row r="750" spans="1:3">
      <c r="A750"/>
      <c r="B750" s="34"/>
      <c r="C750"/>
    </row>
    <row r="751" spans="1:3">
      <c r="A751"/>
      <c r="B751" s="34"/>
      <c r="C751"/>
    </row>
    <row r="752" spans="1:3">
      <c r="A752"/>
      <c r="B752" s="34"/>
      <c r="C752"/>
    </row>
    <row r="753" spans="1:3">
      <c r="A753"/>
      <c r="B753" s="34"/>
      <c r="C753"/>
    </row>
    <row r="754" spans="1:3">
      <c r="A754"/>
      <c r="B754" s="34"/>
      <c r="C754"/>
    </row>
    <row r="755" spans="1:3">
      <c r="A755"/>
      <c r="B755" s="34"/>
      <c r="C755"/>
    </row>
    <row r="756" spans="1:3">
      <c r="A756"/>
      <c r="B756" s="34"/>
      <c r="C756"/>
    </row>
    <row r="757" spans="1:3">
      <c r="A757"/>
      <c r="B757" s="34"/>
      <c r="C757"/>
    </row>
    <row r="758" spans="1:3">
      <c r="A758"/>
      <c r="B758" s="34"/>
      <c r="C758"/>
    </row>
    <row r="759" spans="1:3">
      <c r="A759"/>
      <c r="B759" s="34"/>
      <c r="C759"/>
    </row>
    <row r="760" spans="1:3">
      <c r="A760"/>
      <c r="B760" s="34"/>
      <c r="C760"/>
    </row>
    <row r="761" spans="1:3">
      <c r="A761"/>
      <c r="B761" s="34"/>
      <c r="C761"/>
    </row>
    <row r="762" spans="1:3">
      <c r="A762"/>
      <c r="B762" s="34"/>
      <c r="C762"/>
    </row>
    <row r="763" spans="1:3">
      <c r="A763"/>
      <c r="B763" s="34"/>
      <c r="C763"/>
    </row>
    <row r="764" spans="1:3">
      <c r="A764"/>
      <c r="B764" s="34"/>
      <c r="C764"/>
    </row>
    <row r="765" spans="1:3">
      <c r="A765"/>
      <c r="B765" s="34"/>
      <c r="C765"/>
    </row>
    <row r="766" spans="1:3">
      <c r="A766"/>
      <c r="B766" s="34"/>
      <c r="C766"/>
    </row>
    <row r="767" spans="1:3">
      <c r="A767"/>
      <c r="B767" s="34"/>
      <c r="C767"/>
    </row>
    <row r="768" spans="1:3">
      <c r="A768"/>
      <c r="B768" s="34"/>
      <c r="C768"/>
    </row>
    <row r="769" spans="1:3">
      <c r="A769"/>
      <c r="B769" s="34"/>
      <c r="C769"/>
    </row>
    <row r="770" spans="1:3">
      <c r="A770"/>
      <c r="B770" s="34"/>
      <c r="C770"/>
    </row>
    <row r="771" spans="1:3">
      <c r="A771"/>
      <c r="B771" s="34"/>
      <c r="C771"/>
    </row>
    <row r="772" spans="1:3">
      <c r="A772"/>
      <c r="B772" s="34"/>
      <c r="C772"/>
    </row>
    <row r="773" spans="1:3">
      <c r="A773"/>
      <c r="B773" s="34"/>
      <c r="C773"/>
    </row>
    <row r="774" spans="1:3">
      <c r="A774"/>
      <c r="B774" s="34"/>
      <c r="C774"/>
    </row>
    <row r="775" spans="1:3">
      <c r="A775"/>
      <c r="B775" s="34"/>
      <c r="C775"/>
    </row>
    <row r="776" spans="1:3">
      <c r="A776"/>
      <c r="B776" s="34"/>
      <c r="C776"/>
    </row>
    <row r="777" spans="1:3">
      <c r="A777"/>
      <c r="B777" s="34"/>
      <c r="C777"/>
    </row>
    <row r="778" spans="1:3">
      <c r="A778"/>
      <c r="B778" s="34"/>
      <c r="C778"/>
    </row>
    <row r="779" spans="1:3">
      <c r="A779"/>
      <c r="B779" s="34"/>
      <c r="C779"/>
    </row>
    <row r="780" spans="1:3">
      <c r="A780"/>
      <c r="B780" s="34"/>
      <c r="C780"/>
    </row>
    <row r="781" spans="1:3">
      <c r="A781"/>
      <c r="B781" s="34"/>
      <c r="C781"/>
    </row>
    <row r="782" spans="1:3">
      <c r="A782"/>
      <c r="B782" s="34"/>
      <c r="C782"/>
    </row>
    <row r="783" spans="1:3">
      <c r="A783"/>
      <c r="B783" s="34"/>
      <c r="C783"/>
    </row>
    <row r="784" spans="1:3">
      <c r="A784"/>
      <c r="B784" s="34"/>
      <c r="C784"/>
    </row>
    <row r="785" spans="1:3">
      <c r="A785"/>
      <c r="B785" s="34"/>
      <c r="C785"/>
    </row>
    <row r="786" spans="1:3">
      <c r="A786"/>
      <c r="B786" s="34"/>
      <c r="C786"/>
    </row>
    <row r="787" spans="1:3">
      <c r="A787"/>
      <c r="B787" s="34"/>
      <c r="C787"/>
    </row>
    <row r="788" spans="1:3">
      <c r="A788"/>
      <c r="B788" s="34"/>
      <c r="C788"/>
    </row>
    <row r="789" spans="1:3">
      <c r="A789"/>
      <c r="B789" s="34"/>
      <c r="C789"/>
    </row>
    <row r="790" spans="1:3">
      <c r="A790"/>
      <c r="B790" s="34"/>
      <c r="C790"/>
    </row>
    <row r="791" spans="1:3">
      <c r="A791"/>
      <c r="B791" s="34"/>
      <c r="C791"/>
    </row>
    <row r="792" spans="1:3">
      <c r="A792"/>
      <c r="B792" s="34"/>
      <c r="C792"/>
    </row>
    <row r="793" spans="1:3">
      <c r="A793"/>
      <c r="B793" s="34"/>
      <c r="C793"/>
    </row>
    <row r="794" spans="1:3">
      <c r="A794"/>
      <c r="B794" s="34"/>
      <c r="C794"/>
    </row>
    <row r="795" spans="1:3">
      <c r="A795"/>
      <c r="B795" s="34"/>
      <c r="C795"/>
    </row>
    <row r="796" spans="1:3">
      <c r="A796"/>
      <c r="B796" s="34"/>
      <c r="C796"/>
    </row>
    <row r="797" spans="1:3">
      <c r="A797"/>
      <c r="B797" s="34"/>
      <c r="C797"/>
    </row>
    <row r="798" spans="1:3">
      <c r="A798"/>
      <c r="B798" s="34"/>
      <c r="C798"/>
    </row>
    <row r="799" spans="1:3">
      <c r="A799"/>
      <c r="B799" s="34"/>
      <c r="C799"/>
    </row>
    <row r="800" spans="1:3">
      <c r="A800"/>
      <c r="B800" s="34"/>
      <c r="C800"/>
    </row>
    <row r="801" spans="1:3">
      <c r="A801"/>
      <c r="B801" s="34"/>
      <c r="C801"/>
    </row>
    <row r="802" spans="1:3">
      <c r="A802"/>
      <c r="B802" s="34"/>
      <c r="C802"/>
    </row>
    <row r="803" spans="1:3">
      <c r="A803"/>
      <c r="B803" s="34"/>
      <c r="C803"/>
    </row>
    <row r="804" spans="1:3">
      <c r="A804"/>
      <c r="B804" s="34"/>
      <c r="C804"/>
    </row>
    <row r="805" spans="1:3">
      <c r="A805"/>
      <c r="B805" s="34"/>
      <c r="C805"/>
    </row>
    <row r="806" spans="1:3">
      <c r="A806"/>
      <c r="B806" s="34"/>
      <c r="C806"/>
    </row>
    <row r="807" spans="1:3">
      <c r="A807"/>
      <c r="B807" s="34"/>
      <c r="C807"/>
    </row>
    <row r="808" spans="1:3">
      <c r="A808"/>
      <c r="B808" s="34"/>
      <c r="C808"/>
    </row>
    <row r="809" spans="1:3">
      <c r="A809"/>
      <c r="B809" s="34"/>
      <c r="C809"/>
    </row>
    <row r="810" spans="1:3">
      <c r="A810"/>
      <c r="B810" s="34"/>
      <c r="C810"/>
    </row>
    <row r="811" spans="1:3">
      <c r="A811"/>
      <c r="B811" s="34"/>
      <c r="C811"/>
    </row>
    <row r="812" spans="1:3">
      <c r="A812"/>
      <c r="B812" s="34"/>
      <c r="C812"/>
    </row>
    <row r="813" spans="1:3">
      <c r="A813"/>
      <c r="B813" s="34"/>
      <c r="C813"/>
    </row>
    <row r="814" spans="1:3">
      <c r="A814"/>
      <c r="B814" s="34"/>
      <c r="C814"/>
    </row>
    <row r="815" spans="1:3">
      <c r="A815"/>
      <c r="B815" s="34"/>
      <c r="C815"/>
    </row>
    <row r="816" spans="1:3">
      <c r="A816"/>
      <c r="B816" s="34"/>
      <c r="C816"/>
    </row>
    <row r="817" spans="1:3">
      <c r="A817"/>
      <c r="B817" s="34"/>
      <c r="C817"/>
    </row>
    <row r="818" spans="1:3">
      <c r="A818"/>
      <c r="B818" s="34"/>
      <c r="C818"/>
    </row>
    <row r="819" spans="1:3">
      <c r="A819"/>
      <c r="B819" s="34"/>
      <c r="C819"/>
    </row>
    <row r="820" spans="1:3">
      <c r="A820"/>
      <c r="B820" s="34"/>
      <c r="C820"/>
    </row>
    <row r="821" spans="1:3">
      <c r="A821"/>
      <c r="B821" s="34"/>
      <c r="C821"/>
    </row>
    <row r="822" spans="1:3">
      <c r="A822"/>
      <c r="B822" s="34"/>
      <c r="C822"/>
    </row>
    <row r="823" spans="1:3">
      <c r="A823"/>
      <c r="B823" s="34"/>
      <c r="C823"/>
    </row>
    <row r="824" spans="1:3">
      <c r="A824"/>
      <c r="B824" s="34"/>
      <c r="C824"/>
    </row>
    <row r="825" spans="1:3">
      <c r="A825"/>
      <c r="B825" s="34"/>
      <c r="C825"/>
    </row>
    <row r="826" spans="1:3">
      <c r="A826"/>
      <c r="B826" s="34"/>
      <c r="C826"/>
    </row>
    <row r="827" spans="1:3">
      <c r="A827"/>
      <c r="B827" s="34"/>
      <c r="C827"/>
    </row>
    <row r="828" spans="1:3">
      <c r="A828"/>
      <c r="B828" s="34"/>
      <c r="C828"/>
    </row>
    <row r="829" spans="1:3">
      <c r="A829"/>
      <c r="B829" s="34"/>
      <c r="C829"/>
    </row>
    <row r="830" spans="1:3">
      <c r="A830"/>
      <c r="B830" s="34"/>
      <c r="C830"/>
    </row>
    <row r="831" spans="1:3">
      <c r="A831"/>
      <c r="B831" s="34"/>
      <c r="C831"/>
    </row>
    <row r="832" spans="1:3">
      <c r="A832"/>
      <c r="B832" s="34"/>
      <c r="C832"/>
    </row>
    <row r="833" spans="1:3">
      <c r="A833"/>
      <c r="B833" s="34"/>
      <c r="C833"/>
    </row>
    <row r="834" spans="1:3">
      <c r="A834"/>
      <c r="B834" s="34"/>
      <c r="C834"/>
    </row>
    <row r="835" spans="1:3">
      <c r="A835"/>
      <c r="B835" s="34"/>
      <c r="C835"/>
    </row>
    <row r="836" spans="1:3">
      <c r="A836"/>
      <c r="B836" s="34"/>
      <c r="C836"/>
    </row>
    <row r="837" spans="1:3">
      <c r="A837"/>
      <c r="B837" s="34"/>
      <c r="C837"/>
    </row>
    <row r="838" spans="1:3">
      <c r="A838"/>
      <c r="B838" s="34"/>
      <c r="C838"/>
    </row>
    <row r="839" spans="1:3">
      <c r="A839"/>
      <c r="B839" s="34"/>
      <c r="C839"/>
    </row>
    <row r="840" spans="1:3">
      <c r="A840"/>
      <c r="B840" s="34"/>
      <c r="C840"/>
    </row>
    <row r="841" spans="1:3">
      <c r="A841"/>
      <c r="B841" s="34"/>
      <c r="C841"/>
    </row>
    <row r="842" spans="1:3">
      <c r="A842"/>
      <c r="B842" s="34"/>
      <c r="C842"/>
    </row>
    <row r="843" spans="1:3">
      <c r="A843"/>
      <c r="B843" s="34"/>
      <c r="C843"/>
    </row>
    <row r="844" spans="1:3">
      <c r="A844"/>
      <c r="B844" s="34"/>
      <c r="C844"/>
    </row>
    <row r="845" spans="1:3">
      <c r="A845"/>
      <c r="B845" s="34"/>
      <c r="C845"/>
    </row>
    <row r="846" spans="1:3">
      <c r="A846"/>
      <c r="B846" s="34"/>
      <c r="C846"/>
    </row>
    <row r="847" spans="1:3">
      <c r="A847"/>
      <c r="B847" s="34"/>
      <c r="C847"/>
    </row>
    <row r="848" spans="1:3">
      <c r="A848"/>
      <c r="B848" s="34"/>
      <c r="C848"/>
    </row>
    <row r="849" spans="1:3">
      <c r="A849"/>
      <c r="B849" s="34"/>
      <c r="C849"/>
    </row>
    <row r="850" spans="1:3">
      <c r="A850"/>
      <c r="B850" s="34"/>
      <c r="C850"/>
    </row>
    <row r="851" spans="1:3">
      <c r="A851"/>
      <c r="B851" s="34"/>
      <c r="C851"/>
    </row>
    <row r="852" spans="1:3">
      <c r="A852"/>
      <c r="B852" s="34"/>
      <c r="C852"/>
    </row>
    <row r="853" spans="1:3">
      <c r="A853"/>
      <c r="B853" s="34"/>
      <c r="C853"/>
    </row>
    <row r="854" spans="1:3">
      <c r="A854"/>
      <c r="B854" s="34"/>
      <c r="C854"/>
    </row>
    <row r="855" spans="1:3">
      <c r="A855"/>
      <c r="B855" s="34"/>
      <c r="C855"/>
    </row>
    <row r="856" spans="1:3">
      <c r="A856"/>
      <c r="B856" s="34"/>
      <c r="C856"/>
    </row>
    <row r="857" spans="1:3">
      <c r="A857"/>
      <c r="B857" s="34"/>
      <c r="C857"/>
    </row>
    <row r="858" spans="1:3">
      <c r="A858"/>
      <c r="B858" s="34"/>
      <c r="C858"/>
    </row>
    <row r="859" spans="1:3">
      <c r="A859"/>
      <c r="B859" s="34"/>
      <c r="C859"/>
    </row>
    <row r="860" spans="1:3">
      <c r="A860"/>
      <c r="B860" s="34"/>
      <c r="C860"/>
    </row>
    <row r="861" spans="1:3">
      <c r="A861"/>
      <c r="B861" s="34"/>
      <c r="C861"/>
    </row>
    <row r="862" spans="1:3">
      <c r="A862"/>
      <c r="B862" s="34"/>
      <c r="C862"/>
    </row>
    <row r="863" spans="1:3">
      <c r="A863"/>
      <c r="B863" s="34"/>
      <c r="C863"/>
    </row>
    <row r="864" spans="1:3">
      <c r="A864"/>
      <c r="B864" s="34"/>
      <c r="C864"/>
    </row>
    <row r="865" spans="1:3">
      <c r="A865"/>
      <c r="B865" s="34"/>
      <c r="C865"/>
    </row>
    <row r="866" spans="1:3">
      <c r="A866"/>
      <c r="B866" s="34"/>
      <c r="C866"/>
    </row>
    <row r="867" spans="1:3">
      <c r="A867"/>
      <c r="B867" s="34"/>
      <c r="C867"/>
    </row>
    <row r="868" spans="1:3">
      <c r="A868"/>
      <c r="B868" s="34"/>
      <c r="C868"/>
    </row>
    <row r="869" spans="1:3">
      <c r="A869"/>
      <c r="B869" s="34"/>
      <c r="C869"/>
    </row>
    <row r="870" spans="1:3">
      <c r="A870"/>
      <c r="B870" s="34"/>
      <c r="C870"/>
    </row>
    <row r="871" spans="1:3">
      <c r="A871"/>
      <c r="B871" s="34"/>
      <c r="C871"/>
    </row>
    <row r="872" spans="1:3">
      <c r="A872"/>
      <c r="B872" s="34"/>
      <c r="C872"/>
    </row>
    <row r="873" spans="1:3">
      <c r="A873"/>
      <c r="B873" s="34"/>
      <c r="C873"/>
    </row>
    <row r="874" spans="1:3">
      <c r="A874"/>
      <c r="B874" s="34"/>
      <c r="C874"/>
    </row>
    <row r="875" spans="1:3">
      <c r="A875"/>
      <c r="B875" s="34"/>
      <c r="C875"/>
    </row>
    <row r="876" spans="1:3">
      <c r="A876"/>
      <c r="B876" s="34"/>
      <c r="C876"/>
    </row>
    <row r="877" spans="1:3">
      <c r="A877"/>
      <c r="B877" s="34"/>
      <c r="C877"/>
    </row>
    <row r="878" spans="1:3">
      <c r="A878"/>
      <c r="B878" s="34"/>
      <c r="C878"/>
    </row>
    <row r="879" spans="1:3">
      <c r="A879"/>
      <c r="B879" s="34"/>
      <c r="C879"/>
    </row>
    <row r="880" spans="1:3">
      <c r="A880"/>
      <c r="B880" s="34"/>
      <c r="C880"/>
    </row>
    <row r="881" spans="1:3">
      <c r="A881"/>
      <c r="B881" s="34"/>
      <c r="C881"/>
    </row>
    <row r="882" spans="1:3">
      <c r="A882"/>
      <c r="B882" s="34"/>
      <c r="C882"/>
    </row>
    <row r="883" spans="1:3">
      <c r="A883"/>
      <c r="B883" s="34"/>
      <c r="C883"/>
    </row>
    <row r="884" spans="1:3">
      <c r="A884"/>
      <c r="B884" s="34"/>
      <c r="C884"/>
    </row>
    <row r="885" spans="1:3">
      <c r="A885"/>
      <c r="B885" s="34"/>
      <c r="C885"/>
    </row>
    <row r="886" spans="1:3">
      <c r="A886"/>
      <c r="B886" s="34"/>
      <c r="C886"/>
    </row>
    <row r="887" spans="1:3">
      <c r="A887"/>
      <c r="B887" s="34"/>
      <c r="C887"/>
    </row>
    <row r="888" spans="1:3">
      <c r="A888"/>
      <c r="B888" s="34"/>
      <c r="C888"/>
    </row>
    <row r="889" spans="1:3">
      <c r="A889"/>
      <c r="B889" s="34"/>
      <c r="C889"/>
    </row>
    <row r="890" spans="1:3">
      <c r="A890"/>
      <c r="B890" s="34"/>
      <c r="C890"/>
    </row>
    <row r="891" spans="1:3">
      <c r="A891"/>
      <c r="B891" s="34"/>
      <c r="C891"/>
    </row>
    <row r="892" spans="1:3">
      <c r="A892"/>
      <c r="B892" s="34"/>
      <c r="C892"/>
    </row>
    <row r="893" spans="1:3">
      <c r="A893"/>
      <c r="B893" s="34"/>
      <c r="C893"/>
    </row>
    <row r="894" spans="1:3">
      <c r="A894"/>
      <c r="B894" s="34"/>
      <c r="C894"/>
    </row>
    <row r="895" spans="1:3">
      <c r="A895"/>
      <c r="B895" s="34"/>
      <c r="C895"/>
    </row>
    <row r="896" spans="1:3">
      <c r="A896"/>
      <c r="B896" s="34"/>
      <c r="C896"/>
    </row>
    <row r="897" spans="1:3">
      <c r="A897"/>
      <c r="B897" s="34"/>
      <c r="C897"/>
    </row>
    <row r="898" spans="1:3">
      <c r="A898"/>
      <c r="B898" s="34"/>
      <c r="C898"/>
    </row>
    <row r="899" spans="1:3">
      <c r="A899"/>
      <c r="B899" s="34"/>
      <c r="C899"/>
    </row>
    <row r="900" spans="1:3">
      <c r="A900"/>
      <c r="B900" s="34"/>
      <c r="C900"/>
    </row>
    <row r="901" spans="1:3">
      <c r="A901"/>
      <c r="B901" s="34"/>
      <c r="C901"/>
    </row>
    <row r="902" spans="1:3">
      <c r="A902"/>
      <c r="B902" s="34"/>
      <c r="C902"/>
    </row>
    <row r="903" spans="1:3">
      <c r="A903"/>
      <c r="B903" s="34"/>
      <c r="C903"/>
    </row>
    <row r="904" spans="1:3">
      <c r="A904"/>
      <c r="B904" s="34"/>
      <c r="C904"/>
    </row>
    <row r="905" spans="1:3">
      <c r="A905"/>
      <c r="B905" s="34"/>
      <c r="C905"/>
    </row>
    <row r="906" spans="1:3">
      <c r="A906"/>
      <c r="B906" s="34"/>
      <c r="C906"/>
    </row>
    <row r="907" spans="1:3">
      <c r="A907"/>
      <c r="B907" s="34"/>
      <c r="C907"/>
    </row>
    <row r="908" spans="1:3">
      <c r="A908"/>
      <c r="B908" s="34"/>
      <c r="C908"/>
    </row>
    <row r="909" spans="1:3">
      <c r="A909"/>
      <c r="B909" s="34"/>
      <c r="C909"/>
    </row>
    <row r="910" spans="1:3">
      <c r="A910"/>
      <c r="B910" s="34"/>
      <c r="C910"/>
    </row>
    <row r="911" spans="1:3">
      <c r="A911"/>
      <c r="B911" s="34"/>
      <c r="C911"/>
    </row>
    <row r="912" spans="1:3">
      <c r="A912"/>
      <c r="B912" s="34"/>
      <c r="C912"/>
    </row>
    <row r="913" spans="1:3">
      <c r="A913"/>
      <c r="B913" s="34"/>
      <c r="C913"/>
    </row>
    <row r="914" spans="1:3">
      <c r="A914"/>
      <c r="B914" s="34"/>
      <c r="C914"/>
    </row>
    <row r="915" spans="1:3">
      <c r="A915"/>
      <c r="B915" s="34"/>
      <c r="C915"/>
    </row>
    <row r="916" spans="1:3">
      <c r="A916"/>
      <c r="B916" s="34"/>
      <c r="C916"/>
    </row>
    <row r="917" spans="1:3">
      <c r="A917"/>
      <c r="B917" s="34"/>
      <c r="C917"/>
    </row>
    <row r="918" spans="1:3">
      <c r="A918"/>
      <c r="B918" s="34"/>
      <c r="C918"/>
    </row>
    <row r="919" spans="1:3">
      <c r="A919"/>
      <c r="B919" s="34"/>
      <c r="C919"/>
    </row>
    <row r="920" spans="1:3">
      <c r="A920"/>
      <c r="B920" s="34"/>
      <c r="C920"/>
    </row>
    <row r="921" spans="1:3">
      <c r="A921"/>
      <c r="B921" s="34"/>
      <c r="C921"/>
    </row>
    <row r="922" spans="1:3">
      <c r="A922"/>
      <c r="B922" s="34"/>
      <c r="C922"/>
    </row>
    <row r="923" spans="1:3">
      <c r="A923"/>
      <c r="B923" s="34"/>
      <c r="C923"/>
    </row>
    <row r="924" spans="1:3">
      <c r="A924"/>
      <c r="B924" s="34"/>
      <c r="C924"/>
    </row>
    <row r="925" spans="1:3">
      <c r="A925"/>
      <c r="B925" s="34"/>
      <c r="C925"/>
    </row>
    <row r="926" spans="1:3">
      <c r="A926"/>
      <c r="B926" s="34"/>
      <c r="C926"/>
    </row>
    <row r="927" spans="1:3">
      <c r="A927"/>
      <c r="B927" s="34"/>
      <c r="C927"/>
    </row>
    <row r="928" spans="1:3">
      <c r="A928"/>
      <c r="B928" s="34"/>
      <c r="C928"/>
    </row>
  </sheetData>
  <printOptions horizontalCentered="1" gridLines="1"/>
  <pageMargins left="0" right="0" top="0.74803149606299213" bottom="0.74803149606299213" header="0.31496062992125984" footer="0.31496062992125984"/>
  <pageSetup paperSize="5" orientation="landscape" r:id="rId2"/>
  <headerFooter>
    <oddHeader>&amp;C&amp;"-,Gras"&amp;12Valeur total des BT versus valleur restante des BT</oddHeader>
    <oddFooter>&amp;CPage :  &amp;P&amp;R&amp;8&amp;Z&amp;F</oddFooter>
  </headerFooter>
  <drawing r:id="rId3"/>
</worksheet>
</file>

<file path=xl/worksheets/sheet2.xml><?xml version="1.0" encoding="utf-8"?>
<worksheet xmlns="http://schemas.openxmlformats.org/spreadsheetml/2006/main" xmlns:r="http://schemas.openxmlformats.org/officeDocument/2006/relationships">
  <sheetPr filterMode="1"/>
  <dimension ref="A1:Z426"/>
  <sheetViews>
    <sheetView topLeftCell="T1" zoomScaleNormal="100" workbookViewId="0">
      <pane ySplit="1" topLeftCell="A2" activePane="bottomLeft" state="frozen"/>
      <selection pane="bottomLeft" activeCell="V28" sqref="V28"/>
    </sheetView>
  </sheetViews>
  <sheetFormatPr baseColWidth="10" defaultColWidth="9.140625" defaultRowHeight="15"/>
  <cols>
    <col min="1" max="1" width="13.5703125" style="4" bestFit="1" customWidth="1"/>
    <col min="2" max="2" width="15.85546875" style="4" bestFit="1" customWidth="1"/>
    <col min="3" max="3" width="104.85546875" style="4" customWidth="1"/>
    <col min="4" max="4" width="22.28515625" style="4" bestFit="1" customWidth="1"/>
    <col min="5" max="5" width="24.42578125" style="5" bestFit="1" customWidth="1"/>
    <col min="6" max="6" width="8.140625" style="5" bestFit="1" customWidth="1"/>
    <col min="7" max="7" width="16.5703125" style="5" bestFit="1" customWidth="1"/>
    <col min="8" max="8" width="8.140625" style="5" bestFit="1" customWidth="1"/>
    <col min="9" max="9" width="16.28515625" style="6" bestFit="1" customWidth="1"/>
    <col min="10" max="10" width="8" style="5" bestFit="1" customWidth="1"/>
    <col min="11" max="11" width="22" style="5" bestFit="1" customWidth="1"/>
    <col min="12" max="12" width="15.5703125" style="5" bestFit="1" customWidth="1"/>
    <col min="13" max="13" width="46.7109375" style="4" bestFit="1" customWidth="1"/>
    <col min="14" max="14" width="20.7109375" style="5" bestFit="1" customWidth="1"/>
    <col min="15" max="15" width="19.7109375" style="5" bestFit="1" customWidth="1"/>
    <col min="16" max="16" width="40.7109375" style="4" bestFit="1" customWidth="1"/>
    <col min="17" max="17" width="21.85546875" style="4" bestFit="1" customWidth="1"/>
    <col min="18" max="18" width="12.28515625" style="4" bestFit="1" customWidth="1"/>
    <col min="19" max="19" width="105.140625" style="4" customWidth="1"/>
    <col min="20" max="20" width="22.7109375" style="30" customWidth="1"/>
    <col min="21" max="21" width="19.28515625" style="28" customWidth="1"/>
    <col min="22" max="22" width="28" style="28" customWidth="1"/>
    <col min="23" max="23" width="19.140625" style="28" customWidth="1"/>
    <col min="24" max="24" width="11.140625" style="5" bestFit="1" customWidth="1"/>
    <col min="25" max="16384" width="9.140625" style="5"/>
  </cols>
  <sheetData>
    <row r="1" spans="1:26" s="2" customFormat="1" ht="15" customHeight="1">
      <c r="A1" s="1" t="s">
        <v>0</v>
      </c>
      <c r="B1" s="1" t="s">
        <v>1</v>
      </c>
      <c r="C1" s="1" t="s">
        <v>2</v>
      </c>
      <c r="D1" s="1" t="s">
        <v>3</v>
      </c>
      <c r="E1" s="2" t="s">
        <v>4</v>
      </c>
      <c r="F1" s="2" t="s">
        <v>5</v>
      </c>
      <c r="G1" s="2" t="s">
        <v>6</v>
      </c>
      <c r="H1" s="2" t="s">
        <v>5</v>
      </c>
      <c r="I1" s="3" t="s">
        <v>7</v>
      </c>
      <c r="J1" s="2" t="s">
        <v>5</v>
      </c>
      <c r="K1" s="10" t="s">
        <v>1524</v>
      </c>
      <c r="L1" s="2" t="s">
        <v>8</v>
      </c>
      <c r="M1" s="1" t="s">
        <v>9</v>
      </c>
      <c r="N1" s="2" t="s">
        <v>10</v>
      </c>
      <c r="O1" s="2" t="s">
        <v>11</v>
      </c>
      <c r="P1" s="1" t="s">
        <v>12</v>
      </c>
      <c r="Q1" s="1" t="s">
        <v>656</v>
      </c>
      <c r="R1" s="1" t="s">
        <v>13</v>
      </c>
      <c r="S1" s="1" t="s">
        <v>14</v>
      </c>
      <c r="T1" s="27" t="s">
        <v>1528</v>
      </c>
      <c r="U1" s="27" t="s">
        <v>1525</v>
      </c>
      <c r="V1" s="27" t="s">
        <v>1530</v>
      </c>
      <c r="W1" s="27" t="s">
        <v>1523</v>
      </c>
      <c r="X1" s="33" t="s">
        <v>1532</v>
      </c>
    </row>
    <row r="2" spans="1:26" hidden="1">
      <c r="A2" s="15" t="s">
        <v>942</v>
      </c>
      <c r="B2" s="15" t="s">
        <v>943</v>
      </c>
      <c r="C2" s="15" t="s">
        <v>944</v>
      </c>
      <c r="D2" s="15" t="s">
        <v>945</v>
      </c>
      <c r="E2" s="14">
        <v>1</v>
      </c>
      <c r="F2" s="14" t="s">
        <v>39</v>
      </c>
      <c r="G2" s="14">
        <v>0</v>
      </c>
      <c r="H2" s="14" t="s">
        <v>39</v>
      </c>
      <c r="I2" s="16">
        <v>11.37</v>
      </c>
      <c r="J2" s="14" t="s">
        <v>39</v>
      </c>
      <c r="K2" s="17">
        <v>11.37</v>
      </c>
      <c r="L2" s="18">
        <v>41194</v>
      </c>
      <c r="M2" s="15" t="s">
        <v>40</v>
      </c>
      <c r="N2" s="14" t="s">
        <v>41</v>
      </c>
      <c r="O2" s="14" t="s">
        <v>21</v>
      </c>
      <c r="P2" s="15" t="s">
        <v>42</v>
      </c>
      <c r="Q2" s="15" t="s">
        <v>43</v>
      </c>
      <c r="R2" s="14"/>
      <c r="S2" s="15" t="s">
        <v>946</v>
      </c>
      <c r="T2" s="28">
        <f>(K2-U2)</f>
        <v>0</v>
      </c>
      <c r="U2" s="28">
        <f>(E2-G2)*I2</f>
        <v>11.37</v>
      </c>
      <c r="V2" s="28">
        <f t="shared" ref="V2:V4" si="0">VLOOKUP(Q2,Budget,2,FALSE)</f>
        <v>1000</v>
      </c>
      <c r="W2" s="28">
        <f t="shared" ref="W2:W65" si="1">VLOOKUP(Q2,Budget,MONTH(L2)+2,FALSE)</f>
        <v>83.333333333333329</v>
      </c>
      <c r="X2" s="7">
        <f>IF(T2=0,0,V2-T2)</f>
        <v>0</v>
      </c>
      <c r="Z2" s="29"/>
    </row>
    <row r="3" spans="1:26" hidden="1">
      <c r="A3" s="15" t="s">
        <v>942</v>
      </c>
      <c r="B3" s="15" t="s">
        <v>943</v>
      </c>
      <c r="C3" s="15" t="s">
        <v>944</v>
      </c>
      <c r="D3" s="15" t="s">
        <v>945</v>
      </c>
      <c r="E3" s="14">
        <v>1</v>
      </c>
      <c r="F3" s="14" t="s">
        <v>39</v>
      </c>
      <c r="G3" s="14">
        <v>0</v>
      </c>
      <c r="H3" s="14" t="s">
        <v>39</v>
      </c>
      <c r="I3" s="16">
        <v>100.58</v>
      </c>
      <c r="J3" s="14" t="s">
        <v>39</v>
      </c>
      <c r="K3" s="17">
        <v>100.58</v>
      </c>
      <c r="L3" s="18">
        <v>41194</v>
      </c>
      <c r="M3" s="15" t="s">
        <v>40</v>
      </c>
      <c r="N3" s="14" t="s">
        <v>41</v>
      </c>
      <c r="O3" s="14" t="s">
        <v>21</v>
      </c>
      <c r="P3" s="15" t="s">
        <v>42</v>
      </c>
      <c r="Q3" s="15" t="s">
        <v>43</v>
      </c>
      <c r="R3" s="14"/>
      <c r="S3" s="15" t="s">
        <v>947</v>
      </c>
      <c r="T3" s="28">
        <f t="shared" ref="T3:T66" si="2">(K3-U3)</f>
        <v>0</v>
      </c>
      <c r="U3" s="28">
        <f t="shared" ref="U3:U6" si="3">(E3-G3)*I3</f>
        <v>100.58</v>
      </c>
      <c r="V3" s="28">
        <f t="shared" si="0"/>
        <v>1000</v>
      </c>
      <c r="W3" s="28">
        <f t="shared" si="1"/>
        <v>83.333333333333329</v>
      </c>
      <c r="X3" s="7">
        <f t="shared" ref="X3:X66" si="4">IF(T3=0,0,V3-T3)</f>
        <v>0</v>
      </c>
    </row>
    <row r="4" spans="1:26" hidden="1">
      <c r="A4" s="15" t="s">
        <v>948</v>
      </c>
      <c r="B4" s="15" t="s">
        <v>799</v>
      </c>
      <c r="C4" s="15" t="s">
        <v>800</v>
      </c>
      <c r="D4" s="15" t="s">
        <v>16</v>
      </c>
      <c r="E4" s="14">
        <v>250</v>
      </c>
      <c r="F4" s="14" t="s">
        <v>17</v>
      </c>
      <c r="G4" s="14">
        <v>0</v>
      </c>
      <c r="H4" s="14" t="s">
        <v>17</v>
      </c>
      <c r="I4" s="16">
        <v>1</v>
      </c>
      <c r="J4" s="14" t="s">
        <v>18</v>
      </c>
      <c r="K4" s="17">
        <v>250</v>
      </c>
      <c r="L4" s="18">
        <v>41193</v>
      </c>
      <c r="M4" s="15" t="s">
        <v>949</v>
      </c>
      <c r="N4" s="14" t="s">
        <v>20</v>
      </c>
      <c r="O4" s="14" t="s">
        <v>21</v>
      </c>
      <c r="P4" s="15" t="s">
        <v>56</v>
      </c>
      <c r="Q4" s="15" t="s">
        <v>57</v>
      </c>
      <c r="R4" s="14"/>
      <c r="S4" s="15" t="s">
        <v>950</v>
      </c>
      <c r="T4" s="28">
        <f t="shared" si="2"/>
        <v>0</v>
      </c>
      <c r="U4" s="28">
        <f t="shared" si="3"/>
        <v>250</v>
      </c>
      <c r="V4" s="28">
        <f t="shared" si="0"/>
        <v>7000</v>
      </c>
      <c r="W4" s="28">
        <f t="shared" si="1"/>
        <v>583.33333333333337</v>
      </c>
      <c r="X4" s="7">
        <f t="shared" si="4"/>
        <v>0</v>
      </c>
    </row>
    <row r="5" spans="1:26" hidden="1">
      <c r="A5" s="15" t="s">
        <v>15</v>
      </c>
      <c r="B5" s="14"/>
      <c r="C5" s="14"/>
      <c r="D5" s="15" t="s">
        <v>16</v>
      </c>
      <c r="E5" s="14">
        <v>500</v>
      </c>
      <c r="F5" s="14" t="s">
        <v>17</v>
      </c>
      <c r="G5" s="14">
        <v>0</v>
      </c>
      <c r="H5" s="14" t="s">
        <v>17</v>
      </c>
      <c r="I5" s="16">
        <v>1</v>
      </c>
      <c r="J5" s="14" t="s">
        <v>18</v>
      </c>
      <c r="K5" s="17">
        <v>500</v>
      </c>
      <c r="L5" s="18">
        <v>40884</v>
      </c>
      <c r="M5" s="15" t="s">
        <v>19</v>
      </c>
      <c r="N5" s="14" t="s">
        <v>20</v>
      </c>
      <c r="O5" s="14" t="s">
        <v>21</v>
      </c>
      <c r="P5" s="15" t="s">
        <v>22</v>
      </c>
      <c r="Q5" s="15" t="s">
        <v>23</v>
      </c>
      <c r="R5" s="14"/>
      <c r="S5" s="15" t="s">
        <v>24</v>
      </c>
      <c r="T5" s="28">
        <f t="shared" si="2"/>
        <v>0</v>
      </c>
      <c r="U5" s="28">
        <f t="shared" si="3"/>
        <v>500</v>
      </c>
      <c r="V5" s="28">
        <f t="shared" ref="V5:V8" si="5">VLOOKUP(Q5,Budget,2,FALSE)</f>
        <v>10000</v>
      </c>
      <c r="W5" s="28">
        <f t="shared" si="1"/>
        <v>833.33333333333337</v>
      </c>
      <c r="X5" s="7">
        <f t="shared" si="4"/>
        <v>0</v>
      </c>
    </row>
    <row r="6" spans="1:26" hidden="1">
      <c r="A6" s="15" t="s">
        <v>25</v>
      </c>
      <c r="B6" s="14"/>
      <c r="C6" s="14"/>
      <c r="D6" s="15" t="s">
        <v>16</v>
      </c>
      <c r="E6" s="14">
        <v>500</v>
      </c>
      <c r="F6" s="14" t="s">
        <v>17</v>
      </c>
      <c r="G6" s="14">
        <v>0</v>
      </c>
      <c r="H6" s="14" t="s">
        <v>17</v>
      </c>
      <c r="I6" s="16">
        <v>1</v>
      </c>
      <c r="J6" s="14" t="s">
        <v>18</v>
      </c>
      <c r="K6" s="17">
        <v>500</v>
      </c>
      <c r="L6" s="18">
        <v>40884</v>
      </c>
      <c r="M6" s="15" t="s">
        <v>19</v>
      </c>
      <c r="N6" s="14" t="s">
        <v>20</v>
      </c>
      <c r="O6" s="14" t="s">
        <v>21</v>
      </c>
      <c r="P6" s="15" t="s">
        <v>26</v>
      </c>
      <c r="Q6" s="15" t="s">
        <v>27</v>
      </c>
      <c r="R6" s="14"/>
      <c r="S6" s="15" t="s">
        <v>28</v>
      </c>
      <c r="T6" s="28">
        <f t="shared" si="2"/>
        <v>0</v>
      </c>
      <c r="U6" s="28">
        <f t="shared" si="3"/>
        <v>500</v>
      </c>
      <c r="V6" s="28">
        <f t="shared" si="5"/>
        <v>3000</v>
      </c>
      <c r="W6" s="28">
        <f t="shared" si="1"/>
        <v>250</v>
      </c>
      <c r="X6" s="7">
        <f t="shared" si="4"/>
        <v>0</v>
      </c>
    </row>
    <row r="7" spans="1:26" hidden="1">
      <c r="A7" s="15" t="s">
        <v>29</v>
      </c>
      <c r="B7" s="14"/>
      <c r="C7" s="14"/>
      <c r="D7" s="15" t="s">
        <v>16</v>
      </c>
      <c r="E7" s="14">
        <v>500</v>
      </c>
      <c r="F7" s="14" t="s">
        <v>17</v>
      </c>
      <c r="G7" s="14">
        <v>0</v>
      </c>
      <c r="H7" s="14" t="s">
        <v>17</v>
      </c>
      <c r="I7" s="16">
        <v>1</v>
      </c>
      <c r="J7" s="14" t="s">
        <v>18</v>
      </c>
      <c r="K7" s="17">
        <v>500</v>
      </c>
      <c r="L7" s="18">
        <v>40884</v>
      </c>
      <c r="M7" s="15" t="s">
        <v>19</v>
      </c>
      <c r="N7" s="14" t="s">
        <v>20</v>
      </c>
      <c r="O7" s="14" t="s">
        <v>21</v>
      </c>
      <c r="P7" s="15" t="s">
        <v>30</v>
      </c>
      <c r="Q7" s="15" t="s">
        <v>31</v>
      </c>
      <c r="R7" s="14"/>
      <c r="S7" s="15" t="s">
        <v>32</v>
      </c>
      <c r="T7" s="28">
        <f t="shared" si="2"/>
        <v>0</v>
      </c>
      <c r="U7" s="28">
        <f t="shared" ref="U7:U70" si="6">(E7-G7)*I7</f>
        <v>500</v>
      </c>
      <c r="V7" s="28">
        <f t="shared" si="5"/>
        <v>1000</v>
      </c>
      <c r="W7" s="28">
        <f t="shared" si="1"/>
        <v>83.333333333333329</v>
      </c>
      <c r="X7" s="7">
        <f t="shared" si="4"/>
        <v>0</v>
      </c>
    </row>
    <row r="8" spans="1:26" hidden="1">
      <c r="A8" s="15" t="s">
        <v>38</v>
      </c>
      <c r="B8" s="14"/>
      <c r="C8" s="14"/>
      <c r="D8" s="15" t="s">
        <v>16</v>
      </c>
      <c r="E8" s="14">
        <v>9000</v>
      </c>
      <c r="F8" s="14" t="s">
        <v>17</v>
      </c>
      <c r="G8" s="14">
        <v>4837.1499999999996</v>
      </c>
      <c r="H8" s="14" t="s">
        <v>17</v>
      </c>
      <c r="I8" s="16">
        <v>1</v>
      </c>
      <c r="J8" s="14" t="s">
        <v>18</v>
      </c>
      <c r="K8" s="17">
        <v>9000</v>
      </c>
      <c r="L8" s="18">
        <v>40527</v>
      </c>
      <c r="M8" s="15" t="s">
        <v>19</v>
      </c>
      <c r="N8" s="14" t="s">
        <v>20</v>
      </c>
      <c r="O8" s="14" t="s">
        <v>34</v>
      </c>
      <c r="P8" s="15" t="s">
        <v>35</v>
      </c>
      <c r="Q8" s="15" t="s">
        <v>36</v>
      </c>
      <c r="R8" s="14"/>
      <c r="S8" s="15" t="s">
        <v>37</v>
      </c>
      <c r="T8" s="28">
        <f t="shared" si="2"/>
        <v>4837.1499999999996</v>
      </c>
      <c r="U8" s="28">
        <f t="shared" si="6"/>
        <v>4162.8500000000004</v>
      </c>
      <c r="V8" s="28">
        <f t="shared" si="5"/>
        <v>2000</v>
      </c>
      <c r="W8" s="28">
        <f t="shared" si="1"/>
        <v>166.66666666666666</v>
      </c>
      <c r="X8" s="7">
        <f t="shared" si="4"/>
        <v>-2837.1499999999996</v>
      </c>
    </row>
    <row r="9" spans="1:26" hidden="1">
      <c r="A9" s="15" t="s">
        <v>33</v>
      </c>
      <c r="B9" s="14"/>
      <c r="C9" s="14"/>
      <c r="D9" s="15" t="s">
        <v>16</v>
      </c>
      <c r="E9" s="14">
        <v>5000</v>
      </c>
      <c r="F9" s="14" t="s">
        <v>17</v>
      </c>
      <c r="G9" s="14">
        <v>444.25</v>
      </c>
      <c r="H9" s="14" t="s">
        <v>17</v>
      </c>
      <c r="I9" s="16">
        <v>1</v>
      </c>
      <c r="J9" s="14" t="s">
        <v>18</v>
      </c>
      <c r="K9" s="17">
        <v>5000</v>
      </c>
      <c r="L9" s="18">
        <v>40884</v>
      </c>
      <c r="M9" s="15" t="s">
        <v>19</v>
      </c>
      <c r="N9" s="14" t="s">
        <v>20</v>
      </c>
      <c r="O9" s="14" t="s">
        <v>34</v>
      </c>
      <c r="P9" s="15" t="s">
        <v>35</v>
      </c>
      <c r="Q9" s="15" t="s">
        <v>36</v>
      </c>
      <c r="R9" s="14"/>
      <c r="S9" s="15" t="s">
        <v>37</v>
      </c>
      <c r="T9" s="28">
        <f t="shared" si="2"/>
        <v>444.25</v>
      </c>
      <c r="U9" s="28">
        <f t="shared" si="6"/>
        <v>4555.75</v>
      </c>
      <c r="V9" s="28">
        <f t="shared" ref="V9:V72" si="7">VLOOKUP(Q9,Budget,2,FALSE)</f>
        <v>2000</v>
      </c>
      <c r="W9" s="28">
        <f t="shared" si="1"/>
        <v>166.66666666666666</v>
      </c>
      <c r="X9" s="7">
        <f t="shared" si="4"/>
        <v>1555.75</v>
      </c>
    </row>
    <row r="10" spans="1:26" hidden="1">
      <c r="A10" s="15" t="s">
        <v>77</v>
      </c>
      <c r="B10" s="15" t="s">
        <v>78</v>
      </c>
      <c r="C10" s="15" t="s">
        <v>79</v>
      </c>
      <c r="D10" s="15" t="s">
        <v>47</v>
      </c>
      <c r="E10" s="14">
        <v>4000</v>
      </c>
      <c r="F10" s="14" t="s">
        <v>17</v>
      </c>
      <c r="G10" s="14">
        <v>2034.55</v>
      </c>
      <c r="H10" s="14" t="s">
        <v>17</v>
      </c>
      <c r="I10" s="16">
        <v>1</v>
      </c>
      <c r="J10" s="14" t="s">
        <v>18</v>
      </c>
      <c r="K10" s="17">
        <v>4000</v>
      </c>
      <c r="L10" s="18">
        <v>40858</v>
      </c>
      <c r="M10" s="15" t="s">
        <v>80</v>
      </c>
      <c r="N10" s="14" t="s">
        <v>20</v>
      </c>
      <c r="O10" s="14" t="s">
        <v>34</v>
      </c>
      <c r="P10" s="15" t="s">
        <v>81</v>
      </c>
      <c r="Q10" s="15" t="s">
        <v>82</v>
      </c>
      <c r="R10" s="14"/>
      <c r="S10" s="15" t="s">
        <v>83</v>
      </c>
      <c r="T10" s="28">
        <f t="shared" si="2"/>
        <v>2034.55</v>
      </c>
      <c r="U10" s="28">
        <f t="shared" si="6"/>
        <v>1965.45</v>
      </c>
      <c r="V10" s="28">
        <f t="shared" si="7"/>
        <v>6000</v>
      </c>
      <c r="W10" s="28">
        <f t="shared" si="1"/>
        <v>500</v>
      </c>
      <c r="X10" s="7">
        <f t="shared" si="4"/>
        <v>3965.45</v>
      </c>
    </row>
    <row r="11" spans="1:26" hidden="1">
      <c r="A11" s="15" t="s">
        <v>691</v>
      </c>
      <c r="B11" s="15" t="s">
        <v>692</v>
      </c>
      <c r="C11" s="15" t="s">
        <v>693</v>
      </c>
      <c r="D11" s="15" t="s">
        <v>47</v>
      </c>
      <c r="E11" s="14">
        <v>4900</v>
      </c>
      <c r="F11" s="14" t="s">
        <v>17</v>
      </c>
      <c r="G11" s="14">
        <v>3205</v>
      </c>
      <c r="H11" s="14" t="s">
        <v>17</v>
      </c>
      <c r="I11" s="16">
        <v>1</v>
      </c>
      <c r="J11" s="14" t="s">
        <v>18</v>
      </c>
      <c r="K11" s="17">
        <v>4900</v>
      </c>
      <c r="L11" s="18">
        <v>41123</v>
      </c>
      <c r="M11" s="15" t="s">
        <v>159</v>
      </c>
      <c r="N11" s="14" t="s">
        <v>20</v>
      </c>
      <c r="O11" s="14" t="s">
        <v>34</v>
      </c>
      <c r="P11" s="15" t="s">
        <v>429</v>
      </c>
      <c r="Q11" s="15" t="s">
        <v>430</v>
      </c>
      <c r="R11" s="14"/>
      <c r="S11" s="15" t="s">
        <v>694</v>
      </c>
      <c r="T11" s="28">
        <f t="shared" si="2"/>
        <v>3205</v>
      </c>
      <c r="U11" s="28">
        <f t="shared" si="6"/>
        <v>1695</v>
      </c>
      <c r="V11" s="28">
        <f t="shared" si="7"/>
        <v>7000</v>
      </c>
      <c r="W11" s="28">
        <f t="shared" si="1"/>
        <v>583.33333333333337</v>
      </c>
      <c r="X11" s="7">
        <f t="shared" si="4"/>
        <v>3795</v>
      </c>
    </row>
    <row r="12" spans="1:26" hidden="1">
      <c r="A12" s="15" t="s">
        <v>44</v>
      </c>
      <c r="B12" s="15" t="s">
        <v>45</v>
      </c>
      <c r="C12" s="15" t="s">
        <v>46</v>
      </c>
      <c r="D12" s="15" t="s">
        <v>47</v>
      </c>
      <c r="E12" s="14">
        <v>4900</v>
      </c>
      <c r="F12" s="14" t="s">
        <v>17</v>
      </c>
      <c r="G12" s="14">
        <v>4465</v>
      </c>
      <c r="H12" s="14" t="s">
        <v>17</v>
      </c>
      <c r="I12" s="16">
        <v>1</v>
      </c>
      <c r="J12" s="14" t="s">
        <v>18</v>
      </c>
      <c r="K12" s="17">
        <v>4900</v>
      </c>
      <c r="L12" s="18">
        <v>41095</v>
      </c>
      <c r="M12" s="15" t="s">
        <v>48</v>
      </c>
      <c r="N12" s="14" t="s">
        <v>20</v>
      </c>
      <c r="O12" s="14" t="s">
        <v>34</v>
      </c>
      <c r="P12" s="15" t="s">
        <v>49</v>
      </c>
      <c r="Q12" s="15" t="s">
        <v>50</v>
      </c>
      <c r="R12" s="14"/>
      <c r="S12" s="15" t="s">
        <v>51</v>
      </c>
      <c r="T12" s="28">
        <f t="shared" si="2"/>
        <v>4465</v>
      </c>
      <c r="U12" s="28">
        <f t="shared" si="6"/>
        <v>435</v>
      </c>
      <c r="V12" s="28">
        <f t="shared" si="7"/>
        <v>5000</v>
      </c>
      <c r="W12" s="28">
        <f t="shared" si="1"/>
        <v>416.66666666666669</v>
      </c>
      <c r="X12" s="7">
        <f t="shared" si="4"/>
        <v>535</v>
      </c>
    </row>
    <row r="13" spans="1:26" hidden="1">
      <c r="A13" s="15" t="s">
        <v>951</v>
      </c>
      <c r="B13" s="15" t="s">
        <v>952</v>
      </c>
      <c r="C13" s="15" t="s">
        <v>953</v>
      </c>
      <c r="D13" s="15" t="s">
        <v>47</v>
      </c>
      <c r="E13" s="14">
        <v>4900</v>
      </c>
      <c r="F13" s="14" t="s">
        <v>17</v>
      </c>
      <c r="G13" s="14">
        <v>0</v>
      </c>
      <c r="H13" s="14" t="s">
        <v>17</v>
      </c>
      <c r="I13" s="16">
        <v>1</v>
      </c>
      <c r="J13" s="14" t="s">
        <v>18</v>
      </c>
      <c r="K13" s="17">
        <v>4900</v>
      </c>
      <c r="L13" s="18">
        <v>41199</v>
      </c>
      <c r="M13" s="15" t="s">
        <v>48</v>
      </c>
      <c r="N13" s="14" t="s">
        <v>20</v>
      </c>
      <c r="O13" s="14" t="s">
        <v>21</v>
      </c>
      <c r="P13" s="15" t="s">
        <v>177</v>
      </c>
      <c r="Q13" s="15" t="s">
        <v>178</v>
      </c>
      <c r="R13" s="14"/>
      <c r="S13" s="15" t="s">
        <v>954</v>
      </c>
      <c r="T13" s="28">
        <f t="shared" si="2"/>
        <v>0</v>
      </c>
      <c r="U13" s="28">
        <f t="shared" si="6"/>
        <v>4900</v>
      </c>
      <c r="V13" s="28">
        <f t="shared" si="7"/>
        <v>2000</v>
      </c>
      <c r="W13" s="28">
        <f t="shared" si="1"/>
        <v>166.66666666666666</v>
      </c>
      <c r="X13" s="7">
        <f t="shared" si="4"/>
        <v>0</v>
      </c>
    </row>
    <row r="14" spans="1:26" hidden="1">
      <c r="A14" s="15" t="s">
        <v>52</v>
      </c>
      <c r="B14" s="15" t="s">
        <v>53</v>
      </c>
      <c r="C14" s="15" t="s">
        <v>54</v>
      </c>
      <c r="D14" s="15" t="s">
        <v>47</v>
      </c>
      <c r="E14" s="14">
        <v>4900</v>
      </c>
      <c r="F14" s="14" t="s">
        <v>17</v>
      </c>
      <c r="G14" s="14">
        <v>4154.82</v>
      </c>
      <c r="H14" s="14" t="s">
        <v>17</v>
      </c>
      <c r="I14" s="16">
        <v>1</v>
      </c>
      <c r="J14" s="14" t="s">
        <v>18</v>
      </c>
      <c r="K14" s="17">
        <v>4900</v>
      </c>
      <c r="L14" s="18">
        <v>41009</v>
      </c>
      <c r="M14" s="15" t="s">
        <v>55</v>
      </c>
      <c r="N14" s="14" t="s">
        <v>20</v>
      </c>
      <c r="O14" s="14" t="s">
        <v>21</v>
      </c>
      <c r="P14" s="15" t="s">
        <v>56</v>
      </c>
      <c r="Q14" s="15" t="s">
        <v>57</v>
      </c>
      <c r="R14" s="14"/>
      <c r="S14" s="15" t="s">
        <v>58</v>
      </c>
      <c r="T14" s="28">
        <f t="shared" si="2"/>
        <v>4154.82</v>
      </c>
      <c r="U14" s="28">
        <f t="shared" si="6"/>
        <v>745.18000000000029</v>
      </c>
      <c r="V14" s="28">
        <f t="shared" si="7"/>
        <v>7000</v>
      </c>
      <c r="W14" s="28">
        <f t="shared" si="1"/>
        <v>583.33333333333337</v>
      </c>
      <c r="X14" s="7">
        <f t="shared" si="4"/>
        <v>2845.1800000000003</v>
      </c>
    </row>
    <row r="15" spans="1:26" hidden="1">
      <c r="A15" s="15" t="s">
        <v>699</v>
      </c>
      <c r="B15" s="15" t="s">
        <v>700</v>
      </c>
      <c r="C15" s="15" t="s">
        <v>701</v>
      </c>
      <c r="D15" s="15" t="s">
        <v>47</v>
      </c>
      <c r="E15" s="14">
        <v>4900</v>
      </c>
      <c r="F15" s="14" t="s">
        <v>17</v>
      </c>
      <c r="G15" s="14">
        <v>0</v>
      </c>
      <c r="H15" s="14" t="s">
        <v>17</v>
      </c>
      <c r="I15" s="16">
        <v>1</v>
      </c>
      <c r="J15" s="14" t="s">
        <v>18</v>
      </c>
      <c r="K15" s="17">
        <v>4900</v>
      </c>
      <c r="L15" s="18">
        <v>41145</v>
      </c>
      <c r="M15" s="15" t="s">
        <v>94</v>
      </c>
      <c r="N15" s="14" t="s">
        <v>20</v>
      </c>
      <c r="O15" s="14" t="s">
        <v>21</v>
      </c>
      <c r="P15" s="15" t="s">
        <v>63</v>
      </c>
      <c r="Q15" s="15" t="s">
        <v>64</v>
      </c>
      <c r="R15" s="14"/>
      <c r="S15" s="15" t="s">
        <v>702</v>
      </c>
      <c r="T15" s="28">
        <f t="shared" si="2"/>
        <v>0</v>
      </c>
      <c r="U15" s="28">
        <f t="shared" si="6"/>
        <v>4900</v>
      </c>
      <c r="V15" s="28">
        <f t="shared" si="7"/>
        <v>7000</v>
      </c>
      <c r="W15" s="28">
        <f t="shared" si="1"/>
        <v>583.33333333333337</v>
      </c>
      <c r="X15" s="7">
        <f t="shared" si="4"/>
        <v>0</v>
      </c>
    </row>
    <row r="16" spans="1:26" hidden="1">
      <c r="A16" s="15" t="s">
        <v>68</v>
      </c>
      <c r="B16" s="15" t="s">
        <v>69</v>
      </c>
      <c r="C16" s="15" t="s">
        <v>70</v>
      </c>
      <c r="D16" s="15" t="s">
        <v>47</v>
      </c>
      <c r="E16" s="14">
        <v>4900</v>
      </c>
      <c r="F16" s="14" t="s">
        <v>17</v>
      </c>
      <c r="G16" s="14">
        <v>520</v>
      </c>
      <c r="H16" s="14" t="s">
        <v>17</v>
      </c>
      <c r="I16" s="16">
        <v>1</v>
      </c>
      <c r="J16" s="14" t="s">
        <v>18</v>
      </c>
      <c r="K16" s="17">
        <v>4900</v>
      </c>
      <c r="L16" s="18">
        <v>41036</v>
      </c>
      <c r="M16" s="15" t="s">
        <v>71</v>
      </c>
      <c r="N16" s="14" t="s">
        <v>20</v>
      </c>
      <c r="O16" s="14" t="s">
        <v>34</v>
      </c>
      <c r="P16" s="15" t="s">
        <v>63</v>
      </c>
      <c r="Q16" s="15" t="s">
        <v>64</v>
      </c>
      <c r="R16" s="14"/>
      <c r="S16" s="15" t="s">
        <v>72</v>
      </c>
      <c r="T16" s="28">
        <f t="shared" si="2"/>
        <v>520</v>
      </c>
      <c r="U16" s="28">
        <f t="shared" si="6"/>
        <v>4380</v>
      </c>
      <c r="V16" s="28">
        <f t="shared" si="7"/>
        <v>7000</v>
      </c>
      <c r="W16" s="28">
        <f t="shared" si="1"/>
        <v>583.33333333333337</v>
      </c>
      <c r="X16" s="7">
        <f t="shared" si="4"/>
        <v>6480</v>
      </c>
    </row>
    <row r="17" spans="1:24" hidden="1">
      <c r="A17" s="15" t="s">
        <v>59</v>
      </c>
      <c r="B17" s="15" t="s">
        <v>60</v>
      </c>
      <c r="C17" s="15" t="s">
        <v>61</v>
      </c>
      <c r="D17" s="15" t="s">
        <v>47</v>
      </c>
      <c r="E17" s="14">
        <v>2000</v>
      </c>
      <c r="F17" s="14" t="s">
        <v>17</v>
      </c>
      <c r="G17" s="14">
        <v>0</v>
      </c>
      <c r="H17" s="14" t="s">
        <v>17</v>
      </c>
      <c r="I17" s="16">
        <v>1</v>
      </c>
      <c r="J17" s="14" t="s">
        <v>18</v>
      </c>
      <c r="K17" s="17">
        <v>2000</v>
      </c>
      <c r="L17" s="18">
        <v>40820</v>
      </c>
      <c r="M17" s="15" t="s">
        <v>62</v>
      </c>
      <c r="N17" s="14" t="s">
        <v>20</v>
      </c>
      <c r="O17" s="14" t="s">
        <v>21</v>
      </c>
      <c r="P17" s="15" t="s">
        <v>63</v>
      </c>
      <c r="Q17" s="15" t="s">
        <v>64</v>
      </c>
      <c r="R17" s="14"/>
      <c r="S17" s="15" t="s">
        <v>65</v>
      </c>
      <c r="T17" s="28">
        <f t="shared" si="2"/>
        <v>0</v>
      </c>
      <c r="U17" s="28">
        <f t="shared" si="6"/>
        <v>2000</v>
      </c>
      <c r="V17" s="28">
        <f t="shared" si="7"/>
        <v>7000</v>
      </c>
      <c r="W17" s="28">
        <f t="shared" si="1"/>
        <v>583.33333333333337</v>
      </c>
      <c r="X17" s="7">
        <f t="shared" si="4"/>
        <v>0</v>
      </c>
    </row>
    <row r="18" spans="1:24" hidden="1">
      <c r="A18" s="15" t="s">
        <v>695</v>
      </c>
      <c r="B18" s="15" t="s">
        <v>696</v>
      </c>
      <c r="C18" s="15" t="s">
        <v>697</v>
      </c>
      <c r="D18" s="15" t="s">
        <v>47</v>
      </c>
      <c r="E18" s="14">
        <v>4900</v>
      </c>
      <c r="F18" s="14" t="s">
        <v>17</v>
      </c>
      <c r="G18" s="14">
        <v>0</v>
      </c>
      <c r="H18" s="14" t="s">
        <v>17</v>
      </c>
      <c r="I18" s="16">
        <v>1</v>
      </c>
      <c r="J18" s="14" t="s">
        <v>18</v>
      </c>
      <c r="K18" s="17">
        <v>4900</v>
      </c>
      <c r="L18" s="18">
        <v>41145</v>
      </c>
      <c r="M18" s="15" t="s">
        <v>66</v>
      </c>
      <c r="N18" s="14" t="s">
        <v>20</v>
      </c>
      <c r="O18" s="14" t="s">
        <v>21</v>
      </c>
      <c r="P18" s="15" t="s">
        <v>63</v>
      </c>
      <c r="Q18" s="15" t="s">
        <v>64</v>
      </c>
      <c r="R18" s="14"/>
      <c r="S18" s="15" t="s">
        <v>698</v>
      </c>
      <c r="T18" s="28">
        <f t="shared" si="2"/>
        <v>0</v>
      </c>
      <c r="U18" s="28">
        <f t="shared" si="6"/>
        <v>4900</v>
      </c>
      <c r="V18" s="28">
        <f t="shared" si="7"/>
        <v>7000</v>
      </c>
      <c r="W18" s="28">
        <f t="shared" si="1"/>
        <v>583.33333333333337</v>
      </c>
      <c r="X18" s="7">
        <f t="shared" si="4"/>
        <v>0</v>
      </c>
    </row>
    <row r="19" spans="1:24" hidden="1">
      <c r="A19" s="15" t="s">
        <v>73</v>
      </c>
      <c r="B19" s="15" t="s">
        <v>74</v>
      </c>
      <c r="C19" s="15" t="s">
        <v>75</v>
      </c>
      <c r="D19" s="15" t="s">
        <v>47</v>
      </c>
      <c r="E19" s="14">
        <v>1500</v>
      </c>
      <c r="F19" s="14" t="s">
        <v>17</v>
      </c>
      <c r="G19" s="14">
        <v>0</v>
      </c>
      <c r="H19" s="14" t="s">
        <v>17</v>
      </c>
      <c r="I19" s="16">
        <v>1</v>
      </c>
      <c r="J19" s="14" t="s">
        <v>18</v>
      </c>
      <c r="K19" s="17">
        <v>1500</v>
      </c>
      <c r="L19" s="18">
        <v>40827</v>
      </c>
      <c r="M19" s="15" t="s">
        <v>66</v>
      </c>
      <c r="N19" s="14" t="s">
        <v>20</v>
      </c>
      <c r="O19" s="14" t="s">
        <v>21</v>
      </c>
      <c r="P19" s="15" t="s">
        <v>63</v>
      </c>
      <c r="Q19" s="15" t="s">
        <v>64</v>
      </c>
      <c r="R19" s="14"/>
      <c r="S19" s="15" t="s">
        <v>76</v>
      </c>
      <c r="T19" s="28">
        <f t="shared" si="2"/>
        <v>0</v>
      </c>
      <c r="U19" s="28">
        <f t="shared" si="6"/>
        <v>1500</v>
      </c>
      <c r="V19" s="28">
        <f t="shared" si="7"/>
        <v>7000</v>
      </c>
      <c r="W19" s="28">
        <f t="shared" si="1"/>
        <v>583.33333333333337</v>
      </c>
      <c r="X19" s="7">
        <f t="shared" si="4"/>
        <v>0</v>
      </c>
    </row>
    <row r="20" spans="1:24" hidden="1">
      <c r="A20" s="15" t="s">
        <v>955</v>
      </c>
      <c r="B20" s="15" t="s">
        <v>956</v>
      </c>
      <c r="C20" s="15" t="s">
        <v>957</v>
      </c>
      <c r="D20" s="15" t="s">
        <v>47</v>
      </c>
      <c r="E20" s="14">
        <v>3500</v>
      </c>
      <c r="F20" s="14" t="s">
        <v>17</v>
      </c>
      <c r="G20" s="14">
        <v>0</v>
      </c>
      <c r="H20" s="14" t="s">
        <v>17</v>
      </c>
      <c r="I20" s="16">
        <v>1</v>
      </c>
      <c r="J20" s="14" t="s">
        <v>18</v>
      </c>
      <c r="K20" s="17">
        <v>3500</v>
      </c>
      <c r="L20" s="18">
        <v>41179</v>
      </c>
      <c r="M20" s="15" t="s">
        <v>67</v>
      </c>
      <c r="N20" s="14" t="s">
        <v>20</v>
      </c>
      <c r="O20" s="14" t="s">
        <v>21</v>
      </c>
      <c r="P20" s="15" t="s">
        <v>63</v>
      </c>
      <c r="Q20" s="15" t="s">
        <v>64</v>
      </c>
      <c r="R20" s="14"/>
      <c r="S20" s="15" t="s">
        <v>958</v>
      </c>
      <c r="T20" s="28">
        <f t="shared" si="2"/>
        <v>0</v>
      </c>
      <c r="U20" s="28">
        <f t="shared" si="6"/>
        <v>3500</v>
      </c>
      <c r="V20" s="28">
        <f t="shared" si="7"/>
        <v>7000</v>
      </c>
      <c r="W20" s="28">
        <f t="shared" si="1"/>
        <v>583.33333333333337</v>
      </c>
      <c r="X20" s="7">
        <f t="shared" si="4"/>
        <v>0</v>
      </c>
    </row>
    <row r="21" spans="1:24" hidden="1">
      <c r="A21" s="15" t="s">
        <v>959</v>
      </c>
      <c r="B21" s="15" t="s">
        <v>960</v>
      </c>
      <c r="C21" s="15" t="s">
        <v>961</v>
      </c>
      <c r="D21" s="15" t="s">
        <v>47</v>
      </c>
      <c r="E21" s="14">
        <v>4900</v>
      </c>
      <c r="F21" s="14" t="s">
        <v>17</v>
      </c>
      <c r="G21" s="14">
        <v>4390</v>
      </c>
      <c r="H21" s="14" t="s">
        <v>17</v>
      </c>
      <c r="I21" s="16">
        <v>1</v>
      </c>
      <c r="J21" s="14" t="s">
        <v>18</v>
      </c>
      <c r="K21" s="17">
        <v>4900</v>
      </c>
      <c r="L21" s="18">
        <v>41187</v>
      </c>
      <c r="M21" s="15" t="s">
        <v>48</v>
      </c>
      <c r="N21" s="14" t="s">
        <v>20</v>
      </c>
      <c r="O21" s="14" t="s">
        <v>21</v>
      </c>
      <c r="P21" s="15" t="s">
        <v>184</v>
      </c>
      <c r="Q21" s="15" t="s">
        <v>185</v>
      </c>
      <c r="R21" s="14"/>
      <c r="S21" s="15" t="s">
        <v>962</v>
      </c>
      <c r="T21" s="28">
        <f t="shared" si="2"/>
        <v>4390</v>
      </c>
      <c r="U21" s="28">
        <f t="shared" si="6"/>
        <v>510</v>
      </c>
      <c r="V21" s="28">
        <f t="shared" si="7"/>
        <v>2000</v>
      </c>
      <c r="W21" s="28">
        <f t="shared" si="1"/>
        <v>166.66666666666666</v>
      </c>
      <c r="X21" s="7">
        <f t="shared" si="4"/>
        <v>-2390</v>
      </c>
    </row>
    <row r="22" spans="1:24" hidden="1">
      <c r="A22" s="15" t="s">
        <v>963</v>
      </c>
      <c r="B22" s="15" t="s">
        <v>964</v>
      </c>
      <c r="C22" s="15" t="s">
        <v>965</v>
      </c>
      <c r="D22" s="15" t="s">
        <v>47</v>
      </c>
      <c r="E22" s="14">
        <v>4900</v>
      </c>
      <c r="F22" s="14" t="s">
        <v>17</v>
      </c>
      <c r="G22" s="14">
        <v>4540</v>
      </c>
      <c r="H22" s="14" t="s">
        <v>17</v>
      </c>
      <c r="I22" s="16">
        <v>1</v>
      </c>
      <c r="J22" s="14" t="s">
        <v>18</v>
      </c>
      <c r="K22" s="17">
        <v>4900</v>
      </c>
      <c r="L22" s="18">
        <v>41199</v>
      </c>
      <c r="M22" s="15" t="s">
        <v>48</v>
      </c>
      <c r="N22" s="14" t="s">
        <v>20</v>
      </c>
      <c r="O22" s="14" t="s">
        <v>21</v>
      </c>
      <c r="P22" s="15" t="s">
        <v>177</v>
      </c>
      <c r="Q22" s="15" t="s">
        <v>178</v>
      </c>
      <c r="R22" s="14"/>
      <c r="S22" s="15" t="s">
        <v>966</v>
      </c>
      <c r="T22" s="28">
        <f t="shared" si="2"/>
        <v>4540</v>
      </c>
      <c r="U22" s="28">
        <f t="shared" si="6"/>
        <v>360</v>
      </c>
      <c r="V22" s="28">
        <f t="shared" si="7"/>
        <v>2000</v>
      </c>
      <c r="W22" s="28">
        <f t="shared" si="1"/>
        <v>166.66666666666666</v>
      </c>
      <c r="X22" s="7">
        <f t="shared" si="4"/>
        <v>-2540</v>
      </c>
    </row>
    <row r="23" spans="1:24">
      <c r="A23" s="15" t="s">
        <v>839</v>
      </c>
      <c r="B23" s="15" t="s">
        <v>840</v>
      </c>
      <c r="C23" s="15" t="s">
        <v>841</v>
      </c>
      <c r="D23" s="15" t="s">
        <v>47</v>
      </c>
      <c r="E23" s="14">
        <v>4900</v>
      </c>
      <c r="F23" s="14" t="s">
        <v>17</v>
      </c>
      <c r="G23" s="14">
        <v>0</v>
      </c>
      <c r="H23" s="14" t="s">
        <v>17</v>
      </c>
      <c r="I23" s="16">
        <v>1</v>
      </c>
      <c r="J23" s="14" t="s">
        <v>18</v>
      </c>
      <c r="K23" s="17">
        <v>4900</v>
      </c>
      <c r="L23" s="18">
        <v>41172</v>
      </c>
      <c r="M23" s="15" t="s">
        <v>201</v>
      </c>
      <c r="N23" s="14" t="s">
        <v>20</v>
      </c>
      <c r="O23" s="14" t="s">
        <v>21</v>
      </c>
      <c r="P23" s="15" t="s">
        <v>88</v>
      </c>
      <c r="Q23" s="15" t="s">
        <v>89</v>
      </c>
      <c r="R23" s="14"/>
      <c r="S23" s="15" t="s">
        <v>842</v>
      </c>
      <c r="T23" s="28">
        <f t="shared" si="2"/>
        <v>0</v>
      </c>
      <c r="U23" s="28">
        <f t="shared" si="6"/>
        <v>4900</v>
      </c>
      <c r="V23" s="28">
        <f t="shared" si="7"/>
        <v>10000</v>
      </c>
      <c r="W23" s="28">
        <f t="shared" si="1"/>
        <v>833.33333333333337</v>
      </c>
      <c r="X23" s="7">
        <f t="shared" si="4"/>
        <v>0</v>
      </c>
    </row>
    <row r="24" spans="1:24">
      <c r="A24" s="15" t="s">
        <v>835</v>
      </c>
      <c r="B24" s="15" t="s">
        <v>836</v>
      </c>
      <c r="C24" s="15" t="s">
        <v>837</v>
      </c>
      <c r="D24" s="15" t="s">
        <v>47</v>
      </c>
      <c r="E24" s="14">
        <v>1000</v>
      </c>
      <c r="F24" s="14" t="s">
        <v>17</v>
      </c>
      <c r="G24" s="14">
        <v>400</v>
      </c>
      <c r="H24" s="14" t="s">
        <v>17</v>
      </c>
      <c r="I24" s="16">
        <v>1</v>
      </c>
      <c r="J24" s="14" t="s">
        <v>18</v>
      </c>
      <c r="K24" s="17">
        <v>1000</v>
      </c>
      <c r="L24" s="18">
        <v>41159</v>
      </c>
      <c r="M24" s="15" t="s">
        <v>94</v>
      </c>
      <c r="N24" s="14" t="s">
        <v>20</v>
      </c>
      <c r="O24" s="14" t="s">
        <v>34</v>
      </c>
      <c r="P24" s="15" t="s">
        <v>88</v>
      </c>
      <c r="Q24" s="15" t="s">
        <v>89</v>
      </c>
      <c r="R24" s="14"/>
      <c r="S24" s="15" t="s">
        <v>838</v>
      </c>
      <c r="T24" s="28">
        <f t="shared" si="2"/>
        <v>400</v>
      </c>
      <c r="U24" s="28">
        <f t="shared" si="6"/>
        <v>600</v>
      </c>
      <c r="V24" s="28">
        <f t="shared" si="7"/>
        <v>10000</v>
      </c>
      <c r="W24" s="28">
        <f t="shared" si="1"/>
        <v>833.33333333333337</v>
      </c>
      <c r="X24" s="7">
        <f t="shared" si="4"/>
        <v>9600</v>
      </c>
    </row>
    <row r="25" spans="1:24">
      <c r="A25" s="15" t="s">
        <v>132</v>
      </c>
      <c r="B25" s="15" t="s">
        <v>133</v>
      </c>
      <c r="C25" s="15" t="s">
        <v>134</v>
      </c>
      <c r="D25" s="15" t="s">
        <v>47</v>
      </c>
      <c r="E25" s="14">
        <v>4870</v>
      </c>
      <c r="F25" s="14" t="s">
        <v>17</v>
      </c>
      <c r="G25" s="14">
        <v>0</v>
      </c>
      <c r="H25" s="14" t="s">
        <v>17</v>
      </c>
      <c r="I25" s="16">
        <v>1</v>
      </c>
      <c r="J25" s="14" t="s">
        <v>18</v>
      </c>
      <c r="K25" s="17">
        <v>4870</v>
      </c>
      <c r="L25" s="18">
        <v>40935</v>
      </c>
      <c r="M25" s="15" t="s">
        <v>94</v>
      </c>
      <c r="N25" s="14" t="s">
        <v>20</v>
      </c>
      <c r="O25" s="14" t="s">
        <v>21</v>
      </c>
      <c r="P25" s="15" t="s">
        <v>88</v>
      </c>
      <c r="Q25" s="15" t="s">
        <v>89</v>
      </c>
      <c r="R25" s="14"/>
      <c r="S25" s="15" t="s">
        <v>135</v>
      </c>
      <c r="T25" s="28">
        <f t="shared" si="2"/>
        <v>0</v>
      </c>
      <c r="U25" s="28">
        <f t="shared" si="6"/>
        <v>4870</v>
      </c>
      <c r="V25" s="28">
        <f t="shared" si="7"/>
        <v>10000</v>
      </c>
      <c r="W25" s="28">
        <f t="shared" si="1"/>
        <v>833.33333333333337</v>
      </c>
      <c r="X25" s="7">
        <f t="shared" si="4"/>
        <v>0</v>
      </c>
    </row>
    <row r="26" spans="1:24">
      <c r="A26" s="15" t="s">
        <v>657</v>
      </c>
      <c r="B26" s="15" t="s">
        <v>658</v>
      </c>
      <c r="C26" s="15" t="s">
        <v>659</v>
      </c>
      <c r="D26" s="15" t="s">
        <v>47</v>
      </c>
      <c r="E26" s="14">
        <v>4900</v>
      </c>
      <c r="F26" s="14" t="s">
        <v>17</v>
      </c>
      <c r="G26" s="14">
        <v>4001</v>
      </c>
      <c r="H26" s="14" t="s">
        <v>17</v>
      </c>
      <c r="I26" s="16">
        <v>1</v>
      </c>
      <c r="J26" s="14" t="s">
        <v>18</v>
      </c>
      <c r="K26" s="17">
        <v>4900</v>
      </c>
      <c r="L26" s="18">
        <v>41115</v>
      </c>
      <c r="M26" s="15" t="s">
        <v>159</v>
      </c>
      <c r="N26" s="14" t="s">
        <v>20</v>
      </c>
      <c r="O26" s="14" t="s">
        <v>34</v>
      </c>
      <c r="P26" s="15" t="s">
        <v>88</v>
      </c>
      <c r="Q26" s="15" t="s">
        <v>89</v>
      </c>
      <c r="R26" s="14"/>
      <c r="S26" s="15" t="s">
        <v>660</v>
      </c>
      <c r="T26" s="28">
        <f t="shared" si="2"/>
        <v>4001</v>
      </c>
      <c r="U26" s="28">
        <f t="shared" si="6"/>
        <v>899</v>
      </c>
      <c r="V26" s="28">
        <f t="shared" si="7"/>
        <v>10000</v>
      </c>
      <c r="W26" s="28">
        <f t="shared" si="1"/>
        <v>833.33333333333337</v>
      </c>
      <c r="X26" s="7">
        <f t="shared" si="4"/>
        <v>5999</v>
      </c>
    </row>
    <row r="27" spans="1:24">
      <c r="A27" s="15" t="s">
        <v>703</v>
      </c>
      <c r="B27" s="15" t="s">
        <v>704</v>
      </c>
      <c r="C27" s="15" t="s">
        <v>705</v>
      </c>
      <c r="D27" s="15" t="s">
        <v>47</v>
      </c>
      <c r="E27" s="14">
        <v>5500</v>
      </c>
      <c r="F27" s="14" t="s">
        <v>17</v>
      </c>
      <c r="G27" s="14">
        <v>1652.43</v>
      </c>
      <c r="H27" s="14" t="s">
        <v>17</v>
      </c>
      <c r="I27" s="16">
        <v>1</v>
      </c>
      <c r="J27" s="14" t="s">
        <v>18</v>
      </c>
      <c r="K27" s="17">
        <v>5500</v>
      </c>
      <c r="L27" s="18">
        <v>41156</v>
      </c>
      <c r="M27" s="15" t="s">
        <v>706</v>
      </c>
      <c r="N27" s="14" t="s">
        <v>20</v>
      </c>
      <c r="O27" s="14" t="s">
        <v>34</v>
      </c>
      <c r="P27" s="15" t="s">
        <v>88</v>
      </c>
      <c r="Q27" s="15" t="s">
        <v>89</v>
      </c>
      <c r="R27" s="14"/>
      <c r="S27" s="15" t="s">
        <v>707</v>
      </c>
      <c r="T27" s="28">
        <f t="shared" si="2"/>
        <v>1652.4300000000003</v>
      </c>
      <c r="U27" s="28">
        <f t="shared" si="6"/>
        <v>3847.5699999999997</v>
      </c>
      <c r="V27" s="28">
        <f t="shared" si="7"/>
        <v>10000</v>
      </c>
      <c r="W27" s="28">
        <f t="shared" si="1"/>
        <v>833.33333333333337</v>
      </c>
      <c r="X27" s="7">
        <f t="shared" si="4"/>
        <v>8347.57</v>
      </c>
    </row>
    <row r="28" spans="1:24">
      <c r="A28" s="15" t="s">
        <v>140</v>
      </c>
      <c r="B28" s="15" t="s">
        <v>141</v>
      </c>
      <c r="C28" s="15" t="s">
        <v>142</v>
      </c>
      <c r="D28" s="15" t="s">
        <v>47</v>
      </c>
      <c r="E28" s="14">
        <v>7500</v>
      </c>
      <c r="F28" s="14" t="s">
        <v>17</v>
      </c>
      <c r="G28" s="14">
        <v>0</v>
      </c>
      <c r="H28" s="14" t="s">
        <v>17</v>
      </c>
      <c r="I28" s="16">
        <v>1</v>
      </c>
      <c r="J28" s="14" t="s">
        <v>18</v>
      </c>
      <c r="K28" s="17">
        <v>7500</v>
      </c>
      <c r="L28" s="18">
        <v>40983</v>
      </c>
      <c r="M28" s="15" t="s">
        <v>87</v>
      </c>
      <c r="N28" s="14" t="s">
        <v>20</v>
      </c>
      <c r="O28" s="14" t="s">
        <v>21</v>
      </c>
      <c r="P28" s="15" t="s">
        <v>88</v>
      </c>
      <c r="Q28" s="15" t="s">
        <v>89</v>
      </c>
      <c r="R28" s="14"/>
      <c r="S28" s="15" t="s">
        <v>143</v>
      </c>
      <c r="T28" s="28">
        <f t="shared" si="2"/>
        <v>0</v>
      </c>
      <c r="U28" s="28">
        <f t="shared" si="6"/>
        <v>7500</v>
      </c>
      <c r="V28" s="28">
        <f t="shared" si="7"/>
        <v>10000</v>
      </c>
      <c r="W28" s="28">
        <f t="shared" si="1"/>
        <v>833.33333333333337</v>
      </c>
      <c r="X28" s="7">
        <f t="shared" si="4"/>
        <v>0</v>
      </c>
    </row>
    <row r="29" spans="1:24">
      <c r="A29" s="15" t="s">
        <v>136</v>
      </c>
      <c r="B29" s="15" t="s">
        <v>137</v>
      </c>
      <c r="C29" s="15" t="s">
        <v>138</v>
      </c>
      <c r="D29" s="15" t="s">
        <v>47</v>
      </c>
      <c r="E29" s="14">
        <v>700</v>
      </c>
      <c r="F29" s="14" t="s">
        <v>17</v>
      </c>
      <c r="G29" s="14">
        <v>0</v>
      </c>
      <c r="H29" s="14" t="s">
        <v>17</v>
      </c>
      <c r="I29" s="16">
        <v>1</v>
      </c>
      <c r="J29" s="14" t="s">
        <v>18</v>
      </c>
      <c r="K29" s="17">
        <v>700</v>
      </c>
      <c r="L29" s="18">
        <v>40982</v>
      </c>
      <c r="M29" s="15" t="s">
        <v>87</v>
      </c>
      <c r="N29" s="14" t="s">
        <v>20</v>
      </c>
      <c r="O29" s="14" t="s">
        <v>21</v>
      </c>
      <c r="P29" s="15" t="s">
        <v>88</v>
      </c>
      <c r="Q29" s="15" t="s">
        <v>89</v>
      </c>
      <c r="R29" s="14"/>
      <c r="S29" s="15" t="s">
        <v>139</v>
      </c>
      <c r="T29" s="28">
        <f t="shared" si="2"/>
        <v>0</v>
      </c>
      <c r="U29" s="28">
        <f t="shared" si="6"/>
        <v>700</v>
      </c>
      <c r="V29" s="28">
        <f t="shared" si="7"/>
        <v>10000</v>
      </c>
      <c r="W29" s="28">
        <f t="shared" si="1"/>
        <v>833.33333333333337</v>
      </c>
      <c r="X29" s="7">
        <f t="shared" si="4"/>
        <v>0</v>
      </c>
    </row>
    <row r="30" spans="1:24">
      <c r="A30" s="15" t="s">
        <v>148</v>
      </c>
      <c r="B30" s="15" t="s">
        <v>149</v>
      </c>
      <c r="C30" s="15" t="s">
        <v>150</v>
      </c>
      <c r="D30" s="15" t="s">
        <v>47</v>
      </c>
      <c r="E30" s="14">
        <v>1500</v>
      </c>
      <c r="F30" s="14" t="s">
        <v>17</v>
      </c>
      <c r="G30" s="14">
        <v>500</v>
      </c>
      <c r="H30" s="14" t="s">
        <v>17</v>
      </c>
      <c r="I30" s="16">
        <v>1</v>
      </c>
      <c r="J30" s="14" t="s">
        <v>18</v>
      </c>
      <c r="K30" s="17">
        <v>1500</v>
      </c>
      <c r="L30" s="18">
        <v>41108</v>
      </c>
      <c r="M30" s="15" t="s">
        <v>94</v>
      </c>
      <c r="N30" s="14" t="s">
        <v>20</v>
      </c>
      <c r="O30" s="14" t="s">
        <v>34</v>
      </c>
      <c r="P30" s="15" t="s">
        <v>88</v>
      </c>
      <c r="Q30" s="15" t="s">
        <v>89</v>
      </c>
      <c r="R30" s="14"/>
      <c r="S30" s="15" t="s">
        <v>151</v>
      </c>
      <c r="T30" s="28">
        <f t="shared" si="2"/>
        <v>500</v>
      </c>
      <c r="U30" s="28">
        <f t="shared" si="6"/>
        <v>1000</v>
      </c>
      <c r="V30" s="28">
        <f t="shared" si="7"/>
        <v>10000</v>
      </c>
      <c r="W30" s="28">
        <f t="shared" si="1"/>
        <v>833.33333333333337</v>
      </c>
      <c r="X30" s="7">
        <f t="shared" si="4"/>
        <v>9500</v>
      </c>
    </row>
    <row r="31" spans="1:24">
      <c r="A31" s="15" t="s">
        <v>144</v>
      </c>
      <c r="B31" s="15" t="s">
        <v>145</v>
      </c>
      <c r="C31" s="15" t="s">
        <v>146</v>
      </c>
      <c r="D31" s="15" t="s">
        <v>47</v>
      </c>
      <c r="E31" s="14">
        <v>1500</v>
      </c>
      <c r="F31" s="14" t="s">
        <v>17</v>
      </c>
      <c r="G31" s="14">
        <v>0</v>
      </c>
      <c r="H31" s="14" t="s">
        <v>17</v>
      </c>
      <c r="I31" s="16">
        <v>1</v>
      </c>
      <c r="J31" s="14" t="s">
        <v>18</v>
      </c>
      <c r="K31" s="17">
        <v>1500</v>
      </c>
      <c r="L31" s="18">
        <v>41080</v>
      </c>
      <c r="M31" s="15" t="s">
        <v>55</v>
      </c>
      <c r="N31" s="14" t="s">
        <v>20</v>
      </c>
      <c r="O31" s="14" t="s">
        <v>21</v>
      </c>
      <c r="P31" s="15" t="s">
        <v>88</v>
      </c>
      <c r="Q31" s="15" t="s">
        <v>89</v>
      </c>
      <c r="R31" s="14"/>
      <c r="S31" s="15" t="s">
        <v>147</v>
      </c>
      <c r="T31" s="28">
        <f t="shared" si="2"/>
        <v>0</v>
      </c>
      <c r="U31" s="28">
        <f t="shared" si="6"/>
        <v>1500</v>
      </c>
      <c r="V31" s="28">
        <f t="shared" si="7"/>
        <v>10000</v>
      </c>
      <c r="W31" s="28">
        <f t="shared" si="1"/>
        <v>833.33333333333337</v>
      </c>
      <c r="X31" s="7">
        <f t="shared" si="4"/>
        <v>0</v>
      </c>
    </row>
    <row r="32" spans="1:24">
      <c r="A32" s="15" t="s">
        <v>843</v>
      </c>
      <c r="B32" s="15" t="s">
        <v>844</v>
      </c>
      <c r="C32" s="15" t="s">
        <v>845</v>
      </c>
      <c r="D32" s="15" t="s">
        <v>47</v>
      </c>
      <c r="E32" s="14">
        <v>4900</v>
      </c>
      <c r="F32" s="14" t="s">
        <v>17</v>
      </c>
      <c r="G32" s="14">
        <v>694.55</v>
      </c>
      <c r="H32" s="14" t="s">
        <v>17</v>
      </c>
      <c r="I32" s="16">
        <v>1</v>
      </c>
      <c r="J32" s="14" t="s">
        <v>18</v>
      </c>
      <c r="K32" s="17">
        <v>4900</v>
      </c>
      <c r="L32" s="18">
        <v>41172</v>
      </c>
      <c r="M32" s="15" t="s">
        <v>118</v>
      </c>
      <c r="N32" s="14" t="s">
        <v>20</v>
      </c>
      <c r="O32" s="14" t="s">
        <v>34</v>
      </c>
      <c r="P32" s="15" t="s">
        <v>88</v>
      </c>
      <c r="Q32" s="15" t="s">
        <v>89</v>
      </c>
      <c r="R32" s="14"/>
      <c r="S32" s="15" t="s">
        <v>846</v>
      </c>
      <c r="T32" s="28">
        <f t="shared" si="2"/>
        <v>694.55000000000018</v>
      </c>
      <c r="U32" s="28">
        <f t="shared" si="6"/>
        <v>4205.45</v>
      </c>
      <c r="V32" s="28">
        <f t="shared" si="7"/>
        <v>10000</v>
      </c>
      <c r="W32" s="28">
        <f t="shared" si="1"/>
        <v>833.33333333333337</v>
      </c>
      <c r="X32" s="7">
        <f t="shared" si="4"/>
        <v>9305.4500000000007</v>
      </c>
    </row>
    <row r="33" spans="1:24">
      <c r="A33" s="15" t="s">
        <v>84</v>
      </c>
      <c r="B33" s="15" t="s">
        <v>85</v>
      </c>
      <c r="C33" s="15" t="s">
        <v>86</v>
      </c>
      <c r="D33" s="15" t="s">
        <v>47</v>
      </c>
      <c r="E33" s="14">
        <v>600</v>
      </c>
      <c r="F33" s="14" t="s">
        <v>17</v>
      </c>
      <c r="G33" s="14">
        <v>0</v>
      </c>
      <c r="H33" s="14" t="s">
        <v>17</v>
      </c>
      <c r="I33" s="16">
        <v>1</v>
      </c>
      <c r="J33" s="14" t="s">
        <v>18</v>
      </c>
      <c r="K33" s="17">
        <v>600</v>
      </c>
      <c r="L33" s="18">
        <v>40983</v>
      </c>
      <c r="M33" s="15" t="s">
        <v>87</v>
      </c>
      <c r="N33" s="14" t="s">
        <v>20</v>
      </c>
      <c r="O33" s="14" t="s">
        <v>21</v>
      </c>
      <c r="P33" s="15" t="s">
        <v>88</v>
      </c>
      <c r="Q33" s="15" t="s">
        <v>89</v>
      </c>
      <c r="R33" s="14"/>
      <c r="S33" s="15" t="s">
        <v>90</v>
      </c>
      <c r="T33" s="28">
        <f t="shared" si="2"/>
        <v>0</v>
      </c>
      <c r="U33" s="28">
        <f t="shared" si="6"/>
        <v>600</v>
      </c>
      <c r="V33" s="28">
        <f t="shared" si="7"/>
        <v>10000</v>
      </c>
      <c r="W33" s="28">
        <f t="shared" si="1"/>
        <v>833.33333333333337</v>
      </c>
      <c r="X33" s="7">
        <f t="shared" si="4"/>
        <v>0</v>
      </c>
    </row>
    <row r="34" spans="1:24">
      <c r="A34" s="15" t="s">
        <v>91</v>
      </c>
      <c r="B34" s="15" t="s">
        <v>92</v>
      </c>
      <c r="C34" s="15" t="s">
        <v>93</v>
      </c>
      <c r="D34" s="15" t="s">
        <v>47</v>
      </c>
      <c r="E34" s="14">
        <v>4940</v>
      </c>
      <c r="F34" s="14" t="s">
        <v>17</v>
      </c>
      <c r="G34" s="14">
        <v>0</v>
      </c>
      <c r="H34" s="14" t="s">
        <v>17</v>
      </c>
      <c r="I34" s="16">
        <v>1</v>
      </c>
      <c r="J34" s="14" t="s">
        <v>18</v>
      </c>
      <c r="K34" s="17">
        <v>4940</v>
      </c>
      <c r="L34" s="18">
        <v>40934</v>
      </c>
      <c r="M34" s="15" t="s">
        <v>94</v>
      </c>
      <c r="N34" s="14" t="s">
        <v>20</v>
      </c>
      <c r="O34" s="14" t="s">
        <v>21</v>
      </c>
      <c r="P34" s="15" t="s">
        <v>88</v>
      </c>
      <c r="Q34" s="15" t="s">
        <v>89</v>
      </c>
      <c r="R34" s="14"/>
      <c r="S34" s="15" t="s">
        <v>95</v>
      </c>
      <c r="T34" s="28">
        <f t="shared" si="2"/>
        <v>0</v>
      </c>
      <c r="U34" s="28">
        <f t="shared" si="6"/>
        <v>4940</v>
      </c>
      <c r="V34" s="28">
        <f t="shared" si="7"/>
        <v>10000</v>
      </c>
      <c r="W34" s="28">
        <f t="shared" si="1"/>
        <v>833.33333333333337</v>
      </c>
      <c r="X34" s="7">
        <f t="shared" si="4"/>
        <v>0</v>
      </c>
    </row>
    <row r="35" spans="1:24">
      <c r="A35" s="15" t="s">
        <v>967</v>
      </c>
      <c r="B35" s="15" t="s">
        <v>968</v>
      </c>
      <c r="C35" s="15" t="s">
        <v>969</v>
      </c>
      <c r="D35" s="15" t="s">
        <v>47</v>
      </c>
      <c r="E35" s="14">
        <v>6000</v>
      </c>
      <c r="F35" s="14" t="s">
        <v>17</v>
      </c>
      <c r="G35" s="14">
        <v>0</v>
      </c>
      <c r="H35" s="14" t="s">
        <v>17</v>
      </c>
      <c r="I35" s="16">
        <v>1</v>
      </c>
      <c r="J35" s="14" t="s">
        <v>18</v>
      </c>
      <c r="K35" s="17">
        <v>6000</v>
      </c>
      <c r="L35" s="18">
        <v>41207</v>
      </c>
      <c r="M35" s="15" t="s">
        <v>48</v>
      </c>
      <c r="N35" s="14" t="s">
        <v>20</v>
      </c>
      <c r="O35" s="14" t="s">
        <v>21</v>
      </c>
      <c r="P35" s="15" t="s">
        <v>88</v>
      </c>
      <c r="Q35" s="15" t="s">
        <v>89</v>
      </c>
      <c r="R35" s="14"/>
      <c r="S35" s="15" t="s">
        <v>970</v>
      </c>
      <c r="T35" s="28">
        <f t="shared" si="2"/>
        <v>0</v>
      </c>
      <c r="U35" s="28">
        <f t="shared" si="6"/>
        <v>6000</v>
      </c>
      <c r="V35" s="28">
        <f t="shared" si="7"/>
        <v>10000</v>
      </c>
      <c r="W35" s="28">
        <f t="shared" si="1"/>
        <v>833.33333333333337</v>
      </c>
      <c r="X35" s="7">
        <f t="shared" si="4"/>
        <v>0</v>
      </c>
    </row>
    <row r="36" spans="1:24">
      <c r="A36" s="15" t="s">
        <v>708</v>
      </c>
      <c r="B36" s="15" t="s">
        <v>709</v>
      </c>
      <c r="C36" s="15" t="s">
        <v>710</v>
      </c>
      <c r="D36" s="15" t="s">
        <v>47</v>
      </c>
      <c r="E36" s="14">
        <v>4900</v>
      </c>
      <c r="F36" s="14" t="s">
        <v>17</v>
      </c>
      <c r="G36" s="14">
        <v>1760</v>
      </c>
      <c r="H36" s="14" t="s">
        <v>17</v>
      </c>
      <c r="I36" s="16">
        <v>1</v>
      </c>
      <c r="J36" s="14" t="s">
        <v>18</v>
      </c>
      <c r="K36" s="17">
        <v>4900</v>
      </c>
      <c r="L36" s="18">
        <v>41121</v>
      </c>
      <c r="M36" s="15" t="s">
        <v>159</v>
      </c>
      <c r="N36" s="14" t="s">
        <v>20</v>
      </c>
      <c r="O36" s="14" t="s">
        <v>34</v>
      </c>
      <c r="P36" s="15" t="s">
        <v>88</v>
      </c>
      <c r="Q36" s="15" t="s">
        <v>89</v>
      </c>
      <c r="R36" s="14"/>
      <c r="S36" s="15" t="s">
        <v>711</v>
      </c>
      <c r="T36" s="28">
        <f t="shared" si="2"/>
        <v>1760</v>
      </c>
      <c r="U36" s="28">
        <f t="shared" si="6"/>
        <v>3140</v>
      </c>
      <c r="V36" s="28">
        <f t="shared" si="7"/>
        <v>10000</v>
      </c>
      <c r="W36" s="28">
        <f t="shared" si="1"/>
        <v>833.33333333333337</v>
      </c>
      <c r="X36" s="7">
        <f t="shared" si="4"/>
        <v>8240</v>
      </c>
    </row>
    <row r="37" spans="1:24">
      <c r="A37" s="15" t="s">
        <v>128</v>
      </c>
      <c r="B37" s="15" t="s">
        <v>129</v>
      </c>
      <c r="C37" s="15" t="s">
        <v>130</v>
      </c>
      <c r="D37" s="15" t="s">
        <v>47</v>
      </c>
      <c r="E37" s="14">
        <v>2500</v>
      </c>
      <c r="F37" s="14" t="s">
        <v>39</v>
      </c>
      <c r="G37" s="14">
        <v>0</v>
      </c>
      <c r="H37" s="14" t="s">
        <v>39</v>
      </c>
      <c r="I37" s="16">
        <v>1</v>
      </c>
      <c r="J37" s="14" t="s">
        <v>39</v>
      </c>
      <c r="K37" s="17">
        <v>2500</v>
      </c>
      <c r="L37" s="18">
        <v>40982</v>
      </c>
      <c r="M37" s="15" t="s">
        <v>87</v>
      </c>
      <c r="N37" s="14" t="s">
        <v>20</v>
      </c>
      <c r="O37" s="14" t="s">
        <v>21</v>
      </c>
      <c r="P37" s="15" t="s">
        <v>88</v>
      </c>
      <c r="Q37" s="15" t="s">
        <v>89</v>
      </c>
      <c r="R37" s="14"/>
      <c r="S37" s="15" t="s">
        <v>131</v>
      </c>
      <c r="T37" s="28">
        <f t="shared" si="2"/>
        <v>0</v>
      </c>
      <c r="U37" s="28">
        <f t="shared" si="6"/>
        <v>2500</v>
      </c>
      <c r="V37" s="28">
        <f t="shared" si="7"/>
        <v>10000</v>
      </c>
      <c r="W37" s="28">
        <f t="shared" si="1"/>
        <v>833.33333333333337</v>
      </c>
      <c r="X37" s="7">
        <f t="shared" si="4"/>
        <v>0</v>
      </c>
    </row>
    <row r="38" spans="1:24">
      <c r="A38" s="15" t="s">
        <v>96</v>
      </c>
      <c r="B38" s="15" t="s">
        <v>97</v>
      </c>
      <c r="C38" s="15" t="s">
        <v>98</v>
      </c>
      <c r="D38" s="15" t="s">
        <v>47</v>
      </c>
      <c r="E38" s="14">
        <v>120000</v>
      </c>
      <c r="F38" s="14" t="s">
        <v>17</v>
      </c>
      <c r="G38" s="14">
        <v>0</v>
      </c>
      <c r="H38" s="14" t="s">
        <v>17</v>
      </c>
      <c r="I38" s="16">
        <v>1</v>
      </c>
      <c r="J38" s="14" t="s">
        <v>18</v>
      </c>
      <c r="K38" s="17">
        <v>120000</v>
      </c>
      <c r="L38" s="18">
        <v>40995</v>
      </c>
      <c r="M38" s="15" t="s">
        <v>87</v>
      </c>
      <c r="N38" s="14" t="s">
        <v>20</v>
      </c>
      <c r="O38" s="14" t="s">
        <v>21</v>
      </c>
      <c r="P38" s="15" t="s">
        <v>88</v>
      </c>
      <c r="Q38" s="15" t="s">
        <v>89</v>
      </c>
      <c r="R38" s="14"/>
      <c r="S38" s="15" t="s">
        <v>99</v>
      </c>
      <c r="T38" s="28">
        <f t="shared" si="2"/>
        <v>0</v>
      </c>
      <c r="U38" s="28">
        <f t="shared" si="6"/>
        <v>120000</v>
      </c>
      <c r="V38" s="28">
        <f t="shared" si="7"/>
        <v>10000</v>
      </c>
      <c r="W38" s="28">
        <f t="shared" si="1"/>
        <v>833.33333333333337</v>
      </c>
      <c r="X38" s="7">
        <f t="shared" si="4"/>
        <v>0</v>
      </c>
    </row>
    <row r="39" spans="1:24">
      <c r="A39" s="15" t="s">
        <v>971</v>
      </c>
      <c r="B39" s="15" t="s">
        <v>972</v>
      </c>
      <c r="C39" s="15" t="s">
        <v>973</v>
      </c>
      <c r="D39" s="15" t="s">
        <v>47</v>
      </c>
      <c r="E39" s="14">
        <v>1500</v>
      </c>
      <c r="F39" s="14" t="s">
        <v>17</v>
      </c>
      <c r="G39" s="14">
        <v>0</v>
      </c>
      <c r="H39" s="14" t="s">
        <v>17</v>
      </c>
      <c r="I39" s="16">
        <v>1</v>
      </c>
      <c r="J39" s="14" t="s">
        <v>18</v>
      </c>
      <c r="K39" s="17">
        <v>1500</v>
      </c>
      <c r="L39" s="18">
        <v>41212</v>
      </c>
      <c r="M39" s="15" t="s">
        <v>911</v>
      </c>
      <c r="N39" s="14" t="s">
        <v>20</v>
      </c>
      <c r="O39" s="14" t="s">
        <v>21</v>
      </c>
      <c r="P39" s="15" t="s">
        <v>88</v>
      </c>
      <c r="Q39" s="15" t="s">
        <v>89</v>
      </c>
      <c r="R39" s="14"/>
      <c r="S39" s="15" t="s">
        <v>974</v>
      </c>
      <c r="T39" s="28">
        <f t="shared" si="2"/>
        <v>0</v>
      </c>
      <c r="U39" s="28">
        <f t="shared" si="6"/>
        <v>1500</v>
      </c>
      <c r="V39" s="28">
        <f t="shared" si="7"/>
        <v>10000</v>
      </c>
      <c r="W39" s="28">
        <f t="shared" si="1"/>
        <v>833.33333333333337</v>
      </c>
      <c r="X39" s="7">
        <f t="shared" si="4"/>
        <v>0</v>
      </c>
    </row>
    <row r="40" spans="1:24">
      <c r="A40" s="15" t="s">
        <v>100</v>
      </c>
      <c r="B40" s="15" t="s">
        <v>101</v>
      </c>
      <c r="C40" s="15" t="s">
        <v>102</v>
      </c>
      <c r="D40" s="15" t="s">
        <v>47</v>
      </c>
      <c r="E40" s="14">
        <v>98000</v>
      </c>
      <c r="F40" s="14" t="s">
        <v>17</v>
      </c>
      <c r="G40" s="14">
        <v>69390</v>
      </c>
      <c r="H40" s="14" t="s">
        <v>17</v>
      </c>
      <c r="I40" s="16">
        <v>1</v>
      </c>
      <c r="J40" s="14" t="s">
        <v>18</v>
      </c>
      <c r="K40" s="17">
        <v>98000</v>
      </c>
      <c r="L40" s="18">
        <v>40995</v>
      </c>
      <c r="M40" s="15" t="s">
        <v>94</v>
      </c>
      <c r="N40" s="14" t="s">
        <v>20</v>
      </c>
      <c r="O40" s="14" t="s">
        <v>34</v>
      </c>
      <c r="P40" s="15" t="s">
        <v>88</v>
      </c>
      <c r="Q40" s="15" t="s">
        <v>89</v>
      </c>
      <c r="R40" s="14"/>
      <c r="S40" s="15" t="s">
        <v>103</v>
      </c>
      <c r="T40" s="28">
        <f t="shared" si="2"/>
        <v>69390</v>
      </c>
      <c r="U40" s="28">
        <f t="shared" si="6"/>
        <v>28610</v>
      </c>
      <c r="V40" s="28">
        <f t="shared" si="7"/>
        <v>10000</v>
      </c>
      <c r="W40" s="28">
        <f t="shared" si="1"/>
        <v>833.33333333333337</v>
      </c>
      <c r="X40" s="7">
        <f t="shared" si="4"/>
        <v>-59390</v>
      </c>
    </row>
    <row r="41" spans="1:24">
      <c r="A41" s="15" t="s">
        <v>975</v>
      </c>
      <c r="B41" s="15" t="s">
        <v>976</v>
      </c>
      <c r="C41" s="15" t="s">
        <v>977</v>
      </c>
      <c r="D41" s="15" t="s">
        <v>47</v>
      </c>
      <c r="E41" s="14">
        <v>4900</v>
      </c>
      <c r="F41" s="14" t="s">
        <v>17</v>
      </c>
      <c r="G41" s="14">
        <v>0</v>
      </c>
      <c r="H41" s="14" t="s">
        <v>17</v>
      </c>
      <c r="I41" s="16">
        <v>1</v>
      </c>
      <c r="J41" s="14" t="s">
        <v>18</v>
      </c>
      <c r="K41" s="17">
        <v>4900</v>
      </c>
      <c r="L41" s="18">
        <v>41179</v>
      </c>
      <c r="M41" s="15" t="s">
        <v>118</v>
      </c>
      <c r="N41" s="14" t="s">
        <v>20</v>
      </c>
      <c r="O41" s="14" t="s">
        <v>21</v>
      </c>
      <c r="P41" s="15" t="s">
        <v>88</v>
      </c>
      <c r="Q41" s="15" t="s">
        <v>89</v>
      </c>
      <c r="R41" s="14"/>
      <c r="S41" s="15" t="s">
        <v>978</v>
      </c>
      <c r="T41" s="28">
        <f t="shared" si="2"/>
        <v>0</v>
      </c>
      <c r="U41" s="28">
        <f t="shared" si="6"/>
        <v>4900</v>
      </c>
      <c r="V41" s="28">
        <f t="shared" si="7"/>
        <v>10000</v>
      </c>
      <c r="W41" s="28">
        <f t="shared" si="1"/>
        <v>833.33333333333337</v>
      </c>
      <c r="X41" s="7">
        <f t="shared" si="4"/>
        <v>0</v>
      </c>
    </row>
    <row r="42" spans="1:24">
      <c r="A42" s="15" t="s">
        <v>120</v>
      </c>
      <c r="B42" s="15" t="s">
        <v>121</v>
      </c>
      <c r="C42" s="15" t="s">
        <v>122</v>
      </c>
      <c r="D42" s="15" t="s">
        <v>47</v>
      </c>
      <c r="E42" s="14">
        <v>800</v>
      </c>
      <c r="F42" s="14" t="s">
        <v>17</v>
      </c>
      <c r="G42" s="14">
        <v>0</v>
      </c>
      <c r="H42" s="14" t="s">
        <v>17</v>
      </c>
      <c r="I42" s="16">
        <v>1</v>
      </c>
      <c r="J42" s="14" t="s">
        <v>18</v>
      </c>
      <c r="K42" s="17">
        <v>800</v>
      </c>
      <c r="L42" s="18">
        <v>40982</v>
      </c>
      <c r="M42" s="15" t="s">
        <v>87</v>
      </c>
      <c r="N42" s="14" t="s">
        <v>20</v>
      </c>
      <c r="O42" s="14" t="s">
        <v>21</v>
      </c>
      <c r="P42" s="15" t="s">
        <v>88</v>
      </c>
      <c r="Q42" s="15" t="s">
        <v>89</v>
      </c>
      <c r="R42" s="14"/>
      <c r="S42" s="15" t="s">
        <v>123</v>
      </c>
      <c r="T42" s="28">
        <f t="shared" si="2"/>
        <v>0</v>
      </c>
      <c r="U42" s="28">
        <f t="shared" si="6"/>
        <v>800</v>
      </c>
      <c r="V42" s="28">
        <f t="shared" si="7"/>
        <v>10000</v>
      </c>
      <c r="W42" s="28">
        <f t="shared" si="1"/>
        <v>833.33333333333337</v>
      </c>
      <c r="X42" s="7">
        <f t="shared" si="4"/>
        <v>0</v>
      </c>
    </row>
    <row r="43" spans="1:24">
      <c r="A43" s="15" t="s">
        <v>124</v>
      </c>
      <c r="B43" s="15" t="s">
        <v>125</v>
      </c>
      <c r="C43" s="15" t="s">
        <v>126</v>
      </c>
      <c r="D43" s="15" t="s">
        <v>47</v>
      </c>
      <c r="E43" s="14">
        <v>2800</v>
      </c>
      <c r="F43" s="14" t="s">
        <v>17</v>
      </c>
      <c r="G43" s="14">
        <v>0</v>
      </c>
      <c r="H43" s="14" t="s">
        <v>17</v>
      </c>
      <c r="I43" s="16">
        <v>1</v>
      </c>
      <c r="J43" s="14" t="s">
        <v>18</v>
      </c>
      <c r="K43" s="17">
        <v>2800</v>
      </c>
      <c r="L43" s="18">
        <v>40983</v>
      </c>
      <c r="M43" s="15" t="s">
        <v>87</v>
      </c>
      <c r="N43" s="14" t="s">
        <v>20</v>
      </c>
      <c r="O43" s="14" t="s">
        <v>21</v>
      </c>
      <c r="P43" s="15" t="s">
        <v>88</v>
      </c>
      <c r="Q43" s="15" t="s">
        <v>89</v>
      </c>
      <c r="R43" s="14"/>
      <c r="S43" s="15" t="s">
        <v>127</v>
      </c>
      <c r="T43" s="28">
        <f t="shared" si="2"/>
        <v>0</v>
      </c>
      <c r="U43" s="28">
        <f t="shared" si="6"/>
        <v>2800</v>
      </c>
      <c r="V43" s="28">
        <f t="shared" si="7"/>
        <v>10000</v>
      </c>
      <c r="W43" s="28">
        <f t="shared" si="1"/>
        <v>833.33333333333337</v>
      </c>
      <c r="X43" s="7">
        <f t="shared" si="4"/>
        <v>0</v>
      </c>
    </row>
    <row r="44" spans="1:24">
      <c r="A44" s="15" t="s">
        <v>104</v>
      </c>
      <c r="B44" s="15" t="s">
        <v>105</v>
      </c>
      <c r="C44" s="15" t="s">
        <v>106</v>
      </c>
      <c r="D44" s="15" t="s">
        <v>47</v>
      </c>
      <c r="E44" s="14">
        <v>900</v>
      </c>
      <c r="F44" s="14" t="s">
        <v>17</v>
      </c>
      <c r="G44" s="14">
        <v>0</v>
      </c>
      <c r="H44" s="14" t="s">
        <v>17</v>
      </c>
      <c r="I44" s="16">
        <v>1</v>
      </c>
      <c r="J44" s="14" t="s">
        <v>18</v>
      </c>
      <c r="K44" s="17">
        <v>900</v>
      </c>
      <c r="L44" s="18">
        <v>40983</v>
      </c>
      <c r="M44" s="15" t="s">
        <v>87</v>
      </c>
      <c r="N44" s="14" t="s">
        <v>20</v>
      </c>
      <c r="O44" s="14" t="s">
        <v>21</v>
      </c>
      <c r="P44" s="15" t="s">
        <v>88</v>
      </c>
      <c r="Q44" s="15" t="s">
        <v>89</v>
      </c>
      <c r="R44" s="14"/>
      <c r="S44" s="15" t="s">
        <v>107</v>
      </c>
      <c r="T44" s="28">
        <f t="shared" si="2"/>
        <v>0</v>
      </c>
      <c r="U44" s="28">
        <f t="shared" si="6"/>
        <v>900</v>
      </c>
      <c r="V44" s="28">
        <f t="shared" si="7"/>
        <v>10000</v>
      </c>
      <c r="W44" s="28">
        <f t="shared" si="1"/>
        <v>833.33333333333337</v>
      </c>
      <c r="X44" s="7">
        <f t="shared" si="4"/>
        <v>0</v>
      </c>
    </row>
    <row r="45" spans="1:24">
      <c r="A45" s="15" t="s">
        <v>979</v>
      </c>
      <c r="B45" s="15" t="s">
        <v>980</v>
      </c>
      <c r="C45" s="15" t="s">
        <v>981</v>
      </c>
      <c r="D45" s="15" t="s">
        <v>47</v>
      </c>
      <c r="E45" s="14">
        <v>4900</v>
      </c>
      <c r="F45" s="14" t="s">
        <v>17</v>
      </c>
      <c r="G45" s="14">
        <v>0</v>
      </c>
      <c r="H45" s="14" t="s">
        <v>17</v>
      </c>
      <c r="I45" s="16">
        <v>1</v>
      </c>
      <c r="J45" s="14" t="s">
        <v>18</v>
      </c>
      <c r="K45" s="17">
        <v>4900</v>
      </c>
      <c r="L45" s="18">
        <v>41207</v>
      </c>
      <c r="M45" s="15" t="s">
        <v>48</v>
      </c>
      <c r="N45" s="14" t="s">
        <v>20</v>
      </c>
      <c r="O45" s="14" t="s">
        <v>21</v>
      </c>
      <c r="P45" s="15" t="s">
        <v>88</v>
      </c>
      <c r="Q45" s="15" t="s">
        <v>89</v>
      </c>
      <c r="R45" s="14"/>
      <c r="S45" s="15" t="s">
        <v>982</v>
      </c>
      <c r="T45" s="28">
        <f t="shared" si="2"/>
        <v>0</v>
      </c>
      <c r="U45" s="28">
        <f t="shared" si="6"/>
        <v>4900</v>
      </c>
      <c r="V45" s="28">
        <f t="shared" si="7"/>
        <v>10000</v>
      </c>
      <c r="W45" s="28">
        <f t="shared" si="1"/>
        <v>833.33333333333337</v>
      </c>
      <c r="X45" s="7">
        <f t="shared" si="4"/>
        <v>0</v>
      </c>
    </row>
    <row r="46" spans="1:24">
      <c r="A46" s="15" t="s">
        <v>983</v>
      </c>
      <c r="B46" s="15" t="s">
        <v>984</v>
      </c>
      <c r="C46" s="15" t="s">
        <v>985</v>
      </c>
      <c r="D46" s="15" t="s">
        <v>47</v>
      </c>
      <c r="E46" s="14">
        <v>3500</v>
      </c>
      <c r="F46" s="14" t="s">
        <v>17</v>
      </c>
      <c r="G46" s="14">
        <v>0</v>
      </c>
      <c r="H46" s="14" t="s">
        <v>17</v>
      </c>
      <c r="I46" s="16">
        <v>1</v>
      </c>
      <c r="J46" s="14" t="s">
        <v>18</v>
      </c>
      <c r="K46" s="17">
        <v>3500</v>
      </c>
      <c r="L46" s="18">
        <v>41200</v>
      </c>
      <c r="M46" s="15" t="s">
        <v>48</v>
      </c>
      <c r="N46" s="14" t="s">
        <v>20</v>
      </c>
      <c r="O46" s="14" t="s">
        <v>21</v>
      </c>
      <c r="P46" s="15" t="s">
        <v>88</v>
      </c>
      <c r="Q46" s="15" t="s">
        <v>89</v>
      </c>
      <c r="R46" s="14"/>
      <c r="S46" s="15" t="s">
        <v>986</v>
      </c>
      <c r="T46" s="28">
        <f t="shared" si="2"/>
        <v>0</v>
      </c>
      <c r="U46" s="28">
        <f t="shared" si="6"/>
        <v>3500</v>
      </c>
      <c r="V46" s="28">
        <f t="shared" si="7"/>
        <v>10000</v>
      </c>
      <c r="W46" s="28">
        <f t="shared" si="1"/>
        <v>833.33333333333337</v>
      </c>
      <c r="X46" s="7">
        <f t="shared" si="4"/>
        <v>0</v>
      </c>
    </row>
    <row r="47" spans="1:24">
      <c r="A47" s="15" t="s">
        <v>111</v>
      </c>
      <c r="B47" s="15" t="s">
        <v>112</v>
      </c>
      <c r="C47" s="15" t="s">
        <v>113</v>
      </c>
      <c r="D47" s="15" t="s">
        <v>47</v>
      </c>
      <c r="E47" s="14">
        <v>6000</v>
      </c>
      <c r="F47" s="14" t="s">
        <v>17</v>
      </c>
      <c r="G47" s="14">
        <v>0</v>
      </c>
      <c r="H47" s="14" t="s">
        <v>17</v>
      </c>
      <c r="I47" s="16">
        <v>1</v>
      </c>
      <c r="J47" s="14" t="s">
        <v>18</v>
      </c>
      <c r="K47" s="17">
        <v>6000</v>
      </c>
      <c r="L47" s="18">
        <v>40982</v>
      </c>
      <c r="M47" s="15" t="s">
        <v>87</v>
      </c>
      <c r="N47" s="14" t="s">
        <v>20</v>
      </c>
      <c r="O47" s="14" t="s">
        <v>21</v>
      </c>
      <c r="P47" s="15" t="s">
        <v>88</v>
      </c>
      <c r="Q47" s="15" t="s">
        <v>89</v>
      </c>
      <c r="R47" s="14"/>
      <c r="S47" s="15" t="s">
        <v>114</v>
      </c>
      <c r="T47" s="28">
        <f t="shared" si="2"/>
        <v>0</v>
      </c>
      <c r="U47" s="28">
        <f t="shared" si="6"/>
        <v>6000</v>
      </c>
      <c r="V47" s="28">
        <f t="shared" si="7"/>
        <v>10000</v>
      </c>
      <c r="W47" s="28">
        <f t="shared" si="1"/>
        <v>833.33333333333337</v>
      </c>
      <c r="X47" s="7">
        <f t="shared" si="4"/>
        <v>0</v>
      </c>
    </row>
    <row r="48" spans="1:24">
      <c r="A48" s="15" t="s">
        <v>847</v>
      </c>
      <c r="B48" s="15" t="s">
        <v>848</v>
      </c>
      <c r="C48" s="15" t="s">
        <v>849</v>
      </c>
      <c r="D48" s="15" t="s">
        <v>47</v>
      </c>
      <c r="E48" s="14">
        <v>4900</v>
      </c>
      <c r="F48" s="14" t="s">
        <v>17</v>
      </c>
      <c r="G48" s="14">
        <v>0</v>
      </c>
      <c r="H48" s="14" t="s">
        <v>17</v>
      </c>
      <c r="I48" s="16">
        <v>1</v>
      </c>
      <c r="J48" s="14" t="s">
        <v>18</v>
      </c>
      <c r="K48" s="17">
        <v>4900</v>
      </c>
      <c r="L48" s="18">
        <v>41177</v>
      </c>
      <c r="M48" s="15" t="s">
        <v>850</v>
      </c>
      <c r="N48" s="14" t="s">
        <v>20</v>
      </c>
      <c r="O48" s="14" t="s">
        <v>21</v>
      </c>
      <c r="P48" s="15" t="s">
        <v>88</v>
      </c>
      <c r="Q48" s="15" t="s">
        <v>89</v>
      </c>
      <c r="R48" s="14"/>
      <c r="S48" s="15" t="s">
        <v>851</v>
      </c>
      <c r="T48" s="28">
        <f t="shared" si="2"/>
        <v>0</v>
      </c>
      <c r="U48" s="28">
        <f t="shared" si="6"/>
        <v>4900</v>
      </c>
      <c r="V48" s="28">
        <f t="shared" si="7"/>
        <v>10000</v>
      </c>
      <c r="W48" s="28">
        <f t="shared" si="1"/>
        <v>833.33333333333337</v>
      </c>
      <c r="X48" s="7">
        <f t="shared" si="4"/>
        <v>0</v>
      </c>
    </row>
    <row r="49" spans="1:24">
      <c r="A49" s="15" t="s">
        <v>987</v>
      </c>
      <c r="B49" s="15" t="s">
        <v>988</v>
      </c>
      <c r="C49" s="15" t="s">
        <v>989</v>
      </c>
      <c r="D49" s="15" t="s">
        <v>47</v>
      </c>
      <c r="E49" s="14">
        <v>500</v>
      </c>
      <c r="F49" s="14" t="s">
        <v>17</v>
      </c>
      <c r="G49" s="14">
        <v>0</v>
      </c>
      <c r="H49" s="14" t="s">
        <v>17</v>
      </c>
      <c r="I49" s="16">
        <v>1</v>
      </c>
      <c r="J49" s="14" t="s">
        <v>18</v>
      </c>
      <c r="K49" s="17">
        <v>500</v>
      </c>
      <c r="L49" s="18">
        <v>41193</v>
      </c>
      <c r="M49" s="15" t="s">
        <v>80</v>
      </c>
      <c r="N49" s="14" t="s">
        <v>20</v>
      </c>
      <c r="O49" s="14" t="s">
        <v>21</v>
      </c>
      <c r="P49" s="15" t="s">
        <v>88</v>
      </c>
      <c r="Q49" s="15" t="s">
        <v>89</v>
      </c>
      <c r="R49" s="14"/>
      <c r="S49" s="15" t="s">
        <v>990</v>
      </c>
      <c r="T49" s="28">
        <f t="shared" si="2"/>
        <v>0</v>
      </c>
      <c r="U49" s="28">
        <f t="shared" si="6"/>
        <v>500</v>
      </c>
      <c r="V49" s="28">
        <f t="shared" si="7"/>
        <v>10000</v>
      </c>
      <c r="W49" s="28">
        <f t="shared" si="1"/>
        <v>833.33333333333337</v>
      </c>
      <c r="X49" s="7">
        <f t="shared" si="4"/>
        <v>0</v>
      </c>
    </row>
    <row r="50" spans="1:24">
      <c r="A50" s="15" t="s">
        <v>108</v>
      </c>
      <c r="B50" s="15" t="s">
        <v>109</v>
      </c>
      <c r="C50" s="15" t="s">
        <v>110</v>
      </c>
      <c r="D50" s="15" t="s">
        <v>47</v>
      </c>
      <c r="E50" s="14">
        <v>672</v>
      </c>
      <c r="F50" s="14" t="s">
        <v>17</v>
      </c>
      <c r="G50" s="14">
        <v>200</v>
      </c>
      <c r="H50" s="14" t="s">
        <v>17</v>
      </c>
      <c r="I50" s="16">
        <v>1</v>
      </c>
      <c r="J50" s="14" t="s">
        <v>18</v>
      </c>
      <c r="K50" s="17">
        <v>672</v>
      </c>
      <c r="L50" s="18">
        <v>40849</v>
      </c>
      <c r="M50" s="15" t="s">
        <v>94</v>
      </c>
      <c r="N50" s="14" t="s">
        <v>20</v>
      </c>
      <c r="O50" s="14" t="s">
        <v>34</v>
      </c>
      <c r="P50" s="15" t="s">
        <v>88</v>
      </c>
      <c r="Q50" s="15" t="s">
        <v>89</v>
      </c>
      <c r="R50" s="14"/>
      <c r="S50" s="15" t="s">
        <v>110</v>
      </c>
      <c r="T50" s="28">
        <f t="shared" si="2"/>
        <v>200</v>
      </c>
      <c r="U50" s="28">
        <f t="shared" si="6"/>
        <v>472</v>
      </c>
      <c r="V50" s="28">
        <f t="shared" si="7"/>
        <v>10000</v>
      </c>
      <c r="W50" s="28">
        <f t="shared" si="1"/>
        <v>833.33333333333337</v>
      </c>
      <c r="X50" s="7">
        <f t="shared" si="4"/>
        <v>9800</v>
      </c>
    </row>
    <row r="51" spans="1:24">
      <c r="A51" s="15" t="s">
        <v>991</v>
      </c>
      <c r="B51" s="15" t="s">
        <v>992</v>
      </c>
      <c r="C51" s="15" t="s">
        <v>993</v>
      </c>
      <c r="D51" s="15" t="s">
        <v>47</v>
      </c>
      <c r="E51" s="14">
        <v>3500</v>
      </c>
      <c r="F51" s="14" t="s">
        <v>17</v>
      </c>
      <c r="G51" s="14">
        <v>950</v>
      </c>
      <c r="H51" s="14" t="s">
        <v>17</v>
      </c>
      <c r="I51" s="16">
        <v>1</v>
      </c>
      <c r="J51" s="14" t="s">
        <v>18</v>
      </c>
      <c r="K51" s="17">
        <v>3500</v>
      </c>
      <c r="L51" s="18">
        <v>41193</v>
      </c>
      <c r="M51" s="15" t="s">
        <v>48</v>
      </c>
      <c r="N51" s="14" t="s">
        <v>20</v>
      </c>
      <c r="O51" s="14" t="s">
        <v>21</v>
      </c>
      <c r="P51" s="15" t="s">
        <v>88</v>
      </c>
      <c r="Q51" s="15" t="s">
        <v>89</v>
      </c>
      <c r="R51" s="14"/>
      <c r="S51" s="15" t="s">
        <v>994</v>
      </c>
      <c r="T51" s="28">
        <f t="shared" si="2"/>
        <v>950</v>
      </c>
      <c r="U51" s="28">
        <f t="shared" si="6"/>
        <v>2550</v>
      </c>
      <c r="V51" s="28">
        <f t="shared" si="7"/>
        <v>10000</v>
      </c>
      <c r="W51" s="28">
        <f t="shared" si="1"/>
        <v>833.33333333333337</v>
      </c>
      <c r="X51" s="7">
        <f t="shared" si="4"/>
        <v>9050</v>
      </c>
    </row>
    <row r="52" spans="1:24">
      <c r="A52" s="15" t="s">
        <v>115</v>
      </c>
      <c r="B52" s="15" t="s">
        <v>116</v>
      </c>
      <c r="C52" s="15" t="s">
        <v>117</v>
      </c>
      <c r="D52" s="15" t="s">
        <v>47</v>
      </c>
      <c r="E52" s="14">
        <v>4900</v>
      </c>
      <c r="F52" s="14" t="s">
        <v>17</v>
      </c>
      <c r="G52" s="14">
        <v>2413.96</v>
      </c>
      <c r="H52" s="14" t="s">
        <v>17</v>
      </c>
      <c r="I52" s="16">
        <v>1</v>
      </c>
      <c r="J52" s="14" t="s">
        <v>18</v>
      </c>
      <c r="K52" s="17">
        <v>4900</v>
      </c>
      <c r="L52" s="18">
        <v>41106</v>
      </c>
      <c r="M52" s="15" t="s">
        <v>118</v>
      </c>
      <c r="N52" s="14" t="s">
        <v>20</v>
      </c>
      <c r="O52" s="14" t="s">
        <v>34</v>
      </c>
      <c r="P52" s="15" t="s">
        <v>88</v>
      </c>
      <c r="Q52" s="15" t="s">
        <v>89</v>
      </c>
      <c r="R52" s="14"/>
      <c r="S52" s="15" t="s">
        <v>119</v>
      </c>
      <c r="T52" s="28">
        <f t="shared" si="2"/>
        <v>2413.96</v>
      </c>
      <c r="U52" s="28">
        <f t="shared" si="6"/>
        <v>2486.04</v>
      </c>
      <c r="V52" s="28">
        <f t="shared" si="7"/>
        <v>10000</v>
      </c>
      <c r="W52" s="28">
        <f t="shared" si="1"/>
        <v>833.33333333333337</v>
      </c>
      <c r="X52" s="7">
        <f t="shared" si="4"/>
        <v>7586.04</v>
      </c>
    </row>
    <row r="53" spans="1:24">
      <c r="A53" s="15" t="s">
        <v>152</v>
      </c>
      <c r="B53" s="15" t="s">
        <v>153</v>
      </c>
      <c r="C53" s="15" t="s">
        <v>154</v>
      </c>
      <c r="D53" s="15" t="s">
        <v>47</v>
      </c>
      <c r="E53" s="14">
        <v>500</v>
      </c>
      <c r="F53" s="14" t="s">
        <v>17</v>
      </c>
      <c r="G53" s="14">
        <v>0</v>
      </c>
      <c r="H53" s="14" t="s">
        <v>17</v>
      </c>
      <c r="I53" s="16">
        <v>1</v>
      </c>
      <c r="J53" s="14" t="s">
        <v>18</v>
      </c>
      <c r="K53" s="17">
        <v>500</v>
      </c>
      <c r="L53" s="18">
        <v>40983</v>
      </c>
      <c r="M53" s="15" t="s">
        <v>87</v>
      </c>
      <c r="N53" s="14" t="s">
        <v>20</v>
      </c>
      <c r="O53" s="14" t="s">
        <v>21</v>
      </c>
      <c r="P53" s="15" t="s">
        <v>88</v>
      </c>
      <c r="Q53" s="15" t="s">
        <v>89</v>
      </c>
      <c r="R53" s="14"/>
      <c r="S53" s="15" t="s">
        <v>155</v>
      </c>
      <c r="T53" s="28">
        <f t="shared" si="2"/>
        <v>0</v>
      </c>
      <c r="U53" s="28">
        <f t="shared" si="6"/>
        <v>500</v>
      </c>
      <c r="V53" s="28">
        <f t="shared" si="7"/>
        <v>10000</v>
      </c>
      <c r="W53" s="28">
        <f t="shared" si="1"/>
        <v>833.33333333333337</v>
      </c>
      <c r="X53" s="7">
        <f t="shared" si="4"/>
        <v>0</v>
      </c>
    </row>
    <row r="54" spans="1:24">
      <c r="A54" s="15" t="s">
        <v>161</v>
      </c>
      <c r="B54" s="15" t="s">
        <v>162</v>
      </c>
      <c r="C54" s="15" t="s">
        <v>163</v>
      </c>
      <c r="D54" s="15" t="s">
        <v>47</v>
      </c>
      <c r="E54" s="14">
        <v>4800</v>
      </c>
      <c r="F54" s="14" t="s">
        <v>17</v>
      </c>
      <c r="G54" s="14">
        <v>0</v>
      </c>
      <c r="H54" s="14" t="s">
        <v>17</v>
      </c>
      <c r="I54" s="16">
        <v>1</v>
      </c>
      <c r="J54" s="14" t="s">
        <v>18</v>
      </c>
      <c r="K54" s="17">
        <v>4800</v>
      </c>
      <c r="L54" s="18">
        <v>40983</v>
      </c>
      <c r="M54" s="15" t="s">
        <v>87</v>
      </c>
      <c r="N54" s="14" t="s">
        <v>20</v>
      </c>
      <c r="O54" s="14" t="s">
        <v>21</v>
      </c>
      <c r="P54" s="15" t="s">
        <v>88</v>
      </c>
      <c r="Q54" s="15" t="s">
        <v>89</v>
      </c>
      <c r="R54" s="14"/>
      <c r="S54" s="15" t="s">
        <v>164</v>
      </c>
      <c r="T54" s="28">
        <f t="shared" si="2"/>
        <v>0</v>
      </c>
      <c r="U54" s="28">
        <f t="shared" si="6"/>
        <v>4800</v>
      </c>
      <c r="V54" s="28">
        <f t="shared" si="7"/>
        <v>10000</v>
      </c>
      <c r="W54" s="28">
        <f t="shared" si="1"/>
        <v>833.33333333333337</v>
      </c>
      <c r="X54" s="7">
        <f t="shared" si="4"/>
        <v>0</v>
      </c>
    </row>
    <row r="55" spans="1:24">
      <c r="A55" s="15" t="s">
        <v>156</v>
      </c>
      <c r="B55" s="15" t="s">
        <v>157</v>
      </c>
      <c r="C55" s="15" t="s">
        <v>158</v>
      </c>
      <c r="D55" s="15" t="s">
        <v>47</v>
      </c>
      <c r="E55" s="14">
        <v>4900</v>
      </c>
      <c r="F55" s="14" t="s">
        <v>17</v>
      </c>
      <c r="G55" s="14">
        <v>1747.12</v>
      </c>
      <c r="H55" s="14" t="s">
        <v>17</v>
      </c>
      <c r="I55" s="16">
        <v>1</v>
      </c>
      <c r="J55" s="14" t="s">
        <v>18</v>
      </c>
      <c r="K55" s="17">
        <v>4900</v>
      </c>
      <c r="L55" s="18">
        <v>41102</v>
      </c>
      <c r="M55" s="15" t="s">
        <v>159</v>
      </c>
      <c r="N55" s="14" t="s">
        <v>20</v>
      </c>
      <c r="O55" s="14" t="s">
        <v>34</v>
      </c>
      <c r="P55" s="15" t="s">
        <v>88</v>
      </c>
      <c r="Q55" s="15" t="s">
        <v>89</v>
      </c>
      <c r="R55" s="14"/>
      <c r="S55" s="15" t="s">
        <v>160</v>
      </c>
      <c r="T55" s="28">
        <f t="shared" si="2"/>
        <v>1747.12</v>
      </c>
      <c r="U55" s="28">
        <f t="shared" si="6"/>
        <v>3152.88</v>
      </c>
      <c r="V55" s="28">
        <f t="shared" si="7"/>
        <v>10000</v>
      </c>
      <c r="W55" s="28">
        <f t="shared" si="1"/>
        <v>833.33333333333337</v>
      </c>
      <c r="X55" s="7">
        <f t="shared" si="4"/>
        <v>8252.880000000001</v>
      </c>
    </row>
    <row r="56" spans="1:24">
      <c r="A56" s="15" t="s">
        <v>995</v>
      </c>
      <c r="B56" s="15" t="s">
        <v>996</v>
      </c>
      <c r="C56" s="15" t="s">
        <v>997</v>
      </c>
      <c r="D56" s="15" t="s">
        <v>47</v>
      </c>
      <c r="E56" s="14">
        <v>8500</v>
      </c>
      <c r="F56" s="14" t="s">
        <v>17</v>
      </c>
      <c r="G56" s="14">
        <v>0</v>
      </c>
      <c r="H56" s="14" t="s">
        <v>17</v>
      </c>
      <c r="I56" s="16">
        <v>1</v>
      </c>
      <c r="J56" s="14" t="s">
        <v>18</v>
      </c>
      <c r="K56" s="17">
        <v>8500</v>
      </c>
      <c r="L56" s="18">
        <v>41193</v>
      </c>
      <c r="M56" s="15" t="s">
        <v>48</v>
      </c>
      <c r="N56" s="14" t="s">
        <v>20</v>
      </c>
      <c r="O56" s="14" t="s">
        <v>21</v>
      </c>
      <c r="P56" s="15" t="s">
        <v>88</v>
      </c>
      <c r="Q56" s="15" t="s">
        <v>89</v>
      </c>
      <c r="R56" s="14"/>
      <c r="S56" s="15" t="s">
        <v>998</v>
      </c>
      <c r="T56" s="28">
        <f t="shared" si="2"/>
        <v>0</v>
      </c>
      <c r="U56" s="28">
        <f t="shared" si="6"/>
        <v>8500</v>
      </c>
      <c r="V56" s="28">
        <f t="shared" si="7"/>
        <v>10000</v>
      </c>
      <c r="W56" s="28">
        <f t="shared" si="1"/>
        <v>833.33333333333337</v>
      </c>
      <c r="X56" s="7">
        <f t="shared" si="4"/>
        <v>0</v>
      </c>
    </row>
    <row r="57" spans="1:24" hidden="1">
      <c r="A57" s="15" t="s">
        <v>999</v>
      </c>
      <c r="B57" s="15" t="s">
        <v>1000</v>
      </c>
      <c r="C57" s="15" t="s">
        <v>1001</v>
      </c>
      <c r="D57" s="15" t="s">
        <v>167</v>
      </c>
      <c r="E57" s="14">
        <v>20</v>
      </c>
      <c r="F57" s="14" t="s">
        <v>39</v>
      </c>
      <c r="G57" s="14">
        <v>0</v>
      </c>
      <c r="H57" s="14" t="s">
        <v>39</v>
      </c>
      <c r="I57" s="16">
        <v>34.85</v>
      </c>
      <c r="J57" s="14" t="s">
        <v>39</v>
      </c>
      <c r="K57" s="17">
        <v>697</v>
      </c>
      <c r="L57" s="18">
        <v>41211</v>
      </c>
      <c r="M57" s="15" t="s">
        <v>40</v>
      </c>
      <c r="N57" s="14" t="s">
        <v>41</v>
      </c>
      <c r="O57" s="14" t="s">
        <v>21</v>
      </c>
      <c r="P57" s="15" t="s">
        <v>177</v>
      </c>
      <c r="Q57" s="15" t="s">
        <v>178</v>
      </c>
      <c r="R57" s="14"/>
      <c r="S57" s="15" t="s">
        <v>1002</v>
      </c>
      <c r="T57" s="28">
        <f t="shared" si="2"/>
        <v>0</v>
      </c>
      <c r="U57" s="28">
        <f t="shared" si="6"/>
        <v>697</v>
      </c>
      <c r="V57" s="28">
        <f t="shared" si="7"/>
        <v>2000</v>
      </c>
      <c r="W57" s="28">
        <f t="shared" si="1"/>
        <v>166.66666666666666</v>
      </c>
      <c r="X57" s="7">
        <f t="shared" si="4"/>
        <v>0</v>
      </c>
    </row>
    <row r="58" spans="1:24" hidden="1">
      <c r="A58" s="15" t="s">
        <v>180</v>
      </c>
      <c r="B58" s="15" t="s">
        <v>181</v>
      </c>
      <c r="C58" s="15" t="s">
        <v>182</v>
      </c>
      <c r="D58" s="15" t="s">
        <v>167</v>
      </c>
      <c r="E58" s="14">
        <v>500</v>
      </c>
      <c r="F58" s="14" t="s">
        <v>17</v>
      </c>
      <c r="G58" s="14">
        <v>0</v>
      </c>
      <c r="H58" s="14" t="s">
        <v>17</v>
      </c>
      <c r="I58" s="16">
        <v>1</v>
      </c>
      <c r="J58" s="14" t="s">
        <v>18</v>
      </c>
      <c r="K58" s="17">
        <v>500</v>
      </c>
      <c r="L58" s="18">
        <v>40744</v>
      </c>
      <c r="M58" s="15" t="s">
        <v>183</v>
      </c>
      <c r="N58" s="14" t="s">
        <v>20</v>
      </c>
      <c r="O58" s="14" t="s">
        <v>21</v>
      </c>
      <c r="P58" s="15" t="s">
        <v>184</v>
      </c>
      <c r="Q58" s="15" t="s">
        <v>185</v>
      </c>
      <c r="R58" s="14"/>
      <c r="S58" s="15" t="s">
        <v>186</v>
      </c>
      <c r="T58" s="28">
        <f t="shared" si="2"/>
        <v>0</v>
      </c>
      <c r="U58" s="28">
        <f t="shared" si="6"/>
        <v>500</v>
      </c>
      <c r="V58" s="28">
        <f t="shared" si="7"/>
        <v>2000</v>
      </c>
      <c r="W58" s="28">
        <f t="shared" si="1"/>
        <v>166.66666666666666</v>
      </c>
      <c r="X58" s="7">
        <f t="shared" si="4"/>
        <v>0</v>
      </c>
    </row>
    <row r="59" spans="1:24" hidden="1">
      <c r="A59" s="15" t="s">
        <v>1003</v>
      </c>
      <c r="B59" s="15" t="s">
        <v>1004</v>
      </c>
      <c r="C59" s="15" t="s">
        <v>1005</v>
      </c>
      <c r="D59" s="15" t="s">
        <v>167</v>
      </c>
      <c r="E59" s="14">
        <v>500</v>
      </c>
      <c r="F59" s="14" t="s">
        <v>17</v>
      </c>
      <c r="G59" s="14">
        <v>0</v>
      </c>
      <c r="H59" s="14" t="s">
        <v>17</v>
      </c>
      <c r="I59" s="16">
        <v>1</v>
      </c>
      <c r="J59" s="14" t="s">
        <v>18</v>
      </c>
      <c r="K59" s="17">
        <v>500</v>
      </c>
      <c r="L59" s="18">
        <v>41208</v>
      </c>
      <c r="M59" s="15" t="s">
        <v>373</v>
      </c>
      <c r="N59" s="14" t="s">
        <v>20</v>
      </c>
      <c r="O59" s="14" t="s">
        <v>21</v>
      </c>
      <c r="P59" s="15" t="s">
        <v>1006</v>
      </c>
      <c r="Q59" s="15" t="s">
        <v>634</v>
      </c>
      <c r="R59" s="14"/>
      <c r="S59" s="15" t="s">
        <v>1007</v>
      </c>
      <c r="T59" s="28">
        <f t="shared" si="2"/>
        <v>0</v>
      </c>
      <c r="U59" s="28">
        <f t="shared" si="6"/>
        <v>500</v>
      </c>
      <c r="V59" s="28">
        <f t="shared" si="7"/>
        <v>5000</v>
      </c>
      <c r="W59" s="28">
        <f t="shared" si="1"/>
        <v>416.66666666666669</v>
      </c>
      <c r="X59" s="7">
        <f t="shared" si="4"/>
        <v>0</v>
      </c>
    </row>
    <row r="60" spans="1:24" hidden="1">
      <c r="A60" s="15" t="s">
        <v>852</v>
      </c>
      <c r="B60" s="15" t="s">
        <v>748</v>
      </c>
      <c r="C60" s="15" t="s">
        <v>749</v>
      </c>
      <c r="D60" s="15" t="s">
        <v>167</v>
      </c>
      <c r="E60" s="14">
        <v>250</v>
      </c>
      <c r="F60" s="14" t="s">
        <v>17</v>
      </c>
      <c r="G60" s="14">
        <v>0</v>
      </c>
      <c r="H60" s="14" t="s">
        <v>17</v>
      </c>
      <c r="I60" s="16">
        <v>1</v>
      </c>
      <c r="J60" s="14" t="s">
        <v>18</v>
      </c>
      <c r="K60" s="17">
        <v>250</v>
      </c>
      <c r="L60" s="18">
        <v>41163</v>
      </c>
      <c r="M60" s="15" t="s">
        <v>480</v>
      </c>
      <c r="N60" s="14" t="s">
        <v>20</v>
      </c>
      <c r="O60" s="14" t="s">
        <v>21</v>
      </c>
      <c r="P60" s="15" t="s">
        <v>63</v>
      </c>
      <c r="Q60" s="15" t="s">
        <v>64</v>
      </c>
      <c r="R60" s="14"/>
      <c r="S60" s="15" t="s">
        <v>853</v>
      </c>
      <c r="T60" s="28">
        <f t="shared" si="2"/>
        <v>0</v>
      </c>
      <c r="U60" s="28">
        <f t="shared" si="6"/>
        <v>250</v>
      </c>
      <c r="V60" s="28">
        <f t="shared" si="7"/>
        <v>7000</v>
      </c>
      <c r="W60" s="28">
        <f t="shared" si="1"/>
        <v>583.33333333333337</v>
      </c>
      <c r="X60" s="7">
        <f t="shared" si="4"/>
        <v>0</v>
      </c>
    </row>
    <row r="61" spans="1:24" hidden="1">
      <c r="A61" s="15" t="s">
        <v>712</v>
      </c>
      <c r="B61" s="15" t="s">
        <v>713</v>
      </c>
      <c r="C61" s="15" t="s">
        <v>714</v>
      </c>
      <c r="D61" s="15" t="s">
        <v>167</v>
      </c>
      <c r="E61" s="14">
        <v>2647.89</v>
      </c>
      <c r="F61" s="14" t="s">
        <v>17</v>
      </c>
      <c r="G61" s="14">
        <v>0</v>
      </c>
      <c r="H61" s="14" t="s">
        <v>17</v>
      </c>
      <c r="I61" s="19">
        <v>1</v>
      </c>
      <c r="J61" s="14" t="s">
        <v>18</v>
      </c>
      <c r="K61" s="20">
        <v>2647.89</v>
      </c>
      <c r="L61" s="18">
        <v>41151</v>
      </c>
      <c r="M61" s="15" t="s">
        <v>412</v>
      </c>
      <c r="N61" s="14" t="s">
        <v>20</v>
      </c>
      <c r="O61" s="14" t="s">
        <v>21</v>
      </c>
      <c r="P61" s="15" t="s">
        <v>177</v>
      </c>
      <c r="Q61" s="15" t="s">
        <v>178</v>
      </c>
      <c r="R61" s="14"/>
      <c r="S61" s="15" t="s">
        <v>715</v>
      </c>
      <c r="T61" s="28">
        <f t="shared" si="2"/>
        <v>0</v>
      </c>
      <c r="U61" s="28">
        <f t="shared" si="6"/>
        <v>2647.89</v>
      </c>
      <c r="V61" s="28">
        <f t="shared" si="7"/>
        <v>2000</v>
      </c>
      <c r="W61" s="28">
        <f t="shared" si="1"/>
        <v>166.66666666666666</v>
      </c>
      <c r="X61" s="7">
        <f t="shared" si="4"/>
        <v>0</v>
      </c>
    </row>
    <row r="62" spans="1:24" hidden="1">
      <c r="A62" s="15" t="s">
        <v>712</v>
      </c>
      <c r="B62" s="15" t="s">
        <v>713</v>
      </c>
      <c r="C62" s="15" t="s">
        <v>714</v>
      </c>
      <c r="D62" s="15" t="s">
        <v>167</v>
      </c>
      <c r="E62" s="14">
        <v>7845.6</v>
      </c>
      <c r="F62" s="14" t="s">
        <v>17</v>
      </c>
      <c r="G62" s="14">
        <v>0</v>
      </c>
      <c r="H62" s="14" t="s">
        <v>17</v>
      </c>
      <c r="I62" s="19">
        <v>1</v>
      </c>
      <c r="J62" s="14" t="s">
        <v>18</v>
      </c>
      <c r="K62" s="20">
        <v>7845.6</v>
      </c>
      <c r="L62" s="18">
        <v>41151</v>
      </c>
      <c r="M62" s="15" t="s">
        <v>412</v>
      </c>
      <c r="N62" s="14" t="s">
        <v>20</v>
      </c>
      <c r="O62" s="14" t="s">
        <v>21</v>
      </c>
      <c r="P62" s="15" t="s">
        <v>177</v>
      </c>
      <c r="Q62" s="15" t="s">
        <v>178</v>
      </c>
      <c r="R62" s="14"/>
      <c r="S62" s="15" t="s">
        <v>716</v>
      </c>
      <c r="T62" s="28">
        <f t="shared" si="2"/>
        <v>0</v>
      </c>
      <c r="U62" s="28">
        <f t="shared" si="6"/>
        <v>7845.6</v>
      </c>
      <c r="V62" s="28">
        <f t="shared" si="7"/>
        <v>2000</v>
      </c>
      <c r="W62" s="28">
        <f t="shared" si="1"/>
        <v>166.66666666666666</v>
      </c>
      <c r="X62" s="7">
        <f t="shared" si="4"/>
        <v>0</v>
      </c>
    </row>
    <row r="63" spans="1:24" hidden="1">
      <c r="A63" s="15" t="s">
        <v>1008</v>
      </c>
      <c r="B63" s="15" t="s">
        <v>1009</v>
      </c>
      <c r="C63" s="15" t="s">
        <v>1010</v>
      </c>
      <c r="D63" s="15" t="s">
        <v>167</v>
      </c>
      <c r="E63" s="14">
        <v>343.5</v>
      </c>
      <c r="F63" s="14" t="s">
        <v>17</v>
      </c>
      <c r="G63" s="14">
        <v>0</v>
      </c>
      <c r="H63" s="14" t="s">
        <v>17</v>
      </c>
      <c r="I63" s="16">
        <v>1</v>
      </c>
      <c r="J63" s="14" t="s">
        <v>18</v>
      </c>
      <c r="K63" s="17">
        <v>343.5</v>
      </c>
      <c r="L63" s="18">
        <v>41207</v>
      </c>
      <c r="M63" s="15" t="s">
        <v>1011</v>
      </c>
      <c r="N63" s="14" t="s">
        <v>20</v>
      </c>
      <c r="O63" s="14" t="s">
        <v>21</v>
      </c>
      <c r="P63" s="15" t="s">
        <v>177</v>
      </c>
      <c r="Q63" s="15" t="s">
        <v>178</v>
      </c>
      <c r="R63" s="14"/>
      <c r="S63" s="15" t="s">
        <v>1012</v>
      </c>
      <c r="T63" s="28">
        <f t="shared" si="2"/>
        <v>0</v>
      </c>
      <c r="U63" s="28">
        <f t="shared" si="6"/>
        <v>343.5</v>
      </c>
      <c r="V63" s="28">
        <f t="shared" si="7"/>
        <v>2000</v>
      </c>
      <c r="W63" s="28">
        <f t="shared" si="1"/>
        <v>166.66666666666666</v>
      </c>
      <c r="X63" s="7">
        <f t="shared" si="4"/>
        <v>0</v>
      </c>
    </row>
    <row r="64" spans="1:24" hidden="1">
      <c r="A64" s="15" t="s">
        <v>1013</v>
      </c>
      <c r="B64" s="15" t="s">
        <v>1014</v>
      </c>
      <c r="C64" s="15" t="s">
        <v>1015</v>
      </c>
      <c r="D64" s="15" t="s">
        <v>167</v>
      </c>
      <c r="E64" s="14">
        <v>2</v>
      </c>
      <c r="F64" s="14" t="s">
        <v>39</v>
      </c>
      <c r="G64" s="14">
        <v>0</v>
      </c>
      <c r="H64" s="14" t="s">
        <v>39</v>
      </c>
      <c r="I64" s="16">
        <v>27.88</v>
      </c>
      <c r="J64" s="14" t="s">
        <v>39</v>
      </c>
      <c r="K64" s="17">
        <v>55.76</v>
      </c>
      <c r="L64" s="18">
        <v>41187</v>
      </c>
      <c r="M64" s="15" t="s">
        <v>40</v>
      </c>
      <c r="N64" s="14" t="s">
        <v>41</v>
      </c>
      <c r="O64" s="14" t="s">
        <v>21</v>
      </c>
      <c r="P64" s="15" t="s">
        <v>177</v>
      </c>
      <c r="Q64" s="15" t="s">
        <v>178</v>
      </c>
      <c r="R64" s="14"/>
      <c r="S64" s="15" t="s">
        <v>1016</v>
      </c>
      <c r="T64" s="28">
        <f t="shared" si="2"/>
        <v>0</v>
      </c>
      <c r="U64" s="28">
        <f t="shared" si="6"/>
        <v>55.76</v>
      </c>
      <c r="V64" s="28">
        <f t="shared" si="7"/>
        <v>2000</v>
      </c>
      <c r="W64" s="28">
        <f t="shared" si="1"/>
        <v>166.66666666666666</v>
      </c>
      <c r="X64" s="7">
        <f t="shared" si="4"/>
        <v>0</v>
      </c>
    </row>
    <row r="65" spans="1:24" hidden="1">
      <c r="A65" s="15" t="s">
        <v>1013</v>
      </c>
      <c r="B65" s="15" t="s">
        <v>1014</v>
      </c>
      <c r="C65" s="15" t="s">
        <v>1015</v>
      </c>
      <c r="D65" s="15" t="s">
        <v>167</v>
      </c>
      <c r="E65" s="14">
        <v>2</v>
      </c>
      <c r="F65" s="14" t="s">
        <v>39</v>
      </c>
      <c r="G65" s="14">
        <v>0</v>
      </c>
      <c r="H65" s="14" t="s">
        <v>39</v>
      </c>
      <c r="I65" s="16">
        <v>22.96</v>
      </c>
      <c r="J65" s="14" t="s">
        <v>39</v>
      </c>
      <c r="K65" s="17">
        <v>45.92</v>
      </c>
      <c r="L65" s="18">
        <v>41187</v>
      </c>
      <c r="M65" s="15" t="s">
        <v>40</v>
      </c>
      <c r="N65" s="14" t="s">
        <v>41</v>
      </c>
      <c r="O65" s="14" t="s">
        <v>21</v>
      </c>
      <c r="P65" s="15" t="s">
        <v>177</v>
      </c>
      <c r="Q65" s="15" t="s">
        <v>178</v>
      </c>
      <c r="R65" s="14"/>
      <c r="S65" s="15" t="s">
        <v>1017</v>
      </c>
      <c r="T65" s="28">
        <f t="shared" si="2"/>
        <v>0</v>
      </c>
      <c r="U65" s="28">
        <f t="shared" si="6"/>
        <v>45.92</v>
      </c>
      <c r="V65" s="28">
        <f t="shared" si="7"/>
        <v>2000</v>
      </c>
      <c r="W65" s="28">
        <f t="shared" si="1"/>
        <v>166.66666666666666</v>
      </c>
      <c r="X65" s="7">
        <f t="shared" si="4"/>
        <v>0</v>
      </c>
    </row>
    <row r="66" spans="1:24" hidden="1">
      <c r="A66" s="15" t="s">
        <v>1018</v>
      </c>
      <c r="B66" s="15" t="s">
        <v>1019</v>
      </c>
      <c r="C66" s="15" t="s">
        <v>1020</v>
      </c>
      <c r="D66" s="15" t="s">
        <v>167</v>
      </c>
      <c r="E66" s="14">
        <v>950</v>
      </c>
      <c r="F66" s="14" t="s">
        <v>17</v>
      </c>
      <c r="G66" s="14">
        <v>0</v>
      </c>
      <c r="H66" s="14" t="s">
        <v>17</v>
      </c>
      <c r="I66" s="16">
        <v>1</v>
      </c>
      <c r="J66" s="14" t="s">
        <v>18</v>
      </c>
      <c r="K66" s="17">
        <v>950</v>
      </c>
      <c r="L66" s="18">
        <v>41187</v>
      </c>
      <c r="M66" s="15" t="s">
        <v>480</v>
      </c>
      <c r="N66" s="14" t="s">
        <v>20</v>
      </c>
      <c r="O66" s="14" t="s">
        <v>21</v>
      </c>
      <c r="P66" s="15" t="s">
        <v>429</v>
      </c>
      <c r="Q66" s="15" t="s">
        <v>430</v>
      </c>
      <c r="R66" s="14"/>
      <c r="S66" s="15" t="s">
        <v>1021</v>
      </c>
      <c r="T66" s="28">
        <f t="shared" si="2"/>
        <v>0</v>
      </c>
      <c r="U66" s="28">
        <f t="shared" si="6"/>
        <v>950</v>
      </c>
      <c r="V66" s="28">
        <f t="shared" si="7"/>
        <v>7000</v>
      </c>
      <c r="W66" s="28">
        <f t="shared" ref="W66:W129" si="8">VLOOKUP(Q66,Budget,MONTH(L66)+2,FALSE)</f>
        <v>583.33333333333337</v>
      </c>
      <c r="X66" s="7">
        <f t="shared" si="4"/>
        <v>0</v>
      </c>
    </row>
    <row r="67" spans="1:24" hidden="1">
      <c r="A67" s="15" t="s">
        <v>173</v>
      </c>
      <c r="B67" s="15" t="s">
        <v>174</v>
      </c>
      <c r="C67" s="15" t="s">
        <v>175</v>
      </c>
      <c r="D67" s="15" t="s">
        <v>167</v>
      </c>
      <c r="E67" s="14">
        <v>8000</v>
      </c>
      <c r="F67" s="14" t="s">
        <v>17</v>
      </c>
      <c r="G67" s="14">
        <v>4750</v>
      </c>
      <c r="H67" s="14" t="s">
        <v>17</v>
      </c>
      <c r="I67" s="19">
        <v>1</v>
      </c>
      <c r="J67" s="14" t="s">
        <v>18</v>
      </c>
      <c r="K67" s="20">
        <v>8000</v>
      </c>
      <c r="L67" s="18">
        <v>41100</v>
      </c>
      <c r="M67" s="15" t="s">
        <v>176</v>
      </c>
      <c r="N67" s="14" t="s">
        <v>20</v>
      </c>
      <c r="O67" s="14" t="s">
        <v>34</v>
      </c>
      <c r="P67" s="15" t="s">
        <v>177</v>
      </c>
      <c r="Q67" s="15" t="s">
        <v>178</v>
      </c>
      <c r="R67" s="14"/>
      <c r="S67" s="15" t="s">
        <v>179</v>
      </c>
      <c r="T67" s="28">
        <f t="shared" ref="T67:T130" si="9">(K67-U67)</f>
        <v>4750</v>
      </c>
      <c r="U67" s="28">
        <f t="shared" si="6"/>
        <v>3250</v>
      </c>
      <c r="V67" s="28">
        <f t="shared" si="7"/>
        <v>2000</v>
      </c>
      <c r="W67" s="28">
        <f t="shared" si="8"/>
        <v>166.66666666666666</v>
      </c>
      <c r="X67" s="7">
        <f t="shared" ref="X67:X130" si="10">IF(T67=0,0,V67-T67)</f>
        <v>-2750</v>
      </c>
    </row>
    <row r="68" spans="1:24" hidden="1">
      <c r="A68" s="15" t="s">
        <v>1022</v>
      </c>
      <c r="B68" s="15" t="s">
        <v>1023</v>
      </c>
      <c r="C68" s="15" t="s">
        <v>1024</v>
      </c>
      <c r="D68" s="15" t="s">
        <v>167</v>
      </c>
      <c r="E68" s="14">
        <v>4</v>
      </c>
      <c r="F68" s="14" t="s">
        <v>39</v>
      </c>
      <c r="G68" s="14">
        <v>0</v>
      </c>
      <c r="H68" s="14" t="s">
        <v>39</v>
      </c>
      <c r="I68" s="16">
        <v>88.78</v>
      </c>
      <c r="J68" s="14" t="s">
        <v>39</v>
      </c>
      <c r="K68" s="17">
        <v>355.12</v>
      </c>
      <c r="L68" s="18">
        <v>41208</v>
      </c>
      <c r="M68" s="15" t="s">
        <v>40</v>
      </c>
      <c r="N68" s="14" t="s">
        <v>41</v>
      </c>
      <c r="O68" s="14" t="s">
        <v>21</v>
      </c>
      <c r="P68" s="15" t="s">
        <v>171</v>
      </c>
      <c r="Q68" s="15" t="s">
        <v>172</v>
      </c>
      <c r="R68" s="14"/>
      <c r="S68" s="15" t="s">
        <v>1025</v>
      </c>
      <c r="T68" s="28">
        <f t="shared" si="9"/>
        <v>0</v>
      </c>
      <c r="U68" s="28">
        <f t="shared" si="6"/>
        <v>355.12</v>
      </c>
      <c r="V68" s="28">
        <f t="shared" si="7"/>
        <v>4000</v>
      </c>
      <c r="W68" s="28">
        <f t="shared" si="8"/>
        <v>333.33333333333331</v>
      </c>
      <c r="X68" s="7">
        <f t="shared" si="10"/>
        <v>0</v>
      </c>
    </row>
    <row r="69" spans="1:24" hidden="1">
      <c r="A69" s="15" t="s">
        <v>1026</v>
      </c>
      <c r="B69" s="15" t="s">
        <v>1027</v>
      </c>
      <c r="C69" s="15" t="s">
        <v>1028</v>
      </c>
      <c r="D69" s="15" t="s">
        <v>167</v>
      </c>
      <c r="E69" s="14">
        <v>6</v>
      </c>
      <c r="F69" s="14" t="s">
        <v>39</v>
      </c>
      <c r="G69" s="14">
        <v>0</v>
      </c>
      <c r="H69" s="14" t="s">
        <v>39</v>
      </c>
      <c r="I69" s="16">
        <v>739.33</v>
      </c>
      <c r="J69" s="14" t="s">
        <v>39</v>
      </c>
      <c r="K69" s="17">
        <v>4435.9799999999996</v>
      </c>
      <c r="L69" s="18">
        <v>41186</v>
      </c>
      <c r="M69" s="15" t="s">
        <v>40</v>
      </c>
      <c r="N69" s="14" t="s">
        <v>41</v>
      </c>
      <c r="O69" s="14" t="s">
        <v>21</v>
      </c>
      <c r="P69" s="15" t="s">
        <v>177</v>
      </c>
      <c r="Q69" s="15" t="s">
        <v>178</v>
      </c>
      <c r="R69" s="14"/>
      <c r="S69" s="15" t="s">
        <v>1029</v>
      </c>
      <c r="T69" s="28">
        <f t="shared" si="9"/>
        <v>-9.0949470177292824E-13</v>
      </c>
      <c r="U69" s="28">
        <f t="shared" si="6"/>
        <v>4435.9800000000005</v>
      </c>
      <c r="V69" s="28">
        <f t="shared" si="7"/>
        <v>2000</v>
      </c>
      <c r="W69" s="28">
        <f t="shared" si="8"/>
        <v>166.66666666666666</v>
      </c>
      <c r="X69" s="7">
        <f t="shared" si="10"/>
        <v>2000.0000000000009</v>
      </c>
    </row>
    <row r="70" spans="1:24" hidden="1">
      <c r="A70" s="15" t="s">
        <v>999</v>
      </c>
      <c r="B70" s="15" t="s">
        <v>1000</v>
      </c>
      <c r="C70" s="15" t="s">
        <v>1001</v>
      </c>
      <c r="D70" s="15" t="s">
        <v>167</v>
      </c>
      <c r="E70" s="14">
        <v>30</v>
      </c>
      <c r="F70" s="14" t="s">
        <v>39</v>
      </c>
      <c r="G70" s="14">
        <v>0</v>
      </c>
      <c r="H70" s="14" t="s">
        <v>39</v>
      </c>
      <c r="I70" s="16">
        <v>33.99</v>
      </c>
      <c r="J70" s="14" t="s">
        <v>39</v>
      </c>
      <c r="K70" s="17">
        <v>1019.7</v>
      </c>
      <c r="L70" s="18">
        <v>41211</v>
      </c>
      <c r="M70" s="15" t="s">
        <v>40</v>
      </c>
      <c r="N70" s="14" t="s">
        <v>41</v>
      </c>
      <c r="O70" s="14" t="s">
        <v>21</v>
      </c>
      <c r="P70" s="15" t="s">
        <v>177</v>
      </c>
      <c r="Q70" s="15" t="s">
        <v>178</v>
      </c>
      <c r="R70" s="14"/>
      <c r="S70" s="15" t="s">
        <v>1030</v>
      </c>
      <c r="T70" s="28">
        <f t="shared" si="9"/>
        <v>0</v>
      </c>
      <c r="U70" s="28">
        <f t="shared" si="6"/>
        <v>1019.7</v>
      </c>
      <c r="V70" s="28">
        <f t="shared" si="7"/>
        <v>2000</v>
      </c>
      <c r="W70" s="28">
        <f t="shared" si="8"/>
        <v>166.66666666666666</v>
      </c>
      <c r="X70" s="7">
        <f t="shared" si="10"/>
        <v>0</v>
      </c>
    </row>
    <row r="71" spans="1:24" hidden="1">
      <c r="A71" s="15" t="s">
        <v>1031</v>
      </c>
      <c r="B71" s="15" t="s">
        <v>1032</v>
      </c>
      <c r="C71" s="15" t="s">
        <v>1033</v>
      </c>
      <c r="D71" s="15" t="s">
        <v>187</v>
      </c>
      <c r="E71" s="14">
        <v>7800</v>
      </c>
      <c r="F71" s="14" t="s">
        <v>17</v>
      </c>
      <c r="G71" s="14">
        <v>0</v>
      </c>
      <c r="H71" s="14" t="s">
        <v>17</v>
      </c>
      <c r="I71" s="16">
        <v>1</v>
      </c>
      <c r="J71" s="14" t="s">
        <v>18</v>
      </c>
      <c r="K71" s="17">
        <v>7800</v>
      </c>
      <c r="L71" s="18">
        <v>41187</v>
      </c>
      <c r="M71" s="15" t="s">
        <v>587</v>
      </c>
      <c r="N71" s="14" t="s">
        <v>20</v>
      </c>
      <c r="O71" s="14" t="s">
        <v>21</v>
      </c>
      <c r="P71" s="15" t="s">
        <v>193</v>
      </c>
      <c r="Q71" s="15" t="s">
        <v>194</v>
      </c>
      <c r="R71" s="14"/>
      <c r="S71" s="15" t="s">
        <v>1034</v>
      </c>
      <c r="T71" s="28">
        <f t="shared" si="9"/>
        <v>0</v>
      </c>
      <c r="U71" s="28">
        <f t="shared" ref="U71:U134" si="11">(E71-G71)*I71</f>
        <v>7800</v>
      </c>
      <c r="V71" s="28">
        <f t="shared" si="7"/>
        <v>4000</v>
      </c>
      <c r="W71" s="28">
        <f t="shared" si="8"/>
        <v>333.33333333333331</v>
      </c>
      <c r="X71" s="7">
        <f t="shared" si="10"/>
        <v>0</v>
      </c>
    </row>
    <row r="72" spans="1:24" hidden="1">
      <c r="A72" s="15" t="s">
        <v>721</v>
      </c>
      <c r="B72" s="15" t="s">
        <v>722</v>
      </c>
      <c r="C72" s="15" t="s">
        <v>723</v>
      </c>
      <c r="D72" s="15" t="s">
        <v>187</v>
      </c>
      <c r="E72" s="14">
        <v>800</v>
      </c>
      <c r="F72" s="14" t="s">
        <v>17</v>
      </c>
      <c r="G72" s="14">
        <v>310</v>
      </c>
      <c r="H72" s="14" t="s">
        <v>17</v>
      </c>
      <c r="I72" s="16">
        <v>1</v>
      </c>
      <c r="J72" s="14" t="s">
        <v>18</v>
      </c>
      <c r="K72" s="17">
        <v>800</v>
      </c>
      <c r="L72" s="18">
        <v>41143</v>
      </c>
      <c r="M72" s="15" t="s">
        <v>563</v>
      </c>
      <c r="N72" s="14" t="s">
        <v>20</v>
      </c>
      <c r="O72" s="14" t="s">
        <v>34</v>
      </c>
      <c r="P72" s="15" t="s">
        <v>193</v>
      </c>
      <c r="Q72" s="15" t="s">
        <v>194</v>
      </c>
      <c r="R72" s="14"/>
      <c r="S72" s="15" t="s">
        <v>724</v>
      </c>
      <c r="T72" s="28">
        <f t="shared" si="9"/>
        <v>310</v>
      </c>
      <c r="U72" s="28">
        <f t="shared" si="11"/>
        <v>490</v>
      </c>
      <c r="V72" s="28">
        <f t="shared" si="7"/>
        <v>4000</v>
      </c>
      <c r="W72" s="28">
        <f t="shared" si="8"/>
        <v>333.33333333333331</v>
      </c>
      <c r="X72" s="7">
        <f t="shared" si="10"/>
        <v>3690</v>
      </c>
    </row>
    <row r="73" spans="1:24" hidden="1">
      <c r="A73" s="15" t="s">
        <v>1035</v>
      </c>
      <c r="B73" s="15" t="s">
        <v>1036</v>
      </c>
      <c r="C73" s="15" t="s">
        <v>1037</v>
      </c>
      <c r="D73" s="15" t="s">
        <v>187</v>
      </c>
      <c r="E73" s="14">
        <v>3800</v>
      </c>
      <c r="F73" s="14" t="s">
        <v>17</v>
      </c>
      <c r="G73" s="14">
        <v>0</v>
      </c>
      <c r="H73" s="14" t="s">
        <v>17</v>
      </c>
      <c r="I73" s="16">
        <v>1</v>
      </c>
      <c r="J73" s="14" t="s">
        <v>18</v>
      </c>
      <c r="K73" s="17">
        <v>3800</v>
      </c>
      <c r="L73" s="18">
        <v>41211</v>
      </c>
      <c r="M73" s="15" t="s">
        <v>197</v>
      </c>
      <c r="N73" s="14" t="s">
        <v>20</v>
      </c>
      <c r="O73" s="14" t="s">
        <v>21</v>
      </c>
      <c r="P73" s="15" t="s">
        <v>193</v>
      </c>
      <c r="Q73" s="15" t="s">
        <v>194</v>
      </c>
      <c r="R73" s="14"/>
      <c r="S73" s="15" t="s">
        <v>1038</v>
      </c>
      <c r="T73" s="28">
        <f t="shared" si="9"/>
        <v>0</v>
      </c>
      <c r="U73" s="28">
        <f t="shared" si="11"/>
        <v>3800</v>
      </c>
      <c r="V73" s="28">
        <f t="shared" ref="V73:V136" si="12">VLOOKUP(Q73,Budget,2,FALSE)</f>
        <v>4000</v>
      </c>
      <c r="W73" s="28">
        <f t="shared" si="8"/>
        <v>333.33333333333331</v>
      </c>
      <c r="X73" s="7">
        <f t="shared" si="10"/>
        <v>0</v>
      </c>
    </row>
    <row r="74" spans="1:24" hidden="1">
      <c r="A74" s="15" t="s">
        <v>1039</v>
      </c>
      <c r="B74" s="15" t="s">
        <v>1040</v>
      </c>
      <c r="C74" s="15" t="s">
        <v>1041</v>
      </c>
      <c r="D74" s="15" t="s">
        <v>187</v>
      </c>
      <c r="E74" s="14">
        <v>2400</v>
      </c>
      <c r="F74" s="14" t="s">
        <v>17</v>
      </c>
      <c r="G74" s="14">
        <v>0</v>
      </c>
      <c r="H74" s="14" t="s">
        <v>17</v>
      </c>
      <c r="I74" s="16">
        <v>1</v>
      </c>
      <c r="J74" s="14" t="s">
        <v>18</v>
      </c>
      <c r="K74" s="17">
        <v>2400</v>
      </c>
      <c r="L74" s="18">
        <v>41185</v>
      </c>
      <c r="M74" s="15" t="s">
        <v>563</v>
      </c>
      <c r="N74" s="14" t="s">
        <v>20</v>
      </c>
      <c r="O74" s="14" t="s">
        <v>21</v>
      </c>
      <c r="P74" s="15" t="s">
        <v>193</v>
      </c>
      <c r="Q74" s="15" t="s">
        <v>194</v>
      </c>
      <c r="R74" s="14"/>
      <c r="S74" s="15" t="s">
        <v>1042</v>
      </c>
      <c r="T74" s="28">
        <f t="shared" si="9"/>
        <v>0</v>
      </c>
      <c r="U74" s="28">
        <f t="shared" si="11"/>
        <v>2400</v>
      </c>
      <c r="V74" s="28">
        <f t="shared" si="12"/>
        <v>4000</v>
      </c>
      <c r="W74" s="28">
        <f t="shared" si="8"/>
        <v>333.33333333333331</v>
      </c>
      <c r="X74" s="7">
        <f t="shared" si="10"/>
        <v>0</v>
      </c>
    </row>
    <row r="75" spans="1:24" hidden="1">
      <c r="A75" s="15" t="s">
        <v>1043</v>
      </c>
      <c r="B75" s="15" t="s">
        <v>195</v>
      </c>
      <c r="C75" s="15" t="s">
        <v>196</v>
      </c>
      <c r="D75" s="15" t="s">
        <v>187</v>
      </c>
      <c r="E75" s="14">
        <v>2200</v>
      </c>
      <c r="F75" s="14" t="s">
        <v>17</v>
      </c>
      <c r="G75" s="14">
        <v>0</v>
      </c>
      <c r="H75" s="14" t="s">
        <v>17</v>
      </c>
      <c r="I75" s="16">
        <v>1</v>
      </c>
      <c r="J75" s="14" t="s">
        <v>18</v>
      </c>
      <c r="K75" s="17">
        <v>2200</v>
      </c>
      <c r="L75" s="18">
        <v>41204</v>
      </c>
      <c r="M75" s="15" t="s">
        <v>197</v>
      </c>
      <c r="N75" s="14" t="s">
        <v>20</v>
      </c>
      <c r="O75" s="14" t="s">
        <v>21</v>
      </c>
      <c r="P75" s="15" t="s">
        <v>193</v>
      </c>
      <c r="Q75" s="15" t="s">
        <v>194</v>
      </c>
      <c r="R75" s="14"/>
      <c r="S75" s="15" t="s">
        <v>1044</v>
      </c>
      <c r="T75" s="28">
        <f t="shared" si="9"/>
        <v>0</v>
      </c>
      <c r="U75" s="28">
        <f t="shared" si="11"/>
        <v>2200</v>
      </c>
      <c r="V75" s="28">
        <f t="shared" si="12"/>
        <v>4000</v>
      </c>
      <c r="W75" s="28">
        <f t="shared" si="8"/>
        <v>333.33333333333331</v>
      </c>
      <c r="X75" s="7">
        <f t="shared" si="10"/>
        <v>0</v>
      </c>
    </row>
    <row r="76" spans="1:24" hidden="1">
      <c r="A76" s="15" t="s">
        <v>1045</v>
      </c>
      <c r="B76" s="15" t="s">
        <v>1046</v>
      </c>
      <c r="C76" s="15" t="s">
        <v>1047</v>
      </c>
      <c r="D76" s="15" t="s">
        <v>187</v>
      </c>
      <c r="E76" s="14">
        <v>3500</v>
      </c>
      <c r="F76" s="14" t="s">
        <v>17</v>
      </c>
      <c r="G76" s="14">
        <v>0</v>
      </c>
      <c r="H76" s="14" t="s">
        <v>17</v>
      </c>
      <c r="I76" s="16">
        <v>1</v>
      </c>
      <c r="J76" s="14" t="s">
        <v>18</v>
      </c>
      <c r="K76" s="17">
        <v>3500</v>
      </c>
      <c r="L76" s="18">
        <v>41184</v>
      </c>
      <c r="M76" s="15" t="s">
        <v>1048</v>
      </c>
      <c r="N76" s="14" t="s">
        <v>20</v>
      </c>
      <c r="O76" s="14" t="s">
        <v>21</v>
      </c>
      <c r="P76" s="15" t="s">
        <v>193</v>
      </c>
      <c r="Q76" s="15" t="s">
        <v>194</v>
      </c>
      <c r="R76" s="14"/>
      <c r="S76" s="15" t="s">
        <v>1049</v>
      </c>
      <c r="T76" s="28">
        <f t="shared" si="9"/>
        <v>0</v>
      </c>
      <c r="U76" s="28">
        <f t="shared" si="11"/>
        <v>3500</v>
      </c>
      <c r="V76" s="28">
        <f t="shared" si="12"/>
        <v>4000</v>
      </c>
      <c r="W76" s="28">
        <f t="shared" si="8"/>
        <v>333.33333333333331</v>
      </c>
      <c r="X76" s="7">
        <f t="shared" si="10"/>
        <v>0</v>
      </c>
    </row>
    <row r="77" spans="1:24" hidden="1">
      <c r="A77" s="15" t="s">
        <v>1050</v>
      </c>
      <c r="B77" s="15" t="s">
        <v>1051</v>
      </c>
      <c r="C77" s="15" t="s">
        <v>1052</v>
      </c>
      <c r="D77" s="15" t="s">
        <v>187</v>
      </c>
      <c r="E77" s="14">
        <v>2000</v>
      </c>
      <c r="F77" s="14" t="s">
        <v>17</v>
      </c>
      <c r="G77" s="14">
        <v>0</v>
      </c>
      <c r="H77" s="14" t="s">
        <v>17</v>
      </c>
      <c r="I77" s="16">
        <v>1</v>
      </c>
      <c r="J77" s="14" t="s">
        <v>18</v>
      </c>
      <c r="K77" s="17">
        <v>2000</v>
      </c>
      <c r="L77" s="18">
        <v>41204</v>
      </c>
      <c r="M77" s="15" t="s">
        <v>62</v>
      </c>
      <c r="N77" s="14" t="s">
        <v>20</v>
      </c>
      <c r="O77" s="14" t="s">
        <v>21</v>
      </c>
      <c r="P77" s="15" t="s">
        <v>193</v>
      </c>
      <c r="Q77" s="15" t="s">
        <v>194</v>
      </c>
      <c r="R77" s="14"/>
      <c r="S77" s="15" t="s">
        <v>1053</v>
      </c>
      <c r="T77" s="28">
        <f t="shared" si="9"/>
        <v>0</v>
      </c>
      <c r="U77" s="28">
        <f t="shared" si="11"/>
        <v>2000</v>
      </c>
      <c r="V77" s="28">
        <f t="shared" si="12"/>
        <v>4000</v>
      </c>
      <c r="W77" s="28">
        <f t="shared" si="8"/>
        <v>333.33333333333331</v>
      </c>
      <c r="X77" s="7">
        <f t="shared" si="10"/>
        <v>0</v>
      </c>
    </row>
    <row r="78" spans="1:24" hidden="1">
      <c r="A78" s="15" t="s">
        <v>1054</v>
      </c>
      <c r="B78" s="15" t="s">
        <v>1055</v>
      </c>
      <c r="C78" s="15" t="s">
        <v>1056</v>
      </c>
      <c r="D78" s="15" t="s">
        <v>187</v>
      </c>
      <c r="E78" s="14">
        <v>3200</v>
      </c>
      <c r="F78" s="14" t="s">
        <v>17</v>
      </c>
      <c r="G78" s="14">
        <v>0</v>
      </c>
      <c r="H78" s="14" t="s">
        <v>17</v>
      </c>
      <c r="I78" s="16">
        <v>1</v>
      </c>
      <c r="J78" s="14" t="s">
        <v>18</v>
      </c>
      <c r="K78" s="17">
        <v>3200</v>
      </c>
      <c r="L78" s="18">
        <v>41185</v>
      </c>
      <c r="M78" s="15" t="s">
        <v>563</v>
      </c>
      <c r="N78" s="14" t="s">
        <v>20</v>
      </c>
      <c r="O78" s="14" t="s">
        <v>21</v>
      </c>
      <c r="P78" s="15" t="s">
        <v>193</v>
      </c>
      <c r="Q78" s="15" t="s">
        <v>194</v>
      </c>
      <c r="R78" s="14"/>
      <c r="S78" s="15" t="s">
        <v>1057</v>
      </c>
      <c r="T78" s="28">
        <f t="shared" si="9"/>
        <v>0</v>
      </c>
      <c r="U78" s="28">
        <f t="shared" si="11"/>
        <v>3200</v>
      </c>
      <c r="V78" s="28">
        <f t="shared" si="12"/>
        <v>4000</v>
      </c>
      <c r="W78" s="28">
        <f t="shared" si="8"/>
        <v>333.33333333333331</v>
      </c>
      <c r="X78" s="7">
        <f t="shared" si="10"/>
        <v>0</v>
      </c>
    </row>
    <row r="79" spans="1:24" hidden="1">
      <c r="A79" s="15" t="s">
        <v>1058</v>
      </c>
      <c r="B79" s="15" t="s">
        <v>1059</v>
      </c>
      <c r="C79" s="15" t="s">
        <v>1060</v>
      </c>
      <c r="D79" s="15" t="s">
        <v>187</v>
      </c>
      <c r="E79" s="14">
        <v>2000</v>
      </c>
      <c r="F79" s="14" t="s">
        <v>17</v>
      </c>
      <c r="G79" s="14">
        <v>0</v>
      </c>
      <c r="H79" s="14" t="s">
        <v>17</v>
      </c>
      <c r="I79" s="16">
        <v>1</v>
      </c>
      <c r="J79" s="14" t="s">
        <v>18</v>
      </c>
      <c r="K79" s="17">
        <v>2000</v>
      </c>
      <c r="L79" s="18">
        <v>41211</v>
      </c>
      <c r="M79" s="15" t="s">
        <v>563</v>
      </c>
      <c r="N79" s="14" t="s">
        <v>20</v>
      </c>
      <c r="O79" s="14" t="s">
        <v>21</v>
      </c>
      <c r="P79" s="15" t="s">
        <v>193</v>
      </c>
      <c r="Q79" s="15" t="s">
        <v>194</v>
      </c>
      <c r="R79" s="14"/>
      <c r="S79" s="15" t="s">
        <v>1061</v>
      </c>
      <c r="T79" s="28">
        <f t="shared" si="9"/>
        <v>0</v>
      </c>
      <c r="U79" s="28">
        <f t="shared" si="11"/>
        <v>2000</v>
      </c>
      <c r="V79" s="28">
        <f t="shared" si="12"/>
        <v>4000</v>
      </c>
      <c r="W79" s="28">
        <f t="shared" si="8"/>
        <v>333.33333333333331</v>
      </c>
      <c r="X79" s="7">
        <f t="shared" si="10"/>
        <v>0</v>
      </c>
    </row>
    <row r="80" spans="1:24" hidden="1">
      <c r="A80" s="15" t="s">
        <v>661</v>
      </c>
      <c r="B80" s="15" t="s">
        <v>662</v>
      </c>
      <c r="C80" s="15" t="s">
        <v>663</v>
      </c>
      <c r="D80" s="15" t="s">
        <v>187</v>
      </c>
      <c r="E80" s="14">
        <v>4300</v>
      </c>
      <c r="F80" s="14" t="s">
        <v>17</v>
      </c>
      <c r="G80" s="14">
        <v>0</v>
      </c>
      <c r="H80" s="14" t="s">
        <v>17</v>
      </c>
      <c r="I80" s="16">
        <v>1</v>
      </c>
      <c r="J80" s="14" t="s">
        <v>18</v>
      </c>
      <c r="K80" s="17">
        <v>4300</v>
      </c>
      <c r="L80" s="18">
        <v>41114</v>
      </c>
      <c r="M80" s="15" t="s">
        <v>497</v>
      </c>
      <c r="N80" s="14" t="s">
        <v>20</v>
      </c>
      <c r="O80" s="14" t="s">
        <v>21</v>
      </c>
      <c r="P80" s="15" t="s">
        <v>193</v>
      </c>
      <c r="Q80" s="15" t="s">
        <v>194</v>
      </c>
      <c r="R80" s="14"/>
      <c r="S80" s="15" t="s">
        <v>664</v>
      </c>
      <c r="T80" s="28">
        <f t="shared" si="9"/>
        <v>0</v>
      </c>
      <c r="U80" s="28">
        <f t="shared" si="11"/>
        <v>4300</v>
      </c>
      <c r="V80" s="28">
        <f t="shared" si="12"/>
        <v>4000</v>
      </c>
      <c r="W80" s="28">
        <f t="shared" si="8"/>
        <v>333.33333333333331</v>
      </c>
      <c r="X80" s="7">
        <f t="shared" si="10"/>
        <v>0</v>
      </c>
    </row>
    <row r="81" spans="1:24" hidden="1">
      <c r="A81" s="15" t="s">
        <v>243</v>
      </c>
      <c r="B81" s="15" t="s">
        <v>244</v>
      </c>
      <c r="C81" s="15" t="s">
        <v>245</v>
      </c>
      <c r="D81" s="15" t="s">
        <v>187</v>
      </c>
      <c r="E81" s="14">
        <v>800</v>
      </c>
      <c r="F81" s="14" t="s">
        <v>17</v>
      </c>
      <c r="G81" s="14">
        <v>0</v>
      </c>
      <c r="H81" s="14" t="s">
        <v>17</v>
      </c>
      <c r="I81" s="16">
        <v>1</v>
      </c>
      <c r="J81" s="14" t="s">
        <v>18</v>
      </c>
      <c r="K81" s="17">
        <v>800</v>
      </c>
      <c r="L81" s="18">
        <v>41106</v>
      </c>
      <c r="M81" s="15" t="s">
        <v>246</v>
      </c>
      <c r="N81" s="14" t="s">
        <v>20</v>
      </c>
      <c r="O81" s="14" t="s">
        <v>21</v>
      </c>
      <c r="P81" s="15" t="s">
        <v>193</v>
      </c>
      <c r="Q81" s="15" t="s">
        <v>194</v>
      </c>
      <c r="R81" s="14"/>
      <c r="S81" s="15" t="s">
        <v>247</v>
      </c>
      <c r="T81" s="28">
        <f t="shared" si="9"/>
        <v>0</v>
      </c>
      <c r="U81" s="28">
        <f t="shared" si="11"/>
        <v>800</v>
      </c>
      <c r="V81" s="28">
        <f t="shared" si="12"/>
        <v>4000</v>
      </c>
      <c r="W81" s="28">
        <f t="shared" si="8"/>
        <v>333.33333333333331</v>
      </c>
      <c r="X81" s="7">
        <f t="shared" si="10"/>
        <v>0</v>
      </c>
    </row>
    <row r="82" spans="1:24" hidden="1">
      <c r="A82" s="15" t="s">
        <v>234</v>
      </c>
      <c r="B82" s="15" t="s">
        <v>235</v>
      </c>
      <c r="C82" s="15" t="s">
        <v>236</v>
      </c>
      <c r="D82" s="15" t="s">
        <v>187</v>
      </c>
      <c r="E82" s="14">
        <v>6700</v>
      </c>
      <c r="F82" s="14" t="s">
        <v>17</v>
      </c>
      <c r="G82" s="14">
        <v>3240</v>
      </c>
      <c r="H82" s="14" t="s">
        <v>17</v>
      </c>
      <c r="I82" s="16">
        <v>1</v>
      </c>
      <c r="J82" s="14" t="s">
        <v>18</v>
      </c>
      <c r="K82" s="17">
        <v>6700</v>
      </c>
      <c r="L82" s="18">
        <v>40994</v>
      </c>
      <c r="M82" s="15" t="s">
        <v>237</v>
      </c>
      <c r="N82" s="14" t="s">
        <v>20</v>
      </c>
      <c r="O82" s="14" t="s">
        <v>34</v>
      </c>
      <c r="P82" s="15" t="s">
        <v>193</v>
      </c>
      <c r="Q82" s="15" t="s">
        <v>194</v>
      </c>
      <c r="R82" s="14"/>
      <c r="S82" s="15" t="s">
        <v>238</v>
      </c>
      <c r="T82" s="28">
        <f t="shared" si="9"/>
        <v>3240</v>
      </c>
      <c r="U82" s="28">
        <f t="shared" si="11"/>
        <v>3460</v>
      </c>
      <c r="V82" s="28">
        <f t="shared" si="12"/>
        <v>4000</v>
      </c>
      <c r="W82" s="28">
        <f t="shared" si="8"/>
        <v>333.33333333333331</v>
      </c>
      <c r="X82" s="7">
        <f t="shared" si="10"/>
        <v>760</v>
      </c>
    </row>
    <row r="83" spans="1:24" hidden="1">
      <c r="A83" s="15" t="s">
        <v>731</v>
      </c>
      <c r="B83" s="15" t="s">
        <v>732</v>
      </c>
      <c r="C83" s="15" t="s">
        <v>733</v>
      </c>
      <c r="D83" s="15" t="s">
        <v>187</v>
      </c>
      <c r="E83" s="14">
        <v>4940</v>
      </c>
      <c r="F83" s="14" t="s">
        <v>17</v>
      </c>
      <c r="G83" s="14">
        <v>0</v>
      </c>
      <c r="H83" s="14" t="s">
        <v>17</v>
      </c>
      <c r="I83" s="16">
        <v>1</v>
      </c>
      <c r="J83" s="14" t="s">
        <v>18</v>
      </c>
      <c r="K83" s="17">
        <v>4940</v>
      </c>
      <c r="L83" s="18">
        <v>41156</v>
      </c>
      <c r="M83" s="15" t="s">
        <v>192</v>
      </c>
      <c r="N83" s="14" t="s">
        <v>20</v>
      </c>
      <c r="O83" s="14" t="s">
        <v>21</v>
      </c>
      <c r="P83" s="15" t="s">
        <v>193</v>
      </c>
      <c r="Q83" s="15" t="s">
        <v>194</v>
      </c>
      <c r="R83" s="14"/>
      <c r="S83" s="15" t="s">
        <v>734</v>
      </c>
      <c r="T83" s="28">
        <f t="shared" si="9"/>
        <v>0</v>
      </c>
      <c r="U83" s="28">
        <f t="shared" si="11"/>
        <v>4940</v>
      </c>
      <c r="V83" s="28">
        <f t="shared" si="12"/>
        <v>4000</v>
      </c>
      <c r="W83" s="28">
        <f t="shared" si="8"/>
        <v>333.33333333333331</v>
      </c>
      <c r="X83" s="7">
        <f t="shared" si="10"/>
        <v>0</v>
      </c>
    </row>
    <row r="84" spans="1:24" hidden="1">
      <c r="A84" s="15" t="s">
        <v>230</v>
      </c>
      <c r="B84" s="15" t="s">
        <v>231</v>
      </c>
      <c r="C84" s="15" t="s">
        <v>232</v>
      </c>
      <c r="D84" s="15" t="s">
        <v>187</v>
      </c>
      <c r="E84" s="14">
        <v>6500</v>
      </c>
      <c r="F84" s="14" t="s">
        <v>17</v>
      </c>
      <c r="G84" s="14">
        <v>3393.85</v>
      </c>
      <c r="H84" s="14" t="s">
        <v>17</v>
      </c>
      <c r="I84" s="16">
        <v>1</v>
      </c>
      <c r="J84" s="14" t="s">
        <v>18</v>
      </c>
      <c r="K84" s="17">
        <v>6500</v>
      </c>
      <c r="L84" s="18">
        <v>41065</v>
      </c>
      <c r="M84" s="15" t="s">
        <v>62</v>
      </c>
      <c r="N84" s="14" t="s">
        <v>20</v>
      </c>
      <c r="O84" s="14" t="s">
        <v>34</v>
      </c>
      <c r="P84" s="15" t="s">
        <v>193</v>
      </c>
      <c r="Q84" s="15" t="s">
        <v>194</v>
      </c>
      <c r="R84" s="14"/>
      <c r="S84" s="15" t="s">
        <v>233</v>
      </c>
      <c r="T84" s="28">
        <f t="shared" si="9"/>
        <v>3393.85</v>
      </c>
      <c r="U84" s="28">
        <f t="shared" si="11"/>
        <v>3106.15</v>
      </c>
      <c r="V84" s="28">
        <f t="shared" si="12"/>
        <v>4000</v>
      </c>
      <c r="W84" s="28">
        <f t="shared" si="8"/>
        <v>333.33333333333331</v>
      </c>
      <c r="X84" s="7">
        <f t="shared" si="10"/>
        <v>606.15000000000009</v>
      </c>
    </row>
    <row r="85" spans="1:24" hidden="1">
      <c r="A85" s="15" t="s">
        <v>239</v>
      </c>
      <c r="B85" s="15" t="s">
        <v>240</v>
      </c>
      <c r="C85" s="15" t="s">
        <v>241</v>
      </c>
      <c r="D85" s="15" t="s">
        <v>187</v>
      </c>
      <c r="E85" s="14">
        <v>4500</v>
      </c>
      <c r="F85" s="14" t="s">
        <v>17</v>
      </c>
      <c r="G85" s="14">
        <v>0</v>
      </c>
      <c r="H85" s="14" t="s">
        <v>17</v>
      </c>
      <c r="I85" s="16">
        <v>1</v>
      </c>
      <c r="J85" s="14" t="s">
        <v>18</v>
      </c>
      <c r="K85" s="17">
        <v>4500</v>
      </c>
      <c r="L85" s="18">
        <v>41088</v>
      </c>
      <c r="M85" s="15" t="s">
        <v>62</v>
      </c>
      <c r="N85" s="14" t="s">
        <v>20</v>
      </c>
      <c r="O85" s="14" t="s">
        <v>21</v>
      </c>
      <c r="P85" s="15" t="s">
        <v>193</v>
      </c>
      <c r="Q85" s="15" t="s">
        <v>194</v>
      </c>
      <c r="R85" s="14"/>
      <c r="S85" s="15" t="s">
        <v>242</v>
      </c>
      <c r="T85" s="28">
        <f t="shared" si="9"/>
        <v>0</v>
      </c>
      <c r="U85" s="28">
        <f t="shared" si="11"/>
        <v>4500</v>
      </c>
      <c r="V85" s="28">
        <f t="shared" si="12"/>
        <v>4000</v>
      </c>
      <c r="W85" s="28">
        <f t="shared" si="8"/>
        <v>333.33333333333331</v>
      </c>
      <c r="X85" s="7">
        <f t="shared" si="10"/>
        <v>0</v>
      </c>
    </row>
    <row r="86" spans="1:24" hidden="1">
      <c r="A86" s="15" t="s">
        <v>1062</v>
      </c>
      <c r="B86" s="15" t="s">
        <v>1063</v>
      </c>
      <c r="C86" s="15" t="s">
        <v>1064</v>
      </c>
      <c r="D86" s="15" t="s">
        <v>187</v>
      </c>
      <c r="E86" s="14">
        <v>3200</v>
      </c>
      <c r="F86" s="14" t="s">
        <v>17</v>
      </c>
      <c r="G86" s="14">
        <v>0</v>
      </c>
      <c r="H86" s="14" t="s">
        <v>17</v>
      </c>
      <c r="I86" s="16">
        <v>1</v>
      </c>
      <c r="J86" s="14" t="s">
        <v>18</v>
      </c>
      <c r="K86" s="17">
        <v>3200</v>
      </c>
      <c r="L86" s="18">
        <v>41185</v>
      </c>
      <c r="M86" s="15" t="s">
        <v>563</v>
      </c>
      <c r="N86" s="14" t="s">
        <v>20</v>
      </c>
      <c r="O86" s="14" t="s">
        <v>21</v>
      </c>
      <c r="P86" s="15" t="s">
        <v>193</v>
      </c>
      <c r="Q86" s="15" t="s">
        <v>194</v>
      </c>
      <c r="R86" s="14"/>
      <c r="S86" s="15" t="s">
        <v>1065</v>
      </c>
      <c r="T86" s="28">
        <f t="shared" si="9"/>
        <v>0</v>
      </c>
      <c r="U86" s="28">
        <f t="shared" si="11"/>
        <v>3200</v>
      </c>
      <c r="V86" s="28">
        <f t="shared" si="12"/>
        <v>4000</v>
      </c>
      <c r="W86" s="28">
        <f t="shared" si="8"/>
        <v>333.33333333333331</v>
      </c>
      <c r="X86" s="7">
        <f t="shared" si="10"/>
        <v>0</v>
      </c>
    </row>
    <row r="87" spans="1:24" hidden="1">
      <c r="A87" s="15" t="s">
        <v>248</v>
      </c>
      <c r="B87" s="15" t="s">
        <v>249</v>
      </c>
      <c r="C87" s="15" t="s">
        <v>250</v>
      </c>
      <c r="D87" s="15" t="s">
        <v>187</v>
      </c>
      <c r="E87" s="14">
        <v>900</v>
      </c>
      <c r="F87" s="14" t="s">
        <v>17</v>
      </c>
      <c r="G87" s="14">
        <v>0</v>
      </c>
      <c r="H87" s="14" t="s">
        <v>17</v>
      </c>
      <c r="I87" s="16">
        <v>1</v>
      </c>
      <c r="J87" s="14" t="s">
        <v>18</v>
      </c>
      <c r="K87" s="17">
        <v>900</v>
      </c>
      <c r="L87" s="18">
        <v>40967</v>
      </c>
      <c r="M87" s="15" t="s">
        <v>251</v>
      </c>
      <c r="N87" s="14" t="s">
        <v>20</v>
      </c>
      <c r="O87" s="14" t="s">
        <v>21</v>
      </c>
      <c r="P87" s="15" t="s">
        <v>193</v>
      </c>
      <c r="Q87" s="15" t="s">
        <v>194</v>
      </c>
      <c r="R87" s="14"/>
      <c r="S87" s="15" t="s">
        <v>252</v>
      </c>
      <c r="T87" s="28">
        <f t="shared" si="9"/>
        <v>0</v>
      </c>
      <c r="U87" s="28">
        <f t="shared" si="11"/>
        <v>900</v>
      </c>
      <c r="V87" s="28">
        <f t="shared" si="12"/>
        <v>4000</v>
      </c>
      <c r="W87" s="28">
        <f t="shared" si="8"/>
        <v>333.33333333333331</v>
      </c>
      <c r="X87" s="7">
        <f t="shared" si="10"/>
        <v>0</v>
      </c>
    </row>
    <row r="88" spans="1:24" hidden="1">
      <c r="A88" s="15" t="s">
        <v>254</v>
      </c>
      <c r="B88" s="15" t="s">
        <v>255</v>
      </c>
      <c r="C88" s="15" t="s">
        <v>256</v>
      </c>
      <c r="D88" s="15" t="s">
        <v>187</v>
      </c>
      <c r="E88" s="14">
        <v>2200</v>
      </c>
      <c r="F88" s="14" t="s">
        <v>17</v>
      </c>
      <c r="G88" s="14">
        <v>0</v>
      </c>
      <c r="H88" s="14" t="s">
        <v>17</v>
      </c>
      <c r="I88" s="16">
        <v>1</v>
      </c>
      <c r="J88" s="14" t="s">
        <v>18</v>
      </c>
      <c r="K88" s="17">
        <v>2200</v>
      </c>
      <c r="L88" s="18">
        <v>41089</v>
      </c>
      <c r="M88" s="15" t="s">
        <v>253</v>
      </c>
      <c r="N88" s="14" t="s">
        <v>20</v>
      </c>
      <c r="O88" s="14" t="s">
        <v>21</v>
      </c>
      <c r="P88" s="15" t="s">
        <v>193</v>
      </c>
      <c r="Q88" s="15" t="s">
        <v>194</v>
      </c>
      <c r="R88" s="14"/>
      <c r="S88" s="15" t="s">
        <v>257</v>
      </c>
      <c r="T88" s="28">
        <f t="shared" si="9"/>
        <v>0</v>
      </c>
      <c r="U88" s="28">
        <f t="shared" si="11"/>
        <v>2200</v>
      </c>
      <c r="V88" s="28">
        <f t="shared" si="12"/>
        <v>4000</v>
      </c>
      <c r="W88" s="28">
        <f t="shared" si="8"/>
        <v>333.33333333333331</v>
      </c>
      <c r="X88" s="7">
        <f t="shared" si="10"/>
        <v>0</v>
      </c>
    </row>
    <row r="89" spans="1:24" hidden="1">
      <c r="A89" s="15" t="s">
        <v>1066</v>
      </c>
      <c r="B89" s="15" t="s">
        <v>1067</v>
      </c>
      <c r="C89" s="15" t="s">
        <v>1068</v>
      </c>
      <c r="D89" s="15" t="s">
        <v>187</v>
      </c>
      <c r="E89" s="14">
        <v>2000</v>
      </c>
      <c r="F89" s="14" t="s">
        <v>17</v>
      </c>
      <c r="G89" s="14">
        <v>0</v>
      </c>
      <c r="H89" s="14" t="s">
        <v>17</v>
      </c>
      <c r="I89" s="16">
        <v>1</v>
      </c>
      <c r="J89" s="14" t="s">
        <v>18</v>
      </c>
      <c r="K89" s="17">
        <v>2000</v>
      </c>
      <c r="L89" s="18">
        <v>41187</v>
      </c>
      <c r="M89" s="15" t="s">
        <v>1069</v>
      </c>
      <c r="N89" s="14" t="s">
        <v>20</v>
      </c>
      <c r="O89" s="14" t="s">
        <v>21</v>
      </c>
      <c r="P89" s="15" t="s">
        <v>193</v>
      </c>
      <c r="Q89" s="15" t="s">
        <v>194</v>
      </c>
      <c r="R89" s="14"/>
      <c r="S89" s="15" t="s">
        <v>1070</v>
      </c>
      <c r="T89" s="28">
        <f t="shared" si="9"/>
        <v>0</v>
      </c>
      <c r="U89" s="28">
        <f t="shared" si="11"/>
        <v>2000</v>
      </c>
      <c r="V89" s="28">
        <f t="shared" si="12"/>
        <v>4000</v>
      </c>
      <c r="W89" s="28">
        <f t="shared" si="8"/>
        <v>333.33333333333331</v>
      </c>
      <c r="X89" s="7">
        <f t="shared" si="10"/>
        <v>0</v>
      </c>
    </row>
    <row r="90" spans="1:24" hidden="1">
      <c r="A90" s="15" t="s">
        <v>258</v>
      </c>
      <c r="B90" s="15" t="s">
        <v>259</v>
      </c>
      <c r="C90" s="15" t="s">
        <v>260</v>
      </c>
      <c r="D90" s="15" t="s">
        <v>187</v>
      </c>
      <c r="E90" s="14">
        <v>900</v>
      </c>
      <c r="F90" s="14" t="s">
        <v>17</v>
      </c>
      <c r="G90" s="14">
        <v>246.68</v>
      </c>
      <c r="H90" s="14" t="s">
        <v>17</v>
      </c>
      <c r="I90" s="16">
        <v>1</v>
      </c>
      <c r="J90" s="14" t="s">
        <v>18</v>
      </c>
      <c r="K90" s="17">
        <v>900</v>
      </c>
      <c r="L90" s="18">
        <v>41066</v>
      </c>
      <c r="M90" s="15" t="s">
        <v>197</v>
      </c>
      <c r="N90" s="14" t="s">
        <v>20</v>
      </c>
      <c r="O90" s="14" t="s">
        <v>34</v>
      </c>
      <c r="P90" s="15" t="s">
        <v>193</v>
      </c>
      <c r="Q90" s="15" t="s">
        <v>194</v>
      </c>
      <c r="R90" s="14"/>
      <c r="S90" s="15" t="s">
        <v>261</v>
      </c>
      <c r="T90" s="28">
        <f t="shared" si="9"/>
        <v>246.68000000000006</v>
      </c>
      <c r="U90" s="28">
        <f t="shared" si="11"/>
        <v>653.31999999999994</v>
      </c>
      <c r="V90" s="28">
        <f t="shared" si="12"/>
        <v>4000</v>
      </c>
      <c r="W90" s="28">
        <f t="shared" si="8"/>
        <v>333.33333333333331</v>
      </c>
      <c r="X90" s="7">
        <f t="shared" si="10"/>
        <v>3753.3199999999997</v>
      </c>
    </row>
    <row r="91" spans="1:24">
      <c r="A91" s="15" t="s">
        <v>262</v>
      </c>
      <c r="B91" s="15" t="s">
        <v>263</v>
      </c>
      <c r="C91" s="15" t="s">
        <v>264</v>
      </c>
      <c r="D91" s="15" t="s">
        <v>187</v>
      </c>
      <c r="E91" s="14">
        <v>600</v>
      </c>
      <c r="F91" s="14" t="s">
        <v>17</v>
      </c>
      <c r="G91" s="14">
        <v>169.22</v>
      </c>
      <c r="H91" s="14" t="s">
        <v>17</v>
      </c>
      <c r="I91" s="16">
        <v>1</v>
      </c>
      <c r="J91" s="14" t="s">
        <v>18</v>
      </c>
      <c r="K91" s="17">
        <v>600</v>
      </c>
      <c r="L91" s="18">
        <v>41026</v>
      </c>
      <c r="M91" s="15" t="s">
        <v>188</v>
      </c>
      <c r="N91" s="14" t="s">
        <v>20</v>
      </c>
      <c r="O91" s="14" t="s">
        <v>34</v>
      </c>
      <c r="P91" s="15" t="s">
        <v>88</v>
      </c>
      <c r="Q91" s="15" t="s">
        <v>89</v>
      </c>
      <c r="R91" s="14"/>
      <c r="S91" s="15" t="s">
        <v>265</v>
      </c>
      <c r="T91" s="28">
        <f t="shared" si="9"/>
        <v>169.22000000000003</v>
      </c>
      <c r="U91" s="28">
        <f t="shared" si="11"/>
        <v>430.78</v>
      </c>
      <c r="V91" s="28">
        <f t="shared" si="12"/>
        <v>10000</v>
      </c>
      <c r="W91" s="28">
        <f t="shared" si="8"/>
        <v>833.33333333333337</v>
      </c>
      <c r="X91" s="7">
        <f t="shared" si="10"/>
        <v>9830.7800000000007</v>
      </c>
    </row>
    <row r="92" spans="1:24">
      <c r="A92" s="15" t="s">
        <v>1071</v>
      </c>
      <c r="B92" s="15" t="s">
        <v>1072</v>
      </c>
      <c r="C92" s="15" t="s">
        <v>1073</v>
      </c>
      <c r="D92" s="15" t="s">
        <v>187</v>
      </c>
      <c r="E92" s="14">
        <v>600</v>
      </c>
      <c r="F92" s="14" t="s">
        <v>17</v>
      </c>
      <c r="G92" s="14">
        <v>0</v>
      </c>
      <c r="H92" s="14" t="s">
        <v>17</v>
      </c>
      <c r="I92" s="16">
        <v>1</v>
      </c>
      <c r="J92" s="14" t="s">
        <v>18</v>
      </c>
      <c r="K92" s="17">
        <v>600</v>
      </c>
      <c r="L92" s="18">
        <v>41205</v>
      </c>
      <c r="M92" s="15" t="s">
        <v>549</v>
      </c>
      <c r="N92" s="14" t="s">
        <v>20</v>
      </c>
      <c r="O92" s="14" t="s">
        <v>21</v>
      </c>
      <c r="P92" s="15" t="s">
        <v>88</v>
      </c>
      <c r="Q92" s="15" t="s">
        <v>89</v>
      </c>
      <c r="R92" s="14"/>
      <c r="S92" s="15" t="s">
        <v>1074</v>
      </c>
      <c r="T92" s="28">
        <f t="shared" si="9"/>
        <v>0</v>
      </c>
      <c r="U92" s="28">
        <f t="shared" si="11"/>
        <v>600</v>
      </c>
      <c r="V92" s="28">
        <f t="shared" si="12"/>
        <v>10000</v>
      </c>
      <c r="W92" s="28">
        <f t="shared" si="8"/>
        <v>833.33333333333337</v>
      </c>
      <c r="X92" s="7">
        <f t="shared" si="10"/>
        <v>0</v>
      </c>
    </row>
    <row r="93" spans="1:24">
      <c r="A93" s="15" t="s">
        <v>858</v>
      </c>
      <c r="B93" s="15" t="s">
        <v>859</v>
      </c>
      <c r="C93" s="15" t="s">
        <v>860</v>
      </c>
      <c r="D93" s="15" t="s">
        <v>187</v>
      </c>
      <c r="E93" s="14">
        <v>1800</v>
      </c>
      <c r="F93" s="14" t="s">
        <v>17</v>
      </c>
      <c r="G93" s="14">
        <v>0</v>
      </c>
      <c r="H93" s="14" t="s">
        <v>17</v>
      </c>
      <c r="I93" s="16">
        <v>1</v>
      </c>
      <c r="J93" s="14" t="s">
        <v>18</v>
      </c>
      <c r="K93" s="17">
        <v>1800</v>
      </c>
      <c r="L93" s="18">
        <v>41177</v>
      </c>
      <c r="M93" s="15" t="s">
        <v>62</v>
      </c>
      <c r="N93" s="14" t="s">
        <v>20</v>
      </c>
      <c r="O93" s="14" t="s">
        <v>21</v>
      </c>
      <c r="P93" s="15" t="s">
        <v>88</v>
      </c>
      <c r="Q93" s="15" t="s">
        <v>89</v>
      </c>
      <c r="R93" s="14"/>
      <c r="S93" s="15" t="s">
        <v>861</v>
      </c>
      <c r="T93" s="28">
        <f t="shared" si="9"/>
        <v>0</v>
      </c>
      <c r="U93" s="28">
        <f t="shared" si="11"/>
        <v>1800</v>
      </c>
      <c r="V93" s="28">
        <f t="shared" si="12"/>
        <v>10000</v>
      </c>
      <c r="W93" s="28">
        <f t="shared" si="8"/>
        <v>833.33333333333337</v>
      </c>
      <c r="X93" s="7">
        <f t="shared" si="10"/>
        <v>0</v>
      </c>
    </row>
    <row r="94" spans="1:24">
      <c r="A94" s="15" t="s">
        <v>213</v>
      </c>
      <c r="B94" s="15" t="s">
        <v>214</v>
      </c>
      <c r="C94" s="15" t="s">
        <v>215</v>
      </c>
      <c r="D94" s="15" t="s">
        <v>187</v>
      </c>
      <c r="E94" s="14">
        <v>900</v>
      </c>
      <c r="F94" s="14" t="s">
        <v>17</v>
      </c>
      <c r="G94" s="14">
        <v>0</v>
      </c>
      <c r="H94" s="14" t="s">
        <v>17</v>
      </c>
      <c r="I94" s="16">
        <v>1</v>
      </c>
      <c r="J94" s="14" t="s">
        <v>18</v>
      </c>
      <c r="K94" s="17">
        <v>900</v>
      </c>
      <c r="L94" s="18">
        <v>41043</v>
      </c>
      <c r="M94" s="15" t="s">
        <v>188</v>
      </c>
      <c r="N94" s="14" t="s">
        <v>20</v>
      </c>
      <c r="O94" s="14" t="s">
        <v>21</v>
      </c>
      <c r="P94" s="15" t="s">
        <v>88</v>
      </c>
      <c r="Q94" s="15" t="s">
        <v>89</v>
      </c>
      <c r="R94" s="14"/>
      <c r="S94" s="15" t="s">
        <v>216</v>
      </c>
      <c r="T94" s="28">
        <f t="shared" si="9"/>
        <v>0</v>
      </c>
      <c r="U94" s="28">
        <f t="shared" si="11"/>
        <v>900</v>
      </c>
      <c r="V94" s="28">
        <f t="shared" si="12"/>
        <v>10000</v>
      </c>
      <c r="W94" s="28">
        <f t="shared" si="8"/>
        <v>833.33333333333337</v>
      </c>
      <c r="X94" s="7">
        <f t="shared" si="10"/>
        <v>0</v>
      </c>
    </row>
    <row r="95" spans="1:24">
      <c r="A95" s="15" t="s">
        <v>209</v>
      </c>
      <c r="B95" s="15" t="s">
        <v>210</v>
      </c>
      <c r="C95" s="15" t="s">
        <v>211</v>
      </c>
      <c r="D95" s="15" t="s">
        <v>187</v>
      </c>
      <c r="E95" s="14">
        <v>700</v>
      </c>
      <c r="F95" s="14" t="s">
        <v>17</v>
      </c>
      <c r="G95" s="14">
        <v>0</v>
      </c>
      <c r="H95" s="14" t="s">
        <v>17</v>
      </c>
      <c r="I95" s="16">
        <v>1</v>
      </c>
      <c r="J95" s="14" t="s">
        <v>18</v>
      </c>
      <c r="K95" s="17">
        <v>700</v>
      </c>
      <c r="L95" s="18">
        <v>41059</v>
      </c>
      <c r="M95" s="15" t="s">
        <v>188</v>
      </c>
      <c r="N95" s="14" t="s">
        <v>20</v>
      </c>
      <c r="O95" s="14" t="s">
        <v>21</v>
      </c>
      <c r="P95" s="15" t="s">
        <v>88</v>
      </c>
      <c r="Q95" s="15" t="s">
        <v>89</v>
      </c>
      <c r="R95" s="14"/>
      <c r="S95" s="15" t="s">
        <v>212</v>
      </c>
      <c r="T95" s="28">
        <f t="shared" si="9"/>
        <v>0</v>
      </c>
      <c r="U95" s="28">
        <f t="shared" si="11"/>
        <v>700</v>
      </c>
      <c r="V95" s="28">
        <f t="shared" si="12"/>
        <v>10000</v>
      </c>
      <c r="W95" s="28">
        <f t="shared" si="8"/>
        <v>833.33333333333337</v>
      </c>
      <c r="X95" s="7">
        <f t="shared" si="10"/>
        <v>0</v>
      </c>
    </row>
    <row r="96" spans="1:24">
      <c r="A96" s="15" t="s">
        <v>1075</v>
      </c>
      <c r="B96" s="15" t="s">
        <v>1076</v>
      </c>
      <c r="C96" s="15" t="s">
        <v>1077</v>
      </c>
      <c r="D96" s="15" t="s">
        <v>187</v>
      </c>
      <c r="E96" s="14">
        <v>1100</v>
      </c>
      <c r="F96" s="14" t="s">
        <v>17</v>
      </c>
      <c r="G96" s="14">
        <v>0</v>
      </c>
      <c r="H96" s="14" t="s">
        <v>17</v>
      </c>
      <c r="I96" s="16">
        <v>1</v>
      </c>
      <c r="J96" s="14" t="s">
        <v>18</v>
      </c>
      <c r="K96" s="17">
        <v>1100</v>
      </c>
      <c r="L96" s="18">
        <v>41198</v>
      </c>
      <c r="M96" s="15" t="s">
        <v>224</v>
      </c>
      <c r="N96" s="14" t="s">
        <v>20</v>
      </c>
      <c r="O96" s="14" t="s">
        <v>21</v>
      </c>
      <c r="P96" s="15" t="s">
        <v>88</v>
      </c>
      <c r="Q96" s="15" t="s">
        <v>89</v>
      </c>
      <c r="R96" s="14"/>
      <c r="S96" s="15" t="s">
        <v>1078</v>
      </c>
      <c r="T96" s="28">
        <f t="shared" si="9"/>
        <v>0</v>
      </c>
      <c r="U96" s="28">
        <f t="shared" si="11"/>
        <v>1100</v>
      </c>
      <c r="V96" s="28">
        <f t="shared" si="12"/>
        <v>10000</v>
      </c>
      <c r="W96" s="28">
        <f t="shared" si="8"/>
        <v>833.33333333333337</v>
      </c>
      <c r="X96" s="7">
        <f t="shared" si="10"/>
        <v>0</v>
      </c>
    </row>
    <row r="97" spans="1:24">
      <c r="A97" s="15" t="s">
        <v>217</v>
      </c>
      <c r="B97" s="15" t="s">
        <v>218</v>
      </c>
      <c r="C97" s="15" t="s">
        <v>219</v>
      </c>
      <c r="D97" s="15" t="s">
        <v>187</v>
      </c>
      <c r="E97" s="14">
        <v>1200</v>
      </c>
      <c r="F97" s="14" t="s">
        <v>17</v>
      </c>
      <c r="G97" s="14">
        <v>0</v>
      </c>
      <c r="H97" s="14" t="s">
        <v>17</v>
      </c>
      <c r="I97" s="16">
        <v>1</v>
      </c>
      <c r="J97" s="14" t="s">
        <v>18</v>
      </c>
      <c r="K97" s="17">
        <v>1200</v>
      </c>
      <c r="L97" s="18">
        <v>41068</v>
      </c>
      <c r="M97" s="15" t="s">
        <v>48</v>
      </c>
      <c r="N97" s="14" t="s">
        <v>20</v>
      </c>
      <c r="O97" s="14" t="s">
        <v>21</v>
      </c>
      <c r="P97" s="15" t="s">
        <v>88</v>
      </c>
      <c r="Q97" s="15" t="s">
        <v>89</v>
      </c>
      <c r="R97" s="14"/>
      <c r="S97" s="15" t="s">
        <v>220</v>
      </c>
      <c r="T97" s="28">
        <f t="shared" si="9"/>
        <v>0</v>
      </c>
      <c r="U97" s="28">
        <f t="shared" si="11"/>
        <v>1200</v>
      </c>
      <c r="V97" s="28">
        <f t="shared" si="12"/>
        <v>10000</v>
      </c>
      <c r="W97" s="28">
        <f t="shared" si="8"/>
        <v>833.33333333333337</v>
      </c>
      <c r="X97" s="7">
        <f t="shared" si="10"/>
        <v>0</v>
      </c>
    </row>
    <row r="98" spans="1:24">
      <c r="A98" s="15" t="s">
        <v>1079</v>
      </c>
      <c r="B98" s="15" t="s">
        <v>1080</v>
      </c>
      <c r="C98" s="15" t="s">
        <v>1081</v>
      </c>
      <c r="D98" s="15" t="s">
        <v>187</v>
      </c>
      <c r="E98" s="14">
        <v>2000</v>
      </c>
      <c r="F98" s="14" t="s">
        <v>17</v>
      </c>
      <c r="G98" s="14">
        <v>0</v>
      </c>
      <c r="H98" s="14" t="s">
        <v>17</v>
      </c>
      <c r="I98" s="16">
        <v>1</v>
      </c>
      <c r="J98" s="14" t="s">
        <v>18</v>
      </c>
      <c r="K98" s="17">
        <v>2000</v>
      </c>
      <c r="L98" s="18">
        <v>41178</v>
      </c>
      <c r="M98" s="15" t="s">
        <v>203</v>
      </c>
      <c r="N98" s="14" t="s">
        <v>20</v>
      </c>
      <c r="O98" s="14" t="s">
        <v>21</v>
      </c>
      <c r="P98" s="15" t="s">
        <v>88</v>
      </c>
      <c r="Q98" s="15" t="s">
        <v>89</v>
      </c>
      <c r="R98" s="14"/>
      <c r="S98" s="15" t="s">
        <v>1082</v>
      </c>
      <c r="T98" s="28">
        <f t="shared" si="9"/>
        <v>0</v>
      </c>
      <c r="U98" s="28">
        <f t="shared" si="11"/>
        <v>2000</v>
      </c>
      <c r="V98" s="28">
        <f t="shared" si="12"/>
        <v>10000</v>
      </c>
      <c r="W98" s="28">
        <f t="shared" si="8"/>
        <v>833.33333333333337</v>
      </c>
      <c r="X98" s="7">
        <f t="shared" si="10"/>
        <v>0</v>
      </c>
    </row>
    <row r="99" spans="1:24">
      <c r="A99" s="15" t="s">
        <v>1083</v>
      </c>
      <c r="B99" s="15" t="s">
        <v>988</v>
      </c>
      <c r="C99" s="15" t="s">
        <v>989</v>
      </c>
      <c r="D99" s="15" t="s">
        <v>187</v>
      </c>
      <c r="E99" s="14">
        <v>400</v>
      </c>
      <c r="F99" s="14" t="s">
        <v>17</v>
      </c>
      <c r="G99" s="14">
        <v>0</v>
      </c>
      <c r="H99" s="14" t="s">
        <v>17</v>
      </c>
      <c r="I99" s="16">
        <v>1</v>
      </c>
      <c r="J99" s="14" t="s">
        <v>18</v>
      </c>
      <c r="K99" s="17">
        <v>400</v>
      </c>
      <c r="L99" s="18">
        <v>41204</v>
      </c>
      <c r="M99" s="15" t="s">
        <v>224</v>
      </c>
      <c r="N99" s="14" t="s">
        <v>20</v>
      </c>
      <c r="O99" s="14" t="s">
        <v>21</v>
      </c>
      <c r="P99" s="15" t="s">
        <v>88</v>
      </c>
      <c r="Q99" s="15" t="s">
        <v>89</v>
      </c>
      <c r="R99" s="14"/>
      <c r="S99" s="15" t="s">
        <v>1084</v>
      </c>
      <c r="T99" s="28">
        <f t="shared" si="9"/>
        <v>0</v>
      </c>
      <c r="U99" s="28">
        <f t="shared" si="11"/>
        <v>400</v>
      </c>
      <c r="V99" s="28">
        <f t="shared" si="12"/>
        <v>10000</v>
      </c>
      <c r="W99" s="28">
        <f t="shared" si="8"/>
        <v>833.33333333333337</v>
      </c>
      <c r="X99" s="7">
        <f t="shared" si="10"/>
        <v>0</v>
      </c>
    </row>
    <row r="100" spans="1:24">
      <c r="A100" s="15" t="s">
        <v>854</v>
      </c>
      <c r="B100" s="15" t="s">
        <v>855</v>
      </c>
      <c r="C100" s="15" t="s">
        <v>856</v>
      </c>
      <c r="D100" s="15" t="s">
        <v>187</v>
      </c>
      <c r="E100" s="14">
        <v>800</v>
      </c>
      <c r="F100" s="14" t="s">
        <v>17</v>
      </c>
      <c r="G100" s="14">
        <v>0</v>
      </c>
      <c r="H100" s="14" t="s">
        <v>17</v>
      </c>
      <c r="I100" s="16">
        <v>1</v>
      </c>
      <c r="J100" s="14" t="s">
        <v>18</v>
      </c>
      <c r="K100" s="17">
        <v>800</v>
      </c>
      <c r="L100" s="18">
        <v>41172</v>
      </c>
      <c r="M100" s="15" t="s">
        <v>188</v>
      </c>
      <c r="N100" s="14" t="s">
        <v>20</v>
      </c>
      <c r="O100" s="14" t="s">
        <v>21</v>
      </c>
      <c r="P100" s="15" t="s">
        <v>88</v>
      </c>
      <c r="Q100" s="15" t="s">
        <v>89</v>
      </c>
      <c r="R100" s="14"/>
      <c r="S100" s="15" t="s">
        <v>857</v>
      </c>
      <c r="T100" s="28">
        <f t="shared" si="9"/>
        <v>0</v>
      </c>
      <c r="U100" s="28">
        <f t="shared" si="11"/>
        <v>800</v>
      </c>
      <c r="V100" s="28">
        <f t="shared" si="12"/>
        <v>10000</v>
      </c>
      <c r="W100" s="28">
        <f t="shared" si="8"/>
        <v>833.33333333333337</v>
      </c>
      <c r="X100" s="7">
        <f t="shared" si="10"/>
        <v>0</v>
      </c>
    </row>
    <row r="101" spans="1:24">
      <c r="A101" s="15" t="s">
        <v>649</v>
      </c>
      <c r="B101" s="15" t="s">
        <v>650</v>
      </c>
      <c r="C101" s="15" t="s">
        <v>651</v>
      </c>
      <c r="D101" s="15" t="s">
        <v>187</v>
      </c>
      <c r="E101" s="14">
        <v>800</v>
      </c>
      <c r="F101" s="14" t="s">
        <v>17</v>
      </c>
      <c r="G101" s="14">
        <v>0</v>
      </c>
      <c r="H101" s="14" t="s">
        <v>17</v>
      </c>
      <c r="I101" s="16">
        <v>1</v>
      </c>
      <c r="J101" s="14" t="s">
        <v>18</v>
      </c>
      <c r="K101" s="17">
        <v>800</v>
      </c>
      <c r="L101" s="18">
        <v>41110</v>
      </c>
      <c r="M101" s="15" t="s">
        <v>188</v>
      </c>
      <c r="N101" s="14" t="s">
        <v>20</v>
      </c>
      <c r="O101" s="14" t="s">
        <v>21</v>
      </c>
      <c r="P101" s="15" t="s">
        <v>88</v>
      </c>
      <c r="Q101" s="15" t="s">
        <v>89</v>
      </c>
      <c r="R101" s="14"/>
      <c r="S101" s="15" t="s">
        <v>652</v>
      </c>
      <c r="T101" s="28">
        <f t="shared" si="9"/>
        <v>0</v>
      </c>
      <c r="U101" s="28">
        <f t="shared" si="11"/>
        <v>800</v>
      </c>
      <c r="V101" s="28">
        <f t="shared" si="12"/>
        <v>10000</v>
      </c>
      <c r="W101" s="28">
        <f t="shared" si="8"/>
        <v>833.33333333333337</v>
      </c>
      <c r="X101" s="7">
        <f t="shared" si="10"/>
        <v>0</v>
      </c>
    </row>
    <row r="102" spans="1:24">
      <c r="A102" s="15" t="s">
        <v>1085</v>
      </c>
      <c r="B102" s="15" t="s">
        <v>1086</v>
      </c>
      <c r="C102" s="15" t="s">
        <v>1087</v>
      </c>
      <c r="D102" s="15" t="s">
        <v>187</v>
      </c>
      <c r="E102" s="14">
        <v>14500</v>
      </c>
      <c r="F102" s="14" t="s">
        <v>17</v>
      </c>
      <c r="G102" s="14">
        <v>0</v>
      </c>
      <c r="H102" s="14" t="s">
        <v>17</v>
      </c>
      <c r="I102" s="16">
        <v>1</v>
      </c>
      <c r="J102" s="14" t="s">
        <v>18</v>
      </c>
      <c r="K102" s="17">
        <v>14500</v>
      </c>
      <c r="L102" s="18">
        <v>41204</v>
      </c>
      <c r="M102" s="15" t="s">
        <v>203</v>
      </c>
      <c r="N102" s="14" t="s">
        <v>20</v>
      </c>
      <c r="O102" s="14" t="s">
        <v>21</v>
      </c>
      <c r="P102" s="15" t="s">
        <v>88</v>
      </c>
      <c r="Q102" s="15" t="s">
        <v>89</v>
      </c>
      <c r="R102" s="14"/>
      <c r="S102" s="15" t="s">
        <v>1088</v>
      </c>
      <c r="T102" s="28">
        <f t="shared" si="9"/>
        <v>0</v>
      </c>
      <c r="U102" s="28">
        <f t="shared" si="11"/>
        <v>14500</v>
      </c>
      <c r="V102" s="28">
        <f t="shared" si="12"/>
        <v>10000</v>
      </c>
      <c r="W102" s="28">
        <f t="shared" si="8"/>
        <v>833.33333333333337</v>
      </c>
      <c r="X102" s="7">
        <f t="shared" si="10"/>
        <v>0</v>
      </c>
    </row>
    <row r="103" spans="1:24">
      <c r="A103" s="15" t="s">
        <v>1089</v>
      </c>
      <c r="B103" s="15" t="s">
        <v>1090</v>
      </c>
      <c r="C103" s="15" t="s">
        <v>1091</v>
      </c>
      <c r="D103" s="15" t="s">
        <v>187</v>
      </c>
      <c r="E103" s="14">
        <v>540</v>
      </c>
      <c r="F103" s="14" t="s">
        <v>17</v>
      </c>
      <c r="G103" s="14">
        <v>0</v>
      </c>
      <c r="H103" s="14" t="s">
        <v>17</v>
      </c>
      <c r="I103" s="16">
        <v>1</v>
      </c>
      <c r="J103" s="14" t="s">
        <v>18</v>
      </c>
      <c r="K103" s="17">
        <v>540</v>
      </c>
      <c r="L103" s="18">
        <v>41198</v>
      </c>
      <c r="M103" s="15" t="s">
        <v>48</v>
      </c>
      <c r="N103" s="14" t="s">
        <v>20</v>
      </c>
      <c r="O103" s="14" t="s">
        <v>21</v>
      </c>
      <c r="P103" s="15" t="s">
        <v>88</v>
      </c>
      <c r="Q103" s="15" t="s">
        <v>89</v>
      </c>
      <c r="R103" s="14"/>
      <c r="S103" s="15" t="s">
        <v>1092</v>
      </c>
      <c r="T103" s="28">
        <f t="shared" si="9"/>
        <v>0</v>
      </c>
      <c r="U103" s="28">
        <f t="shared" si="11"/>
        <v>540</v>
      </c>
      <c r="V103" s="28">
        <f t="shared" si="12"/>
        <v>10000</v>
      </c>
      <c r="W103" s="28">
        <f t="shared" si="8"/>
        <v>833.33333333333337</v>
      </c>
      <c r="X103" s="7">
        <f t="shared" si="10"/>
        <v>0</v>
      </c>
    </row>
    <row r="104" spans="1:24">
      <c r="A104" s="15" t="s">
        <v>204</v>
      </c>
      <c r="B104" s="15" t="s">
        <v>205</v>
      </c>
      <c r="C104" s="15" t="s">
        <v>206</v>
      </c>
      <c r="D104" s="15" t="s">
        <v>187</v>
      </c>
      <c r="E104" s="14">
        <v>600</v>
      </c>
      <c r="F104" s="14" t="s">
        <v>17</v>
      </c>
      <c r="G104" s="14">
        <v>0</v>
      </c>
      <c r="H104" s="14" t="s">
        <v>17</v>
      </c>
      <c r="I104" s="16">
        <v>1</v>
      </c>
      <c r="J104" s="14" t="s">
        <v>18</v>
      </c>
      <c r="K104" s="17">
        <v>600</v>
      </c>
      <c r="L104" s="18">
        <v>41015</v>
      </c>
      <c r="M104" s="15" t="s">
        <v>207</v>
      </c>
      <c r="N104" s="14" t="s">
        <v>20</v>
      </c>
      <c r="O104" s="14" t="s">
        <v>21</v>
      </c>
      <c r="P104" s="15" t="s">
        <v>88</v>
      </c>
      <c r="Q104" s="15" t="s">
        <v>89</v>
      </c>
      <c r="R104" s="14"/>
      <c r="S104" s="15" t="s">
        <v>208</v>
      </c>
      <c r="T104" s="28">
        <f t="shared" si="9"/>
        <v>0</v>
      </c>
      <c r="U104" s="28">
        <f t="shared" si="11"/>
        <v>600</v>
      </c>
      <c r="V104" s="28">
        <f t="shared" si="12"/>
        <v>10000</v>
      </c>
      <c r="W104" s="28">
        <f t="shared" si="8"/>
        <v>833.33333333333337</v>
      </c>
      <c r="X104" s="7">
        <f t="shared" si="10"/>
        <v>0</v>
      </c>
    </row>
    <row r="105" spans="1:24">
      <c r="A105" s="15" t="s">
        <v>198</v>
      </c>
      <c r="B105" s="15" t="s">
        <v>199</v>
      </c>
      <c r="C105" s="15" t="s">
        <v>200</v>
      </c>
      <c r="D105" s="15" t="s">
        <v>187</v>
      </c>
      <c r="E105" s="14">
        <v>9500</v>
      </c>
      <c r="F105" s="14" t="s">
        <v>17</v>
      </c>
      <c r="G105" s="14">
        <v>7179.48</v>
      </c>
      <c r="H105" s="14" t="s">
        <v>17</v>
      </c>
      <c r="I105" s="16">
        <v>1</v>
      </c>
      <c r="J105" s="14" t="s">
        <v>18</v>
      </c>
      <c r="K105" s="17">
        <v>9500</v>
      </c>
      <c r="L105" s="18">
        <v>41033</v>
      </c>
      <c r="M105" s="15" t="s">
        <v>201</v>
      </c>
      <c r="N105" s="14" t="s">
        <v>20</v>
      </c>
      <c r="O105" s="14" t="s">
        <v>34</v>
      </c>
      <c r="P105" s="15" t="s">
        <v>88</v>
      </c>
      <c r="Q105" s="15" t="s">
        <v>89</v>
      </c>
      <c r="R105" s="14"/>
      <c r="S105" s="15" t="s">
        <v>202</v>
      </c>
      <c r="T105" s="28">
        <f t="shared" si="9"/>
        <v>7179.48</v>
      </c>
      <c r="U105" s="28">
        <f t="shared" si="11"/>
        <v>2320.5200000000004</v>
      </c>
      <c r="V105" s="28">
        <f t="shared" si="12"/>
        <v>10000</v>
      </c>
      <c r="W105" s="28">
        <f t="shared" si="8"/>
        <v>833.33333333333337</v>
      </c>
      <c r="X105" s="7">
        <f t="shared" si="10"/>
        <v>2820.5200000000004</v>
      </c>
    </row>
    <row r="106" spans="1:24">
      <c r="A106" s="15" t="s">
        <v>221</v>
      </c>
      <c r="B106" s="15" t="s">
        <v>222</v>
      </c>
      <c r="C106" s="15" t="s">
        <v>223</v>
      </c>
      <c r="D106" s="15" t="s">
        <v>187</v>
      </c>
      <c r="E106" s="14">
        <v>883</v>
      </c>
      <c r="F106" s="14" t="s">
        <v>17</v>
      </c>
      <c r="G106" s="14">
        <v>0</v>
      </c>
      <c r="H106" s="14" t="s">
        <v>17</v>
      </c>
      <c r="I106" s="16">
        <v>1</v>
      </c>
      <c r="J106" s="14" t="s">
        <v>18</v>
      </c>
      <c r="K106" s="17">
        <v>883</v>
      </c>
      <c r="L106" s="18">
        <v>40928</v>
      </c>
      <c r="M106" s="15" t="s">
        <v>224</v>
      </c>
      <c r="N106" s="14" t="s">
        <v>20</v>
      </c>
      <c r="O106" s="14" t="s">
        <v>21</v>
      </c>
      <c r="P106" s="15" t="s">
        <v>88</v>
      </c>
      <c r="Q106" s="15" t="s">
        <v>89</v>
      </c>
      <c r="R106" s="14"/>
      <c r="S106" s="15" t="s">
        <v>225</v>
      </c>
      <c r="T106" s="28">
        <f t="shared" si="9"/>
        <v>0</v>
      </c>
      <c r="U106" s="28">
        <f t="shared" si="11"/>
        <v>883</v>
      </c>
      <c r="V106" s="28">
        <f t="shared" si="12"/>
        <v>10000</v>
      </c>
      <c r="W106" s="28">
        <f t="shared" si="8"/>
        <v>833.33333333333337</v>
      </c>
      <c r="X106" s="7">
        <f t="shared" si="10"/>
        <v>0</v>
      </c>
    </row>
    <row r="107" spans="1:24">
      <c r="A107" s="15" t="s">
        <v>226</v>
      </c>
      <c r="B107" s="15" t="s">
        <v>227</v>
      </c>
      <c r="C107" s="15" t="s">
        <v>228</v>
      </c>
      <c r="D107" s="15" t="s">
        <v>187</v>
      </c>
      <c r="E107" s="14">
        <v>1150</v>
      </c>
      <c r="F107" s="14" t="s">
        <v>17</v>
      </c>
      <c r="G107" s="14">
        <v>889.77</v>
      </c>
      <c r="H107" s="14" t="s">
        <v>17</v>
      </c>
      <c r="I107" s="16">
        <v>1</v>
      </c>
      <c r="J107" s="14" t="s">
        <v>18</v>
      </c>
      <c r="K107" s="17">
        <v>1150</v>
      </c>
      <c r="L107" s="18">
        <v>41026</v>
      </c>
      <c r="M107" s="15" t="s">
        <v>188</v>
      </c>
      <c r="N107" s="14" t="s">
        <v>20</v>
      </c>
      <c r="O107" s="14" t="s">
        <v>34</v>
      </c>
      <c r="P107" s="15" t="s">
        <v>88</v>
      </c>
      <c r="Q107" s="15" t="s">
        <v>89</v>
      </c>
      <c r="R107" s="14"/>
      <c r="S107" s="15" t="s">
        <v>229</v>
      </c>
      <c r="T107" s="28">
        <f t="shared" si="9"/>
        <v>889.77</v>
      </c>
      <c r="U107" s="28">
        <f t="shared" si="11"/>
        <v>260.23</v>
      </c>
      <c r="V107" s="28">
        <f t="shared" si="12"/>
        <v>10000</v>
      </c>
      <c r="W107" s="28">
        <f t="shared" si="8"/>
        <v>833.33333333333337</v>
      </c>
      <c r="X107" s="7">
        <f t="shared" si="10"/>
        <v>9110.23</v>
      </c>
    </row>
    <row r="108" spans="1:24">
      <c r="A108" s="15" t="s">
        <v>862</v>
      </c>
      <c r="B108" s="15" t="s">
        <v>863</v>
      </c>
      <c r="C108" s="15" t="s">
        <v>864</v>
      </c>
      <c r="D108" s="15" t="s">
        <v>187</v>
      </c>
      <c r="E108" s="14">
        <v>1100</v>
      </c>
      <c r="F108" s="14" t="s">
        <v>17</v>
      </c>
      <c r="G108" s="14">
        <v>0</v>
      </c>
      <c r="H108" s="14" t="s">
        <v>17</v>
      </c>
      <c r="I108" s="16">
        <v>1</v>
      </c>
      <c r="J108" s="14" t="s">
        <v>18</v>
      </c>
      <c r="K108" s="17">
        <v>1100</v>
      </c>
      <c r="L108" s="18">
        <v>41172</v>
      </c>
      <c r="M108" s="15" t="s">
        <v>188</v>
      </c>
      <c r="N108" s="14" t="s">
        <v>20</v>
      </c>
      <c r="O108" s="14" t="s">
        <v>21</v>
      </c>
      <c r="P108" s="15" t="s">
        <v>88</v>
      </c>
      <c r="Q108" s="15" t="s">
        <v>89</v>
      </c>
      <c r="R108" s="14"/>
      <c r="S108" s="15" t="s">
        <v>865</v>
      </c>
      <c r="T108" s="28">
        <f t="shared" si="9"/>
        <v>0</v>
      </c>
      <c r="U108" s="28">
        <f t="shared" si="11"/>
        <v>1100</v>
      </c>
      <c r="V108" s="28">
        <f t="shared" si="12"/>
        <v>10000</v>
      </c>
      <c r="W108" s="28">
        <f t="shared" si="8"/>
        <v>833.33333333333337</v>
      </c>
      <c r="X108" s="7">
        <f t="shared" si="10"/>
        <v>0</v>
      </c>
    </row>
    <row r="109" spans="1:24" hidden="1">
      <c r="A109" s="15" t="s">
        <v>726</v>
      </c>
      <c r="B109" s="15" t="s">
        <v>727</v>
      </c>
      <c r="C109" s="15" t="s">
        <v>728</v>
      </c>
      <c r="D109" s="15" t="s">
        <v>187</v>
      </c>
      <c r="E109" s="14">
        <v>700</v>
      </c>
      <c r="F109" s="14" t="s">
        <v>17</v>
      </c>
      <c r="G109" s="14">
        <v>418.2</v>
      </c>
      <c r="H109" s="14" t="s">
        <v>17</v>
      </c>
      <c r="I109" s="16">
        <v>1</v>
      </c>
      <c r="J109" s="14" t="s">
        <v>18</v>
      </c>
      <c r="K109" s="17">
        <v>700</v>
      </c>
      <c r="L109" s="18">
        <v>41148</v>
      </c>
      <c r="M109" s="15" t="s">
        <v>729</v>
      </c>
      <c r="N109" s="14" t="s">
        <v>20</v>
      </c>
      <c r="O109" s="14" t="s">
        <v>34</v>
      </c>
      <c r="P109" s="15" t="s">
        <v>193</v>
      </c>
      <c r="Q109" s="15" t="s">
        <v>194</v>
      </c>
      <c r="R109" s="14"/>
      <c r="S109" s="15" t="s">
        <v>730</v>
      </c>
      <c r="T109" s="28">
        <f t="shared" si="9"/>
        <v>418.2</v>
      </c>
      <c r="U109" s="28">
        <f t="shared" si="11"/>
        <v>281.8</v>
      </c>
      <c r="V109" s="28">
        <f t="shared" si="12"/>
        <v>4000</v>
      </c>
      <c r="W109" s="28">
        <f t="shared" si="8"/>
        <v>333.33333333333331</v>
      </c>
      <c r="X109" s="7">
        <f t="shared" si="10"/>
        <v>3581.8</v>
      </c>
    </row>
    <row r="110" spans="1:24" hidden="1">
      <c r="A110" s="15" t="s">
        <v>1093</v>
      </c>
      <c r="B110" s="15" t="s">
        <v>1094</v>
      </c>
      <c r="C110" s="15" t="s">
        <v>1095</v>
      </c>
      <c r="D110" s="15" t="s">
        <v>187</v>
      </c>
      <c r="E110" s="14">
        <v>4500</v>
      </c>
      <c r="F110" s="14" t="s">
        <v>17</v>
      </c>
      <c r="G110" s="14">
        <v>0</v>
      </c>
      <c r="H110" s="14" t="s">
        <v>17</v>
      </c>
      <c r="I110" s="16">
        <v>1</v>
      </c>
      <c r="J110" s="14" t="s">
        <v>18</v>
      </c>
      <c r="K110" s="17">
        <v>4500</v>
      </c>
      <c r="L110" s="18">
        <v>41204</v>
      </c>
      <c r="M110" s="15" t="s">
        <v>563</v>
      </c>
      <c r="N110" s="14" t="s">
        <v>20</v>
      </c>
      <c r="O110" s="14" t="s">
        <v>21</v>
      </c>
      <c r="P110" s="15" t="s">
        <v>193</v>
      </c>
      <c r="Q110" s="15" t="s">
        <v>194</v>
      </c>
      <c r="R110" s="14"/>
      <c r="S110" s="15" t="s">
        <v>1096</v>
      </c>
      <c r="T110" s="28">
        <f t="shared" si="9"/>
        <v>0</v>
      </c>
      <c r="U110" s="28">
        <f t="shared" si="11"/>
        <v>4500</v>
      </c>
      <c r="V110" s="28">
        <f t="shared" si="12"/>
        <v>4000</v>
      </c>
      <c r="W110" s="28">
        <f t="shared" si="8"/>
        <v>333.33333333333331</v>
      </c>
      <c r="X110" s="7">
        <f t="shared" si="10"/>
        <v>0</v>
      </c>
    </row>
    <row r="111" spans="1:24" hidden="1">
      <c r="A111" s="15" t="s">
        <v>717</v>
      </c>
      <c r="B111" s="15" t="s">
        <v>718</v>
      </c>
      <c r="C111" s="15" t="s">
        <v>719</v>
      </c>
      <c r="D111" s="15" t="s">
        <v>187</v>
      </c>
      <c r="E111" s="14">
        <v>900</v>
      </c>
      <c r="F111" s="14" t="s">
        <v>17</v>
      </c>
      <c r="G111" s="14">
        <v>728.38</v>
      </c>
      <c r="H111" s="14" t="s">
        <v>17</v>
      </c>
      <c r="I111" s="16">
        <v>1</v>
      </c>
      <c r="J111" s="14" t="s">
        <v>18</v>
      </c>
      <c r="K111" s="17">
        <v>900</v>
      </c>
      <c r="L111" s="18">
        <v>41151</v>
      </c>
      <c r="M111" s="15" t="s">
        <v>197</v>
      </c>
      <c r="N111" s="14" t="s">
        <v>20</v>
      </c>
      <c r="O111" s="14" t="s">
        <v>21</v>
      </c>
      <c r="P111" s="15" t="s">
        <v>193</v>
      </c>
      <c r="Q111" s="15" t="s">
        <v>194</v>
      </c>
      <c r="R111" s="14"/>
      <c r="S111" s="15" t="s">
        <v>720</v>
      </c>
      <c r="T111" s="28">
        <f t="shared" si="9"/>
        <v>728.38</v>
      </c>
      <c r="U111" s="28">
        <f t="shared" si="11"/>
        <v>171.62</v>
      </c>
      <c r="V111" s="28">
        <f t="shared" si="12"/>
        <v>4000</v>
      </c>
      <c r="W111" s="28">
        <f t="shared" si="8"/>
        <v>333.33333333333331</v>
      </c>
      <c r="X111" s="7">
        <f t="shared" si="10"/>
        <v>3271.62</v>
      </c>
    </row>
    <row r="112" spans="1:24" hidden="1">
      <c r="A112" s="15" t="s">
        <v>1097</v>
      </c>
      <c r="B112" s="15" t="s">
        <v>1098</v>
      </c>
      <c r="C112" s="15" t="s">
        <v>1099</v>
      </c>
      <c r="D112" s="15" t="s">
        <v>187</v>
      </c>
      <c r="E112" s="14">
        <v>4000</v>
      </c>
      <c r="F112" s="14" t="s">
        <v>17</v>
      </c>
      <c r="G112" s="14">
        <v>0</v>
      </c>
      <c r="H112" s="14" t="s">
        <v>17</v>
      </c>
      <c r="I112" s="16">
        <v>1</v>
      </c>
      <c r="J112" s="14" t="s">
        <v>18</v>
      </c>
      <c r="K112" s="17">
        <v>4000</v>
      </c>
      <c r="L112" s="18">
        <v>41179</v>
      </c>
      <c r="M112" s="15" t="s">
        <v>188</v>
      </c>
      <c r="N112" s="14" t="s">
        <v>20</v>
      </c>
      <c r="O112" s="14" t="s">
        <v>21</v>
      </c>
      <c r="P112" s="15" t="s">
        <v>56</v>
      </c>
      <c r="Q112" s="15" t="s">
        <v>57</v>
      </c>
      <c r="R112" s="14"/>
      <c r="S112" s="15" t="s">
        <v>1100</v>
      </c>
      <c r="T112" s="28">
        <f t="shared" si="9"/>
        <v>0</v>
      </c>
      <c r="U112" s="28">
        <f t="shared" si="11"/>
        <v>4000</v>
      </c>
      <c r="V112" s="28">
        <f t="shared" si="12"/>
        <v>7000</v>
      </c>
      <c r="W112" s="28">
        <f t="shared" si="8"/>
        <v>583.33333333333337</v>
      </c>
      <c r="X112" s="7">
        <f t="shared" si="10"/>
        <v>0</v>
      </c>
    </row>
    <row r="113" spans="1:24">
      <c r="A113" s="15" t="s">
        <v>1101</v>
      </c>
      <c r="B113" s="15" t="s">
        <v>1102</v>
      </c>
      <c r="C113" s="15" t="s">
        <v>517</v>
      </c>
      <c r="D113" s="15" t="s">
        <v>266</v>
      </c>
      <c r="E113" s="14">
        <v>8400</v>
      </c>
      <c r="F113" s="14" t="s">
        <v>17</v>
      </c>
      <c r="G113" s="14">
        <v>0</v>
      </c>
      <c r="H113" s="14" t="s">
        <v>17</v>
      </c>
      <c r="I113" s="16">
        <v>1</v>
      </c>
      <c r="J113" s="14" t="s">
        <v>18</v>
      </c>
      <c r="K113" s="17">
        <v>8400</v>
      </c>
      <c r="L113" s="18">
        <v>41208</v>
      </c>
      <c r="M113" s="15" t="s">
        <v>201</v>
      </c>
      <c r="N113" s="14" t="s">
        <v>20</v>
      </c>
      <c r="O113" s="14" t="s">
        <v>21</v>
      </c>
      <c r="P113" s="15" t="s">
        <v>88</v>
      </c>
      <c r="Q113" s="15" t="s">
        <v>89</v>
      </c>
      <c r="R113" s="14"/>
      <c r="S113" s="15" t="s">
        <v>1103</v>
      </c>
      <c r="T113" s="28">
        <f t="shared" si="9"/>
        <v>0</v>
      </c>
      <c r="U113" s="28">
        <f t="shared" si="11"/>
        <v>8400</v>
      </c>
      <c r="V113" s="28">
        <f t="shared" si="12"/>
        <v>10000</v>
      </c>
      <c r="W113" s="28">
        <f t="shared" si="8"/>
        <v>833.33333333333337</v>
      </c>
      <c r="X113" s="7">
        <f t="shared" si="10"/>
        <v>0</v>
      </c>
    </row>
    <row r="114" spans="1:24">
      <c r="A114" s="15" t="s">
        <v>1104</v>
      </c>
      <c r="B114" s="15" t="s">
        <v>1105</v>
      </c>
      <c r="C114" s="15" t="s">
        <v>1106</v>
      </c>
      <c r="D114" s="15" t="s">
        <v>266</v>
      </c>
      <c r="E114" s="14">
        <v>1500</v>
      </c>
      <c r="F114" s="14" t="s">
        <v>17</v>
      </c>
      <c r="G114" s="14">
        <v>0</v>
      </c>
      <c r="H114" s="14" t="s">
        <v>17</v>
      </c>
      <c r="I114" s="16">
        <v>1</v>
      </c>
      <c r="J114" s="14" t="s">
        <v>18</v>
      </c>
      <c r="K114" s="17">
        <v>1500</v>
      </c>
      <c r="L114" s="18">
        <v>41207</v>
      </c>
      <c r="M114" s="15" t="s">
        <v>275</v>
      </c>
      <c r="N114" s="14" t="s">
        <v>20</v>
      </c>
      <c r="O114" s="14" t="s">
        <v>21</v>
      </c>
      <c r="P114" s="15" t="s">
        <v>88</v>
      </c>
      <c r="Q114" s="15" t="s">
        <v>89</v>
      </c>
      <c r="R114" s="14"/>
      <c r="S114" s="15" t="s">
        <v>1107</v>
      </c>
      <c r="T114" s="28">
        <f t="shared" si="9"/>
        <v>0</v>
      </c>
      <c r="U114" s="28">
        <f t="shared" si="11"/>
        <v>1500</v>
      </c>
      <c r="V114" s="28">
        <f t="shared" si="12"/>
        <v>10000</v>
      </c>
      <c r="W114" s="28">
        <f t="shared" si="8"/>
        <v>833.33333333333337</v>
      </c>
      <c r="X114" s="7">
        <f t="shared" si="10"/>
        <v>0</v>
      </c>
    </row>
    <row r="115" spans="1:24">
      <c r="A115" s="15" t="s">
        <v>1108</v>
      </c>
      <c r="B115" s="15" t="s">
        <v>1109</v>
      </c>
      <c r="C115" s="15" t="s">
        <v>1110</v>
      </c>
      <c r="D115" s="15" t="s">
        <v>266</v>
      </c>
      <c r="E115" s="14">
        <v>450</v>
      </c>
      <c r="F115" s="14" t="s">
        <v>17</v>
      </c>
      <c r="G115" s="14">
        <v>0</v>
      </c>
      <c r="H115" s="14" t="s">
        <v>17</v>
      </c>
      <c r="I115" s="16">
        <v>1</v>
      </c>
      <c r="J115" s="14" t="s">
        <v>18</v>
      </c>
      <c r="K115" s="17">
        <v>450</v>
      </c>
      <c r="L115" s="18">
        <v>41185</v>
      </c>
      <c r="M115" s="15" t="s">
        <v>706</v>
      </c>
      <c r="N115" s="14" t="s">
        <v>20</v>
      </c>
      <c r="O115" s="14" t="s">
        <v>21</v>
      </c>
      <c r="P115" s="15" t="s">
        <v>88</v>
      </c>
      <c r="Q115" s="15" t="s">
        <v>89</v>
      </c>
      <c r="R115" s="14"/>
      <c r="S115" s="15" t="s">
        <v>1111</v>
      </c>
      <c r="T115" s="28">
        <f t="shared" si="9"/>
        <v>0</v>
      </c>
      <c r="U115" s="28">
        <f t="shared" si="11"/>
        <v>450</v>
      </c>
      <c r="V115" s="28">
        <f t="shared" si="12"/>
        <v>10000</v>
      </c>
      <c r="W115" s="28">
        <f t="shared" si="8"/>
        <v>833.33333333333337</v>
      </c>
      <c r="X115" s="7">
        <f t="shared" si="10"/>
        <v>0</v>
      </c>
    </row>
    <row r="116" spans="1:24">
      <c r="A116" s="15" t="s">
        <v>866</v>
      </c>
      <c r="B116" s="15" t="s">
        <v>867</v>
      </c>
      <c r="C116" s="15" t="s">
        <v>517</v>
      </c>
      <c r="D116" s="15" t="s">
        <v>266</v>
      </c>
      <c r="E116" s="14">
        <v>8400</v>
      </c>
      <c r="F116" s="14" t="s">
        <v>39</v>
      </c>
      <c r="G116" s="14">
        <v>8232.17</v>
      </c>
      <c r="H116" s="14" t="s">
        <v>39</v>
      </c>
      <c r="I116" s="16">
        <v>1</v>
      </c>
      <c r="J116" s="14" t="s">
        <v>39</v>
      </c>
      <c r="K116" s="17">
        <v>8400</v>
      </c>
      <c r="L116" s="18">
        <v>41159</v>
      </c>
      <c r="M116" s="15" t="s">
        <v>201</v>
      </c>
      <c r="N116" s="14" t="s">
        <v>20</v>
      </c>
      <c r="O116" s="14" t="s">
        <v>34</v>
      </c>
      <c r="P116" s="15" t="s">
        <v>88</v>
      </c>
      <c r="Q116" s="15" t="s">
        <v>89</v>
      </c>
      <c r="R116" s="14"/>
      <c r="S116" s="15" t="s">
        <v>518</v>
      </c>
      <c r="T116" s="28">
        <f t="shared" si="9"/>
        <v>8232.17</v>
      </c>
      <c r="U116" s="28">
        <f t="shared" si="11"/>
        <v>167.82999999999993</v>
      </c>
      <c r="V116" s="28">
        <f t="shared" si="12"/>
        <v>10000</v>
      </c>
      <c r="W116" s="28">
        <f t="shared" si="8"/>
        <v>833.33333333333337</v>
      </c>
      <c r="X116" s="7">
        <f t="shared" si="10"/>
        <v>1767.83</v>
      </c>
    </row>
    <row r="117" spans="1:24">
      <c r="A117" s="15" t="s">
        <v>267</v>
      </c>
      <c r="B117" s="15" t="s">
        <v>268</v>
      </c>
      <c r="C117" s="15" t="s">
        <v>269</v>
      </c>
      <c r="D117" s="15" t="s">
        <v>266</v>
      </c>
      <c r="E117" s="14">
        <v>4000</v>
      </c>
      <c r="F117" s="14" t="s">
        <v>17</v>
      </c>
      <c r="G117" s="14">
        <v>1166.19</v>
      </c>
      <c r="H117" s="14" t="s">
        <v>17</v>
      </c>
      <c r="I117" s="16">
        <v>1</v>
      </c>
      <c r="J117" s="14" t="s">
        <v>18</v>
      </c>
      <c r="K117" s="17">
        <v>4000</v>
      </c>
      <c r="L117" s="18">
        <v>41011</v>
      </c>
      <c r="M117" s="15" t="s">
        <v>62</v>
      </c>
      <c r="N117" s="14" t="s">
        <v>20</v>
      </c>
      <c r="O117" s="14" t="s">
        <v>34</v>
      </c>
      <c r="P117" s="15" t="s">
        <v>88</v>
      </c>
      <c r="Q117" s="15" t="s">
        <v>89</v>
      </c>
      <c r="R117" s="14"/>
      <c r="S117" s="15" t="s">
        <v>270</v>
      </c>
      <c r="T117" s="28">
        <f t="shared" si="9"/>
        <v>1166.19</v>
      </c>
      <c r="U117" s="28">
        <f t="shared" si="11"/>
        <v>2833.81</v>
      </c>
      <c r="V117" s="28">
        <f t="shared" si="12"/>
        <v>10000</v>
      </c>
      <c r="W117" s="28">
        <f t="shared" si="8"/>
        <v>833.33333333333337</v>
      </c>
      <c r="X117" s="7">
        <f t="shared" si="10"/>
        <v>8833.81</v>
      </c>
    </row>
    <row r="118" spans="1:24">
      <c r="A118" s="15" t="s">
        <v>1112</v>
      </c>
      <c r="B118" s="15" t="s">
        <v>1113</v>
      </c>
      <c r="C118" s="15" t="s">
        <v>517</v>
      </c>
      <c r="D118" s="15" t="s">
        <v>266</v>
      </c>
      <c r="E118" s="14">
        <v>8400</v>
      </c>
      <c r="F118" s="14" t="s">
        <v>39</v>
      </c>
      <c r="G118" s="14">
        <v>0</v>
      </c>
      <c r="H118" s="14" t="s">
        <v>39</v>
      </c>
      <c r="I118" s="16">
        <v>1</v>
      </c>
      <c r="J118" s="14" t="s">
        <v>39</v>
      </c>
      <c r="K118" s="17">
        <v>8400</v>
      </c>
      <c r="L118" s="18">
        <v>41191</v>
      </c>
      <c r="M118" s="15" t="s">
        <v>201</v>
      </c>
      <c r="N118" s="14" t="s">
        <v>20</v>
      </c>
      <c r="O118" s="14" t="s">
        <v>21</v>
      </c>
      <c r="P118" s="15" t="s">
        <v>88</v>
      </c>
      <c r="Q118" s="15" t="s">
        <v>89</v>
      </c>
      <c r="R118" s="14"/>
      <c r="S118" s="15" t="s">
        <v>518</v>
      </c>
      <c r="T118" s="28">
        <f t="shared" si="9"/>
        <v>0</v>
      </c>
      <c r="U118" s="28">
        <f t="shared" si="11"/>
        <v>8400</v>
      </c>
      <c r="V118" s="28">
        <f t="shared" si="12"/>
        <v>10000</v>
      </c>
      <c r="W118" s="28">
        <f t="shared" si="8"/>
        <v>833.33333333333337</v>
      </c>
      <c r="X118" s="7">
        <f t="shared" si="10"/>
        <v>0</v>
      </c>
    </row>
    <row r="119" spans="1:24" hidden="1">
      <c r="A119" s="15" t="s">
        <v>285</v>
      </c>
      <c r="B119" s="15" t="s">
        <v>286</v>
      </c>
      <c r="C119" s="15" t="s">
        <v>287</v>
      </c>
      <c r="D119" s="15" t="s">
        <v>266</v>
      </c>
      <c r="E119" s="14">
        <v>500</v>
      </c>
      <c r="F119" s="14" t="s">
        <v>17</v>
      </c>
      <c r="G119" s="14">
        <v>0</v>
      </c>
      <c r="H119" s="14" t="s">
        <v>17</v>
      </c>
      <c r="I119" s="16">
        <v>1</v>
      </c>
      <c r="J119" s="14" t="s">
        <v>18</v>
      </c>
      <c r="K119" s="17">
        <v>500</v>
      </c>
      <c r="L119" s="18">
        <v>40994</v>
      </c>
      <c r="M119" s="15" t="s">
        <v>271</v>
      </c>
      <c r="N119" s="14" t="s">
        <v>20</v>
      </c>
      <c r="O119" s="14" t="s">
        <v>21</v>
      </c>
      <c r="P119" s="15" t="s">
        <v>56</v>
      </c>
      <c r="Q119" s="15" t="s">
        <v>57</v>
      </c>
      <c r="R119" s="14"/>
      <c r="S119" s="15" t="s">
        <v>288</v>
      </c>
      <c r="T119" s="28">
        <f t="shared" si="9"/>
        <v>0</v>
      </c>
      <c r="U119" s="28">
        <f t="shared" si="11"/>
        <v>500</v>
      </c>
      <c r="V119" s="28">
        <f t="shared" si="12"/>
        <v>7000</v>
      </c>
      <c r="W119" s="28">
        <f t="shared" si="8"/>
        <v>583.33333333333337</v>
      </c>
      <c r="X119" s="7">
        <f t="shared" si="10"/>
        <v>0</v>
      </c>
    </row>
    <row r="120" spans="1:24" hidden="1">
      <c r="A120" s="15" t="s">
        <v>289</v>
      </c>
      <c r="B120" s="15" t="s">
        <v>290</v>
      </c>
      <c r="C120" s="15" t="s">
        <v>291</v>
      </c>
      <c r="D120" s="15" t="s">
        <v>266</v>
      </c>
      <c r="E120" s="14">
        <v>800</v>
      </c>
      <c r="F120" s="14" t="s">
        <v>17</v>
      </c>
      <c r="G120" s="14">
        <v>0</v>
      </c>
      <c r="H120" s="14" t="s">
        <v>17</v>
      </c>
      <c r="I120" s="16">
        <v>1</v>
      </c>
      <c r="J120" s="14" t="s">
        <v>18</v>
      </c>
      <c r="K120" s="17">
        <v>800</v>
      </c>
      <c r="L120" s="18">
        <v>40966</v>
      </c>
      <c r="M120" s="15" t="s">
        <v>271</v>
      </c>
      <c r="N120" s="14" t="s">
        <v>20</v>
      </c>
      <c r="O120" s="14" t="s">
        <v>21</v>
      </c>
      <c r="P120" s="15" t="s">
        <v>56</v>
      </c>
      <c r="Q120" s="15" t="s">
        <v>57</v>
      </c>
      <c r="R120" s="14"/>
      <c r="S120" s="15" t="s">
        <v>292</v>
      </c>
      <c r="T120" s="28">
        <f t="shared" si="9"/>
        <v>0</v>
      </c>
      <c r="U120" s="28">
        <f t="shared" si="11"/>
        <v>800</v>
      </c>
      <c r="V120" s="28">
        <f t="shared" si="12"/>
        <v>7000</v>
      </c>
      <c r="W120" s="28">
        <f t="shared" si="8"/>
        <v>583.33333333333337</v>
      </c>
      <c r="X120" s="7">
        <f t="shared" si="10"/>
        <v>0</v>
      </c>
    </row>
    <row r="121" spans="1:24" hidden="1">
      <c r="A121" s="15" t="s">
        <v>1114</v>
      </c>
      <c r="B121" s="15" t="s">
        <v>1115</v>
      </c>
      <c r="C121" s="15" t="s">
        <v>1116</v>
      </c>
      <c r="D121" s="15" t="s">
        <v>266</v>
      </c>
      <c r="E121" s="14">
        <v>1</v>
      </c>
      <c r="F121" s="14" t="s">
        <v>39</v>
      </c>
      <c r="G121" s="14">
        <v>0</v>
      </c>
      <c r="H121" s="14" t="s">
        <v>39</v>
      </c>
      <c r="I121" s="16">
        <v>281.5</v>
      </c>
      <c r="J121" s="14" t="s">
        <v>39</v>
      </c>
      <c r="K121" s="17">
        <v>281.5</v>
      </c>
      <c r="L121" s="18">
        <v>41185</v>
      </c>
      <c r="M121" s="15" t="s">
        <v>271</v>
      </c>
      <c r="N121" s="14" t="s">
        <v>41</v>
      </c>
      <c r="O121" s="14" t="s">
        <v>21</v>
      </c>
      <c r="P121" s="15" t="s">
        <v>56</v>
      </c>
      <c r="Q121" s="15" t="s">
        <v>57</v>
      </c>
      <c r="R121" s="14"/>
      <c r="S121" s="15" t="s">
        <v>1117</v>
      </c>
      <c r="T121" s="28">
        <f t="shared" si="9"/>
        <v>0</v>
      </c>
      <c r="U121" s="28">
        <f t="shared" si="11"/>
        <v>281.5</v>
      </c>
      <c r="V121" s="28">
        <f t="shared" si="12"/>
        <v>7000</v>
      </c>
      <c r="W121" s="28">
        <f t="shared" si="8"/>
        <v>583.33333333333337</v>
      </c>
      <c r="X121" s="7">
        <f t="shared" si="10"/>
        <v>0</v>
      </c>
    </row>
    <row r="122" spans="1:24" hidden="1">
      <c r="A122" s="15" t="s">
        <v>298</v>
      </c>
      <c r="B122" s="15" t="s">
        <v>299</v>
      </c>
      <c r="C122" s="15" t="s">
        <v>300</v>
      </c>
      <c r="D122" s="15" t="s">
        <v>266</v>
      </c>
      <c r="E122" s="14">
        <v>1</v>
      </c>
      <c r="F122" s="14" t="s">
        <v>39</v>
      </c>
      <c r="G122" s="14">
        <v>0</v>
      </c>
      <c r="H122" s="14" t="s">
        <v>39</v>
      </c>
      <c r="I122" s="19">
        <v>2731</v>
      </c>
      <c r="J122" s="14" t="s">
        <v>39</v>
      </c>
      <c r="K122" s="20">
        <v>2731</v>
      </c>
      <c r="L122" s="18">
        <v>41025</v>
      </c>
      <c r="M122" s="15" t="s">
        <v>301</v>
      </c>
      <c r="N122" s="14" t="s">
        <v>41</v>
      </c>
      <c r="O122" s="14" t="s">
        <v>21</v>
      </c>
      <c r="P122" s="15" t="s">
        <v>302</v>
      </c>
      <c r="Q122" s="15" t="s">
        <v>303</v>
      </c>
      <c r="R122" s="14"/>
      <c r="S122" s="15" t="s">
        <v>300</v>
      </c>
      <c r="T122" s="28">
        <f t="shared" si="9"/>
        <v>0</v>
      </c>
      <c r="U122" s="28">
        <f t="shared" si="11"/>
        <v>2731</v>
      </c>
      <c r="V122" s="28">
        <f t="shared" si="12"/>
        <v>6000</v>
      </c>
      <c r="W122" s="28">
        <f t="shared" si="8"/>
        <v>500</v>
      </c>
      <c r="X122" s="7">
        <f t="shared" si="10"/>
        <v>0</v>
      </c>
    </row>
    <row r="123" spans="1:24" hidden="1">
      <c r="A123" s="15" t="s">
        <v>1118</v>
      </c>
      <c r="B123" s="15" t="s">
        <v>1119</v>
      </c>
      <c r="C123" s="15" t="s">
        <v>1120</v>
      </c>
      <c r="D123" s="15" t="s">
        <v>266</v>
      </c>
      <c r="E123" s="14">
        <v>500</v>
      </c>
      <c r="F123" s="14" t="s">
        <v>17</v>
      </c>
      <c r="G123" s="14">
        <v>0</v>
      </c>
      <c r="H123" s="14" t="s">
        <v>17</v>
      </c>
      <c r="I123" s="16">
        <v>1</v>
      </c>
      <c r="J123" s="14" t="s">
        <v>18</v>
      </c>
      <c r="K123" s="17">
        <v>500</v>
      </c>
      <c r="L123" s="18">
        <v>41204</v>
      </c>
      <c r="M123" s="15" t="s">
        <v>497</v>
      </c>
      <c r="N123" s="14" t="s">
        <v>20</v>
      </c>
      <c r="O123" s="14" t="s">
        <v>21</v>
      </c>
      <c r="P123" s="15" t="s">
        <v>302</v>
      </c>
      <c r="Q123" s="15" t="s">
        <v>303</v>
      </c>
      <c r="R123" s="14"/>
      <c r="S123" s="15" t="s">
        <v>1121</v>
      </c>
      <c r="T123" s="28">
        <f t="shared" si="9"/>
        <v>0</v>
      </c>
      <c r="U123" s="28">
        <f t="shared" si="11"/>
        <v>500</v>
      </c>
      <c r="V123" s="28">
        <f t="shared" si="12"/>
        <v>6000</v>
      </c>
      <c r="W123" s="28">
        <f t="shared" si="8"/>
        <v>500</v>
      </c>
      <c r="X123" s="7">
        <f t="shared" si="10"/>
        <v>0</v>
      </c>
    </row>
    <row r="124" spans="1:24" hidden="1">
      <c r="A124" s="15" t="s">
        <v>739</v>
      </c>
      <c r="B124" s="15" t="s">
        <v>740</v>
      </c>
      <c r="C124" s="15" t="s">
        <v>741</v>
      </c>
      <c r="D124" s="15" t="s">
        <v>266</v>
      </c>
      <c r="E124" s="14">
        <v>1</v>
      </c>
      <c r="F124" s="14" t="s">
        <v>39</v>
      </c>
      <c r="G124" s="14">
        <v>0</v>
      </c>
      <c r="H124" s="14" t="s">
        <v>39</v>
      </c>
      <c r="I124" s="19">
        <v>1223</v>
      </c>
      <c r="J124" s="14" t="s">
        <v>39</v>
      </c>
      <c r="K124" s="20">
        <v>1223</v>
      </c>
      <c r="L124" s="18">
        <v>41137</v>
      </c>
      <c r="M124" s="15" t="s">
        <v>301</v>
      </c>
      <c r="N124" s="14" t="s">
        <v>41</v>
      </c>
      <c r="O124" s="14" t="s">
        <v>21</v>
      </c>
      <c r="P124" s="15" t="s">
        <v>302</v>
      </c>
      <c r="Q124" s="15" t="s">
        <v>303</v>
      </c>
      <c r="R124" s="14"/>
      <c r="S124" s="15" t="s">
        <v>1122</v>
      </c>
      <c r="T124" s="28">
        <f t="shared" si="9"/>
        <v>0</v>
      </c>
      <c r="U124" s="28">
        <f t="shared" si="11"/>
        <v>1223</v>
      </c>
      <c r="V124" s="28">
        <f t="shared" si="12"/>
        <v>6000</v>
      </c>
      <c r="W124" s="28">
        <f t="shared" si="8"/>
        <v>500</v>
      </c>
      <c r="X124" s="7">
        <f t="shared" si="10"/>
        <v>0</v>
      </c>
    </row>
    <row r="125" spans="1:24" hidden="1">
      <c r="A125" s="15" t="s">
        <v>1123</v>
      </c>
      <c r="B125" s="15" t="s">
        <v>1124</v>
      </c>
      <c r="C125" s="15" t="s">
        <v>1125</v>
      </c>
      <c r="D125" s="15" t="s">
        <v>266</v>
      </c>
      <c r="E125" s="14">
        <v>3000</v>
      </c>
      <c r="F125" s="14" t="s">
        <v>17</v>
      </c>
      <c r="G125" s="14">
        <v>0</v>
      </c>
      <c r="H125" s="14" t="s">
        <v>17</v>
      </c>
      <c r="I125" s="16">
        <v>1</v>
      </c>
      <c r="J125" s="14" t="s">
        <v>18</v>
      </c>
      <c r="K125" s="17">
        <v>3000</v>
      </c>
      <c r="L125" s="18">
        <v>41205</v>
      </c>
      <c r="M125" s="15" t="s">
        <v>497</v>
      </c>
      <c r="N125" s="14" t="s">
        <v>20</v>
      </c>
      <c r="O125" s="14" t="s">
        <v>21</v>
      </c>
      <c r="P125" s="15" t="s">
        <v>277</v>
      </c>
      <c r="Q125" s="15" t="s">
        <v>278</v>
      </c>
      <c r="R125" s="14"/>
      <c r="S125" s="15" t="s">
        <v>1126</v>
      </c>
      <c r="T125" s="28">
        <f t="shared" si="9"/>
        <v>0</v>
      </c>
      <c r="U125" s="28">
        <f t="shared" si="11"/>
        <v>3000</v>
      </c>
      <c r="V125" s="28">
        <f t="shared" si="12"/>
        <v>5000</v>
      </c>
      <c r="W125" s="28">
        <f t="shared" si="8"/>
        <v>416.66666666666669</v>
      </c>
      <c r="X125" s="7">
        <f t="shared" si="10"/>
        <v>0</v>
      </c>
    </row>
    <row r="126" spans="1:24" hidden="1">
      <c r="A126" s="15" t="s">
        <v>293</v>
      </c>
      <c r="B126" s="15" t="s">
        <v>294</v>
      </c>
      <c r="C126" s="15" t="s">
        <v>295</v>
      </c>
      <c r="D126" s="15" t="s">
        <v>266</v>
      </c>
      <c r="E126" s="14">
        <v>900</v>
      </c>
      <c r="F126" s="14" t="s">
        <v>17</v>
      </c>
      <c r="G126" s="14">
        <v>0</v>
      </c>
      <c r="H126" s="14" t="s">
        <v>17</v>
      </c>
      <c r="I126" s="16">
        <v>1</v>
      </c>
      <c r="J126" s="14" t="s">
        <v>18</v>
      </c>
      <c r="K126" s="17">
        <v>900</v>
      </c>
      <c r="L126" s="18">
        <v>41018</v>
      </c>
      <c r="M126" s="15" t="s">
        <v>296</v>
      </c>
      <c r="N126" s="14" t="s">
        <v>20</v>
      </c>
      <c r="O126" s="14" t="s">
        <v>21</v>
      </c>
      <c r="P126" s="15" t="s">
        <v>277</v>
      </c>
      <c r="Q126" s="15" t="s">
        <v>278</v>
      </c>
      <c r="R126" s="14"/>
      <c r="S126" s="15" t="s">
        <v>297</v>
      </c>
      <c r="T126" s="28">
        <f t="shared" si="9"/>
        <v>0</v>
      </c>
      <c r="U126" s="28">
        <f t="shared" si="11"/>
        <v>900</v>
      </c>
      <c r="V126" s="28">
        <f t="shared" si="12"/>
        <v>5000</v>
      </c>
      <c r="W126" s="28">
        <f t="shared" si="8"/>
        <v>416.66666666666669</v>
      </c>
      <c r="X126" s="7">
        <f t="shared" si="10"/>
        <v>0</v>
      </c>
    </row>
    <row r="127" spans="1:24" hidden="1">
      <c r="A127" s="15" t="s">
        <v>279</v>
      </c>
      <c r="B127" s="15" t="s">
        <v>280</v>
      </c>
      <c r="C127" s="15" t="s">
        <v>281</v>
      </c>
      <c r="D127" s="15" t="s">
        <v>266</v>
      </c>
      <c r="E127" s="14">
        <v>6600</v>
      </c>
      <c r="F127" s="14" t="s">
        <v>17</v>
      </c>
      <c r="G127" s="14">
        <v>771.77</v>
      </c>
      <c r="H127" s="14" t="s">
        <v>17</v>
      </c>
      <c r="I127" s="16">
        <v>1</v>
      </c>
      <c r="J127" s="14" t="s">
        <v>18</v>
      </c>
      <c r="K127" s="17">
        <v>6600</v>
      </c>
      <c r="L127" s="18">
        <v>40974</v>
      </c>
      <c r="M127" s="15" t="s">
        <v>62</v>
      </c>
      <c r="N127" s="14" t="s">
        <v>20</v>
      </c>
      <c r="O127" s="14" t="s">
        <v>34</v>
      </c>
      <c r="P127" s="15" t="s">
        <v>282</v>
      </c>
      <c r="Q127" s="15" t="s">
        <v>283</v>
      </c>
      <c r="R127" s="14"/>
      <c r="S127" s="15" t="s">
        <v>284</v>
      </c>
      <c r="T127" s="28">
        <f t="shared" si="9"/>
        <v>771.77000000000044</v>
      </c>
      <c r="U127" s="28">
        <f t="shared" si="11"/>
        <v>5828.23</v>
      </c>
      <c r="V127" s="28">
        <f t="shared" si="12"/>
        <v>3000</v>
      </c>
      <c r="W127" s="28">
        <f t="shared" si="8"/>
        <v>250</v>
      </c>
      <c r="X127" s="7">
        <f t="shared" si="10"/>
        <v>2228.2299999999996</v>
      </c>
    </row>
    <row r="128" spans="1:24" hidden="1">
      <c r="A128" s="15" t="s">
        <v>735</v>
      </c>
      <c r="B128" s="15" t="s">
        <v>736</v>
      </c>
      <c r="C128" s="15" t="s">
        <v>737</v>
      </c>
      <c r="D128" s="15" t="s">
        <v>266</v>
      </c>
      <c r="E128" s="14">
        <v>2500</v>
      </c>
      <c r="F128" s="14" t="s">
        <v>17</v>
      </c>
      <c r="G128" s="14">
        <v>1200</v>
      </c>
      <c r="H128" s="14" t="s">
        <v>17</v>
      </c>
      <c r="I128" s="16">
        <v>1</v>
      </c>
      <c r="J128" s="14" t="s">
        <v>18</v>
      </c>
      <c r="K128" s="17">
        <v>2500</v>
      </c>
      <c r="L128" s="18">
        <v>41138</v>
      </c>
      <c r="M128" s="15" t="s">
        <v>512</v>
      </c>
      <c r="N128" s="14" t="s">
        <v>20</v>
      </c>
      <c r="O128" s="14" t="s">
        <v>34</v>
      </c>
      <c r="P128" s="15" t="s">
        <v>282</v>
      </c>
      <c r="Q128" s="15" t="s">
        <v>283</v>
      </c>
      <c r="R128" s="14"/>
      <c r="S128" s="15" t="s">
        <v>738</v>
      </c>
      <c r="T128" s="28">
        <f t="shared" si="9"/>
        <v>1200</v>
      </c>
      <c r="U128" s="28">
        <f t="shared" si="11"/>
        <v>1300</v>
      </c>
      <c r="V128" s="28">
        <f t="shared" si="12"/>
        <v>3000</v>
      </c>
      <c r="W128" s="28">
        <f t="shared" si="8"/>
        <v>250</v>
      </c>
      <c r="X128" s="7">
        <f t="shared" si="10"/>
        <v>1800</v>
      </c>
    </row>
    <row r="129" spans="1:24" hidden="1">
      <c r="A129" s="15" t="s">
        <v>1127</v>
      </c>
      <c r="B129" s="15" t="s">
        <v>1128</v>
      </c>
      <c r="C129" s="15" t="s">
        <v>1129</v>
      </c>
      <c r="D129" s="15" t="s">
        <v>266</v>
      </c>
      <c r="E129" s="14">
        <v>10000</v>
      </c>
      <c r="F129" s="14" t="s">
        <v>17</v>
      </c>
      <c r="G129" s="14">
        <v>0</v>
      </c>
      <c r="H129" s="14" t="s">
        <v>17</v>
      </c>
      <c r="I129" s="16">
        <v>1</v>
      </c>
      <c r="J129" s="14" t="s">
        <v>18</v>
      </c>
      <c r="K129" s="17">
        <v>10000</v>
      </c>
      <c r="L129" s="18">
        <v>41206</v>
      </c>
      <c r="M129" s="15" t="s">
        <v>834</v>
      </c>
      <c r="N129" s="14" t="s">
        <v>20</v>
      </c>
      <c r="O129" s="14" t="s">
        <v>21</v>
      </c>
      <c r="P129" s="15" t="s">
        <v>282</v>
      </c>
      <c r="Q129" s="15" t="s">
        <v>283</v>
      </c>
      <c r="R129" s="14"/>
      <c r="S129" s="15" t="s">
        <v>1130</v>
      </c>
      <c r="T129" s="28">
        <f t="shared" si="9"/>
        <v>0</v>
      </c>
      <c r="U129" s="28">
        <f t="shared" si="11"/>
        <v>10000</v>
      </c>
      <c r="V129" s="28">
        <f t="shared" si="12"/>
        <v>3000</v>
      </c>
      <c r="W129" s="28">
        <f t="shared" si="8"/>
        <v>250</v>
      </c>
      <c r="X129" s="7">
        <f t="shared" si="10"/>
        <v>0</v>
      </c>
    </row>
    <row r="130" spans="1:24" hidden="1">
      <c r="A130" s="15" t="s">
        <v>309</v>
      </c>
      <c r="B130" s="15" t="s">
        <v>310</v>
      </c>
      <c r="C130" s="15" t="s">
        <v>311</v>
      </c>
      <c r="D130" s="15" t="s">
        <v>307</v>
      </c>
      <c r="E130" s="14">
        <v>7750</v>
      </c>
      <c r="F130" s="14" t="s">
        <v>17</v>
      </c>
      <c r="G130" s="14">
        <v>424.62</v>
      </c>
      <c r="H130" s="14" t="s">
        <v>17</v>
      </c>
      <c r="I130" s="16">
        <v>1</v>
      </c>
      <c r="J130" s="14" t="s">
        <v>18</v>
      </c>
      <c r="K130" s="17">
        <v>7750</v>
      </c>
      <c r="L130" s="18">
        <v>40949</v>
      </c>
      <c r="M130" s="15" t="s">
        <v>62</v>
      </c>
      <c r="N130" s="14" t="s">
        <v>20</v>
      </c>
      <c r="O130" s="14" t="s">
        <v>34</v>
      </c>
      <c r="P130" s="15" t="s">
        <v>312</v>
      </c>
      <c r="Q130" s="15" t="s">
        <v>313</v>
      </c>
      <c r="R130" s="14"/>
      <c r="S130" s="15" t="s">
        <v>314</v>
      </c>
      <c r="T130" s="28">
        <f t="shared" si="9"/>
        <v>424.61999999999989</v>
      </c>
      <c r="U130" s="28">
        <f t="shared" si="11"/>
        <v>7325.38</v>
      </c>
      <c r="V130" s="28">
        <f t="shared" si="12"/>
        <v>4000</v>
      </c>
      <c r="W130" s="28">
        <f t="shared" ref="W130:W193" si="13">VLOOKUP(Q130,Budget,MONTH(L130)+2,FALSE)</f>
        <v>333.33333333333331</v>
      </c>
      <c r="X130" s="7">
        <f t="shared" si="10"/>
        <v>3575.38</v>
      </c>
    </row>
    <row r="131" spans="1:24" hidden="1">
      <c r="A131" s="15" t="s">
        <v>304</v>
      </c>
      <c r="B131" s="15" t="s">
        <v>305</v>
      </c>
      <c r="C131" s="15" t="s">
        <v>306</v>
      </c>
      <c r="D131" s="15" t="s">
        <v>307</v>
      </c>
      <c r="E131" s="14">
        <v>15000</v>
      </c>
      <c r="F131" s="14" t="s">
        <v>17</v>
      </c>
      <c r="G131" s="14">
        <v>9479.44</v>
      </c>
      <c r="H131" s="14" t="s">
        <v>17</v>
      </c>
      <c r="I131" s="16">
        <v>1</v>
      </c>
      <c r="J131" s="14" t="s">
        <v>18</v>
      </c>
      <c r="K131" s="17">
        <v>15000</v>
      </c>
      <c r="L131" s="18">
        <v>40833</v>
      </c>
      <c r="M131" s="15" t="s">
        <v>62</v>
      </c>
      <c r="N131" s="14" t="s">
        <v>20</v>
      </c>
      <c r="O131" s="14" t="s">
        <v>34</v>
      </c>
      <c r="P131" s="15" t="s">
        <v>56</v>
      </c>
      <c r="Q131" s="15" t="s">
        <v>57</v>
      </c>
      <c r="R131" s="14"/>
      <c r="S131" s="15" t="s">
        <v>308</v>
      </c>
      <c r="T131" s="28">
        <f t="shared" ref="T131:T194" si="14">(K131-U131)</f>
        <v>9479.44</v>
      </c>
      <c r="U131" s="28">
        <f t="shared" si="11"/>
        <v>5520.5599999999995</v>
      </c>
      <c r="V131" s="28">
        <f t="shared" si="12"/>
        <v>7000</v>
      </c>
      <c r="W131" s="28">
        <f t="shared" si="13"/>
        <v>583.33333333333337</v>
      </c>
      <c r="X131" s="7">
        <f t="shared" ref="X131:X194" si="15">IF(T131=0,0,V131-T131)</f>
        <v>-2479.4400000000005</v>
      </c>
    </row>
    <row r="132" spans="1:24" hidden="1">
      <c r="A132" s="15" t="s">
        <v>1131</v>
      </c>
      <c r="B132" s="15" t="s">
        <v>1132</v>
      </c>
      <c r="C132" s="15" t="s">
        <v>1133</v>
      </c>
      <c r="D132" s="15" t="s">
        <v>318</v>
      </c>
      <c r="E132" s="14">
        <v>3</v>
      </c>
      <c r="F132" s="14" t="s">
        <v>39</v>
      </c>
      <c r="G132" s="14">
        <v>0</v>
      </c>
      <c r="H132" s="14" t="s">
        <v>39</v>
      </c>
      <c r="I132" s="16">
        <v>61.83</v>
      </c>
      <c r="J132" s="14" t="s">
        <v>39</v>
      </c>
      <c r="K132" s="17">
        <v>185.49</v>
      </c>
      <c r="L132" s="18">
        <v>41207</v>
      </c>
      <c r="M132" s="15" t="s">
        <v>834</v>
      </c>
      <c r="N132" s="14" t="s">
        <v>41</v>
      </c>
      <c r="O132" s="14" t="s">
        <v>21</v>
      </c>
      <c r="P132" s="15" t="s">
        <v>177</v>
      </c>
      <c r="Q132" s="15" t="s">
        <v>178</v>
      </c>
      <c r="R132" s="14"/>
      <c r="S132" s="15" t="s">
        <v>1134</v>
      </c>
      <c r="T132" s="28">
        <f t="shared" si="14"/>
        <v>0</v>
      </c>
      <c r="U132" s="28">
        <f t="shared" si="11"/>
        <v>185.49</v>
      </c>
      <c r="V132" s="28">
        <f t="shared" si="12"/>
        <v>2000</v>
      </c>
      <c r="W132" s="28">
        <f t="shared" si="13"/>
        <v>166.66666666666666</v>
      </c>
      <c r="X132" s="7">
        <f t="shared" si="15"/>
        <v>0</v>
      </c>
    </row>
    <row r="133" spans="1:24" hidden="1">
      <c r="A133" s="15" t="s">
        <v>1131</v>
      </c>
      <c r="B133" s="15" t="s">
        <v>1132</v>
      </c>
      <c r="C133" s="15" t="s">
        <v>1133</v>
      </c>
      <c r="D133" s="15" t="s">
        <v>318</v>
      </c>
      <c r="E133" s="14">
        <v>2</v>
      </c>
      <c r="F133" s="14" t="s">
        <v>39</v>
      </c>
      <c r="G133" s="14">
        <v>0</v>
      </c>
      <c r="H133" s="14" t="s">
        <v>39</v>
      </c>
      <c r="I133" s="16">
        <v>69.12</v>
      </c>
      <c r="J133" s="14" t="s">
        <v>39</v>
      </c>
      <c r="K133" s="17">
        <v>138.24</v>
      </c>
      <c r="L133" s="18">
        <v>41207</v>
      </c>
      <c r="M133" s="15" t="s">
        <v>834</v>
      </c>
      <c r="N133" s="14" t="s">
        <v>41</v>
      </c>
      <c r="O133" s="14" t="s">
        <v>21</v>
      </c>
      <c r="P133" s="15" t="s">
        <v>177</v>
      </c>
      <c r="Q133" s="15" t="s">
        <v>178</v>
      </c>
      <c r="R133" s="14"/>
      <c r="S133" s="15" t="s">
        <v>1135</v>
      </c>
      <c r="T133" s="28">
        <f t="shared" si="14"/>
        <v>0</v>
      </c>
      <c r="U133" s="28">
        <f t="shared" si="11"/>
        <v>138.24</v>
      </c>
      <c r="V133" s="28">
        <f t="shared" si="12"/>
        <v>2000</v>
      </c>
      <c r="W133" s="28">
        <f t="shared" si="13"/>
        <v>166.66666666666666</v>
      </c>
      <c r="X133" s="7">
        <f t="shared" si="15"/>
        <v>0</v>
      </c>
    </row>
    <row r="134" spans="1:24" hidden="1">
      <c r="A134" s="15" t="s">
        <v>339</v>
      </c>
      <c r="B134" s="15" t="s">
        <v>325</v>
      </c>
      <c r="C134" s="15" t="s">
        <v>326</v>
      </c>
      <c r="D134" s="15" t="s">
        <v>318</v>
      </c>
      <c r="E134" s="14">
        <v>4000</v>
      </c>
      <c r="F134" s="14" t="s">
        <v>17</v>
      </c>
      <c r="G134" s="14">
        <v>1646.42</v>
      </c>
      <c r="H134" s="14" t="s">
        <v>17</v>
      </c>
      <c r="I134" s="16">
        <v>1</v>
      </c>
      <c r="J134" s="14" t="s">
        <v>18</v>
      </c>
      <c r="K134" s="17">
        <v>4000</v>
      </c>
      <c r="L134" s="18">
        <v>41043</v>
      </c>
      <c r="M134" s="15" t="s">
        <v>80</v>
      </c>
      <c r="N134" s="14" t="s">
        <v>20</v>
      </c>
      <c r="O134" s="14" t="s">
        <v>34</v>
      </c>
      <c r="P134" s="15" t="s">
        <v>63</v>
      </c>
      <c r="Q134" s="15" t="s">
        <v>64</v>
      </c>
      <c r="R134" s="14"/>
      <c r="S134" s="15" t="s">
        <v>340</v>
      </c>
      <c r="T134" s="28">
        <f t="shared" si="14"/>
        <v>1646.42</v>
      </c>
      <c r="U134" s="28">
        <f t="shared" si="11"/>
        <v>2353.58</v>
      </c>
      <c r="V134" s="28">
        <f t="shared" si="12"/>
        <v>7000</v>
      </c>
      <c r="W134" s="28">
        <f t="shared" si="13"/>
        <v>583.33333333333337</v>
      </c>
      <c r="X134" s="7">
        <f t="shared" si="15"/>
        <v>5353.58</v>
      </c>
    </row>
    <row r="135" spans="1:24" hidden="1">
      <c r="A135" s="15" t="s">
        <v>324</v>
      </c>
      <c r="B135" s="15" t="s">
        <v>325</v>
      </c>
      <c r="C135" s="15" t="s">
        <v>326</v>
      </c>
      <c r="D135" s="15" t="s">
        <v>318</v>
      </c>
      <c r="E135" s="14">
        <v>3500</v>
      </c>
      <c r="F135" s="14" t="s">
        <v>17</v>
      </c>
      <c r="G135" s="14">
        <v>1677.78</v>
      </c>
      <c r="H135" s="14" t="s">
        <v>17</v>
      </c>
      <c r="I135" s="16">
        <v>1</v>
      </c>
      <c r="J135" s="14" t="s">
        <v>18</v>
      </c>
      <c r="K135" s="17">
        <v>3500</v>
      </c>
      <c r="L135" s="18">
        <v>41043</v>
      </c>
      <c r="M135" s="15" t="s">
        <v>327</v>
      </c>
      <c r="N135" s="14" t="s">
        <v>20</v>
      </c>
      <c r="O135" s="14" t="s">
        <v>34</v>
      </c>
      <c r="P135" s="15" t="s">
        <v>63</v>
      </c>
      <c r="Q135" s="15" t="s">
        <v>64</v>
      </c>
      <c r="R135" s="14"/>
      <c r="S135" s="15" t="s">
        <v>328</v>
      </c>
      <c r="T135" s="28">
        <f t="shared" si="14"/>
        <v>1677.78</v>
      </c>
      <c r="U135" s="28">
        <f t="shared" ref="U135:U198" si="16">(E135-G135)*I135</f>
        <v>1822.22</v>
      </c>
      <c r="V135" s="28">
        <f t="shared" si="12"/>
        <v>7000</v>
      </c>
      <c r="W135" s="28">
        <f t="shared" si="13"/>
        <v>583.33333333333337</v>
      </c>
      <c r="X135" s="7">
        <f t="shared" si="15"/>
        <v>5322.22</v>
      </c>
    </row>
    <row r="136" spans="1:24" hidden="1">
      <c r="A136" s="15" t="s">
        <v>334</v>
      </c>
      <c r="B136" s="15" t="s">
        <v>325</v>
      </c>
      <c r="C136" s="15" t="s">
        <v>326</v>
      </c>
      <c r="D136" s="15" t="s">
        <v>318</v>
      </c>
      <c r="E136" s="14">
        <v>4500</v>
      </c>
      <c r="F136" s="14" t="s">
        <v>17</v>
      </c>
      <c r="G136" s="14">
        <v>396.87</v>
      </c>
      <c r="H136" s="14" t="s">
        <v>17</v>
      </c>
      <c r="I136" s="16">
        <v>1</v>
      </c>
      <c r="J136" s="14" t="s">
        <v>18</v>
      </c>
      <c r="K136" s="17">
        <v>4500</v>
      </c>
      <c r="L136" s="18">
        <v>41043</v>
      </c>
      <c r="M136" s="15" t="s">
        <v>62</v>
      </c>
      <c r="N136" s="14" t="s">
        <v>20</v>
      </c>
      <c r="O136" s="14" t="s">
        <v>34</v>
      </c>
      <c r="P136" s="15" t="s">
        <v>63</v>
      </c>
      <c r="Q136" s="15" t="s">
        <v>64</v>
      </c>
      <c r="R136" s="14"/>
      <c r="S136" s="15" t="s">
        <v>335</v>
      </c>
      <c r="T136" s="28">
        <f t="shared" si="14"/>
        <v>396.86999999999989</v>
      </c>
      <c r="U136" s="28">
        <f t="shared" si="16"/>
        <v>4103.13</v>
      </c>
      <c r="V136" s="28">
        <f t="shared" si="12"/>
        <v>7000</v>
      </c>
      <c r="W136" s="28">
        <f t="shared" si="13"/>
        <v>583.33333333333337</v>
      </c>
      <c r="X136" s="7">
        <f t="shared" si="15"/>
        <v>6603.13</v>
      </c>
    </row>
    <row r="137" spans="1:24" hidden="1">
      <c r="A137" s="15" t="s">
        <v>336</v>
      </c>
      <c r="B137" s="15" t="s">
        <v>325</v>
      </c>
      <c r="C137" s="15" t="s">
        <v>326</v>
      </c>
      <c r="D137" s="15" t="s">
        <v>318</v>
      </c>
      <c r="E137" s="14">
        <v>2500</v>
      </c>
      <c r="F137" s="14" t="s">
        <v>17</v>
      </c>
      <c r="G137" s="14">
        <v>0</v>
      </c>
      <c r="H137" s="14" t="s">
        <v>17</v>
      </c>
      <c r="I137" s="16">
        <v>1</v>
      </c>
      <c r="J137" s="14" t="s">
        <v>18</v>
      </c>
      <c r="K137" s="17">
        <v>2500</v>
      </c>
      <c r="L137" s="18">
        <v>41043</v>
      </c>
      <c r="M137" s="15" t="s">
        <v>337</v>
      </c>
      <c r="N137" s="14" t="s">
        <v>20</v>
      </c>
      <c r="O137" s="14" t="s">
        <v>21</v>
      </c>
      <c r="P137" s="15" t="s">
        <v>63</v>
      </c>
      <c r="Q137" s="15" t="s">
        <v>64</v>
      </c>
      <c r="R137" s="14"/>
      <c r="S137" s="15" t="s">
        <v>338</v>
      </c>
      <c r="T137" s="28">
        <f t="shared" si="14"/>
        <v>0</v>
      </c>
      <c r="U137" s="28">
        <f t="shared" si="16"/>
        <v>2500</v>
      </c>
      <c r="V137" s="28">
        <f t="shared" ref="V137:V200" si="17">VLOOKUP(Q137,Budget,2,FALSE)</f>
        <v>7000</v>
      </c>
      <c r="W137" s="28">
        <f t="shared" si="13"/>
        <v>583.33333333333337</v>
      </c>
      <c r="X137" s="7">
        <f t="shared" si="15"/>
        <v>0</v>
      </c>
    </row>
    <row r="138" spans="1:24" hidden="1">
      <c r="A138" s="15" t="s">
        <v>1136</v>
      </c>
      <c r="B138" s="15" t="s">
        <v>1137</v>
      </c>
      <c r="C138" s="15" t="s">
        <v>1138</v>
      </c>
      <c r="D138" s="15" t="s">
        <v>318</v>
      </c>
      <c r="E138" s="14">
        <v>2</v>
      </c>
      <c r="F138" s="14" t="s">
        <v>39</v>
      </c>
      <c r="G138" s="14">
        <v>0</v>
      </c>
      <c r="H138" s="14" t="s">
        <v>39</v>
      </c>
      <c r="I138" s="16">
        <v>1128.9000000000001</v>
      </c>
      <c r="J138" s="14" t="s">
        <v>39</v>
      </c>
      <c r="K138" s="17">
        <v>2257.8000000000002</v>
      </c>
      <c r="L138" s="18">
        <v>41208</v>
      </c>
      <c r="M138" s="15" t="s">
        <v>40</v>
      </c>
      <c r="N138" s="14" t="s">
        <v>41</v>
      </c>
      <c r="O138" s="14" t="s">
        <v>21</v>
      </c>
      <c r="P138" s="15" t="s">
        <v>184</v>
      </c>
      <c r="Q138" s="15" t="s">
        <v>185</v>
      </c>
      <c r="R138" s="14"/>
      <c r="S138" s="15" t="s">
        <v>1139</v>
      </c>
      <c r="T138" s="28">
        <f t="shared" si="14"/>
        <v>0</v>
      </c>
      <c r="U138" s="28">
        <f t="shared" si="16"/>
        <v>2257.8000000000002</v>
      </c>
      <c r="V138" s="28">
        <f t="shared" si="17"/>
        <v>2000</v>
      </c>
      <c r="W138" s="28">
        <f t="shared" si="13"/>
        <v>166.66666666666666</v>
      </c>
      <c r="X138" s="7">
        <f t="shared" si="15"/>
        <v>0</v>
      </c>
    </row>
    <row r="139" spans="1:24" hidden="1">
      <c r="A139" s="15" t="s">
        <v>341</v>
      </c>
      <c r="B139" s="15" t="s">
        <v>342</v>
      </c>
      <c r="C139" s="15" t="s">
        <v>343</v>
      </c>
      <c r="D139" s="15" t="s">
        <v>318</v>
      </c>
      <c r="E139" s="14">
        <v>28769</v>
      </c>
      <c r="F139" s="14" t="s">
        <v>17</v>
      </c>
      <c r="G139" s="14">
        <v>14384.5</v>
      </c>
      <c r="H139" s="14" t="s">
        <v>17</v>
      </c>
      <c r="I139" s="16">
        <v>1</v>
      </c>
      <c r="J139" s="14" t="s">
        <v>18</v>
      </c>
      <c r="K139" s="17">
        <v>28769</v>
      </c>
      <c r="L139" s="18">
        <v>41108</v>
      </c>
      <c r="M139" s="15" t="s">
        <v>344</v>
      </c>
      <c r="N139" s="14" t="s">
        <v>20</v>
      </c>
      <c r="O139" s="14" t="s">
        <v>34</v>
      </c>
      <c r="P139" s="15" t="s">
        <v>184</v>
      </c>
      <c r="Q139" s="15" t="s">
        <v>185</v>
      </c>
      <c r="R139" s="14"/>
      <c r="S139" s="15" t="s">
        <v>345</v>
      </c>
      <c r="T139" s="28">
        <f t="shared" si="14"/>
        <v>14384.5</v>
      </c>
      <c r="U139" s="28">
        <f t="shared" si="16"/>
        <v>14384.5</v>
      </c>
      <c r="V139" s="28">
        <f t="shared" si="17"/>
        <v>2000</v>
      </c>
      <c r="W139" s="28">
        <f t="shared" si="13"/>
        <v>166.66666666666666</v>
      </c>
      <c r="X139" s="7">
        <f t="shared" si="15"/>
        <v>-12384.5</v>
      </c>
    </row>
    <row r="140" spans="1:24" hidden="1">
      <c r="A140" s="15" t="s">
        <v>332</v>
      </c>
      <c r="B140" s="15" t="s">
        <v>329</v>
      </c>
      <c r="C140" s="15" t="s">
        <v>330</v>
      </c>
      <c r="D140" s="15" t="s">
        <v>318</v>
      </c>
      <c r="E140" s="14">
        <v>1</v>
      </c>
      <c r="F140" s="14" t="s">
        <v>39</v>
      </c>
      <c r="G140" s="14">
        <v>0</v>
      </c>
      <c r="H140" s="14" t="s">
        <v>39</v>
      </c>
      <c r="I140" s="16">
        <v>500</v>
      </c>
      <c r="J140" s="14" t="s">
        <v>39</v>
      </c>
      <c r="K140" s="17">
        <v>500</v>
      </c>
      <c r="L140" s="18">
        <v>41086</v>
      </c>
      <c r="M140" s="15" t="s">
        <v>331</v>
      </c>
      <c r="N140" s="14" t="s">
        <v>41</v>
      </c>
      <c r="O140" s="14" t="s">
        <v>21</v>
      </c>
      <c r="P140" s="15" t="s">
        <v>42</v>
      </c>
      <c r="Q140" s="15" t="s">
        <v>43</v>
      </c>
      <c r="R140" s="14"/>
      <c r="S140" s="15" t="s">
        <v>333</v>
      </c>
      <c r="T140" s="28">
        <f t="shared" si="14"/>
        <v>0</v>
      </c>
      <c r="U140" s="28">
        <f t="shared" si="16"/>
        <v>500</v>
      </c>
      <c r="V140" s="28">
        <f t="shared" si="17"/>
        <v>1000</v>
      </c>
      <c r="W140" s="28">
        <f t="shared" si="13"/>
        <v>83.333333333333329</v>
      </c>
      <c r="X140" s="7">
        <f t="shared" si="15"/>
        <v>0</v>
      </c>
    </row>
    <row r="141" spans="1:24" hidden="1">
      <c r="A141" s="15" t="s">
        <v>1140</v>
      </c>
      <c r="B141" s="15" t="s">
        <v>1141</v>
      </c>
      <c r="C141" s="15" t="s">
        <v>1142</v>
      </c>
      <c r="D141" s="15" t="s">
        <v>318</v>
      </c>
      <c r="E141" s="14">
        <v>1</v>
      </c>
      <c r="F141" s="14" t="s">
        <v>39</v>
      </c>
      <c r="G141" s="14">
        <v>0</v>
      </c>
      <c r="H141" s="14" t="s">
        <v>39</v>
      </c>
      <c r="I141" s="16">
        <v>8203.4599999999991</v>
      </c>
      <c r="J141" s="14" t="s">
        <v>39</v>
      </c>
      <c r="K141" s="17">
        <v>8203.4599999999991</v>
      </c>
      <c r="L141" s="18">
        <v>41200</v>
      </c>
      <c r="M141" s="15" t="s">
        <v>40</v>
      </c>
      <c r="N141" s="14" t="s">
        <v>41</v>
      </c>
      <c r="O141" s="14" t="s">
        <v>21</v>
      </c>
      <c r="P141" s="15" t="s">
        <v>184</v>
      </c>
      <c r="Q141" s="15" t="s">
        <v>185</v>
      </c>
      <c r="R141" s="14"/>
      <c r="S141" s="15" t="s">
        <v>1143</v>
      </c>
      <c r="T141" s="28">
        <f t="shared" si="14"/>
        <v>0</v>
      </c>
      <c r="U141" s="28">
        <f t="shared" si="16"/>
        <v>8203.4599999999991</v>
      </c>
      <c r="V141" s="28">
        <f t="shared" si="17"/>
        <v>2000</v>
      </c>
      <c r="W141" s="28">
        <f t="shared" si="13"/>
        <v>166.66666666666666</v>
      </c>
      <c r="X141" s="7">
        <f t="shared" si="15"/>
        <v>0</v>
      </c>
    </row>
    <row r="142" spans="1:24" hidden="1">
      <c r="A142" s="15" t="s">
        <v>1144</v>
      </c>
      <c r="B142" s="15" t="s">
        <v>1141</v>
      </c>
      <c r="C142" s="15" t="s">
        <v>1142</v>
      </c>
      <c r="D142" s="15" t="s">
        <v>318</v>
      </c>
      <c r="E142" s="14">
        <v>1</v>
      </c>
      <c r="F142" s="14" t="s">
        <v>39</v>
      </c>
      <c r="G142" s="14">
        <v>0</v>
      </c>
      <c r="H142" s="14" t="s">
        <v>39</v>
      </c>
      <c r="I142" s="16">
        <v>6016.63</v>
      </c>
      <c r="J142" s="14" t="s">
        <v>39</v>
      </c>
      <c r="K142" s="17">
        <v>6016.63</v>
      </c>
      <c r="L142" s="18">
        <v>41200</v>
      </c>
      <c r="M142" s="15" t="s">
        <v>40</v>
      </c>
      <c r="N142" s="14" t="s">
        <v>41</v>
      </c>
      <c r="O142" s="14" t="s">
        <v>21</v>
      </c>
      <c r="P142" s="15" t="s">
        <v>184</v>
      </c>
      <c r="Q142" s="15" t="s">
        <v>185</v>
      </c>
      <c r="R142" s="14"/>
      <c r="S142" s="15" t="s">
        <v>1145</v>
      </c>
      <c r="T142" s="28">
        <f t="shared" si="14"/>
        <v>0</v>
      </c>
      <c r="U142" s="28">
        <f t="shared" si="16"/>
        <v>6016.63</v>
      </c>
      <c r="V142" s="28">
        <f t="shared" si="17"/>
        <v>2000</v>
      </c>
      <c r="W142" s="28">
        <f t="shared" si="13"/>
        <v>166.66666666666666</v>
      </c>
      <c r="X142" s="7">
        <f t="shared" si="15"/>
        <v>0</v>
      </c>
    </row>
    <row r="143" spans="1:24" hidden="1">
      <c r="A143" s="15" t="s">
        <v>870</v>
      </c>
      <c r="B143" s="15" t="s">
        <v>871</v>
      </c>
      <c r="C143" s="15" t="s">
        <v>872</v>
      </c>
      <c r="D143" s="15" t="s">
        <v>318</v>
      </c>
      <c r="E143" s="14">
        <v>1</v>
      </c>
      <c r="F143" s="14" t="s">
        <v>39</v>
      </c>
      <c r="G143" s="14">
        <v>0</v>
      </c>
      <c r="H143" s="14" t="s">
        <v>39</v>
      </c>
      <c r="I143" s="16">
        <v>561.09</v>
      </c>
      <c r="J143" s="14" t="s">
        <v>39</v>
      </c>
      <c r="K143" s="17">
        <v>561.09</v>
      </c>
      <c r="L143" s="18">
        <v>41165</v>
      </c>
      <c r="M143" s="15" t="s">
        <v>744</v>
      </c>
      <c r="N143" s="14" t="s">
        <v>41</v>
      </c>
      <c r="O143" s="14" t="s">
        <v>21</v>
      </c>
      <c r="P143" s="15" t="s">
        <v>184</v>
      </c>
      <c r="Q143" s="15" t="s">
        <v>185</v>
      </c>
      <c r="R143" s="14"/>
      <c r="S143" s="15" t="s">
        <v>873</v>
      </c>
      <c r="T143" s="28">
        <f t="shared" si="14"/>
        <v>0</v>
      </c>
      <c r="U143" s="28">
        <f t="shared" si="16"/>
        <v>561.09</v>
      </c>
      <c r="V143" s="28">
        <f t="shared" si="17"/>
        <v>2000</v>
      </c>
      <c r="W143" s="28">
        <f t="shared" si="13"/>
        <v>166.66666666666666</v>
      </c>
      <c r="X143" s="7">
        <f t="shared" si="15"/>
        <v>0</v>
      </c>
    </row>
    <row r="144" spans="1:24" hidden="1">
      <c r="A144" s="15" t="s">
        <v>1136</v>
      </c>
      <c r="B144" s="15" t="s">
        <v>1137</v>
      </c>
      <c r="C144" s="15" t="s">
        <v>1138</v>
      </c>
      <c r="D144" s="15" t="s">
        <v>318</v>
      </c>
      <c r="E144" s="14">
        <v>1</v>
      </c>
      <c r="F144" s="14" t="s">
        <v>39</v>
      </c>
      <c r="G144" s="14">
        <v>0</v>
      </c>
      <c r="H144" s="14" t="s">
        <v>39</v>
      </c>
      <c r="I144" s="16">
        <v>33.590000000000003</v>
      </c>
      <c r="J144" s="14" t="s">
        <v>39</v>
      </c>
      <c r="K144" s="17">
        <v>33.590000000000003</v>
      </c>
      <c r="L144" s="18">
        <v>41208</v>
      </c>
      <c r="M144" s="15" t="s">
        <v>40</v>
      </c>
      <c r="N144" s="14" t="s">
        <v>41</v>
      </c>
      <c r="O144" s="14" t="s">
        <v>21</v>
      </c>
      <c r="P144" s="15" t="s">
        <v>184</v>
      </c>
      <c r="Q144" s="15" t="s">
        <v>185</v>
      </c>
      <c r="R144" s="14"/>
      <c r="S144" s="15" t="s">
        <v>1146</v>
      </c>
      <c r="T144" s="28">
        <f t="shared" si="14"/>
        <v>0</v>
      </c>
      <c r="U144" s="28">
        <f t="shared" si="16"/>
        <v>33.590000000000003</v>
      </c>
      <c r="V144" s="28">
        <f t="shared" si="17"/>
        <v>2000</v>
      </c>
      <c r="W144" s="28">
        <f t="shared" si="13"/>
        <v>166.66666666666666</v>
      </c>
      <c r="X144" s="7">
        <f t="shared" si="15"/>
        <v>0</v>
      </c>
    </row>
    <row r="145" spans="1:24" hidden="1">
      <c r="A145" s="15" t="s">
        <v>1136</v>
      </c>
      <c r="B145" s="15" t="s">
        <v>1137</v>
      </c>
      <c r="C145" s="15" t="s">
        <v>1138</v>
      </c>
      <c r="D145" s="15" t="s">
        <v>318</v>
      </c>
      <c r="E145" s="14">
        <v>1</v>
      </c>
      <c r="F145" s="14" t="s">
        <v>39</v>
      </c>
      <c r="G145" s="14">
        <v>0</v>
      </c>
      <c r="H145" s="14" t="s">
        <v>39</v>
      </c>
      <c r="I145" s="16">
        <v>205.05</v>
      </c>
      <c r="J145" s="14" t="s">
        <v>39</v>
      </c>
      <c r="K145" s="17">
        <v>205.05</v>
      </c>
      <c r="L145" s="18">
        <v>41208</v>
      </c>
      <c r="M145" s="15" t="s">
        <v>40</v>
      </c>
      <c r="N145" s="14" t="s">
        <v>41</v>
      </c>
      <c r="O145" s="14" t="s">
        <v>21</v>
      </c>
      <c r="P145" s="15" t="s">
        <v>184</v>
      </c>
      <c r="Q145" s="15" t="s">
        <v>185</v>
      </c>
      <c r="R145" s="14"/>
      <c r="S145" s="15" t="s">
        <v>1147</v>
      </c>
      <c r="T145" s="28">
        <f t="shared" si="14"/>
        <v>0</v>
      </c>
      <c r="U145" s="28">
        <f t="shared" si="16"/>
        <v>205.05</v>
      </c>
      <c r="V145" s="28">
        <f t="shared" si="17"/>
        <v>2000</v>
      </c>
      <c r="W145" s="28">
        <f t="shared" si="13"/>
        <v>166.66666666666666</v>
      </c>
      <c r="X145" s="7">
        <f t="shared" si="15"/>
        <v>0</v>
      </c>
    </row>
    <row r="146" spans="1:24" hidden="1">
      <c r="A146" s="15" t="s">
        <v>1148</v>
      </c>
      <c r="B146" s="15" t="s">
        <v>1149</v>
      </c>
      <c r="C146" s="15" t="s">
        <v>1150</v>
      </c>
      <c r="D146" s="15" t="s">
        <v>318</v>
      </c>
      <c r="E146" s="14">
        <v>2</v>
      </c>
      <c r="F146" s="14" t="s">
        <v>39</v>
      </c>
      <c r="G146" s="14">
        <v>0</v>
      </c>
      <c r="H146" s="14" t="s">
        <v>39</v>
      </c>
      <c r="I146" s="16">
        <v>305</v>
      </c>
      <c r="J146" s="14" t="s">
        <v>39</v>
      </c>
      <c r="K146" s="17">
        <v>610</v>
      </c>
      <c r="L146" s="18">
        <v>41198</v>
      </c>
      <c r="M146" s="15" t="s">
        <v>1151</v>
      </c>
      <c r="N146" s="14" t="s">
        <v>41</v>
      </c>
      <c r="O146" s="14" t="s">
        <v>21</v>
      </c>
      <c r="P146" s="15" t="s">
        <v>177</v>
      </c>
      <c r="Q146" s="15" t="s">
        <v>178</v>
      </c>
      <c r="R146" s="14"/>
      <c r="S146" s="15" t="s">
        <v>1152</v>
      </c>
      <c r="T146" s="28">
        <f t="shared" si="14"/>
        <v>0</v>
      </c>
      <c r="U146" s="28">
        <f t="shared" si="16"/>
        <v>610</v>
      </c>
      <c r="V146" s="28">
        <f t="shared" si="17"/>
        <v>2000</v>
      </c>
      <c r="W146" s="28">
        <f t="shared" si="13"/>
        <v>166.66666666666666</v>
      </c>
      <c r="X146" s="7">
        <f t="shared" si="15"/>
        <v>0</v>
      </c>
    </row>
    <row r="147" spans="1:24" hidden="1">
      <c r="A147" s="15" t="s">
        <v>1153</v>
      </c>
      <c r="B147" s="15" t="s">
        <v>1154</v>
      </c>
      <c r="C147" s="15" t="s">
        <v>1155</v>
      </c>
      <c r="D147" s="15" t="s">
        <v>318</v>
      </c>
      <c r="E147" s="14">
        <v>1</v>
      </c>
      <c r="F147" s="14" t="s">
        <v>39</v>
      </c>
      <c r="G147" s="14">
        <v>0</v>
      </c>
      <c r="H147" s="14" t="s">
        <v>39</v>
      </c>
      <c r="I147" s="16">
        <v>0</v>
      </c>
      <c r="J147" s="14" t="s">
        <v>39</v>
      </c>
      <c r="K147" s="17">
        <v>0</v>
      </c>
      <c r="L147" s="18">
        <v>41199</v>
      </c>
      <c r="M147" s="15" t="s">
        <v>67</v>
      </c>
      <c r="N147" s="14" t="s">
        <v>41</v>
      </c>
      <c r="O147" s="14" t="s">
        <v>21</v>
      </c>
      <c r="P147" s="15" t="s">
        <v>1156</v>
      </c>
      <c r="Q147" s="15" t="s">
        <v>671</v>
      </c>
      <c r="R147" s="14"/>
      <c r="S147" s="15" t="s">
        <v>1157</v>
      </c>
      <c r="T147" s="28">
        <f t="shared" si="14"/>
        <v>0</v>
      </c>
      <c r="U147" s="28">
        <f t="shared" si="16"/>
        <v>0</v>
      </c>
      <c r="V147" s="28">
        <f t="shared" si="17"/>
        <v>2000</v>
      </c>
      <c r="W147" s="28">
        <f t="shared" si="13"/>
        <v>166.66666666666666</v>
      </c>
      <c r="X147" s="7">
        <f t="shared" si="15"/>
        <v>0</v>
      </c>
    </row>
    <row r="148" spans="1:24" hidden="1">
      <c r="A148" s="15" t="s">
        <v>1158</v>
      </c>
      <c r="B148" s="15" t="s">
        <v>1159</v>
      </c>
      <c r="C148" s="15" t="s">
        <v>1160</v>
      </c>
      <c r="D148" s="15" t="s">
        <v>318</v>
      </c>
      <c r="E148" s="14">
        <v>2</v>
      </c>
      <c r="F148" s="14" t="s">
        <v>39</v>
      </c>
      <c r="G148" s="14">
        <v>0</v>
      </c>
      <c r="H148" s="14" t="s">
        <v>39</v>
      </c>
      <c r="I148" s="16">
        <v>1509.59</v>
      </c>
      <c r="J148" s="14" t="s">
        <v>39</v>
      </c>
      <c r="K148" s="17">
        <v>3019.18</v>
      </c>
      <c r="L148" s="18">
        <v>41198</v>
      </c>
      <c r="M148" s="15" t="s">
        <v>1161</v>
      </c>
      <c r="N148" s="14" t="s">
        <v>41</v>
      </c>
      <c r="O148" s="14" t="s">
        <v>21</v>
      </c>
      <c r="P148" s="15" t="s">
        <v>177</v>
      </c>
      <c r="Q148" s="15" t="s">
        <v>178</v>
      </c>
      <c r="R148" s="14"/>
      <c r="S148" s="15" t="s">
        <v>1162</v>
      </c>
      <c r="T148" s="28">
        <f t="shared" si="14"/>
        <v>0</v>
      </c>
      <c r="U148" s="28">
        <f t="shared" si="16"/>
        <v>3019.18</v>
      </c>
      <c r="V148" s="28">
        <f t="shared" si="17"/>
        <v>2000</v>
      </c>
      <c r="W148" s="28">
        <f t="shared" si="13"/>
        <v>166.66666666666666</v>
      </c>
      <c r="X148" s="7">
        <f t="shared" si="15"/>
        <v>0</v>
      </c>
    </row>
    <row r="149" spans="1:24" hidden="1">
      <c r="A149" s="15" t="s">
        <v>1158</v>
      </c>
      <c r="B149" s="15" t="s">
        <v>1159</v>
      </c>
      <c r="C149" s="15" t="s">
        <v>1160</v>
      </c>
      <c r="D149" s="15" t="s">
        <v>318</v>
      </c>
      <c r="E149" s="14">
        <v>2</v>
      </c>
      <c r="F149" s="14" t="s">
        <v>39</v>
      </c>
      <c r="G149" s="14">
        <v>0</v>
      </c>
      <c r="H149" s="14" t="s">
        <v>39</v>
      </c>
      <c r="I149" s="16">
        <v>543.28</v>
      </c>
      <c r="J149" s="14" t="s">
        <v>39</v>
      </c>
      <c r="K149" s="17">
        <v>1086.56</v>
      </c>
      <c r="L149" s="18">
        <v>41198</v>
      </c>
      <c r="M149" s="15" t="s">
        <v>1161</v>
      </c>
      <c r="N149" s="14" t="s">
        <v>41</v>
      </c>
      <c r="O149" s="14" t="s">
        <v>21</v>
      </c>
      <c r="P149" s="15" t="s">
        <v>177</v>
      </c>
      <c r="Q149" s="15" t="s">
        <v>178</v>
      </c>
      <c r="R149" s="14"/>
      <c r="S149" s="15" t="s">
        <v>1163</v>
      </c>
      <c r="T149" s="28">
        <f t="shared" si="14"/>
        <v>0</v>
      </c>
      <c r="U149" s="28">
        <f t="shared" si="16"/>
        <v>1086.56</v>
      </c>
      <c r="V149" s="28">
        <f t="shared" si="17"/>
        <v>2000</v>
      </c>
      <c r="W149" s="28">
        <f t="shared" si="13"/>
        <v>166.66666666666666</v>
      </c>
      <c r="X149" s="7">
        <f t="shared" si="15"/>
        <v>0</v>
      </c>
    </row>
    <row r="150" spans="1:24" hidden="1">
      <c r="A150" s="15" t="s">
        <v>1164</v>
      </c>
      <c r="B150" s="15" t="s">
        <v>742</v>
      </c>
      <c r="C150" s="15" t="s">
        <v>743</v>
      </c>
      <c r="D150" s="15" t="s">
        <v>318</v>
      </c>
      <c r="E150" s="14">
        <v>1</v>
      </c>
      <c r="F150" s="14" t="s">
        <v>39</v>
      </c>
      <c r="G150" s="14">
        <v>0</v>
      </c>
      <c r="H150" s="14" t="s">
        <v>39</v>
      </c>
      <c r="I150" s="16">
        <v>0</v>
      </c>
      <c r="J150" s="14" t="s">
        <v>39</v>
      </c>
      <c r="K150" s="17">
        <v>0</v>
      </c>
      <c r="L150" s="18">
        <v>41211</v>
      </c>
      <c r="M150" s="15" t="s">
        <v>67</v>
      </c>
      <c r="N150" s="14" t="s">
        <v>41</v>
      </c>
      <c r="O150" s="14" t="s">
        <v>21</v>
      </c>
      <c r="P150" s="15" t="s">
        <v>745</v>
      </c>
      <c r="Q150" s="15" t="s">
        <v>746</v>
      </c>
      <c r="R150" s="14"/>
      <c r="S150" s="15" t="s">
        <v>1165</v>
      </c>
      <c r="T150" s="28">
        <f t="shared" si="14"/>
        <v>0</v>
      </c>
      <c r="U150" s="28">
        <f t="shared" si="16"/>
        <v>0</v>
      </c>
      <c r="V150" s="28">
        <f t="shared" si="17"/>
        <v>100</v>
      </c>
      <c r="W150" s="28">
        <f t="shared" si="13"/>
        <v>8.3333333333333339</v>
      </c>
      <c r="X150" s="7">
        <f t="shared" si="15"/>
        <v>0</v>
      </c>
    </row>
    <row r="151" spans="1:24" hidden="1">
      <c r="A151" s="15" t="s">
        <v>1166</v>
      </c>
      <c r="B151" s="15" t="s">
        <v>320</v>
      </c>
      <c r="C151" s="15" t="s">
        <v>321</v>
      </c>
      <c r="D151" s="15" t="s">
        <v>318</v>
      </c>
      <c r="E151" s="14">
        <v>1</v>
      </c>
      <c r="F151" s="14" t="s">
        <v>39</v>
      </c>
      <c r="G151" s="14">
        <v>0</v>
      </c>
      <c r="H151" s="14" t="s">
        <v>39</v>
      </c>
      <c r="I151" s="16">
        <v>0</v>
      </c>
      <c r="J151" s="14" t="s">
        <v>39</v>
      </c>
      <c r="K151" s="17">
        <v>0</v>
      </c>
      <c r="L151" s="18">
        <v>41206</v>
      </c>
      <c r="M151" s="15" t="s">
        <v>744</v>
      </c>
      <c r="N151" s="14" t="s">
        <v>41</v>
      </c>
      <c r="O151" s="14" t="s">
        <v>21</v>
      </c>
      <c r="P151" s="15" t="s">
        <v>322</v>
      </c>
      <c r="Q151" s="15" t="s">
        <v>323</v>
      </c>
      <c r="R151" s="14"/>
      <c r="S151" s="15" t="s">
        <v>1167</v>
      </c>
      <c r="T151" s="28">
        <f t="shared" si="14"/>
        <v>0</v>
      </c>
      <c r="U151" s="28">
        <f t="shared" si="16"/>
        <v>0</v>
      </c>
      <c r="V151" s="28">
        <f t="shared" si="17"/>
        <v>5000</v>
      </c>
      <c r="W151" s="28">
        <f t="shared" si="13"/>
        <v>416.66666666666669</v>
      </c>
      <c r="X151" s="7">
        <f t="shared" si="15"/>
        <v>0</v>
      </c>
    </row>
    <row r="152" spans="1:24" hidden="1">
      <c r="A152" s="15" t="s">
        <v>874</v>
      </c>
      <c r="B152" s="15" t="s">
        <v>875</v>
      </c>
      <c r="C152" s="15" t="s">
        <v>876</v>
      </c>
      <c r="D152" s="15" t="s">
        <v>318</v>
      </c>
      <c r="E152" s="14">
        <v>1</v>
      </c>
      <c r="F152" s="14" t="s">
        <v>39</v>
      </c>
      <c r="G152" s="14">
        <v>0</v>
      </c>
      <c r="H152" s="14" t="s">
        <v>39</v>
      </c>
      <c r="I152" s="16">
        <v>677.42</v>
      </c>
      <c r="J152" s="14" t="s">
        <v>39</v>
      </c>
      <c r="K152" s="17">
        <v>677.42</v>
      </c>
      <c r="L152" s="18">
        <v>41177</v>
      </c>
      <c r="M152" s="15" t="s">
        <v>40</v>
      </c>
      <c r="N152" s="14" t="s">
        <v>41</v>
      </c>
      <c r="O152" s="14" t="s">
        <v>21</v>
      </c>
      <c r="P152" s="15" t="s">
        <v>177</v>
      </c>
      <c r="Q152" s="15" t="s">
        <v>178</v>
      </c>
      <c r="R152" s="14"/>
      <c r="S152" s="15" t="s">
        <v>877</v>
      </c>
      <c r="T152" s="28">
        <f t="shared" si="14"/>
        <v>0</v>
      </c>
      <c r="U152" s="28">
        <f t="shared" si="16"/>
        <v>677.42</v>
      </c>
      <c r="V152" s="28">
        <f t="shared" si="17"/>
        <v>2000</v>
      </c>
      <c r="W152" s="28">
        <f t="shared" si="13"/>
        <v>166.66666666666666</v>
      </c>
      <c r="X152" s="7">
        <f t="shared" si="15"/>
        <v>0</v>
      </c>
    </row>
    <row r="153" spans="1:24" hidden="1">
      <c r="A153" s="15" t="s">
        <v>1168</v>
      </c>
      <c r="B153" s="15" t="s">
        <v>1169</v>
      </c>
      <c r="C153" s="15" t="s">
        <v>1170</v>
      </c>
      <c r="D153" s="15" t="s">
        <v>318</v>
      </c>
      <c r="E153" s="14">
        <v>1</v>
      </c>
      <c r="F153" s="14" t="s">
        <v>39</v>
      </c>
      <c r="G153" s="14">
        <v>0</v>
      </c>
      <c r="H153" s="14" t="s">
        <v>39</v>
      </c>
      <c r="I153" s="16">
        <v>0</v>
      </c>
      <c r="J153" s="14" t="s">
        <v>39</v>
      </c>
      <c r="K153" s="17">
        <v>0</v>
      </c>
      <c r="L153" s="18">
        <v>41192</v>
      </c>
      <c r="M153" s="15" t="s">
        <v>67</v>
      </c>
      <c r="N153" s="14" t="s">
        <v>41</v>
      </c>
      <c r="O153" s="14" t="s">
        <v>21</v>
      </c>
      <c r="P153" s="15" t="s">
        <v>1171</v>
      </c>
      <c r="Q153" s="15" t="s">
        <v>1172</v>
      </c>
      <c r="R153" s="14"/>
      <c r="S153" s="15" t="s">
        <v>1173</v>
      </c>
      <c r="T153" s="28">
        <f t="shared" si="14"/>
        <v>0</v>
      </c>
      <c r="U153" s="28">
        <f t="shared" si="16"/>
        <v>0</v>
      </c>
      <c r="V153" s="28">
        <f t="shared" si="17"/>
        <v>200</v>
      </c>
      <c r="W153" s="28">
        <f t="shared" si="13"/>
        <v>16.666666666666668</v>
      </c>
      <c r="X153" s="7">
        <f t="shared" si="15"/>
        <v>0</v>
      </c>
    </row>
    <row r="154" spans="1:24">
      <c r="A154" s="15" t="s">
        <v>315</v>
      </c>
      <c r="B154" s="15" t="s">
        <v>316</v>
      </c>
      <c r="C154" s="15" t="s">
        <v>317</v>
      </c>
      <c r="D154" s="15" t="s">
        <v>318</v>
      </c>
      <c r="E154" s="14">
        <v>2500</v>
      </c>
      <c r="F154" s="14" t="s">
        <v>39</v>
      </c>
      <c r="G154" s="14">
        <v>1050.74</v>
      </c>
      <c r="H154" s="14" t="s">
        <v>39</v>
      </c>
      <c r="I154" s="16">
        <v>1</v>
      </c>
      <c r="J154" s="14" t="s">
        <v>39</v>
      </c>
      <c r="K154" s="17">
        <v>2500</v>
      </c>
      <c r="L154" s="18">
        <v>41040</v>
      </c>
      <c r="M154" s="15" t="s">
        <v>80</v>
      </c>
      <c r="N154" s="14" t="s">
        <v>20</v>
      </c>
      <c r="O154" s="14" t="s">
        <v>34</v>
      </c>
      <c r="P154" s="15" t="s">
        <v>88</v>
      </c>
      <c r="Q154" s="15" t="s">
        <v>89</v>
      </c>
      <c r="R154" s="14"/>
      <c r="S154" s="15" t="s">
        <v>319</v>
      </c>
      <c r="T154" s="28">
        <f t="shared" si="14"/>
        <v>1050.74</v>
      </c>
      <c r="U154" s="28">
        <f t="shared" si="16"/>
        <v>1449.26</v>
      </c>
      <c r="V154" s="28">
        <f t="shared" si="17"/>
        <v>10000</v>
      </c>
      <c r="W154" s="28">
        <f t="shared" si="13"/>
        <v>833.33333333333337</v>
      </c>
      <c r="X154" s="7">
        <f t="shared" si="15"/>
        <v>8949.26</v>
      </c>
    </row>
    <row r="155" spans="1:24" hidden="1">
      <c r="A155" s="15" t="s">
        <v>1174</v>
      </c>
      <c r="B155" s="15" t="s">
        <v>1175</v>
      </c>
      <c r="C155" s="15" t="s">
        <v>1176</v>
      </c>
      <c r="D155" s="15" t="s">
        <v>318</v>
      </c>
      <c r="E155" s="14">
        <v>1</v>
      </c>
      <c r="F155" s="14" t="s">
        <v>39</v>
      </c>
      <c r="G155" s="14">
        <v>0</v>
      </c>
      <c r="H155" s="14" t="s">
        <v>39</v>
      </c>
      <c r="I155" s="16">
        <v>0</v>
      </c>
      <c r="J155" s="14" t="s">
        <v>39</v>
      </c>
      <c r="K155" s="17">
        <v>0</v>
      </c>
      <c r="L155" s="18">
        <v>41199</v>
      </c>
      <c r="M155" s="15" t="s">
        <v>744</v>
      </c>
      <c r="N155" s="14" t="s">
        <v>41</v>
      </c>
      <c r="O155" s="14" t="s">
        <v>21</v>
      </c>
      <c r="P155" s="15" t="s">
        <v>1177</v>
      </c>
      <c r="Q155" s="15" t="s">
        <v>670</v>
      </c>
      <c r="R155" s="14"/>
      <c r="S155" s="15" t="s">
        <v>1178</v>
      </c>
      <c r="T155" s="28">
        <f t="shared" si="14"/>
        <v>0</v>
      </c>
      <c r="U155" s="28">
        <f t="shared" si="16"/>
        <v>0</v>
      </c>
      <c r="V155" s="28">
        <f t="shared" si="17"/>
        <v>1000</v>
      </c>
      <c r="W155" s="28">
        <f t="shared" si="13"/>
        <v>83.333333333333329</v>
      </c>
      <c r="X155" s="7">
        <f t="shared" si="15"/>
        <v>0</v>
      </c>
    </row>
    <row r="156" spans="1:24" hidden="1">
      <c r="A156" s="15" t="s">
        <v>1179</v>
      </c>
      <c r="B156" s="15" t="s">
        <v>815</v>
      </c>
      <c r="C156" s="15" t="s">
        <v>813</v>
      </c>
      <c r="D156" s="15" t="s">
        <v>346</v>
      </c>
      <c r="E156" s="14">
        <v>2</v>
      </c>
      <c r="F156" s="14" t="s">
        <v>39</v>
      </c>
      <c r="G156" s="14">
        <v>0</v>
      </c>
      <c r="H156" s="14" t="s">
        <v>39</v>
      </c>
      <c r="I156" s="16">
        <v>592.33000000000004</v>
      </c>
      <c r="J156" s="14" t="s">
        <v>39</v>
      </c>
      <c r="K156" s="17">
        <v>1184.6600000000001</v>
      </c>
      <c r="L156" s="18">
        <v>41197</v>
      </c>
      <c r="M156" s="15" t="s">
        <v>40</v>
      </c>
      <c r="N156" s="14" t="s">
        <v>41</v>
      </c>
      <c r="O156" s="14" t="s">
        <v>21</v>
      </c>
      <c r="P156" s="15" t="s">
        <v>370</v>
      </c>
      <c r="Q156" s="15" t="s">
        <v>371</v>
      </c>
      <c r="R156" s="14"/>
      <c r="S156" s="15" t="s">
        <v>1180</v>
      </c>
      <c r="T156" s="28">
        <f t="shared" si="14"/>
        <v>0</v>
      </c>
      <c r="U156" s="28">
        <f t="shared" si="16"/>
        <v>1184.6600000000001</v>
      </c>
      <c r="V156" s="28">
        <f t="shared" si="17"/>
        <v>3000</v>
      </c>
      <c r="W156" s="28">
        <f t="shared" si="13"/>
        <v>250</v>
      </c>
      <c r="X156" s="7">
        <f t="shared" si="15"/>
        <v>0</v>
      </c>
    </row>
    <row r="157" spans="1:24" hidden="1">
      <c r="A157" s="15" t="s">
        <v>1179</v>
      </c>
      <c r="B157" s="15" t="s">
        <v>815</v>
      </c>
      <c r="C157" s="15" t="s">
        <v>813</v>
      </c>
      <c r="D157" s="15" t="s">
        <v>346</v>
      </c>
      <c r="E157" s="14">
        <v>2</v>
      </c>
      <c r="F157" s="14" t="s">
        <v>39</v>
      </c>
      <c r="G157" s="14">
        <v>0</v>
      </c>
      <c r="H157" s="14" t="s">
        <v>39</v>
      </c>
      <c r="I157" s="16">
        <v>52.77</v>
      </c>
      <c r="J157" s="14" t="s">
        <v>39</v>
      </c>
      <c r="K157" s="17">
        <v>105.54</v>
      </c>
      <c r="L157" s="18">
        <v>41197</v>
      </c>
      <c r="M157" s="15" t="s">
        <v>40</v>
      </c>
      <c r="N157" s="14" t="s">
        <v>41</v>
      </c>
      <c r="O157" s="14" t="s">
        <v>21</v>
      </c>
      <c r="P157" s="15" t="s">
        <v>370</v>
      </c>
      <c r="Q157" s="15" t="s">
        <v>371</v>
      </c>
      <c r="R157" s="14"/>
      <c r="S157" s="15" t="s">
        <v>814</v>
      </c>
      <c r="T157" s="28">
        <f t="shared" si="14"/>
        <v>0</v>
      </c>
      <c r="U157" s="28">
        <f t="shared" si="16"/>
        <v>105.54</v>
      </c>
      <c r="V157" s="28">
        <f t="shared" si="17"/>
        <v>3000</v>
      </c>
      <c r="W157" s="28">
        <f t="shared" si="13"/>
        <v>250</v>
      </c>
      <c r="X157" s="7">
        <f t="shared" si="15"/>
        <v>0</v>
      </c>
    </row>
    <row r="158" spans="1:24" hidden="1">
      <c r="A158" s="15" t="s">
        <v>1181</v>
      </c>
      <c r="B158" s="15" t="s">
        <v>868</v>
      </c>
      <c r="C158" s="15" t="s">
        <v>869</v>
      </c>
      <c r="D158" s="15" t="s">
        <v>346</v>
      </c>
      <c r="E158" s="14">
        <v>1</v>
      </c>
      <c r="F158" s="14" t="s">
        <v>39</v>
      </c>
      <c r="G158" s="14">
        <v>0</v>
      </c>
      <c r="H158" s="14" t="s">
        <v>39</v>
      </c>
      <c r="I158" s="16">
        <v>0</v>
      </c>
      <c r="J158" s="14" t="s">
        <v>39</v>
      </c>
      <c r="K158" s="17">
        <v>0</v>
      </c>
      <c r="L158" s="18">
        <v>41185</v>
      </c>
      <c r="M158" s="15" t="s">
        <v>67</v>
      </c>
      <c r="N158" s="14" t="s">
        <v>41</v>
      </c>
      <c r="O158" s="14" t="s">
        <v>21</v>
      </c>
      <c r="P158" s="15" t="s">
        <v>550</v>
      </c>
      <c r="Q158" s="15" t="s">
        <v>551</v>
      </c>
      <c r="R158" s="14"/>
      <c r="S158" s="15" t="s">
        <v>1182</v>
      </c>
      <c r="T158" s="28">
        <f t="shared" si="14"/>
        <v>0</v>
      </c>
      <c r="U158" s="28">
        <f t="shared" si="16"/>
        <v>0</v>
      </c>
      <c r="V158" s="28">
        <f t="shared" si="17"/>
        <v>6000</v>
      </c>
      <c r="W158" s="28">
        <f t="shared" si="13"/>
        <v>500</v>
      </c>
      <c r="X158" s="7">
        <f t="shared" si="15"/>
        <v>0</v>
      </c>
    </row>
    <row r="159" spans="1:24" hidden="1">
      <c r="A159" s="15" t="s">
        <v>362</v>
      </c>
      <c r="B159" s="15" t="s">
        <v>363</v>
      </c>
      <c r="C159" s="15" t="s">
        <v>364</v>
      </c>
      <c r="D159" s="15" t="s">
        <v>346</v>
      </c>
      <c r="E159" s="14">
        <v>1</v>
      </c>
      <c r="F159" s="14" t="s">
        <v>39</v>
      </c>
      <c r="G159" s="14">
        <v>0</v>
      </c>
      <c r="H159" s="14" t="s">
        <v>39</v>
      </c>
      <c r="I159" s="16">
        <v>142.99</v>
      </c>
      <c r="J159" s="14" t="s">
        <v>39</v>
      </c>
      <c r="K159" s="17">
        <v>142.99</v>
      </c>
      <c r="L159" s="18">
        <v>41026</v>
      </c>
      <c r="M159" s="15" t="s">
        <v>365</v>
      </c>
      <c r="N159" s="14" t="s">
        <v>41</v>
      </c>
      <c r="O159" s="14" t="s">
        <v>21</v>
      </c>
      <c r="P159" s="15" t="s">
        <v>42</v>
      </c>
      <c r="Q159" s="15" t="s">
        <v>43</v>
      </c>
      <c r="R159" s="14"/>
      <c r="S159" s="15" t="s">
        <v>366</v>
      </c>
      <c r="T159" s="28">
        <f t="shared" si="14"/>
        <v>0</v>
      </c>
      <c r="U159" s="28">
        <f t="shared" si="16"/>
        <v>142.99</v>
      </c>
      <c r="V159" s="28">
        <f t="shared" si="17"/>
        <v>1000</v>
      </c>
      <c r="W159" s="28">
        <f t="shared" si="13"/>
        <v>83.333333333333329</v>
      </c>
      <c r="X159" s="7">
        <f t="shared" si="15"/>
        <v>0</v>
      </c>
    </row>
    <row r="160" spans="1:24" hidden="1">
      <c r="A160" s="15" t="s">
        <v>367</v>
      </c>
      <c r="B160" s="15" t="s">
        <v>363</v>
      </c>
      <c r="C160" s="15" t="s">
        <v>364</v>
      </c>
      <c r="D160" s="15" t="s">
        <v>346</v>
      </c>
      <c r="E160" s="14">
        <v>1</v>
      </c>
      <c r="F160" s="14" t="s">
        <v>39</v>
      </c>
      <c r="G160" s="14">
        <v>0</v>
      </c>
      <c r="H160" s="14" t="s">
        <v>39</v>
      </c>
      <c r="I160" s="16">
        <v>74.97</v>
      </c>
      <c r="J160" s="14" t="s">
        <v>39</v>
      </c>
      <c r="K160" s="17">
        <v>74.97</v>
      </c>
      <c r="L160" s="18">
        <v>41026</v>
      </c>
      <c r="M160" s="15" t="s">
        <v>365</v>
      </c>
      <c r="N160" s="14" t="s">
        <v>41</v>
      </c>
      <c r="O160" s="14" t="s">
        <v>21</v>
      </c>
      <c r="P160" s="15" t="s">
        <v>42</v>
      </c>
      <c r="Q160" s="15" t="s">
        <v>43</v>
      </c>
      <c r="R160" s="14"/>
      <c r="S160" s="15" t="s">
        <v>368</v>
      </c>
      <c r="T160" s="28">
        <f t="shared" si="14"/>
        <v>0</v>
      </c>
      <c r="U160" s="28">
        <f t="shared" si="16"/>
        <v>74.97</v>
      </c>
      <c r="V160" s="28">
        <f t="shared" si="17"/>
        <v>1000</v>
      </c>
      <c r="W160" s="28">
        <f t="shared" si="13"/>
        <v>83.333333333333329</v>
      </c>
      <c r="X160" s="7">
        <f t="shared" si="15"/>
        <v>0</v>
      </c>
    </row>
    <row r="161" spans="1:24" hidden="1">
      <c r="A161" s="15" t="s">
        <v>665</v>
      </c>
      <c r="B161" s="15" t="s">
        <v>666</v>
      </c>
      <c r="C161" s="15" t="s">
        <v>667</v>
      </c>
      <c r="D161" s="15" t="s">
        <v>346</v>
      </c>
      <c r="E161" s="14">
        <v>6000</v>
      </c>
      <c r="F161" s="14" t="s">
        <v>17</v>
      </c>
      <c r="G161" s="14">
        <v>0</v>
      </c>
      <c r="H161" s="14" t="s">
        <v>17</v>
      </c>
      <c r="I161" s="16">
        <v>1</v>
      </c>
      <c r="J161" s="14" t="s">
        <v>18</v>
      </c>
      <c r="K161" s="17">
        <v>6000</v>
      </c>
      <c r="L161" s="18">
        <v>41117</v>
      </c>
      <c r="M161" s="15" t="s">
        <v>159</v>
      </c>
      <c r="N161" s="14" t="s">
        <v>20</v>
      </c>
      <c r="O161" s="14" t="s">
        <v>21</v>
      </c>
      <c r="P161" s="15" t="s">
        <v>42</v>
      </c>
      <c r="Q161" s="15" t="s">
        <v>43</v>
      </c>
      <c r="R161" s="14"/>
      <c r="S161" s="15" t="s">
        <v>668</v>
      </c>
      <c r="T161" s="28">
        <f t="shared" si="14"/>
        <v>0</v>
      </c>
      <c r="U161" s="28">
        <f t="shared" si="16"/>
        <v>6000</v>
      </c>
      <c r="V161" s="28">
        <f t="shared" si="17"/>
        <v>1000</v>
      </c>
      <c r="W161" s="28">
        <f t="shared" si="13"/>
        <v>83.333333333333329</v>
      </c>
      <c r="X161" s="7">
        <f t="shared" si="15"/>
        <v>0</v>
      </c>
    </row>
    <row r="162" spans="1:24" hidden="1">
      <c r="A162" s="15" t="s">
        <v>1183</v>
      </c>
      <c r="B162" s="15" t="s">
        <v>924</v>
      </c>
      <c r="C162" s="15" t="s">
        <v>925</v>
      </c>
      <c r="D162" s="15" t="s">
        <v>346</v>
      </c>
      <c r="E162" s="14">
        <v>2</v>
      </c>
      <c r="F162" s="14" t="s">
        <v>39</v>
      </c>
      <c r="G162" s="14">
        <v>0</v>
      </c>
      <c r="H162" s="14" t="s">
        <v>39</v>
      </c>
      <c r="I162" s="16">
        <v>82.11</v>
      </c>
      <c r="J162" s="14" t="s">
        <v>39</v>
      </c>
      <c r="K162" s="17">
        <v>164.22</v>
      </c>
      <c r="L162" s="18">
        <v>41194</v>
      </c>
      <c r="M162" s="15" t="s">
        <v>40</v>
      </c>
      <c r="N162" s="14" t="s">
        <v>41</v>
      </c>
      <c r="O162" s="14" t="s">
        <v>21</v>
      </c>
      <c r="P162" s="15" t="s">
        <v>42</v>
      </c>
      <c r="Q162" s="15" t="s">
        <v>43</v>
      </c>
      <c r="R162" s="14"/>
      <c r="S162" s="15" t="s">
        <v>1184</v>
      </c>
      <c r="T162" s="28">
        <f t="shared" si="14"/>
        <v>0</v>
      </c>
      <c r="U162" s="28">
        <f t="shared" si="16"/>
        <v>164.22</v>
      </c>
      <c r="V162" s="28">
        <f t="shared" si="17"/>
        <v>1000</v>
      </c>
      <c r="W162" s="28">
        <f t="shared" si="13"/>
        <v>83.333333333333329</v>
      </c>
      <c r="X162" s="7">
        <f t="shared" si="15"/>
        <v>0</v>
      </c>
    </row>
    <row r="163" spans="1:24" hidden="1">
      <c r="A163" s="15" t="s">
        <v>1183</v>
      </c>
      <c r="B163" s="15" t="s">
        <v>924</v>
      </c>
      <c r="C163" s="15" t="s">
        <v>925</v>
      </c>
      <c r="D163" s="15" t="s">
        <v>346</v>
      </c>
      <c r="E163" s="14">
        <v>2</v>
      </c>
      <c r="F163" s="14" t="s">
        <v>39</v>
      </c>
      <c r="G163" s="14">
        <v>0</v>
      </c>
      <c r="H163" s="14" t="s">
        <v>39</v>
      </c>
      <c r="I163" s="16">
        <v>28.56</v>
      </c>
      <c r="J163" s="14" t="s">
        <v>39</v>
      </c>
      <c r="K163" s="17">
        <v>57.12</v>
      </c>
      <c r="L163" s="18">
        <v>41194</v>
      </c>
      <c r="M163" s="15" t="s">
        <v>40</v>
      </c>
      <c r="N163" s="14" t="s">
        <v>41</v>
      </c>
      <c r="O163" s="14" t="s">
        <v>21</v>
      </c>
      <c r="P163" s="15" t="s">
        <v>42</v>
      </c>
      <c r="Q163" s="15" t="s">
        <v>43</v>
      </c>
      <c r="R163" s="14"/>
      <c r="S163" s="15" t="s">
        <v>1185</v>
      </c>
      <c r="T163" s="28">
        <f t="shared" si="14"/>
        <v>0</v>
      </c>
      <c r="U163" s="28">
        <f t="shared" si="16"/>
        <v>57.12</v>
      </c>
      <c r="V163" s="28">
        <f t="shared" si="17"/>
        <v>1000</v>
      </c>
      <c r="W163" s="28">
        <f t="shared" si="13"/>
        <v>83.333333333333329</v>
      </c>
      <c r="X163" s="7">
        <f t="shared" si="15"/>
        <v>0</v>
      </c>
    </row>
    <row r="164" spans="1:24" hidden="1">
      <c r="A164" s="15" t="s">
        <v>352</v>
      </c>
      <c r="B164" s="15" t="s">
        <v>353</v>
      </c>
      <c r="C164" s="15" t="s">
        <v>354</v>
      </c>
      <c r="D164" s="15" t="s">
        <v>346</v>
      </c>
      <c r="E164" s="14">
        <v>10</v>
      </c>
      <c r="F164" s="14" t="s">
        <v>39</v>
      </c>
      <c r="G164" s="14">
        <v>0</v>
      </c>
      <c r="H164" s="14" t="s">
        <v>39</v>
      </c>
      <c r="I164" s="16">
        <v>49</v>
      </c>
      <c r="J164" s="14" t="s">
        <v>39</v>
      </c>
      <c r="K164" s="17">
        <v>490</v>
      </c>
      <c r="L164" s="18">
        <v>40894</v>
      </c>
      <c r="M164" s="15" t="s">
        <v>355</v>
      </c>
      <c r="N164" s="14" t="s">
        <v>41</v>
      </c>
      <c r="O164" s="14" t="s">
        <v>21</v>
      </c>
      <c r="P164" s="15" t="s">
        <v>42</v>
      </c>
      <c r="Q164" s="15" t="s">
        <v>43</v>
      </c>
      <c r="R164" s="14"/>
      <c r="S164" s="15" t="s">
        <v>356</v>
      </c>
      <c r="T164" s="28">
        <f t="shared" si="14"/>
        <v>0</v>
      </c>
      <c r="U164" s="28">
        <f t="shared" si="16"/>
        <v>490</v>
      </c>
      <c r="V164" s="28">
        <f t="shared" si="17"/>
        <v>1000</v>
      </c>
      <c r="W164" s="28">
        <f t="shared" si="13"/>
        <v>83.333333333333329</v>
      </c>
      <c r="X164" s="7">
        <f t="shared" si="15"/>
        <v>0</v>
      </c>
    </row>
    <row r="165" spans="1:24" hidden="1">
      <c r="A165" s="15" t="s">
        <v>1186</v>
      </c>
      <c r="B165" s="15" t="s">
        <v>1187</v>
      </c>
      <c r="C165" s="15" t="s">
        <v>1188</v>
      </c>
      <c r="D165" s="15" t="s">
        <v>346</v>
      </c>
      <c r="E165" s="14">
        <v>2</v>
      </c>
      <c r="F165" s="14" t="s">
        <v>39</v>
      </c>
      <c r="G165" s="14">
        <v>0</v>
      </c>
      <c r="H165" s="14" t="s">
        <v>39</v>
      </c>
      <c r="I165" s="16">
        <v>91.98</v>
      </c>
      <c r="J165" s="14" t="s">
        <v>39</v>
      </c>
      <c r="K165" s="17">
        <v>183.96</v>
      </c>
      <c r="L165" s="18">
        <v>41204</v>
      </c>
      <c r="M165" s="15" t="s">
        <v>40</v>
      </c>
      <c r="N165" s="14" t="s">
        <v>41</v>
      </c>
      <c r="O165" s="14" t="s">
        <v>21</v>
      </c>
      <c r="P165" s="15" t="s">
        <v>42</v>
      </c>
      <c r="Q165" s="15" t="s">
        <v>43</v>
      </c>
      <c r="R165" s="14"/>
      <c r="S165" s="15" t="s">
        <v>1189</v>
      </c>
      <c r="T165" s="28">
        <f t="shared" si="14"/>
        <v>0</v>
      </c>
      <c r="U165" s="28">
        <f t="shared" si="16"/>
        <v>183.96</v>
      </c>
      <c r="V165" s="28">
        <f t="shared" si="17"/>
        <v>1000</v>
      </c>
      <c r="W165" s="28">
        <f t="shared" si="13"/>
        <v>83.333333333333329</v>
      </c>
      <c r="X165" s="7">
        <f t="shared" si="15"/>
        <v>0</v>
      </c>
    </row>
    <row r="166" spans="1:24" hidden="1">
      <c r="A166" s="15" t="s">
        <v>1190</v>
      </c>
      <c r="B166" s="15" t="s">
        <v>1191</v>
      </c>
      <c r="C166" s="15" t="s">
        <v>1192</v>
      </c>
      <c r="D166" s="15" t="s">
        <v>346</v>
      </c>
      <c r="E166" s="14">
        <v>4000</v>
      </c>
      <c r="F166" s="14" t="s">
        <v>17</v>
      </c>
      <c r="G166" s="14">
        <v>0</v>
      </c>
      <c r="H166" s="14" t="s">
        <v>17</v>
      </c>
      <c r="I166" s="16">
        <v>1</v>
      </c>
      <c r="J166" s="14" t="s">
        <v>18</v>
      </c>
      <c r="K166" s="17">
        <v>4000</v>
      </c>
      <c r="L166" s="18">
        <v>41193</v>
      </c>
      <c r="M166" s="15" t="s">
        <v>159</v>
      </c>
      <c r="N166" s="14" t="s">
        <v>20</v>
      </c>
      <c r="O166" s="14" t="s">
        <v>21</v>
      </c>
      <c r="P166" s="15" t="s">
        <v>42</v>
      </c>
      <c r="Q166" s="15" t="s">
        <v>43</v>
      </c>
      <c r="R166" s="14"/>
      <c r="S166" s="15" t="s">
        <v>1193</v>
      </c>
      <c r="T166" s="28">
        <f t="shared" si="14"/>
        <v>0</v>
      </c>
      <c r="U166" s="28">
        <f t="shared" si="16"/>
        <v>4000</v>
      </c>
      <c r="V166" s="28">
        <f t="shared" si="17"/>
        <v>1000</v>
      </c>
      <c r="W166" s="28">
        <f t="shared" si="13"/>
        <v>83.333333333333329</v>
      </c>
      <c r="X166" s="7">
        <f t="shared" si="15"/>
        <v>0</v>
      </c>
    </row>
    <row r="167" spans="1:24" hidden="1">
      <c r="A167" s="15" t="s">
        <v>1194</v>
      </c>
      <c r="B167" s="15" t="s">
        <v>1195</v>
      </c>
      <c r="C167" s="15" t="s">
        <v>1196</v>
      </c>
      <c r="D167" s="15" t="s">
        <v>346</v>
      </c>
      <c r="E167" s="14">
        <v>4000</v>
      </c>
      <c r="F167" s="14" t="s">
        <v>17</v>
      </c>
      <c r="G167" s="14">
        <v>0</v>
      </c>
      <c r="H167" s="14" t="s">
        <v>17</v>
      </c>
      <c r="I167" s="16">
        <v>1</v>
      </c>
      <c r="J167" s="14" t="s">
        <v>18</v>
      </c>
      <c r="K167" s="17">
        <v>4000</v>
      </c>
      <c r="L167" s="18">
        <v>41198</v>
      </c>
      <c r="M167" s="15" t="s">
        <v>361</v>
      </c>
      <c r="N167" s="14" t="s">
        <v>20</v>
      </c>
      <c r="O167" s="14" t="s">
        <v>21</v>
      </c>
      <c r="P167" s="15" t="s">
        <v>42</v>
      </c>
      <c r="Q167" s="15" t="s">
        <v>43</v>
      </c>
      <c r="R167" s="14"/>
      <c r="S167" s="15" t="s">
        <v>1197</v>
      </c>
      <c r="T167" s="28">
        <f t="shared" si="14"/>
        <v>0</v>
      </c>
      <c r="U167" s="28">
        <f t="shared" si="16"/>
        <v>4000</v>
      </c>
      <c r="V167" s="28">
        <f t="shared" si="17"/>
        <v>1000</v>
      </c>
      <c r="W167" s="28">
        <f t="shared" si="13"/>
        <v>83.333333333333329</v>
      </c>
      <c r="X167" s="7">
        <f t="shared" si="15"/>
        <v>0</v>
      </c>
    </row>
    <row r="168" spans="1:24" hidden="1">
      <c r="A168" s="15" t="s">
        <v>348</v>
      </c>
      <c r="B168" s="15" t="s">
        <v>349</v>
      </c>
      <c r="C168" s="15" t="s">
        <v>350</v>
      </c>
      <c r="D168" s="15" t="s">
        <v>346</v>
      </c>
      <c r="E168" s="14">
        <v>3000</v>
      </c>
      <c r="F168" s="14" t="s">
        <v>17</v>
      </c>
      <c r="G168" s="14">
        <v>0</v>
      </c>
      <c r="H168" s="14" t="s">
        <v>17</v>
      </c>
      <c r="I168" s="16">
        <v>1</v>
      </c>
      <c r="J168" s="14" t="s">
        <v>18</v>
      </c>
      <c r="K168" s="17">
        <v>3000</v>
      </c>
      <c r="L168" s="18">
        <v>40912</v>
      </c>
      <c r="M168" s="15" t="s">
        <v>62</v>
      </c>
      <c r="N168" s="14" t="s">
        <v>20</v>
      </c>
      <c r="O168" s="14" t="s">
        <v>21</v>
      </c>
      <c r="P168" s="15" t="s">
        <v>42</v>
      </c>
      <c r="Q168" s="15" t="s">
        <v>43</v>
      </c>
      <c r="R168" s="14"/>
      <c r="S168" s="15" t="s">
        <v>351</v>
      </c>
      <c r="T168" s="28">
        <f t="shared" si="14"/>
        <v>0</v>
      </c>
      <c r="U168" s="28">
        <f t="shared" si="16"/>
        <v>3000</v>
      </c>
      <c r="V168" s="28">
        <f t="shared" si="17"/>
        <v>1000</v>
      </c>
      <c r="W168" s="28">
        <f t="shared" si="13"/>
        <v>83.333333333333329</v>
      </c>
      <c r="X168" s="7">
        <f t="shared" si="15"/>
        <v>0</v>
      </c>
    </row>
    <row r="169" spans="1:24" hidden="1">
      <c r="A169" s="15" t="s">
        <v>357</v>
      </c>
      <c r="B169" s="15" t="s">
        <v>358</v>
      </c>
      <c r="C169" s="15" t="s">
        <v>359</v>
      </c>
      <c r="D169" s="15" t="s">
        <v>346</v>
      </c>
      <c r="E169" s="14">
        <v>4000</v>
      </c>
      <c r="F169" s="14" t="s">
        <v>17</v>
      </c>
      <c r="G169" s="14">
        <v>1520</v>
      </c>
      <c r="H169" s="14" t="s">
        <v>17</v>
      </c>
      <c r="I169" s="16">
        <v>1</v>
      </c>
      <c r="J169" s="14" t="s">
        <v>18</v>
      </c>
      <c r="K169" s="17">
        <v>4000</v>
      </c>
      <c r="L169" s="18">
        <v>41039</v>
      </c>
      <c r="M169" s="15" t="s">
        <v>159</v>
      </c>
      <c r="N169" s="14" t="s">
        <v>20</v>
      </c>
      <c r="O169" s="14" t="s">
        <v>34</v>
      </c>
      <c r="P169" s="15" t="s">
        <v>42</v>
      </c>
      <c r="Q169" s="15" t="s">
        <v>43</v>
      </c>
      <c r="R169" s="14"/>
      <c r="S169" s="15" t="s">
        <v>360</v>
      </c>
      <c r="T169" s="28">
        <f t="shared" si="14"/>
        <v>1520</v>
      </c>
      <c r="U169" s="28">
        <f t="shared" si="16"/>
        <v>2480</v>
      </c>
      <c r="V169" s="28">
        <f t="shared" si="17"/>
        <v>1000</v>
      </c>
      <c r="W169" s="28">
        <f t="shared" si="13"/>
        <v>83.333333333333329</v>
      </c>
      <c r="X169" s="7">
        <f t="shared" si="15"/>
        <v>-520</v>
      </c>
    </row>
    <row r="170" spans="1:24" hidden="1">
      <c r="A170" s="15" t="s">
        <v>747</v>
      </c>
      <c r="B170" s="15" t="s">
        <v>748</v>
      </c>
      <c r="C170" s="15" t="s">
        <v>749</v>
      </c>
      <c r="D170" s="15" t="s">
        <v>346</v>
      </c>
      <c r="E170" s="14">
        <v>3000</v>
      </c>
      <c r="F170" s="14" t="s">
        <v>17</v>
      </c>
      <c r="G170" s="14">
        <v>290</v>
      </c>
      <c r="H170" s="14" t="s">
        <v>17</v>
      </c>
      <c r="I170" s="16">
        <v>1</v>
      </c>
      <c r="J170" s="14" t="s">
        <v>18</v>
      </c>
      <c r="K170" s="17">
        <v>3000</v>
      </c>
      <c r="L170" s="18">
        <v>41143</v>
      </c>
      <c r="M170" s="15" t="s">
        <v>67</v>
      </c>
      <c r="N170" s="14" t="s">
        <v>20</v>
      </c>
      <c r="O170" s="14" t="s">
        <v>34</v>
      </c>
      <c r="P170" s="15" t="s">
        <v>63</v>
      </c>
      <c r="Q170" s="15" t="s">
        <v>64</v>
      </c>
      <c r="R170" s="14"/>
      <c r="S170" s="15" t="s">
        <v>750</v>
      </c>
      <c r="T170" s="28">
        <f t="shared" si="14"/>
        <v>290</v>
      </c>
      <c r="U170" s="28">
        <f t="shared" si="16"/>
        <v>2710</v>
      </c>
      <c r="V170" s="28">
        <f t="shared" si="17"/>
        <v>7000</v>
      </c>
      <c r="W170" s="28">
        <f t="shared" si="13"/>
        <v>583.33333333333337</v>
      </c>
      <c r="X170" s="7">
        <f t="shared" si="15"/>
        <v>6710</v>
      </c>
    </row>
    <row r="171" spans="1:24" hidden="1">
      <c r="A171" s="15" t="s">
        <v>751</v>
      </c>
      <c r="B171" s="15" t="s">
        <v>752</v>
      </c>
      <c r="C171" s="15" t="s">
        <v>753</v>
      </c>
      <c r="D171" s="15" t="s">
        <v>754</v>
      </c>
      <c r="E171" s="14">
        <v>90</v>
      </c>
      <c r="F171" s="14" t="s">
        <v>39</v>
      </c>
      <c r="G171" s="14">
        <v>0</v>
      </c>
      <c r="H171" s="14" t="s">
        <v>39</v>
      </c>
      <c r="I171" s="16">
        <v>55</v>
      </c>
      <c r="J171" s="14" t="s">
        <v>39</v>
      </c>
      <c r="K171" s="17">
        <v>4950</v>
      </c>
      <c r="L171" s="18">
        <v>41135</v>
      </c>
      <c r="M171" s="15" t="s">
        <v>159</v>
      </c>
      <c r="N171" s="14" t="s">
        <v>20</v>
      </c>
      <c r="O171" s="14" t="s">
        <v>21</v>
      </c>
      <c r="P171" s="15" t="s">
        <v>184</v>
      </c>
      <c r="Q171" s="15" t="s">
        <v>185</v>
      </c>
      <c r="R171" s="14"/>
      <c r="S171" s="15" t="s">
        <v>755</v>
      </c>
      <c r="T171" s="28">
        <f t="shared" si="14"/>
        <v>0</v>
      </c>
      <c r="U171" s="28">
        <f t="shared" si="16"/>
        <v>4950</v>
      </c>
      <c r="V171" s="28">
        <f t="shared" si="17"/>
        <v>2000</v>
      </c>
      <c r="W171" s="28">
        <f t="shared" si="13"/>
        <v>166.66666666666666</v>
      </c>
      <c r="X171" s="7">
        <f t="shared" si="15"/>
        <v>0</v>
      </c>
    </row>
    <row r="172" spans="1:24" hidden="1">
      <c r="A172" s="15" t="s">
        <v>878</v>
      </c>
      <c r="B172" s="15" t="s">
        <v>879</v>
      </c>
      <c r="C172" s="15" t="s">
        <v>880</v>
      </c>
      <c r="D172" s="15" t="s">
        <v>372</v>
      </c>
      <c r="E172" s="14">
        <v>6000</v>
      </c>
      <c r="F172" s="14" t="s">
        <v>17</v>
      </c>
      <c r="G172" s="14">
        <v>2850</v>
      </c>
      <c r="H172" s="14" t="s">
        <v>17</v>
      </c>
      <c r="I172" s="16">
        <v>1</v>
      </c>
      <c r="J172" s="14" t="s">
        <v>18</v>
      </c>
      <c r="K172" s="17">
        <v>6000</v>
      </c>
      <c r="L172" s="18">
        <v>41166</v>
      </c>
      <c r="M172" s="15" t="s">
        <v>159</v>
      </c>
      <c r="N172" s="14" t="s">
        <v>20</v>
      </c>
      <c r="O172" s="14" t="s">
        <v>34</v>
      </c>
      <c r="P172" s="15" t="s">
        <v>184</v>
      </c>
      <c r="Q172" s="15" t="s">
        <v>185</v>
      </c>
      <c r="R172" s="14"/>
      <c r="S172" s="15" t="s">
        <v>881</v>
      </c>
      <c r="T172" s="28">
        <f t="shared" si="14"/>
        <v>2850</v>
      </c>
      <c r="U172" s="28">
        <f t="shared" si="16"/>
        <v>3150</v>
      </c>
      <c r="V172" s="28">
        <f t="shared" si="17"/>
        <v>2000</v>
      </c>
      <c r="W172" s="28">
        <f t="shared" si="13"/>
        <v>166.66666666666666</v>
      </c>
      <c r="X172" s="7">
        <f t="shared" si="15"/>
        <v>-850</v>
      </c>
    </row>
    <row r="173" spans="1:24" hidden="1">
      <c r="A173" s="15" t="s">
        <v>387</v>
      </c>
      <c r="B173" s="15" t="s">
        <v>388</v>
      </c>
      <c r="C173" s="15" t="s">
        <v>389</v>
      </c>
      <c r="D173" s="15" t="s">
        <v>372</v>
      </c>
      <c r="E173" s="14">
        <v>4000</v>
      </c>
      <c r="F173" s="14" t="s">
        <v>17</v>
      </c>
      <c r="G173" s="14">
        <v>1969.89</v>
      </c>
      <c r="H173" s="14" t="s">
        <v>17</v>
      </c>
      <c r="I173" s="16">
        <v>1</v>
      </c>
      <c r="J173" s="14" t="s">
        <v>18</v>
      </c>
      <c r="K173" s="17">
        <v>4000</v>
      </c>
      <c r="L173" s="18">
        <v>41074</v>
      </c>
      <c r="M173" s="15" t="s">
        <v>62</v>
      </c>
      <c r="N173" s="14" t="s">
        <v>20</v>
      </c>
      <c r="O173" s="14" t="s">
        <v>34</v>
      </c>
      <c r="P173" s="15" t="s">
        <v>382</v>
      </c>
      <c r="Q173" s="15" t="s">
        <v>383</v>
      </c>
      <c r="R173" s="14"/>
      <c r="S173" s="15" t="s">
        <v>390</v>
      </c>
      <c r="T173" s="28">
        <f t="shared" si="14"/>
        <v>1969.89</v>
      </c>
      <c r="U173" s="28">
        <f t="shared" si="16"/>
        <v>2030.11</v>
      </c>
      <c r="V173" s="28">
        <f t="shared" si="17"/>
        <v>3000</v>
      </c>
      <c r="W173" s="28">
        <f t="shared" si="13"/>
        <v>250</v>
      </c>
      <c r="X173" s="7">
        <f t="shared" si="15"/>
        <v>1030.1099999999999</v>
      </c>
    </row>
    <row r="174" spans="1:24" hidden="1">
      <c r="A174" s="15" t="s">
        <v>396</v>
      </c>
      <c r="B174" s="15" t="s">
        <v>397</v>
      </c>
      <c r="C174" s="15" t="s">
        <v>398</v>
      </c>
      <c r="D174" s="15" t="s">
        <v>372</v>
      </c>
      <c r="E174" s="14">
        <v>4900</v>
      </c>
      <c r="F174" s="14" t="s">
        <v>17</v>
      </c>
      <c r="G174" s="14">
        <v>1899.29</v>
      </c>
      <c r="H174" s="14" t="s">
        <v>17</v>
      </c>
      <c r="I174" s="16">
        <v>1</v>
      </c>
      <c r="J174" s="14" t="s">
        <v>18</v>
      </c>
      <c r="K174" s="17">
        <v>4900</v>
      </c>
      <c r="L174" s="18">
        <v>41101</v>
      </c>
      <c r="M174" s="15" t="s">
        <v>62</v>
      </c>
      <c r="N174" s="14" t="s">
        <v>20</v>
      </c>
      <c r="O174" s="14" t="s">
        <v>34</v>
      </c>
      <c r="P174" s="15" t="s">
        <v>382</v>
      </c>
      <c r="Q174" s="15" t="s">
        <v>383</v>
      </c>
      <c r="R174" s="14"/>
      <c r="S174" s="15" t="s">
        <v>399</v>
      </c>
      <c r="T174" s="28">
        <f t="shared" si="14"/>
        <v>1899.29</v>
      </c>
      <c r="U174" s="28">
        <f t="shared" si="16"/>
        <v>3000.71</v>
      </c>
      <c r="V174" s="28">
        <f t="shared" si="17"/>
        <v>3000</v>
      </c>
      <c r="W174" s="28">
        <f t="shared" si="13"/>
        <v>250</v>
      </c>
      <c r="X174" s="7">
        <f t="shared" si="15"/>
        <v>1100.71</v>
      </c>
    </row>
    <row r="175" spans="1:24" hidden="1">
      <c r="A175" s="15" t="s">
        <v>896</v>
      </c>
      <c r="B175" s="15" t="s">
        <v>897</v>
      </c>
      <c r="C175" s="15" t="s">
        <v>898</v>
      </c>
      <c r="D175" s="15" t="s">
        <v>372</v>
      </c>
      <c r="E175" s="14">
        <v>5000</v>
      </c>
      <c r="F175" s="14" t="s">
        <v>17</v>
      </c>
      <c r="G175" s="14">
        <v>0</v>
      </c>
      <c r="H175" s="14" t="s">
        <v>17</v>
      </c>
      <c r="I175" s="16">
        <v>1</v>
      </c>
      <c r="J175" s="14" t="s">
        <v>18</v>
      </c>
      <c r="K175" s="17">
        <v>5000</v>
      </c>
      <c r="L175" s="18">
        <v>41177</v>
      </c>
      <c r="M175" s="15" t="s">
        <v>381</v>
      </c>
      <c r="N175" s="14" t="s">
        <v>20</v>
      </c>
      <c r="O175" s="14" t="s">
        <v>21</v>
      </c>
      <c r="P175" s="15" t="s">
        <v>382</v>
      </c>
      <c r="Q175" s="15" t="s">
        <v>383</v>
      </c>
      <c r="R175" s="14"/>
      <c r="S175" s="15" t="s">
        <v>899</v>
      </c>
      <c r="T175" s="28">
        <f t="shared" si="14"/>
        <v>0</v>
      </c>
      <c r="U175" s="28">
        <f t="shared" si="16"/>
        <v>5000</v>
      </c>
      <c r="V175" s="28">
        <f t="shared" si="17"/>
        <v>3000</v>
      </c>
      <c r="W175" s="28">
        <f t="shared" si="13"/>
        <v>250</v>
      </c>
      <c r="X175" s="7">
        <f t="shared" si="15"/>
        <v>0</v>
      </c>
    </row>
    <row r="176" spans="1:24" hidden="1">
      <c r="A176" s="15" t="s">
        <v>1198</v>
      </c>
      <c r="B176" s="15" t="s">
        <v>1199</v>
      </c>
      <c r="C176" s="15" t="s">
        <v>1200</v>
      </c>
      <c r="D176" s="15" t="s">
        <v>372</v>
      </c>
      <c r="E176" s="14">
        <v>5000</v>
      </c>
      <c r="F176" s="14" t="s">
        <v>17</v>
      </c>
      <c r="G176" s="14">
        <v>0</v>
      </c>
      <c r="H176" s="14" t="s">
        <v>17</v>
      </c>
      <c r="I176" s="16">
        <v>0</v>
      </c>
      <c r="J176" s="14" t="s">
        <v>18</v>
      </c>
      <c r="K176" s="17">
        <v>0</v>
      </c>
      <c r="L176" s="18">
        <v>41199</v>
      </c>
      <c r="M176" s="15" t="s">
        <v>159</v>
      </c>
      <c r="N176" s="14" t="s">
        <v>20</v>
      </c>
      <c r="O176" s="14" t="s">
        <v>21</v>
      </c>
      <c r="P176" s="15" t="s">
        <v>184</v>
      </c>
      <c r="Q176" s="15" t="s">
        <v>185</v>
      </c>
      <c r="R176" s="14"/>
      <c r="S176" s="15" t="s">
        <v>1201</v>
      </c>
      <c r="T176" s="28">
        <f t="shared" si="14"/>
        <v>0</v>
      </c>
      <c r="U176" s="28">
        <f t="shared" si="16"/>
        <v>0</v>
      </c>
      <c r="V176" s="28">
        <f t="shared" si="17"/>
        <v>2000</v>
      </c>
      <c r="W176" s="28">
        <f t="shared" si="13"/>
        <v>166.66666666666666</v>
      </c>
      <c r="X176" s="7">
        <f t="shared" si="15"/>
        <v>0</v>
      </c>
    </row>
    <row r="177" spans="1:24" hidden="1">
      <c r="A177" s="15" t="s">
        <v>414</v>
      </c>
      <c r="B177" s="15" t="s">
        <v>415</v>
      </c>
      <c r="C177" s="15" t="s">
        <v>416</v>
      </c>
      <c r="D177" s="15" t="s">
        <v>372</v>
      </c>
      <c r="E177" s="14">
        <v>4000</v>
      </c>
      <c r="F177" s="14" t="s">
        <v>17</v>
      </c>
      <c r="G177" s="14">
        <v>0</v>
      </c>
      <c r="H177" s="14" t="s">
        <v>17</v>
      </c>
      <c r="I177" s="16">
        <v>1</v>
      </c>
      <c r="J177" s="14" t="s">
        <v>18</v>
      </c>
      <c r="K177" s="17">
        <v>4000</v>
      </c>
      <c r="L177" s="18">
        <v>41019</v>
      </c>
      <c r="M177" s="15" t="s">
        <v>62</v>
      </c>
      <c r="N177" s="14" t="s">
        <v>20</v>
      </c>
      <c r="O177" s="14" t="s">
        <v>21</v>
      </c>
      <c r="P177" s="15" t="s">
        <v>184</v>
      </c>
      <c r="Q177" s="15" t="s">
        <v>185</v>
      </c>
      <c r="R177" s="14"/>
      <c r="S177" s="15" t="s">
        <v>417</v>
      </c>
      <c r="T177" s="28">
        <f t="shared" si="14"/>
        <v>0</v>
      </c>
      <c r="U177" s="28">
        <f t="shared" si="16"/>
        <v>4000</v>
      </c>
      <c r="V177" s="28">
        <f t="shared" si="17"/>
        <v>2000</v>
      </c>
      <c r="W177" s="28">
        <f t="shared" si="13"/>
        <v>166.66666666666666</v>
      </c>
      <c r="X177" s="7">
        <f t="shared" si="15"/>
        <v>0</v>
      </c>
    </row>
    <row r="178" spans="1:24" hidden="1">
      <c r="A178" s="15" t="s">
        <v>760</v>
      </c>
      <c r="B178" s="15" t="s">
        <v>761</v>
      </c>
      <c r="C178" s="15" t="s">
        <v>762</v>
      </c>
      <c r="D178" s="15" t="s">
        <v>372</v>
      </c>
      <c r="E178" s="14">
        <v>4800</v>
      </c>
      <c r="F178" s="14" t="s">
        <v>17</v>
      </c>
      <c r="G178" s="14">
        <v>3590</v>
      </c>
      <c r="H178" s="14" t="s">
        <v>17</v>
      </c>
      <c r="I178" s="16">
        <v>1</v>
      </c>
      <c r="J178" s="14" t="s">
        <v>18</v>
      </c>
      <c r="K178" s="17">
        <v>4800</v>
      </c>
      <c r="L178" s="18">
        <v>41144</v>
      </c>
      <c r="M178" s="15" t="s">
        <v>159</v>
      </c>
      <c r="N178" s="14" t="s">
        <v>20</v>
      </c>
      <c r="O178" s="14" t="s">
        <v>34</v>
      </c>
      <c r="P178" s="15" t="s">
        <v>184</v>
      </c>
      <c r="Q178" s="15" t="s">
        <v>185</v>
      </c>
      <c r="R178" s="14"/>
      <c r="S178" s="15" t="s">
        <v>763</v>
      </c>
      <c r="T178" s="28">
        <f t="shared" si="14"/>
        <v>3590</v>
      </c>
      <c r="U178" s="28">
        <f t="shared" si="16"/>
        <v>1210</v>
      </c>
      <c r="V178" s="28">
        <f t="shared" si="17"/>
        <v>2000</v>
      </c>
      <c r="W178" s="28">
        <f t="shared" si="13"/>
        <v>166.66666666666666</v>
      </c>
      <c r="X178" s="7">
        <f t="shared" si="15"/>
        <v>-1590</v>
      </c>
    </row>
    <row r="179" spans="1:24" hidden="1">
      <c r="A179" s="15" t="s">
        <v>1202</v>
      </c>
      <c r="B179" s="15" t="s">
        <v>1203</v>
      </c>
      <c r="C179" s="15" t="s">
        <v>1204</v>
      </c>
      <c r="D179" s="15" t="s">
        <v>372</v>
      </c>
      <c r="E179" s="14">
        <v>5000</v>
      </c>
      <c r="F179" s="14" t="s">
        <v>17</v>
      </c>
      <c r="G179" s="14">
        <v>0</v>
      </c>
      <c r="H179" s="14" t="s">
        <v>17</v>
      </c>
      <c r="I179" s="16">
        <v>1</v>
      </c>
      <c r="J179" s="14" t="s">
        <v>18</v>
      </c>
      <c r="K179" s="17">
        <v>5000</v>
      </c>
      <c r="L179" s="18">
        <v>41187</v>
      </c>
      <c r="M179" s="15" t="s">
        <v>159</v>
      </c>
      <c r="N179" s="14" t="s">
        <v>20</v>
      </c>
      <c r="O179" s="14" t="s">
        <v>21</v>
      </c>
      <c r="P179" s="15" t="s">
        <v>184</v>
      </c>
      <c r="Q179" s="15" t="s">
        <v>185</v>
      </c>
      <c r="R179" s="14"/>
      <c r="S179" s="15" t="s">
        <v>1205</v>
      </c>
      <c r="T179" s="28">
        <f t="shared" si="14"/>
        <v>0</v>
      </c>
      <c r="U179" s="28">
        <f t="shared" si="16"/>
        <v>5000</v>
      </c>
      <c r="V179" s="28">
        <f t="shared" si="17"/>
        <v>2000</v>
      </c>
      <c r="W179" s="28">
        <f t="shared" si="13"/>
        <v>166.66666666666666</v>
      </c>
      <c r="X179" s="7">
        <f t="shared" si="15"/>
        <v>0</v>
      </c>
    </row>
    <row r="180" spans="1:24" hidden="1">
      <c r="A180" s="15" t="s">
        <v>1206</v>
      </c>
      <c r="B180" s="15" t="s">
        <v>1207</v>
      </c>
      <c r="C180" s="15" t="s">
        <v>1208</v>
      </c>
      <c r="D180" s="15" t="s">
        <v>372</v>
      </c>
      <c r="E180" s="14">
        <v>19</v>
      </c>
      <c r="F180" s="14" t="s">
        <v>39</v>
      </c>
      <c r="G180" s="14">
        <v>0</v>
      </c>
      <c r="H180" s="14" t="s">
        <v>39</v>
      </c>
      <c r="I180" s="16">
        <v>75</v>
      </c>
      <c r="J180" s="14" t="s">
        <v>39</v>
      </c>
      <c r="K180" s="17">
        <v>1425</v>
      </c>
      <c r="L180" s="18">
        <v>41204</v>
      </c>
      <c r="M180" s="15" t="s">
        <v>40</v>
      </c>
      <c r="N180" s="14" t="s">
        <v>41</v>
      </c>
      <c r="O180" s="14" t="s">
        <v>21</v>
      </c>
      <c r="P180" s="15" t="s">
        <v>184</v>
      </c>
      <c r="Q180" s="15" t="s">
        <v>185</v>
      </c>
      <c r="R180" s="14"/>
      <c r="S180" s="15" t="s">
        <v>1209</v>
      </c>
      <c r="T180" s="28">
        <f t="shared" si="14"/>
        <v>0</v>
      </c>
      <c r="U180" s="28">
        <f t="shared" si="16"/>
        <v>1425</v>
      </c>
      <c r="V180" s="28">
        <f t="shared" si="17"/>
        <v>2000</v>
      </c>
      <c r="W180" s="28">
        <f t="shared" si="13"/>
        <v>166.66666666666666</v>
      </c>
      <c r="X180" s="7">
        <f t="shared" si="15"/>
        <v>0</v>
      </c>
    </row>
    <row r="181" spans="1:24" hidden="1">
      <c r="A181" s="15" t="s">
        <v>1206</v>
      </c>
      <c r="B181" s="15" t="s">
        <v>1207</v>
      </c>
      <c r="C181" s="15" t="s">
        <v>1208</v>
      </c>
      <c r="D181" s="15" t="s">
        <v>372</v>
      </c>
      <c r="E181" s="14">
        <v>2</v>
      </c>
      <c r="F181" s="14" t="s">
        <v>39</v>
      </c>
      <c r="G181" s="14">
        <v>0</v>
      </c>
      <c r="H181" s="14" t="s">
        <v>39</v>
      </c>
      <c r="I181" s="16">
        <v>140.87</v>
      </c>
      <c r="J181" s="14" t="s">
        <v>39</v>
      </c>
      <c r="K181" s="17">
        <v>281.74</v>
      </c>
      <c r="L181" s="18">
        <v>41204</v>
      </c>
      <c r="M181" s="15" t="s">
        <v>40</v>
      </c>
      <c r="N181" s="14" t="s">
        <v>41</v>
      </c>
      <c r="O181" s="14" t="s">
        <v>21</v>
      </c>
      <c r="P181" s="15" t="s">
        <v>184</v>
      </c>
      <c r="Q181" s="15" t="s">
        <v>185</v>
      </c>
      <c r="R181" s="14"/>
      <c r="S181" s="15" t="s">
        <v>1210</v>
      </c>
      <c r="T181" s="28">
        <f t="shared" si="14"/>
        <v>0</v>
      </c>
      <c r="U181" s="28">
        <f t="shared" si="16"/>
        <v>281.74</v>
      </c>
      <c r="V181" s="28">
        <f t="shared" si="17"/>
        <v>2000</v>
      </c>
      <c r="W181" s="28">
        <f t="shared" si="13"/>
        <v>166.66666666666666</v>
      </c>
      <c r="X181" s="7">
        <f t="shared" si="15"/>
        <v>0</v>
      </c>
    </row>
    <row r="182" spans="1:24" hidden="1">
      <c r="A182" s="15" t="s">
        <v>1206</v>
      </c>
      <c r="B182" s="15" t="s">
        <v>1207</v>
      </c>
      <c r="C182" s="15" t="s">
        <v>1208</v>
      </c>
      <c r="D182" s="15" t="s">
        <v>372</v>
      </c>
      <c r="E182" s="14">
        <v>1</v>
      </c>
      <c r="F182" s="14" t="s">
        <v>39</v>
      </c>
      <c r="G182" s="14">
        <v>0</v>
      </c>
      <c r="H182" s="14" t="s">
        <v>39</v>
      </c>
      <c r="I182" s="16">
        <v>140.87</v>
      </c>
      <c r="J182" s="14" t="s">
        <v>39</v>
      </c>
      <c r="K182" s="17">
        <v>140.87</v>
      </c>
      <c r="L182" s="18">
        <v>41204</v>
      </c>
      <c r="M182" s="15" t="s">
        <v>40</v>
      </c>
      <c r="N182" s="14" t="s">
        <v>41</v>
      </c>
      <c r="O182" s="14" t="s">
        <v>21</v>
      </c>
      <c r="P182" s="15" t="s">
        <v>184</v>
      </c>
      <c r="Q182" s="15" t="s">
        <v>185</v>
      </c>
      <c r="R182" s="14"/>
      <c r="S182" s="15" t="s">
        <v>1211</v>
      </c>
      <c r="T182" s="28">
        <f t="shared" si="14"/>
        <v>0</v>
      </c>
      <c r="U182" s="28">
        <f t="shared" si="16"/>
        <v>140.87</v>
      </c>
      <c r="V182" s="28">
        <f t="shared" si="17"/>
        <v>2000</v>
      </c>
      <c r="W182" s="28">
        <f t="shared" si="13"/>
        <v>166.66666666666666</v>
      </c>
      <c r="X182" s="7">
        <f t="shared" si="15"/>
        <v>0</v>
      </c>
    </row>
    <row r="183" spans="1:24" hidden="1">
      <c r="A183" s="15" t="s">
        <v>1206</v>
      </c>
      <c r="B183" s="15" t="s">
        <v>1207</v>
      </c>
      <c r="C183" s="15" t="s">
        <v>1208</v>
      </c>
      <c r="D183" s="15" t="s">
        <v>372</v>
      </c>
      <c r="E183" s="14">
        <v>1</v>
      </c>
      <c r="F183" s="14" t="s">
        <v>39</v>
      </c>
      <c r="G183" s="14">
        <v>0</v>
      </c>
      <c r="H183" s="14" t="s">
        <v>39</v>
      </c>
      <c r="I183" s="16">
        <v>140.87</v>
      </c>
      <c r="J183" s="14" t="s">
        <v>39</v>
      </c>
      <c r="K183" s="17">
        <v>140.87</v>
      </c>
      <c r="L183" s="18">
        <v>41204</v>
      </c>
      <c r="M183" s="15" t="s">
        <v>40</v>
      </c>
      <c r="N183" s="14" t="s">
        <v>41</v>
      </c>
      <c r="O183" s="14" t="s">
        <v>21</v>
      </c>
      <c r="P183" s="15" t="s">
        <v>184</v>
      </c>
      <c r="Q183" s="15" t="s">
        <v>185</v>
      </c>
      <c r="R183" s="14"/>
      <c r="S183" s="15" t="s">
        <v>1212</v>
      </c>
      <c r="T183" s="28">
        <f t="shared" si="14"/>
        <v>0</v>
      </c>
      <c r="U183" s="28">
        <f t="shared" si="16"/>
        <v>140.87</v>
      </c>
      <c r="V183" s="28">
        <f t="shared" si="17"/>
        <v>2000</v>
      </c>
      <c r="W183" s="28">
        <f t="shared" si="13"/>
        <v>166.66666666666666</v>
      </c>
      <c r="X183" s="7">
        <f t="shared" si="15"/>
        <v>0</v>
      </c>
    </row>
    <row r="184" spans="1:24" hidden="1">
      <c r="A184" s="15" t="s">
        <v>1213</v>
      </c>
      <c r="B184" s="15" t="s">
        <v>1214</v>
      </c>
      <c r="C184" s="15" t="s">
        <v>1215</v>
      </c>
      <c r="D184" s="15" t="s">
        <v>372</v>
      </c>
      <c r="E184" s="14">
        <v>5000</v>
      </c>
      <c r="F184" s="14" t="s">
        <v>17</v>
      </c>
      <c r="G184" s="14">
        <v>0</v>
      </c>
      <c r="H184" s="14" t="s">
        <v>17</v>
      </c>
      <c r="I184" s="16">
        <v>1</v>
      </c>
      <c r="J184" s="14" t="s">
        <v>18</v>
      </c>
      <c r="K184" s="17">
        <v>5000</v>
      </c>
      <c r="L184" s="18">
        <v>41208</v>
      </c>
      <c r="M184" s="15" t="s">
        <v>159</v>
      </c>
      <c r="N184" s="14" t="s">
        <v>20</v>
      </c>
      <c r="O184" s="14" t="s">
        <v>21</v>
      </c>
      <c r="P184" s="15" t="s">
        <v>184</v>
      </c>
      <c r="Q184" s="15" t="s">
        <v>185</v>
      </c>
      <c r="R184" s="14"/>
      <c r="S184" s="15" t="s">
        <v>1216</v>
      </c>
      <c r="T184" s="28">
        <f t="shared" si="14"/>
        <v>0</v>
      </c>
      <c r="U184" s="28">
        <f t="shared" si="16"/>
        <v>5000</v>
      </c>
      <c r="V184" s="28">
        <f t="shared" si="17"/>
        <v>2000</v>
      </c>
      <c r="W184" s="28">
        <f t="shared" si="13"/>
        <v>166.66666666666666</v>
      </c>
      <c r="X184" s="7">
        <f t="shared" si="15"/>
        <v>0</v>
      </c>
    </row>
    <row r="185" spans="1:24" hidden="1">
      <c r="A185" s="15" t="s">
        <v>400</v>
      </c>
      <c r="B185" s="15" t="s">
        <v>379</v>
      </c>
      <c r="C185" s="15" t="s">
        <v>380</v>
      </c>
      <c r="D185" s="15" t="s">
        <v>372</v>
      </c>
      <c r="E185" s="14">
        <v>12</v>
      </c>
      <c r="F185" s="14" t="s">
        <v>39</v>
      </c>
      <c r="G185" s="14">
        <v>0</v>
      </c>
      <c r="H185" s="14" t="s">
        <v>39</v>
      </c>
      <c r="I185" s="16">
        <v>112.71</v>
      </c>
      <c r="J185" s="14" t="s">
        <v>39</v>
      </c>
      <c r="K185" s="17">
        <v>1352.52</v>
      </c>
      <c r="L185" s="18">
        <v>41018</v>
      </c>
      <c r="M185" s="15" t="s">
        <v>381</v>
      </c>
      <c r="N185" s="14" t="s">
        <v>41</v>
      </c>
      <c r="O185" s="14" t="s">
        <v>21</v>
      </c>
      <c r="P185" s="15" t="s">
        <v>382</v>
      </c>
      <c r="Q185" s="15" t="s">
        <v>383</v>
      </c>
      <c r="R185" s="14"/>
      <c r="S185" s="15" t="s">
        <v>408</v>
      </c>
      <c r="T185" s="28">
        <f t="shared" si="14"/>
        <v>0</v>
      </c>
      <c r="U185" s="28">
        <f t="shared" si="16"/>
        <v>1352.52</v>
      </c>
      <c r="V185" s="28">
        <f t="shared" si="17"/>
        <v>3000</v>
      </c>
      <c r="W185" s="28">
        <f t="shared" si="13"/>
        <v>250</v>
      </c>
      <c r="X185" s="7">
        <f t="shared" si="15"/>
        <v>0</v>
      </c>
    </row>
    <row r="186" spans="1:24" hidden="1">
      <c r="A186" s="15" t="s">
        <v>400</v>
      </c>
      <c r="B186" s="15" t="s">
        <v>379</v>
      </c>
      <c r="C186" s="15" t="s">
        <v>380</v>
      </c>
      <c r="D186" s="15" t="s">
        <v>372</v>
      </c>
      <c r="E186" s="14">
        <v>1</v>
      </c>
      <c r="F186" s="14" t="s">
        <v>39</v>
      </c>
      <c r="G186" s="14">
        <v>0</v>
      </c>
      <c r="H186" s="14" t="s">
        <v>39</v>
      </c>
      <c r="I186" s="16">
        <v>64.900000000000006</v>
      </c>
      <c r="J186" s="14" t="s">
        <v>39</v>
      </c>
      <c r="K186" s="17">
        <v>64.900000000000006</v>
      </c>
      <c r="L186" s="18">
        <v>41018</v>
      </c>
      <c r="M186" s="15" t="s">
        <v>381</v>
      </c>
      <c r="N186" s="14" t="s">
        <v>41</v>
      </c>
      <c r="O186" s="14" t="s">
        <v>21</v>
      </c>
      <c r="P186" s="15" t="s">
        <v>382</v>
      </c>
      <c r="Q186" s="15" t="s">
        <v>383</v>
      </c>
      <c r="R186" s="14"/>
      <c r="S186" s="15" t="s">
        <v>425</v>
      </c>
      <c r="T186" s="28">
        <f t="shared" si="14"/>
        <v>0</v>
      </c>
      <c r="U186" s="28">
        <f t="shared" si="16"/>
        <v>64.900000000000006</v>
      </c>
      <c r="V186" s="28">
        <f t="shared" si="17"/>
        <v>3000</v>
      </c>
      <c r="W186" s="28">
        <f t="shared" si="13"/>
        <v>250</v>
      </c>
      <c r="X186" s="7">
        <f t="shared" si="15"/>
        <v>0</v>
      </c>
    </row>
    <row r="187" spans="1:24" hidden="1">
      <c r="A187" s="15" t="s">
        <v>400</v>
      </c>
      <c r="B187" s="15" t="s">
        <v>379</v>
      </c>
      <c r="C187" s="15" t="s">
        <v>380</v>
      </c>
      <c r="D187" s="15" t="s">
        <v>372</v>
      </c>
      <c r="E187" s="14">
        <v>1</v>
      </c>
      <c r="F187" s="14" t="s">
        <v>39</v>
      </c>
      <c r="G187" s="14">
        <v>0</v>
      </c>
      <c r="H187" s="14" t="s">
        <v>39</v>
      </c>
      <c r="I187" s="16">
        <v>1044.21</v>
      </c>
      <c r="J187" s="14" t="s">
        <v>39</v>
      </c>
      <c r="K187" s="17">
        <v>1044.21</v>
      </c>
      <c r="L187" s="18">
        <v>41018</v>
      </c>
      <c r="M187" s="15" t="s">
        <v>381</v>
      </c>
      <c r="N187" s="14" t="s">
        <v>41</v>
      </c>
      <c r="O187" s="14" t="s">
        <v>21</v>
      </c>
      <c r="P187" s="15" t="s">
        <v>382</v>
      </c>
      <c r="Q187" s="15" t="s">
        <v>383</v>
      </c>
      <c r="R187" s="14"/>
      <c r="S187" s="15" t="s">
        <v>426</v>
      </c>
      <c r="T187" s="28">
        <f t="shared" si="14"/>
        <v>0</v>
      </c>
      <c r="U187" s="28">
        <f t="shared" si="16"/>
        <v>1044.21</v>
      </c>
      <c r="V187" s="28">
        <f t="shared" si="17"/>
        <v>3000</v>
      </c>
      <c r="W187" s="28">
        <f t="shared" si="13"/>
        <v>250</v>
      </c>
      <c r="X187" s="7">
        <f t="shared" si="15"/>
        <v>0</v>
      </c>
    </row>
    <row r="188" spans="1:24" hidden="1">
      <c r="A188" s="15" t="s">
        <v>400</v>
      </c>
      <c r="B188" s="15" t="s">
        <v>379</v>
      </c>
      <c r="C188" s="15" t="s">
        <v>380</v>
      </c>
      <c r="D188" s="15" t="s">
        <v>372</v>
      </c>
      <c r="E188" s="14">
        <v>1</v>
      </c>
      <c r="F188" s="14" t="s">
        <v>39</v>
      </c>
      <c r="G188" s="14">
        <v>0</v>
      </c>
      <c r="H188" s="14" t="s">
        <v>39</v>
      </c>
      <c r="I188" s="16">
        <v>46.09</v>
      </c>
      <c r="J188" s="14" t="s">
        <v>39</v>
      </c>
      <c r="K188" s="17">
        <v>46.09</v>
      </c>
      <c r="L188" s="18">
        <v>41018</v>
      </c>
      <c r="M188" s="15" t="s">
        <v>381</v>
      </c>
      <c r="N188" s="14" t="s">
        <v>41</v>
      </c>
      <c r="O188" s="14" t="s">
        <v>21</v>
      </c>
      <c r="P188" s="15" t="s">
        <v>382</v>
      </c>
      <c r="Q188" s="15" t="s">
        <v>383</v>
      </c>
      <c r="R188" s="14"/>
      <c r="S188" s="15" t="s">
        <v>427</v>
      </c>
      <c r="T188" s="28">
        <f t="shared" si="14"/>
        <v>0</v>
      </c>
      <c r="U188" s="28">
        <f t="shared" si="16"/>
        <v>46.09</v>
      </c>
      <c r="V188" s="28">
        <f t="shared" si="17"/>
        <v>3000</v>
      </c>
      <c r="W188" s="28">
        <f t="shared" si="13"/>
        <v>250</v>
      </c>
      <c r="X188" s="7">
        <f t="shared" si="15"/>
        <v>0</v>
      </c>
    </row>
    <row r="189" spans="1:24" hidden="1">
      <c r="A189" s="15" t="s">
        <v>400</v>
      </c>
      <c r="B189" s="15" t="s">
        <v>379</v>
      </c>
      <c r="C189" s="15" t="s">
        <v>380</v>
      </c>
      <c r="D189" s="15" t="s">
        <v>372</v>
      </c>
      <c r="E189" s="14">
        <v>12</v>
      </c>
      <c r="F189" s="14" t="s">
        <v>39</v>
      </c>
      <c r="G189" s="14">
        <v>0</v>
      </c>
      <c r="H189" s="14" t="s">
        <v>39</v>
      </c>
      <c r="I189" s="16">
        <v>23.48</v>
      </c>
      <c r="J189" s="14" t="s">
        <v>39</v>
      </c>
      <c r="K189" s="17">
        <v>281.76</v>
      </c>
      <c r="L189" s="18">
        <v>41018</v>
      </c>
      <c r="M189" s="15" t="s">
        <v>381</v>
      </c>
      <c r="N189" s="14" t="s">
        <v>41</v>
      </c>
      <c r="O189" s="14" t="s">
        <v>21</v>
      </c>
      <c r="P189" s="15" t="s">
        <v>382</v>
      </c>
      <c r="Q189" s="15" t="s">
        <v>383</v>
      </c>
      <c r="R189" s="14"/>
      <c r="S189" s="15" t="s">
        <v>428</v>
      </c>
      <c r="T189" s="28">
        <f t="shared" si="14"/>
        <v>0</v>
      </c>
      <c r="U189" s="28">
        <f t="shared" si="16"/>
        <v>281.76</v>
      </c>
      <c r="V189" s="28">
        <f t="shared" si="17"/>
        <v>3000</v>
      </c>
      <c r="W189" s="28">
        <f t="shared" si="13"/>
        <v>250</v>
      </c>
      <c r="X189" s="7">
        <f t="shared" si="15"/>
        <v>0</v>
      </c>
    </row>
    <row r="190" spans="1:24" hidden="1">
      <c r="A190" s="15" t="s">
        <v>400</v>
      </c>
      <c r="B190" s="15" t="s">
        <v>379</v>
      </c>
      <c r="C190" s="15" t="s">
        <v>380</v>
      </c>
      <c r="D190" s="15" t="s">
        <v>372</v>
      </c>
      <c r="E190" s="14">
        <v>12</v>
      </c>
      <c r="F190" s="14" t="s">
        <v>39</v>
      </c>
      <c r="G190" s="14">
        <v>0</v>
      </c>
      <c r="H190" s="14" t="s">
        <v>39</v>
      </c>
      <c r="I190" s="16">
        <v>8.02</v>
      </c>
      <c r="J190" s="14" t="s">
        <v>39</v>
      </c>
      <c r="K190" s="17">
        <v>96.24</v>
      </c>
      <c r="L190" s="18">
        <v>41018</v>
      </c>
      <c r="M190" s="15" t="s">
        <v>381</v>
      </c>
      <c r="N190" s="14" t="s">
        <v>41</v>
      </c>
      <c r="O190" s="14" t="s">
        <v>21</v>
      </c>
      <c r="P190" s="15" t="s">
        <v>382</v>
      </c>
      <c r="Q190" s="15" t="s">
        <v>383</v>
      </c>
      <c r="R190" s="14"/>
      <c r="S190" s="15" t="s">
        <v>401</v>
      </c>
      <c r="T190" s="28">
        <f t="shared" si="14"/>
        <v>0</v>
      </c>
      <c r="U190" s="28">
        <f t="shared" si="16"/>
        <v>96.24</v>
      </c>
      <c r="V190" s="28">
        <f t="shared" si="17"/>
        <v>3000</v>
      </c>
      <c r="W190" s="28">
        <f t="shared" si="13"/>
        <v>250</v>
      </c>
      <c r="X190" s="7">
        <f t="shared" si="15"/>
        <v>0</v>
      </c>
    </row>
    <row r="191" spans="1:24" hidden="1">
      <c r="A191" s="15" t="s">
        <v>400</v>
      </c>
      <c r="B191" s="15" t="s">
        <v>379</v>
      </c>
      <c r="C191" s="15" t="s">
        <v>380</v>
      </c>
      <c r="D191" s="15" t="s">
        <v>372</v>
      </c>
      <c r="E191" s="14">
        <v>12</v>
      </c>
      <c r="F191" s="14" t="s">
        <v>39</v>
      </c>
      <c r="G191" s="14">
        <v>0</v>
      </c>
      <c r="H191" s="14" t="s">
        <v>39</v>
      </c>
      <c r="I191" s="16">
        <v>149.59</v>
      </c>
      <c r="J191" s="14" t="s">
        <v>39</v>
      </c>
      <c r="K191" s="17">
        <v>1795.08</v>
      </c>
      <c r="L191" s="18">
        <v>41018</v>
      </c>
      <c r="M191" s="15" t="s">
        <v>381</v>
      </c>
      <c r="N191" s="14" t="s">
        <v>41</v>
      </c>
      <c r="O191" s="14" t="s">
        <v>21</v>
      </c>
      <c r="P191" s="15" t="s">
        <v>382</v>
      </c>
      <c r="Q191" s="15" t="s">
        <v>383</v>
      </c>
      <c r="R191" s="14"/>
      <c r="S191" s="15" t="s">
        <v>402</v>
      </c>
      <c r="T191" s="28">
        <f t="shared" si="14"/>
        <v>0</v>
      </c>
      <c r="U191" s="28">
        <f t="shared" si="16"/>
        <v>1795.08</v>
      </c>
      <c r="V191" s="28">
        <f t="shared" si="17"/>
        <v>3000</v>
      </c>
      <c r="W191" s="28">
        <f t="shared" si="13"/>
        <v>250</v>
      </c>
      <c r="X191" s="7">
        <f t="shared" si="15"/>
        <v>0</v>
      </c>
    </row>
    <row r="192" spans="1:24" hidden="1">
      <c r="A192" s="15" t="s">
        <v>400</v>
      </c>
      <c r="B192" s="15" t="s">
        <v>379</v>
      </c>
      <c r="C192" s="15" t="s">
        <v>380</v>
      </c>
      <c r="D192" s="15" t="s">
        <v>372</v>
      </c>
      <c r="E192" s="14">
        <v>12</v>
      </c>
      <c r="F192" s="14" t="s">
        <v>39</v>
      </c>
      <c r="G192" s="14">
        <v>0</v>
      </c>
      <c r="H192" s="14" t="s">
        <v>39</v>
      </c>
      <c r="I192" s="16">
        <v>27.06</v>
      </c>
      <c r="J192" s="14" t="s">
        <v>39</v>
      </c>
      <c r="K192" s="17">
        <v>324.72000000000003</v>
      </c>
      <c r="L192" s="18">
        <v>41018</v>
      </c>
      <c r="M192" s="15" t="s">
        <v>381</v>
      </c>
      <c r="N192" s="14" t="s">
        <v>41</v>
      </c>
      <c r="O192" s="14" t="s">
        <v>21</v>
      </c>
      <c r="P192" s="15" t="s">
        <v>382</v>
      </c>
      <c r="Q192" s="15" t="s">
        <v>383</v>
      </c>
      <c r="R192" s="14"/>
      <c r="S192" s="15" t="s">
        <v>422</v>
      </c>
      <c r="T192" s="28">
        <f t="shared" si="14"/>
        <v>5.6843418860808015E-14</v>
      </c>
      <c r="U192" s="28">
        <f t="shared" si="16"/>
        <v>324.71999999999997</v>
      </c>
      <c r="V192" s="28">
        <f t="shared" si="17"/>
        <v>3000</v>
      </c>
      <c r="W192" s="28">
        <f t="shared" si="13"/>
        <v>250</v>
      </c>
      <c r="X192" s="7">
        <f t="shared" si="15"/>
        <v>3000</v>
      </c>
    </row>
    <row r="193" spans="1:24" hidden="1">
      <c r="A193" s="15" t="s">
        <v>400</v>
      </c>
      <c r="B193" s="15" t="s">
        <v>379</v>
      </c>
      <c r="C193" s="15" t="s">
        <v>380</v>
      </c>
      <c r="D193" s="15" t="s">
        <v>372</v>
      </c>
      <c r="E193" s="14">
        <v>1</v>
      </c>
      <c r="F193" s="14" t="s">
        <v>39</v>
      </c>
      <c r="G193" s="14">
        <v>0</v>
      </c>
      <c r="H193" s="14" t="s">
        <v>39</v>
      </c>
      <c r="I193" s="16">
        <v>355.4</v>
      </c>
      <c r="J193" s="14" t="s">
        <v>39</v>
      </c>
      <c r="K193" s="17">
        <v>355.4</v>
      </c>
      <c r="L193" s="18">
        <v>41018</v>
      </c>
      <c r="M193" s="15" t="s">
        <v>381</v>
      </c>
      <c r="N193" s="14" t="s">
        <v>41</v>
      </c>
      <c r="O193" s="14" t="s">
        <v>21</v>
      </c>
      <c r="P193" s="15" t="s">
        <v>382</v>
      </c>
      <c r="Q193" s="15" t="s">
        <v>383</v>
      </c>
      <c r="R193" s="14"/>
      <c r="S193" s="15" t="s">
        <v>423</v>
      </c>
      <c r="T193" s="28">
        <f t="shared" si="14"/>
        <v>0</v>
      </c>
      <c r="U193" s="28">
        <f t="shared" si="16"/>
        <v>355.4</v>
      </c>
      <c r="V193" s="28">
        <f t="shared" si="17"/>
        <v>3000</v>
      </c>
      <c r="W193" s="28">
        <f t="shared" si="13"/>
        <v>250</v>
      </c>
      <c r="X193" s="7">
        <f t="shared" si="15"/>
        <v>0</v>
      </c>
    </row>
    <row r="194" spans="1:24" hidden="1">
      <c r="A194" s="15" t="s">
        <v>400</v>
      </c>
      <c r="B194" s="15" t="s">
        <v>379</v>
      </c>
      <c r="C194" s="15" t="s">
        <v>380</v>
      </c>
      <c r="D194" s="15" t="s">
        <v>372</v>
      </c>
      <c r="E194" s="14">
        <v>1</v>
      </c>
      <c r="F194" s="14" t="s">
        <v>39</v>
      </c>
      <c r="G194" s="14">
        <v>0</v>
      </c>
      <c r="H194" s="14" t="s">
        <v>39</v>
      </c>
      <c r="I194" s="16">
        <v>166.24</v>
      </c>
      <c r="J194" s="14" t="s">
        <v>39</v>
      </c>
      <c r="K194" s="17">
        <v>166.24</v>
      </c>
      <c r="L194" s="18">
        <v>41018</v>
      </c>
      <c r="M194" s="15" t="s">
        <v>381</v>
      </c>
      <c r="N194" s="14" t="s">
        <v>41</v>
      </c>
      <c r="O194" s="14" t="s">
        <v>21</v>
      </c>
      <c r="P194" s="15" t="s">
        <v>382</v>
      </c>
      <c r="Q194" s="15" t="s">
        <v>383</v>
      </c>
      <c r="R194" s="14"/>
      <c r="S194" s="15" t="s">
        <v>424</v>
      </c>
      <c r="T194" s="28">
        <f t="shared" si="14"/>
        <v>0</v>
      </c>
      <c r="U194" s="28">
        <f t="shared" si="16"/>
        <v>166.24</v>
      </c>
      <c r="V194" s="28">
        <f t="shared" si="17"/>
        <v>3000</v>
      </c>
      <c r="W194" s="28">
        <f t="shared" ref="W194:W257" si="18">VLOOKUP(Q194,Budget,MONTH(L194)+2,FALSE)</f>
        <v>250</v>
      </c>
      <c r="X194" s="7">
        <f t="shared" si="15"/>
        <v>0</v>
      </c>
    </row>
    <row r="195" spans="1:24" hidden="1">
      <c r="A195" s="15" t="s">
        <v>385</v>
      </c>
      <c r="B195" s="15" t="s">
        <v>379</v>
      </c>
      <c r="C195" s="15" t="s">
        <v>380</v>
      </c>
      <c r="D195" s="15" t="s">
        <v>372</v>
      </c>
      <c r="E195" s="14">
        <v>6000</v>
      </c>
      <c r="F195" s="14" t="s">
        <v>17</v>
      </c>
      <c r="G195" s="14">
        <v>0</v>
      </c>
      <c r="H195" s="14" t="s">
        <v>17</v>
      </c>
      <c r="I195" s="16">
        <v>1</v>
      </c>
      <c r="J195" s="14" t="s">
        <v>18</v>
      </c>
      <c r="K195" s="17">
        <v>6000</v>
      </c>
      <c r="L195" s="18">
        <v>41018</v>
      </c>
      <c r="M195" s="15" t="s">
        <v>381</v>
      </c>
      <c r="N195" s="14" t="s">
        <v>20</v>
      </c>
      <c r="O195" s="14" t="s">
        <v>21</v>
      </c>
      <c r="P195" s="15" t="s">
        <v>382</v>
      </c>
      <c r="Q195" s="15" t="s">
        <v>383</v>
      </c>
      <c r="R195" s="14"/>
      <c r="S195" s="15" t="s">
        <v>386</v>
      </c>
      <c r="T195" s="28">
        <f t="shared" ref="T195:T258" si="19">(K195-U195)</f>
        <v>0</v>
      </c>
      <c r="U195" s="28">
        <f t="shared" si="16"/>
        <v>6000</v>
      </c>
      <c r="V195" s="28">
        <f t="shared" si="17"/>
        <v>3000</v>
      </c>
      <c r="W195" s="28">
        <f t="shared" si="18"/>
        <v>250</v>
      </c>
      <c r="X195" s="7">
        <f t="shared" ref="X195:X258" si="20">IF(T195=0,0,V195-T195)</f>
        <v>0</v>
      </c>
    </row>
    <row r="196" spans="1:24" hidden="1">
      <c r="A196" s="15" t="s">
        <v>391</v>
      </c>
      <c r="B196" s="15" t="s">
        <v>392</v>
      </c>
      <c r="C196" s="15" t="s">
        <v>393</v>
      </c>
      <c r="D196" s="15" t="s">
        <v>372</v>
      </c>
      <c r="E196" s="14">
        <v>8100</v>
      </c>
      <c r="F196" s="14" t="s">
        <v>17</v>
      </c>
      <c r="G196" s="14">
        <v>0</v>
      </c>
      <c r="H196" s="14" t="s">
        <v>17</v>
      </c>
      <c r="I196" s="16">
        <v>1</v>
      </c>
      <c r="J196" s="14" t="s">
        <v>18</v>
      </c>
      <c r="K196" s="17">
        <v>8100</v>
      </c>
      <c r="L196" s="18">
        <v>41101</v>
      </c>
      <c r="M196" s="15" t="s">
        <v>394</v>
      </c>
      <c r="N196" s="14" t="s">
        <v>20</v>
      </c>
      <c r="O196" s="14" t="s">
        <v>21</v>
      </c>
      <c r="P196" s="15" t="s">
        <v>184</v>
      </c>
      <c r="Q196" s="15" t="s">
        <v>185</v>
      </c>
      <c r="R196" s="14"/>
      <c r="S196" s="15" t="s">
        <v>395</v>
      </c>
      <c r="T196" s="28">
        <f t="shared" si="19"/>
        <v>0</v>
      </c>
      <c r="U196" s="28">
        <f t="shared" si="16"/>
        <v>8100</v>
      </c>
      <c r="V196" s="28">
        <f t="shared" si="17"/>
        <v>2000</v>
      </c>
      <c r="W196" s="28">
        <f t="shared" si="18"/>
        <v>166.66666666666666</v>
      </c>
      <c r="X196" s="7">
        <f t="shared" si="20"/>
        <v>0</v>
      </c>
    </row>
    <row r="197" spans="1:24" hidden="1">
      <c r="A197" s="15" t="s">
        <v>1217</v>
      </c>
      <c r="B197" s="15" t="s">
        <v>1218</v>
      </c>
      <c r="C197" s="15" t="s">
        <v>1219</v>
      </c>
      <c r="D197" s="15" t="s">
        <v>372</v>
      </c>
      <c r="E197" s="14">
        <v>250</v>
      </c>
      <c r="F197" s="14" t="s">
        <v>17</v>
      </c>
      <c r="G197" s="14">
        <v>0</v>
      </c>
      <c r="H197" s="14" t="s">
        <v>17</v>
      </c>
      <c r="I197" s="16">
        <v>1</v>
      </c>
      <c r="J197" s="14" t="s">
        <v>18</v>
      </c>
      <c r="K197" s="17">
        <v>250</v>
      </c>
      <c r="L197" s="18">
        <v>41180</v>
      </c>
      <c r="M197" s="15" t="s">
        <v>274</v>
      </c>
      <c r="N197" s="14" t="s">
        <v>20</v>
      </c>
      <c r="O197" s="14" t="s">
        <v>21</v>
      </c>
      <c r="P197" s="15" t="s">
        <v>184</v>
      </c>
      <c r="Q197" s="15" t="s">
        <v>185</v>
      </c>
      <c r="R197" s="14"/>
      <c r="S197" s="15" t="s">
        <v>1220</v>
      </c>
      <c r="T197" s="28">
        <f t="shared" si="19"/>
        <v>0</v>
      </c>
      <c r="U197" s="28">
        <f t="shared" si="16"/>
        <v>250</v>
      </c>
      <c r="V197" s="28">
        <f t="shared" si="17"/>
        <v>2000</v>
      </c>
      <c r="W197" s="28">
        <f t="shared" si="18"/>
        <v>166.66666666666666</v>
      </c>
      <c r="X197" s="7">
        <f t="shared" si="20"/>
        <v>0</v>
      </c>
    </row>
    <row r="198" spans="1:24" hidden="1">
      <c r="A198" s="15" t="s">
        <v>767</v>
      </c>
      <c r="B198" s="15" t="s">
        <v>768</v>
      </c>
      <c r="C198" s="15" t="s">
        <v>769</v>
      </c>
      <c r="D198" s="15" t="s">
        <v>372</v>
      </c>
      <c r="E198" s="14">
        <v>4500</v>
      </c>
      <c r="F198" s="14" t="s">
        <v>17</v>
      </c>
      <c r="G198" s="14">
        <v>3345.75</v>
      </c>
      <c r="H198" s="14" t="s">
        <v>17</v>
      </c>
      <c r="I198" s="16">
        <v>1</v>
      </c>
      <c r="J198" s="14" t="s">
        <v>18</v>
      </c>
      <c r="K198" s="17">
        <v>4500</v>
      </c>
      <c r="L198" s="18">
        <v>41149</v>
      </c>
      <c r="M198" s="15" t="s">
        <v>274</v>
      </c>
      <c r="N198" s="14" t="s">
        <v>20</v>
      </c>
      <c r="O198" s="14" t="s">
        <v>34</v>
      </c>
      <c r="P198" s="15" t="s">
        <v>63</v>
      </c>
      <c r="Q198" s="15" t="s">
        <v>64</v>
      </c>
      <c r="R198" s="14"/>
      <c r="S198" s="15" t="s">
        <v>895</v>
      </c>
      <c r="T198" s="28">
        <f t="shared" si="19"/>
        <v>3345.75</v>
      </c>
      <c r="U198" s="28">
        <f t="shared" si="16"/>
        <v>1154.25</v>
      </c>
      <c r="V198" s="28">
        <f t="shared" si="17"/>
        <v>7000</v>
      </c>
      <c r="W198" s="28">
        <f t="shared" si="18"/>
        <v>583.33333333333337</v>
      </c>
      <c r="X198" s="7">
        <f t="shared" si="20"/>
        <v>3654.25</v>
      </c>
    </row>
    <row r="199" spans="1:24" hidden="1">
      <c r="A199" s="15" t="s">
        <v>770</v>
      </c>
      <c r="B199" s="15" t="s">
        <v>771</v>
      </c>
      <c r="C199" s="15" t="s">
        <v>772</v>
      </c>
      <c r="D199" s="15" t="s">
        <v>372</v>
      </c>
      <c r="E199" s="14">
        <v>4500</v>
      </c>
      <c r="F199" s="14" t="s">
        <v>17</v>
      </c>
      <c r="G199" s="14">
        <v>0</v>
      </c>
      <c r="H199" s="14" t="s">
        <v>17</v>
      </c>
      <c r="I199" s="16">
        <v>1</v>
      </c>
      <c r="J199" s="14" t="s">
        <v>18</v>
      </c>
      <c r="K199" s="17">
        <v>4500</v>
      </c>
      <c r="L199" s="18">
        <v>41136</v>
      </c>
      <c r="M199" s="15" t="s">
        <v>274</v>
      </c>
      <c r="N199" s="14" t="s">
        <v>20</v>
      </c>
      <c r="O199" s="14" t="s">
        <v>21</v>
      </c>
      <c r="P199" s="15" t="s">
        <v>63</v>
      </c>
      <c r="Q199" s="15" t="s">
        <v>64</v>
      </c>
      <c r="R199" s="14"/>
      <c r="S199" s="15" t="s">
        <v>773</v>
      </c>
      <c r="T199" s="28">
        <f t="shared" si="19"/>
        <v>0</v>
      </c>
      <c r="U199" s="28">
        <f t="shared" ref="U199:U262" si="21">(E199-G199)*I199</f>
        <v>4500</v>
      </c>
      <c r="V199" s="28">
        <f t="shared" si="17"/>
        <v>7000</v>
      </c>
      <c r="W199" s="28">
        <f t="shared" si="18"/>
        <v>583.33333333333337</v>
      </c>
      <c r="X199" s="7">
        <f t="shared" si="20"/>
        <v>0</v>
      </c>
    </row>
    <row r="200" spans="1:24" hidden="1">
      <c r="A200" s="15" t="s">
        <v>374</v>
      </c>
      <c r="B200" s="15" t="s">
        <v>375</v>
      </c>
      <c r="C200" s="15" t="s">
        <v>376</v>
      </c>
      <c r="D200" s="15" t="s">
        <v>372</v>
      </c>
      <c r="E200" s="14">
        <v>300</v>
      </c>
      <c r="F200" s="14" t="s">
        <v>17</v>
      </c>
      <c r="G200" s="14">
        <v>0</v>
      </c>
      <c r="H200" s="14" t="s">
        <v>17</v>
      </c>
      <c r="I200" s="16">
        <v>1</v>
      </c>
      <c r="J200" s="14" t="s">
        <v>18</v>
      </c>
      <c r="K200" s="17">
        <v>300</v>
      </c>
      <c r="L200" s="18">
        <v>41038</v>
      </c>
      <c r="M200" s="15" t="s">
        <v>373</v>
      </c>
      <c r="N200" s="14" t="s">
        <v>20</v>
      </c>
      <c r="O200" s="14" t="s">
        <v>21</v>
      </c>
      <c r="P200" s="15" t="s">
        <v>272</v>
      </c>
      <c r="Q200" s="15" t="s">
        <v>273</v>
      </c>
      <c r="R200" s="14"/>
      <c r="S200" s="15" t="s">
        <v>377</v>
      </c>
      <c r="T200" s="28">
        <f t="shared" si="19"/>
        <v>0</v>
      </c>
      <c r="U200" s="28">
        <f t="shared" si="21"/>
        <v>300</v>
      </c>
      <c r="V200" s="28">
        <f t="shared" si="17"/>
        <v>1000</v>
      </c>
      <c r="W200" s="28">
        <f t="shared" si="18"/>
        <v>83.333333333333329</v>
      </c>
      <c r="X200" s="7">
        <f t="shared" si="20"/>
        <v>0</v>
      </c>
    </row>
    <row r="201" spans="1:24" hidden="1">
      <c r="A201" s="15" t="s">
        <v>756</v>
      </c>
      <c r="B201" s="15" t="s">
        <v>757</v>
      </c>
      <c r="C201" s="15" t="s">
        <v>758</v>
      </c>
      <c r="D201" s="15" t="s">
        <v>372</v>
      </c>
      <c r="E201" s="14">
        <v>500</v>
      </c>
      <c r="F201" s="14" t="s">
        <v>17</v>
      </c>
      <c r="G201" s="14">
        <v>243.04</v>
      </c>
      <c r="H201" s="14" t="s">
        <v>17</v>
      </c>
      <c r="I201" s="16">
        <v>1</v>
      </c>
      <c r="J201" s="14" t="s">
        <v>18</v>
      </c>
      <c r="K201" s="17">
        <v>500</v>
      </c>
      <c r="L201" s="18">
        <v>41145</v>
      </c>
      <c r="M201" s="15" t="s">
        <v>201</v>
      </c>
      <c r="N201" s="14" t="s">
        <v>20</v>
      </c>
      <c r="O201" s="14" t="s">
        <v>34</v>
      </c>
      <c r="P201" s="15" t="s">
        <v>429</v>
      </c>
      <c r="Q201" s="15" t="s">
        <v>430</v>
      </c>
      <c r="R201" s="14"/>
      <c r="S201" s="15" t="s">
        <v>759</v>
      </c>
      <c r="T201" s="28">
        <f t="shared" si="19"/>
        <v>243.03999999999996</v>
      </c>
      <c r="U201" s="28">
        <f t="shared" si="21"/>
        <v>256.96000000000004</v>
      </c>
      <c r="V201" s="28">
        <f t="shared" ref="V201:V264" si="22">VLOOKUP(Q201,Budget,2,FALSE)</f>
        <v>7000</v>
      </c>
      <c r="W201" s="28">
        <f t="shared" si="18"/>
        <v>583.33333333333337</v>
      </c>
      <c r="X201" s="7">
        <f t="shared" si="20"/>
        <v>6756.96</v>
      </c>
    </row>
    <row r="202" spans="1:24" hidden="1">
      <c r="A202" s="15" t="s">
        <v>886</v>
      </c>
      <c r="B202" s="15" t="s">
        <v>887</v>
      </c>
      <c r="C202" s="15" t="s">
        <v>888</v>
      </c>
      <c r="D202" s="15" t="s">
        <v>372</v>
      </c>
      <c r="E202" s="14">
        <v>2000</v>
      </c>
      <c r="F202" s="14" t="s">
        <v>17</v>
      </c>
      <c r="G202" s="14">
        <v>0</v>
      </c>
      <c r="H202" s="14" t="s">
        <v>17</v>
      </c>
      <c r="I202" s="16">
        <v>1</v>
      </c>
      <c r="J202" s="14" t="s">
        <v>18</v>
      </c>
      <c r="K202" s="17">
        <v>2000</v>
      </c>
      <c r="L202" s="18">
        <v>41166</v>
      </c>
      <c r="M202" s="15" t="s">
        <v>201</v>
      </c>
      <c r="N202" s="14" t="s">
        <v>20</v>
      </c>
      <c r="O202" s="14" t="s">
        <v>21</v>
      </c>
      <c r="P202" s="15" t="s">
        <v>429</v>
      </c>
      <c r="Q202" s="15" t="s">
        <v>430</v>
      </c>
      <c r="R202" s="14"/>
      <c r="S202" s="15" t="s">
        <v>889</v>
      </c>
      <c r="T202" s="28">
        <f t="shared" si="19"/>
        <v>0</v>
      </c>
      <c r="U202" s="28">
        <f t="shared" si="21"/>
        <v>2000</v>
      </c>
      <c r="V202" s="28">
        <f t="shared" si="22"/>
        <v>7000</v>
      </c>
      <c r="W202" s="28">
        <f t="shared" si="18"/>
        <v>583.33333333333337</v>
      </c>
      <c r="X202" s="7">
        <f t="shared" si="20"/>
        <v>0</v>
      </c>
    </row>
    <row r="203" spans="1:24" hidden="1">
      <c r="A203" s="15" t="s">
        <v>882</v>
      </c>
      <c r="B203" s="15" t="s">
        <v>883</v>
      </c>
      <c r="C203" s="15" t="s">
        <v>884</v>
      </c>
      <c r="D203" s="15" t="s">
        <v>372</v>
      </c>
      <c r="E203" s="14">
        <v>5000</v>
      </c>
      <c r="F203" s="14" t="s">
        <v>17</v>
      </c>
      <c r="G203" s="14">
        <v>2850</v>
      </c>
      <c r="H203" s="14" t="s">
        <v>17</v>
      </c>
      <c r="I203" s="16">
        <v>1</v>
      </c>
      <c r="J203" s="14" t="s">
        <v>18</v>
      </c>
      <c r="K203" s="17">
        <v>5000</v>
      </c>
      <c r="L203" s="18">
        <v>41169</v>
      </c>
      <c r="M203" s="15" t="s">
        <v>159</v>
      </c>
      <c r="N203" s="14" t="s">
        <v>20</v>
      </c>
      <c r="O203" s="14" t="s">
        <v>34</v>
      </c>
      <c r="P203" s="15" t="s">
        <v>429</v>
      </c>
      <c r="Q203" s="15" t="s">
        <v>430</v>
      </c>
      <c r="R203" s="14"/>
      <c r="S203" s="15" t="s">
        <v>885</v>
      </c>
      <c r="T203" s="28">
        <f t="shared" si="19"/>
        <v>2850</v>
      </c>
      <c r="U203" s="28">
        <f t="shared" si="21"/>
        <v>2150</v>
      </c>
      <c r="V203" s="28">
        <f t="shared" si="22"/>
        <v>7000</v>
      </c>
      <c r="W203" s="28">
        <f t="shared" si="18"/>
        <v>583.33333333333337</v>
      </c>
      <c r="X203" s="7">
        <f t="shared" si="20"/>
        <v>4150</v>
      </c>
    </row>
    <row r="204" spans="1:24" hidden="1">
      <c r="A204" s="15" t="s">
        <v>1221</v>
      </c>
      <c r="B204" s="15" t="s">
        <v>1222</v>
      </c>
      <c r="C204" s="15" t="s">
        <v>1223</v>
      </c>
      <c r="D204" s="15" t="s">
        <v>372</v>
      </c>
      <c r="E204" s="14">
        <v>5000</v>
      </c>
      <c r="F204" s="14" t="s">
        <v>17</v>
      </c>
      <c r="G204" s="14">
        <v>0</v>
      </c>
      <c r="H204" s="14" t="s">
        <v>17</v>
      </c>
      <c r="I204" s="16">
        <v>1</v>
      </c>
      <c r="J204" s="14" t="s">
        <v>18</v>
      </c>
      <c r="K204" s="17">
        <v>5000</v>
      </c>
      <c r="L204" s="18">
        <v>41207</v>
      </c>
      <c r="M204" s="15" t="s">
        <v>159</v>
      </c>
      <c r="N204" s="14" t="s">
        <v>20</v>
      </c>
      <c r="O204" s="14" t="s">
        <v>21</v>
      </c>
      <c r="P204" s="15" t="s">
        <v>429</v>
      </c>
      <c r="Q204" s="15" t="s">
        <v>430</v>
      </c>
      <c r="R204" s="14"/>
      <c r="S204" s="15" t="s">
        <v>1224</v>
      </c>
      <c r="T204" s="28">
        <f t="shared" si="19"/>
        <v>0</v>
      </c>
      <c r="U204" s="28">
        <f t="shared" si="21"/>
        <v>5000</v>
      </c>
      <c r="V204" s="28">
        <f t="shared" si="22"/>
        <v>7000</v>
      </c>
      <c r="W204" s="28">
        <f t="shared" si="18"/>
        <v>583.33333333333337</v>
      </c>
      <c r="X204" s="7">
        <f t="shared" si="20"/>
        <v>0</v>
      </c>
    </row>
    <row r="205" spans="1:24" hidden="1">
      <c r="A205" s="15" t="s">
        <v>378</v>
      </c>
      <c r="B205" s="15" t="s">
        <v>379</v>
      </c>
      <c r="C205" s="15" t="s">
        <v>380</v>
      </c>
      <c r="D205" s="15" t="s">
        <v>372</v>
      </c>
      <c r="E205" s="14">
        <v>24</v>
      </c>
      <c r="F205" s="14" t="s">
        <v>39</v>
      </c>
      <c r="G205" s="14">
        <v>3</v>
      </c>
      <c r="H205" s="14" t="s">
        <v>39</v>
      </c>
      <c r="I205" s="16">
        <v>10.41</v>
      </c>
      <c r="J205" s="14" t="s">
        <v>39</v>
      </c>
      <c r="K205" s="17">
        <v>249.84</v>
      </c>
      <c r="L205" s="18">
        <v>41018</v>
      </c>
      <c r="M205" s="15" t="s">
        <v>381</v>
      </c>
      <c r="N205" s="14" t="s">
        <v>41</v>
      </c>
      <c r="O205" s="14" t="s">
        <v>21</v>
      </c>
      <c r="P205" s="15" t="s">
        <v>382</v>
      </c>
      <c r="Q205" s="15" t="s">
        <v>383</v>
      </c>
      <c r="R205" s="14"/>
      <c r="S205" s="15" t="s">
        <v>384</v>
      </c>
      <c r="T205" s="28">
        <f t="shared" si="19"/>
        <v>31.22999999999999</v>
      </c>
      <c r="U205" s="28">
        <f t="shared" si="21"/>
        <v>218.61</v>
      </c>
      <c r="V205" s="28">
        <f t="shared" si="22"/>
        <v>3000</v>
      </c>
      <c r="W205" s="28">
        <f t="shared" si="18"/>
        <v>250</v>
      </c>
      <c r="X205" s="7">
        <f t="shared" si="20"/>
        <v>2968.77</v>
      </c>
    </row>
    <row r="206" spans="1:24" hidden="1">
      <c r="A206" s="15" t="s">
        <v>400</v>
      </c>
      <c r="B206" s="15" t="s">
        <v>379</v>
      </c>
      <c r="C206" s="15" t="s">
        <v>380</v>
      </c>
      <c r="D206" s="15" t="s">
        <v>372</v>
      </c>
      <c r="E206" s="14">
        <v>12</v>
      </c>
      <c r="F206" s="14" t="s">
        <v>39</v>
      </c>
      <c r="G206" s="14">
        <v>0</v>
      </c>
      <c r="H206" s="14" t="s">
        <v>39</v>
      </c>
      <c r="I206" s="16">
        <v>77.540000000000006</v>
      </c>
      <c r="J206" s="14" t="s">
        <v>39</v>
      </c>
      <c r="K206" s="17">
        <v>930.48</v>
      </c>
      <c r="L206" s="18">
        <v>41018</v>
      </c>
      <c r="M206" s="15" t="s">
        <v>381</v>
      </c>
      <c r="N206" s="14" t="s">
        <v>41</v>
      </c>
      <c r="O206" s="14" t="s">
        <v>21</v>
      </c>
      <c r="P206" s="15" t="s">
        <v>382</v>
      </c>
      <c r="Q206" s="15" t="s">
        <v>383</v>
      </c>
      <c r="R206" s="14"/>
      <c r="S206" s="15" t="s">
        <v>403</v>
      </c>
      <c r="T206" s="28">
        <f t="shared" si="19"/>
        <v>0</v>
      </c>
      <c r="U206" s="28">
        <f t="shared" si="21"/>
        <v>930.48</v>
      </c>
      <c r="V206" s="28">
        <f t="shared" si="22"/>
        <v>3000</v>
      </c>
      <c r="W206" s="28">
        <f t="shared" si="18"/>
        <v>250</v>
      </c>
      <c r="X206" s="7">
        <f t="shared" si="20"/>
        <v>0</v>
      </c>
    </row>
    <row r="207" spans="1:24" hidden="1">
      <c r="A207" s="15" t="s">
        <v>400</v>
      </c>
      <c r="B207" s="15" t="s">
        <v>379</v>
      </c>
      <c r="C207" s="15" t="s">
        <v>380</v>
      </c>
      <c r="D207" s="15" t="s">
        <v>372</v>
      </c>
      <c r="E207" s="14">
        <v>12</v>
      </c>
      <c r="F207" s="14" t="s">
        <v>39</v>
      </c>
      <c r="G207" s="14">
        <v>0</v>
      </c>
      <c r="H207" s="14" t="s">
        <v>39</v>
      </c>
      <c r="I207" s="16">
        <v>77.09</v>
      </c>
      <c r="J207" s="14" t="s">
        <v>39</v>
      </c>
      <c r="K207" s="17">
        <v>925.08</v>
      </c>
      <c r="L207" s="18">
        <v>41018</v>
      </c>
      <c r="M207" s="15" t="s">
        <v>381</v>
      </c>
      <c r="N207" s="14" t="s">
        <v>41</v>
      </c>
      <c r="O207" s="14" t="s">
        <v>21</v>
      </c>
      <c r="P207" s="15" t="s">
        <v>382</v>
      </c>
      <c r="Q207" s="15" t="s">
        <v>383</v>
      </c>
      <c r="R207" s="14"/>
      <c r="S207" s="15" t="s">
        <v>404</v>
      </c>
      <c r="T207" s="28">
        <f t="shared" si="19"/>
        <v>0</v>
      </c>
      <c r="U207" s="28">
        <f t="shared" si="21"/>
        <v>925.08</v>
      </c>
      <c r="V207" s="28">
        <f t="shared" si="22"/>
        <v>3000</v>
      </c>
      <c r="W207" s="28">
        <f t="shared" si="18"/>
        <v>250</v>
      </c>
      <c r="X207" s="7">
        <f t="shared" si="20"/>
        <v>0</v>
      </c>
    </row>
    <row r="208" spans="1:24" hidden="1">
      <c r="A208" s="15" t="s">
        <v>400</v>
      </c>
      <c r="B208" s="15" t="s">
        <v>379</v>
      </c>
      <c r="C208" s="15" t="s">
        <v>380</v>
      </c>
      <c r="D208" s="15" t="s">
        <v>372</v>
      </c>
      <c r="E208" s="14">
        <v>24</v>
      </c>
      <c r="F208" s="14" t="s">
        <v>39</v>
      </c>
      <c r="G208" s="14">
        <v>0</v>
      </c>
      <c r="H208" s="14" t="s">
        <v>39</v>
      </c>
      <c r="I208" s="16">
        <v>11.6</v>
      </c>
      <c r="J208" s="14" t="s">
        <v>39</v>
      </c>
      <c r="K208" s="17">
        <v>278.39999999999998</v>
      </c>
      <c r="L208" s="18">
        <v>41018</v>
      </c>
      <c r="M208" s="15" t="s">
        <v>381</v>
      </c>
      <c r="N208" s="14" t="s">
        <v>41</v>
      </c>
      <c r="O208" s="14" t="s">
        <v>21</v>
      </c>
      <c r="P208" s="15" t="s">
        <v>382</v>
      </c>
      <c r="Q208" s="15" t="s">
        <v>383</v>
      </c>
      <c r="R208" s="14"/>
      <c r="S208" s="15" t="s">
        <v>405</v>
      </c>
      <c r="T208" s="28">
        <f t="shared" si="19"/>
        <v>0</v>
      </c>
      <c r="U208" s="28">
        <f t="shared" si="21"/>
        <v>278.39999999999998</v>
      </c>
      <c r="V208" s="28">
        <f t="shared" si="22"/>
        <v>3000</v>
      </c>
      <c r="W208" s="28">
        <f t="shared" si="18"/>
        <v>250</v>
      </c>
      <c r="X208" s="7">
        <f t="shared" si="20"/>
        <v>0</v>
      </c>
    </row>
    <row r="209" spans="1:24" hidden="1">
      <c r="A209" s="15" t="s">
        <v>400</v>
      </c>
      <c r="B209" s="15" t="s">
        <v>379</v>
      </c>
      <c r="C209" s="15" t="s">
        <v>380</v>
      </c>
      <c r="D209" s="15" t="s">
        <v>372</v>
      </c>
      <c r="E209" s="14">
        <v>12</v>
      </c>
      <c r="F209" s="14" t="s">
        <v>39</v>
      </c>
      <c r="G209" s="14">
        <v>0</v>
      </c>
      <c r="H209" s="14" t="s">
        <v>39</v>
      </c>
      <c r="I209" s="16">
        <v>59.18</v>
      </c>
      <c r="J209" s="14" t="s">
        <v>39</v>
      </c>
      <c r="K209" s="17">
        <v>710.16</v>
      </c>
      <c r="L209" s="18">
        <v>41018</v>
      </c>
      <c r="M209" s="15" t="s">
        <v>381</v>
      </c>
      <c r="N209" s="14" t="s">
        <v>41</v>
      </c>
      <c r="O209" s="14" t="s">
        <v>21</v>
      </c>
      <c r="P209" s="15" t="s">
        <v>382</v>
      </c>
      <c r="Q209" s="15" t="s">
        <v>383</v>
      </c>
      <c r="R209" s="14"/>
      <c r="S209" s="15" t="s">
        <v>406</v>
      </c>
      <c r="T209" s="28">
        <f t="shared" si="19"/>
        <v>0</v>
      </c>
      <c r="U209" s="28">
        <f t="shared" si="21"/>
        <v>710.16</v>
      </c>
      <c r="V209" s="28">
        <f t="shared" si="22"/>
        <v>3000</v>
      </c>
      <c r="W209" s="28">
        <f t="shared" si="18"/>
        <v>250</v>
      </c>
      <c r="X209" s="7">
        <f t="shared" si="20"/>
        <v>0</v>
      </c>
    </row>
    <row r="210" spans="1:24" hidden="1">
      <c r="A210" s="15" t="s">
        <v>400</v>
      </c>
      <c r="B210" s="15" t="s">
        <v>379</v>
      </c>
      <c r="C210" s="15" t="s">
        <v>380</v>
      </c>
      <c r="D210" s="15" t="s">
        <v>372</v>
      </c>
      <c r="E210" s="14">
        <v>12</v>
      </c>
      <c r="F210" s="14" t="s">
        <v>39</v>
      </c>
      <c r="G210" s="14">
        <v>0</v>
      </c>
      <c r="H210" s="14" t="s">
        <v>39</v>
      </c>
      <c r="I210" s="16">
        <v>11.6</v>
      </c>
      <c r="J210" s="14" t="s">
        <v>39</v>
      </c>
      <c r="K210" s="17">
        <v>139.19999999999999</v>
      </c>
      <c r="L210" s="18">
        <v>41018</v>
      </c>
      <c r="M210" s="15" t="s">
        <v>381</v>
      </c>
      <c r="N210" s="14" t="s">
        <v>41</v>
      </c>
      <c r="O210" s="14" t="s">
        <v>21</v>
      </c>
      <c r="P210" s="15" t="s">
        <v>382</v>
      </c>
      <c r="Q210" s="15" t="s">
        <v>383</v>
      </c>
      <c r="R210" s="14"/>
      <c r="S210" s="15" t="s">
        <v>407</v>
      </c>
      <c r="T210" s="28">
        <f t="shared" si="19"/>
        <v>0</v>
      </c>
      <c r="U210" s="28">
        <f t="shared" si="21"/>
        <v>139.19999999999999</v>
      </c>
      <c r="V210" s="28">
        <f t="shared" si="22"/>
        <v>3000</v>
      </c>
      <c r="W210" s="28">
        <f t="shared" si="18"/>
        <v>250</v>
      </c>
      <c r="X210" s="7">
        <f t="shared" si="20"/>
        <v>0</v>
      </c>
    </row>
    <row r="211" spans="1:24" hidden="1">
      <c r="A211" s="15" t="s">
        <v>764</v>
      </c>
      <c r="B211" s="15" t="s">
        <v>765</v>
      </c>
      <c r="C211" s="15" t="s">
        <v>669</v>
      </c>
      <c r="D211" s="15" t="s">
        <v>372</v>
      </c>
      <c r="E211" s="14">
        <v>3900</v>
      </c>
      <c r="F211" s="14" t="s">
        <v>17</v>
      </c>
      <c r="G211" s="14">
        <v>3040</v>
      </c>
      <c r="H211" s="14" t="s">
        <v>17</v>
      </c>
      <c r="I211" s="16">
        <v>1</v>
      </c>
      <c r="J211" s="14" t="s">
        <v>18</v>
      </c>
      <c r="K211" s="17">
        <v>3900</v>
      </c>
      <c r="L211" s="18">
        <v>41127</v>
      </c>
      <c r="M211" s="15" t="s">
        <v>159</v>
      </c>
      <c r="N211" s="14" t="s">
        <v>20</v>
      </c>
      <c r="O211" s="14" t="s">
        <v>34</v>
      </c>
      <c r="P211" s="15" t="s">
        <v>184</v>
      </c>
      <c r="Q211" s="15" t="s">
        <v>185</v>
      </c>
      <c r="R211" s="14"/>
      <c r="S211" s="15" t="s">
        <v>766</v>
      </c>
      <c r="T211" s="28">
        <f t="shared" si="19"/>
        <v>3040</v>
      </c>
      <c r="U211" s="28">
        <f t="shared" si="21"/>
        <v>860</v>
      </c>
      <c r="V211" s="28">
        <f t="shared" si="22"/>
        <v>2000</v>
      </c>
      <c r="W211" s="28">
        <f t="shared" si="18"/>
        <v>166.66666666666666</v>
      </c>
      <c r="X211" s="7">
        <f t="shared" si="20"/>
        <v>-1040</v>
      </c>
    </row>
    <row r="212" spans="1:24" hidden="1">
      <c r="A212" s="15" t="s">
        <v>1225</v>
      </c>
      <c r="B212" s="15" t="s">
        <v>1226</v>
      </c>
      <c r="C212" s="15" t="s">
        <v>1227</v>
      </c>
      <c r="D212" s="15" t="s">
        <v>372</v>
      </c>
      <c r="E212" s="14">
        <v>5000</v>
      </c>
      <c r="F212" s="14" t="s">
        <v>17</v>
      </c>
      <c r="G212" s="14">
        <v>2660</v>
      </c>
      <c r="H212" s="14" t="s">
        <v>17</v>
      </c>
      <c r="I212" s="16">
        <v>1</v>
      </c>
      <c r="J212" s="14" t="s">
        <v>18</v>
      </c>
      <c r="K212" s="17">
        <v>5000</v>
      </c>
      <c r="L212" s="18">
        <v>41183</v>
      </c>
      <c r="M212" s="15" t="s">
        <v>159</v>
      </c>
      <c r="N212" s="14" t="s">
        <v>20</v>
      </c>
      <c r="O212" s="14" t="s">
        <v>34</v>
      </c>
      <c r="P212" s="15" t="s">
        <v>184</v>
      </c>
      <c r="Q212" s="15" t="s">
        <v>185</v>
      </c>
      <c r="R212" s="14"/>
      <c r="S212" s="15" t="s">
        <v>1228</v>
      </c>
      <c r="T212" s="28">
        <f t="shared" si="19"/>
        <v>2660</v>
      </c>
      <c r="U212" s="28">
        <f t="shared" si="21"/>
        <v>2340</v>
      </c>
      <c r="V212" s="28">
        <f t="shared" si="22"/>
        <v>2000</v>
      </c>
      <c r="W212" s="28">
        <f t="shared" si="18"/>
        <v>166.66666666666666</v>
      </c>
      <c r="X212" s="7">
        <f t="shared" si="20"/>
        <v>-660</v>
      </c>
    </row>
    <row r="213" spans="1:24" hidden="1">
      <c r="A213" s="15" t="s">
        <v>409</v>
      </c>
      <c r="B213" s="15" t="s">
        <v>410</v>
      </c>
      <c r="C213" s="15" t="s">
        <v>411</v>
      </c>
      <c r="D213" s="15" t="s">
        <v>372</v>
      </c>
      <c r="E213" s="14">
        <v>9100</v>
      </c>
      <c r="F213" s="14" t="s">
        <v>17</v>
      </c>
      <c r="G213" s="14">
        <v>6396.5</v>
      </c>
      <c r="H213" s="14" t="s">
        <v>17</v>
      </c>
      <c r="I213" s="19">
        <v>1</v>
      </c>
      <c r="J213" s="14" t="s">
        <v>18</v>
      </c>
      <c r="K213" s="20">
        <v>9100</v>
      </c>
      <c r="L213" s="18">
        <v>41101</v>
      </c>
      <c r="M213" s="15" t="s">
        <v>412</v>
      </c>
      <c r="N213" s="14" t="s">
        <v>20</v>
      </c>
      <c r="O213" s="14" t="s">
        <v>34</v>
      </c>
      <c r="P213" s="15" t="s">
        <v>184</v>
      </c>
      <c r="Q213" s="15" t="s">
        <v>185</v>
      </c>
      <c r="R213" s="14"/>
      <c r="S213" s="15" t="s">
        <v>413</v>
      </c>
      <c r="T213" s="28">
        <f t="shared" si="19"/>
        <v>6396.5</v>
      </c>
      <c r="U213" s="28">
        <f t="shared" si="21"/>
        <v>2703.5</v>
      </c>
      <c r="V213" s="28">
        <f t="shared" si="22"/>
        <v>2000</v>
      </c>
      <c r="W213" s="28">
        <f t="shared" si="18"/>
        <v>166.66666666666666</v>
      </c>
      <c r="X213" s="7">
        <f t="shared" si="20"/>
        <v>-4396.5</v>
      </c>
    </row>
    <row r="214" spans="1:24" hidden="1">
      <c r="A214" s="15" t="s">
        <v>890</v>
      </c>
      <c r="B214" s="15" t="s">
        <v>891</v>
      </c>
      <c r="C214" s="15" t="s">
        <v>892</v>
      </c>
      <c r="D214" s="15" t="s">
        <v>372</v>
      </c>
      <c r="E214" s="14">
        <v>750</v>
      </c>
      <c r="F214" s="14" t="s">
        <v>17</v>
      </c>
      <c r="G214" s="14">
        <v>644</v>
      </c>
      <c r="H214" s="14" t="s">
        <v>17</v>
      </c>
      <c r="I214" s="16">
        <v>1</v>
      </c>
      <c r="J214" s="14" t="s">
        <v>18</v>
      </c>
      <c r="K214" s="17">
        <v>750</v>
      </c>
      <c r="L214" s="18">
        <v>41172</v>
      </c>
      <c r="M214" s="15" t="s">
        <v>893</v>
      </c>
      <c r="N214" s="14" t="s">
        <v>20</v>
      </c>
      <c r="O214" s="14" t="s">
        <v>34</v>
      </c>
      <c r="P214" s="15" t="s">
        <v>171</v>
      </c>
      <c r="Q214" s="15" t="s">
        <v>172</v>
      </c>
      <c r="R214" s="14"/>
      <c r="S214" s="15" t="s">
        <v>894</v>
      </c>
      <c r="T214" s="28">
        <f t="shared" si="19"/>
        <v>644</v>
      </c>
      <c r="U214" s="28">
        <f t="shared" si="21"/>
        <v>106</v>
      </c>
      <c r="V214" s="28">
        <f t="shared" si="22"/>
        <v>4000</v>
      </c>
      <c r="W214" s="28">
        <f t="shared" si="18"/>
        <v>333.33333333333331</v>
      </c>
      <c r="X214" s="7">
        <f t="shared" si="20"/>
        <v>3356</v>
      </c>
    </row>
    <row r="215" spans="1:24" hidden="1">
      <c r="A215" s="15" t="s">
        <v>418</v>
      </c>
      <c r="B215" s="15" t="s">
        <v>419</v>
      </c>
      <c r="C215" s="15" t="s">
        <v>420</v>
      </c>
      <c r="D215" s="15" t="s">
        <v>372</v>
      </c>
      <c r="E215" s="14">
        <v>2000</v>
      </c>
      <c r="F215" s="14" t="s">
        <v>17</v>
      </c>
      <c r="G215" s="14">
        <v>0</v>
      </c>
      <c r="H215" s="14" t="s">
        <v>17</v>
      </c>
      <c r="I215" s="16">
        <v>1</v>
      </c>
      <c r="J215" s="14" t="s">
        <v>18</v>
      </c>
      <c r="K215" s="17">
        <v>2000</v>
      </c>
      <c r="L215" s="18">
        <v>41068</v>
      </c>
      <c r="M215" s="15" t="s">
        <v>159</v>
      </c>
      <c r="N215" s="14" t="s">
        <v>20</v>
      </c>
      <c r="O215" s="14" t="s">
        <v>21</v>
      </c>
      <c r="P215" s="15" t="s">
        <v>171</v>
      </c>
      <c r="Q215" s="15" t="s">
        <v>172</v>
      </c>
      <c r="R215" s="14"/>
      <c r="S215" s="15" t="s">
        <v>421</v>
      </c>
      <c r="T215" s="28">
        <f t="shared" si="19"/>
        <v>0</v>
      </c>
      <c r="U215" s="28">
        <f t="shared" si="21"/>
        <v>2000</v>
      </c>
      <c r="V215" s="28">
        <f t="shared" si="22"/>
        <v>4000</v>
      </c>
      <c r="W215" s="28">
        <f t="shared" si="18"/>
        <v>333.33333333333331</v>
      </c>
      <c r="X215" s="7">
        <f t="shared" si="20"/>
        <v>0</v>
      </c>
    </row>
    <row r="216" spans="1:24" hidden="1">
      <c r="A216" s="15" t="s">
        <v>454</v>
      </c>
      <c r="B216" s="15" t="s">
        <v>437</v>
      </c>
      <c r="C216" s="15" t="s">
        <v>438</v>
      </c>
      <c r="D216" s="15" t="s">
        <v>432</v>
      </c>
      <c r="E216" s="14">
        <v>15000</v>
      </c>
      <c r="F216" s="14" t="s">
        <v>17</v>
      </c>
      <c r="G216" s="14">
        <v>4607.5</v>
      </c>
      <c r="H216" s="14" t="s">
        <v>17</v>
      </c>
      <c r="I216" s="16">
        <v>1</v>
      </c>
      <c r="J216" s="14" t="s">
        <v>18</v>
      </c>
      <c r="K216" s="17">
        <v>15000</v>
      </c>
      <c r="L216" s="18">
        <v>40889</v>
      </c>
      <c r="M216" s="15" t="s">
        <v>55</v>
      </c>
      <c r="N216" s="14" t="s">
        <v>20</v>
      </c>
      <c r="O216" s="14" t="s">
        <v>34</v>
      </c>
      <c r="P216" s="15" t="s">
        <v>439</v>
      </c>
      <c r="Q216" s="15" t="s">
        <v>440</v>
      </c>
      <c r="R216" s="14"/>
      <c r="S216" s="15" t="s">
        <v>455</v>
      </c>
      <c r="T216" s="28">
        <f t="shared" si="19"/>
        <v>4607.5</v>
      </c>
      <c r="U216" s="28">
        <f t="shared" si="21"/>
        <v>10392.5</v>
      </c>
      <c r="V216" s="28">
        <f t="shared" si="22"/>
        <v>7000</v>
      </c>
      <c r="W216" s="28">
        <f t="shared" si="18"/>
        <v>583.33333333333337</v>
      </c>
      <c r="X216" s="7">
        <f t="shared" si="20"/>
        <v>2392.5</v>
      </c>
    </row>
    <row r="217" spans="1:24" hidden="1">
      <c r="A217" s="15" t="s">
        <v>431</v>
      </c>
      <c r="B217" s="14"/>
      <c r="C217" s="14"/>
      <c r="D217" s="15" t="s">
        <v>432</v>
      </c>
      <c r="E217" s="14">
        <v>2000</v>
      </c>
      <c r="F217" s="14" t="s">
        <v>17</v>
      </c>
      <c r="G217" s="14">
        <v>1530</v>
      </c>
      <c r="H217" s="14" t="s">
        <v>17</v>
      </c>
      <c r="I217" s="16">
        <v>1</v>
      </c>
      <c r="J217" s="14" t="s">
        <v>18</v>
      </c>
      <c r="K217" s="17">
        <v>2000</v>
      </c>
      <c r="L217" s="18">
        <v>40889</v>
      </c>
      <c r="M217" s="15" t="s">
        <v>433</v>
      </c>
      <c r="N217" s="14" t="s">
        <v>20</v>
      </c>
      <c r="O217" s="14" t="s">
        <v>34</v>
      </c>
      <c r="P217" s="15" t="s">
        <v>434</v>
      </c>
      <c r="Q217" s="15" t="s">
        <v>435</v>
      </c>
      <c r="R217" s="14"/>
      <c r="S217" s="15" t="s">
        <v>436</v>
      </c>
      <c r="T217" s="28">
        <f t="shared" si="19"/>
        <v>1530</v>
      </c>
      <c r="U217" s="28">
        <f t="shared" si="21"/>
        <v>470</v>
      </c>
      <c r="V217" s="28">
        <f t="shared" si="22"/>
        <v>300</v>
      </c>
      <c r="W217" s="28">
        <f t="shared" si="18"/>
        <v>25</v>
      </c>
      <c r="X217" s="7">
        <f t="shared" si="20"/>
        <v>-1230</v>
      </c>
    </row>
    <row r="218" spans="1:24" hidden="1">
      <c r="A218" s="15" t="s">
        <v>441</v>
      </c>
      <c r="B218" s="15" t="s">
        <v>437</v>
      </c>
      <c r="C218" s="15" t="s">
        <v>438</v>
      </c>
      <c r="D218" s="15" t="s">
        <v>432</v>
      </c>
      <c r="E218" s="14">
        <v>10000</v>
      </c>
      <c r="F218" s="14" t="s">
        <v>17</v>
      </c>
      <c r="G218" s="14">
        <v>4973.7</v>
      </c>
      <c r="H218" s="14" t="s">
        <v>17</v>
      </c>
      <c r="I218" s="16">
        <v>1</v>
      </c>
      <c r="J218" s="14" t="s">
        <v>18</v>
      </c>
      <c r="K218" s="17">
        <v>10000</v>
      </c>
      <c r="L218" s="18">
        <v>40889</v>
      </c>
      <c r="M218" s="15" t="s">
        <v>80</v>
      </c>
      <c r="N218" s="14" t="s">
        <v>20</v>
      </c>
      <c r="O218" s="14" t="s">
        <v>34</v>
      </c>
      <c r="P218" s="15" t="s">
        <v>439</v>
      </c>
      <c r="Q218" s="15" t="s">
        <v>440</v>
      </c>
      <c r="R218" s="14"/>
      <c r="S218" s="15" t="s">
        <v>442</v>
      </c>
      <c r="T218" s="28">
        <f t="shared" si="19"/>
        <v>4973.7</v>
      </c>
      <c r="U218" s="28">
        <f t="shared" si="21"/>
        <v>5026.3</v>
      </c>
      <c r="V218" s="28">
        <f t="shared" si="22"/>
        <v>7000</v>
      </c>
      <c r="W218" s="28">
        <f t="shared" si="18"/>
        <v>583.33333333333337</v>
      </c>
      <c r="X218" s="7">
        <f t="shared" si="20"/>
        <v>2026.3000000000002</v>
      </c>
    </row>
    <row r="219" spans="1:24" hidden="1">
      <c r="A219" s="15" t="s">
        <v>456</v>
      </c>
      <c r="B219" s="15" t="s">
        <v>437</v>
      </c>
      <c r="C219" s="15" t="s">
        <v>438</v>
      </c>
      <c r="D219" s="15" t="s">
        <v>432</v>
      </c>
      <c r="E219" s="14">
        <v>8000</v>
      </c>
      <c r="F219" s="14" t="s">
        <v>17</v>
      </c>
      <c r="G219" s="14">
        <v>0</v>
      </c>
      <c r="H219" s="14" t="s">
        <v>17</v>
      </c>
      <c r="I219" s="16">
        <v>1</v>
      </c>
      <c r="J219" s="14" t="s">
        <v>18</v>
      </c>
      <c r="K219" s="17">
        <v>8000</v>
      </c>
      <c r="L219" s="18">
        <v>40889</v>
      </c>
      <c r="M219" s="15" t="s">
        <v>201</v>
      </c>
      <c r="N219" s="14" t="s">
        <v>20</v>
      </c>
      <c r="O219" s="14" t="s">
        <v>21</v>
      </c>
      <c r="P219" s="15" t="s">
        <v>439</v>
      </c>
      <c r="Q219" s="15" t="s">
        <v>440</v>
      </c>
      <c r="R219" s="14"/>
      <c r="S219" s="15" t="s">
        <v>457</v>
      </c>
      <c r="T219" s="28">
        <f t="shared" si="19"/>
        <v>0</v>
      </c>
      <c r="U219" s="28">
        <f t="shared" si="21"/>
        <v>8000</v>
      </c>
      <c r="V219" s="28">
        <f t="shared" si="22"/>
        <v>7000</v>
      </c>
      <c r="W219" s="28">
        <f t="shared" si="18"/>
        <v>583.33333333333337</v>
      </c>
      <c r="X219" s="7">
        <f t="shared" si="20"/>
        <v>0</v>
      </c>
    </row>
    <row r="220" spans="1:24" hidden="1">
      <c r="A220" s="15" t="s">
        <v>458</v>
      </c>
      <c r="B220" s="15" t="s">
        <v>437</v>
      </c>
      <c r="C220" s="15" t="s">
        <v>438</v>
      </c>
      <c r="D220" s="15" t="s">
        <v>432</v>
      </c>
      <c r="E220" s="14">
        <v>6000</v>
      </c>
      <c r="F220" s="14" t="s">
        <v>17</v>
      </c>
      <c r="G220" s="14">
        <v>5208.72</v>
      </c>
      <c r="H220" s="14" t="s">
        <v>17</v>
      </c>
      <c r="I220" s="16">
        <v>1</v>
      </c>
      <c r="J220" s="14" t="s">
        <v>18</v>
      </c>
      <c r="K220" s="17">
        <v>6000</v>
      </c>
      <c r="L220" s="18">
        <v>40889</v>
      </c>
      <c r="M220" s="15" t="s">
        <v>201</v>
      </c>
      <c r="N220" s="14" t="s">
        <v>20</v>
      </c>
      <c r="O220" s="14" t="s">
        <v>34</v>
      </c>
      <c r="P220" s="15" t="s">
        <v>439</v>
      </c>
      <c r="Q220" s="15" t="s">
        <v>440</v>
      </c>
      <c r="R220" s="14"/>
      <c r="S220" s="15" t="s">
        <v>459</v>
      </c>
      <c r="T220" s="28">
        <f t="shared" si="19"/>
        <v>5208.72</v>
      </c>
      <c r="U220" s="28">
        <f t="shared" si="21"/>
        <v>791.27999999999975</v>
      </c>
      <c r="V220" s="28">
        <f t="shared" si="22"/>
        <v>7000</v>
      </c>
      <c r="W220" s="28">
        <f t="shared" si="18"/>
        <v>583.33333333333337</v>
      </c>
      <c r="X220" s="7">
        <f t="shared" si="20"/>
        <v>1791.2799999999997</v>
      </c>
    </row>
    <row r="221" spans="1:24" hidden="1">
      <c r="A221" s="15" t="s">
        <v>460</v>
      </c>
      <c r="B221" s="15" t="s">
        <v>437</v>
      </c>
      <c r="C221" s="15" t="s">
        <v>438</v>
      </c>
      <c r="D221" s="15" t="s">
        <v>432</v>
      </c>
      <c r="E221" s="14">
        <v>5800</v>
      </c>
      <c r="F221" s="14" t="s">
        <v>17</v>
      </c>
      <c r="G221" s="14">
        <v>5676.5</v>
      </c>
      <c r="H221" s="14" t="s">
        <v>17</v>
      </c>
      <c r="I221" s="16">
        <v>1</v>
      </c>
      <c r="J221" s="14" t="s">
        <v>18</v>
      </c>
      <c r="K221" s="17">
        <v>5800</v>
      </c>
      <c r="L221" s="18">
        <v>40889</v>
      </c>
      <c r="M221" s="15" t="s">
        <v>461</v>
      </c>
      <c r="N221" s="14" t="s">
        <v>20</v>
      </c>
      <c r="O221" s="14" t="s">
        <v>34</v>
      </c>
      <c r="P221" s="15" t="s">
        <v>439</v>
      </c>
      <c r="Q221" s="15" t="s">
        <v>440</v>
      </c>
      <c r="R221" s="14"/>
      <c r="S221" s="15" t="s">
        <v>462</v>
      </c>
      <c r="T221" s="28">
        <f t="shared" si="19"/>
        <v>5676.5</v>
      </c>
      <c r="U221" s="28">
        <f t="shared" si="21"/>
        <v>123.5</v>
      </c>
      <c r="V221" s="28">
        <f t="shared" si="22"/>
        <v>7000</v>
      </c>
      <c r="W221" s="28">
        <f t="shared" si="18"/>
        <v>583.33333333333337</v>
      </c>
      <c r="X221" s="7">
        <f t="shared" si="20"/>
        <v>1323.5</v>
      </c>
    </row>
    <row r="222" spans="1:24" hidden="1">
      <c r="A222" s="15" t="s">
        <v>467</v>
      </c>
      <c r="B222" s="15" t="s">
        <v>437</v>
      </c>
      <c r="C222" s="15" t="s">
        <v>438</v>
      </c>
      <c r="D222" s="15" t="s">
        <v>432</v>
      </c>
      <c r="E222" s="14">
        <v>1000</v>
      </c>
      <c r="F222" s="14" t="s">
        <v>17</v>
      </c>
      <c r="G222" s="14">
        <v>763</v>
      </c>
      <c r="H222" s="14" t="s">
        <v>17</v>
      </c>
      <c r="I222" s="16">
        <v>1</v>
      </c>
      <c r="J222" s="14" t="s">
        <v>18</v>
      </c>
      <c r="K222" s="17">
        <v>1000</v>
      </c>
      <c r="L222" s="18">
        <v>40889</v>
      </c>
      <c r="M222" s="15" t="s">
        <v>468</v>
      </c>
      <c r="N222" s="14" t="s">
        <v>20</v>
      </c>
      <c r="O222" s="14" t="s">
        <v>21</v>
      </c>
      <c r="P222" s="15" t="s">
        <v>439</v>
      </c>
      <c r="Q222" s="15" t="s">
        <v>440</v>
      </c>
      <c r="R222" s="14"/>
      <c r="S222" s="15" t="s">
        <v>469</v>
      </c>
      <c r="T222" s="28">
        <f t="shared" si="19"/>
        <v>763</v>
      </c>
      <c r="U222" s="28">
        <f t="shared" si="21"/>
        <v>237</v>
      </c>
      <c r="V222" s="28">
        <f t="shared" si="22"/>
        <v>7000</v>
      </c>
      <c r="W222" s="28">
        <f t="shared" si="18"/>
        <v>583.33333333333337</v>
      </c>
      <c r="X222" s="7">
        <f t="shared" si="20"/>
        <v>6237</v>
      </c>
    </row>
    <row r="223" spans="1:24" hidden="1">
      <c r="A223" s="15" t="s">
        <v>443</v>
      </c>
      <c r="B223" s="15" t="s">
        <v>437</v>
      </c>
      <c r="C223" s="15" t="s">
        <v>438</v>
      </c>
      <c r="D223" s="15" t="s">
        <v>432</v>
      </c>
      <c r="E223" s="14">
        <v>10000</v>
      </c>
      <c r="F223" s="14" t="s">
        <v>17</v>
      </c>
      <c r="G223" s="14">
        <v>4305.05</v>
      </c>
      <c r="H223" s="14" t="s">
        <v>17</v>
      </c>
      <c r="I223" s="16">
        <v>1</v>
      </c>
      <c r="J223" s="14" t="s">
        <v>18</v>
      </c>
      <c r="K223" s="17">
        <v>10000</v>
      </c>
      <c r="L223" s="18">
        <v>40889</v>
      </c>
      <c r="M223" s="15" t="s">
        <v>444</v>
      </c>
      <c r="N223" s="14" t="s">
        <v>20</v>
      </c>
      <c r="O223" s="14" t="s">
        <v>34</v>
      </c>
      <c r="P223" s="15" t="s">
        <v>439</v>
      </c>
      <c r="Q223" s="15" t="s">
        <v>440</v>
      </c>
      <c r="R223" s="14"/>
      <c r="S223" s="15" t="s">
        <v>445</v>
      </c>
      <c r="T223" s="28">
        <f t="shared" si="19"/>
        <v>4305.05</v>
      </c>
      <c r="U223" s="28">
        <f t="shared" si="21"/>
        <v>5694.95</v>
      </c>
      <c r="V223" s="28">
        <f t="shared" si="22"/>
        <v>7000</v>
      </c>
      <c r="W223" s="28">
        <f t="shared" si="18"/>
        <v>583.33333333333337</v>
      </c>
      <c r="X223" s="7">
        <f t="shared" si="20"/>
        <v>2694.95</v>
      </c>
    </row>
    <row r="224" spans="1:24" hidden="1">
      <c r="A224" s="15" t="s">
        <v>446</v>
      </c>
      <c r="B224" s="15" t="s">
        <v>437</v>
      </c>
      <c r="C224" s="15" t="s">
        <v>438</v>
      </c>
      <c r="D224" s="15" t="s">
        <v>432</v>
      </c>
      <c r="E224" s="14">
        <v>10000</v>
      </c>
      <c r="F224" s="14" t="s">
        <v>17</v>
      </c>
      <c r="G224" s="14">
        <v>0</v>
      </c>
      <c r="H224" s="14" t="s">
        <v>17</v>
      </c>
      <c r="I224" s="16">
        <v>1</v>
      </c>
      <c r="J224" s="14" t="s">
        <v>18</v>
      </c>
      <c r="K224" s="17">
        <v>10000</v>
      </c>
      <c r="L224" s="18">
        <v>40889</v>
      </c>
      <c r="M224" s="15" t="s">
        <v>447</v>
      </c>
      <c r="N224" s="14" t="s">
        <v>20</v>
      </c>
      <c r="O224" s="14" t="s">
        <v>21</v>
      </c>
      <c r="P224" s="15" t="s">
        <v>439</v>
      </c>
      <c r="Q224" s="15" t="s">
        <v>440</v>
      </c>
      <c r="R224" s="14"/>
      <c r="S224" s="15" t="s">
        <v>448</v>
      </c>
      <c r="T224" s="28">
        <f t="shared" si="19"/>
        <v>0</v>
      </c>
      <c r="U224" s="28">
        <f t="shared" si="21"/>
        <v>10000</v>
      </c>
      <c r="V224" s="28">
        <f t="shared" si="22"/>
        <v>7000</v>
      </c>
      <c r="W224" s="28">
        <f t="shared" si="18"/>
        <v>583.33333333333337</v>
      </c>
      <c r="X224" s="7">
        <f t="shared" si="20"/>
        <v>0</v>
      </c>
    </row>
    <row r="225" spans="1:24" hidden="1">
      <c r="A225" s="15" t="s">
        <v>449</v>
      </c>
      <c r="B225" s="15" t="s">
        <v>437</v>
      </c>
      <c r="C225" s="15" t="s">
        <v>438</v>
      </c>
      <c r="D225" s="15" t="s">
        <v>432</v>
      </c>
      <c r="E225" s="14">
        <v>25000</v>
      </c>
      <c r="F225" s="14" t="s">
        <v>17</v>
      </c>
      <c r="G225" s="14">
        <v>4505</v>
      </c>
      <c r="H225" s="14" t="s">
        <v>17</v>
      </c>
      <c r="I225" s="16">
        <v>1</v>
      </c>
      <c r="J225" s="14" t="s">
        <v>18</v>
      </c>
      <c r="K225" s="17">
        <v>25000</v>
      </c>
      <c r="L225" s="18">
        <v>40889</v>
      </c>
      <c r="M225" s="15" t="s">
        <v>48</v>
      </c>
      <c r="N225" s="14" t="s">
        <v>20</v>
      </c>
      <c r="O225" s="14" t="s">
        <v>34</v>
      </c>
      <c r="P225" s="15" t="s">
        <v>439</v>
      </c>
      <c r="Q225" s="15" t="s">
        <v>440</v>
      </c>
      <c r="R225" s="14"/>
      <c r="S225" s="15" t="s">
        <v>450</v>
      </c>
      <c r="T225" s="28">
        <f t="shared" si="19"/>
        <v>4505</v>
      </c>
      <c r="U225" s="28">
        <f t="shared" si="21"/>
        <v>20495</v>
      </c>
      <c r="V225" s="28">
        <f t="shared" si="22"/>
        <v>7000</v>
      </c>
      <c r="W225" s="28">
        <f t="shared" si="18"/>
        <v>583.33333333333337</v>
      </c>
      <c r="X225" s="7">
        <f t="shared" si="20"/>
        <v>2495</v>
      </c>
    </row>
    <row r="226" spans="1:24" hidden="1">
      <c r="A226" s="15" t="s">
        <v>451</v>
      </c>
      <c r="B226" s="15" t="s">
        <v>437</v>
      </c>
      <c r="C226" s="15" t="s">
        <v>438</v>
      </c>
      <c r="D226" s="15" t="s">
        <v>432</v>
      </c>
      <c r="E226" s="14">
        <v>3000</v>
      </c>
      <c r="F226" s="14" t="s">
        <v>17</v>
      </c>
      <c r="G226" s="14">
        <v>0</v>
      </c>
      <c r="H226" s="14" t="s">
        <v>17</v>
      </c>
      <c r="I226" s="16">
        <v>1</v>
      </c>
      <c r="J226" s="14" t="s">
        <v>18</v>
      </c>
      <c r="K226" s="17">
        <v>3000</v>
      </c>
      <c r="L226" s="18">
        <v>40889</v>
      </c>
      <c r="M226" s="15" t="s">
        <v>452</v>
      </c>
      <c r="N226" s="14" t="s">
        <v>20</v>
      </c>
      <c r="O226" s="14" t="s">
        <v>21</v>
      </c>
      <c r="P226" s="15" t="s">
        <v>439</v>
      </c>
      <c r="Q226" s="15" t="s">
        <v>440</v>
      </c>
      <c r="R226" s="14"/>
      <c r="S226" s="15" t="s">
        <v>453</v>
      </c>
      <c r="T226" s="28">
        <f t="shared" si="19"/>
        <v>0</v>
      </c>
      <c r="U226" s="28">
        <f t="shared" si="21"/>
        <v>3000</v>
      </c>
      <c r="V226" s="28">
        <f t="shared" si="22"/>
        <v>7000</v>
      </c>
      <c r="W226" s="28">
        <f t="shared" si="18"/>
        <v>583.33333333333337</v>
      </c>
      <c r="X226" s="7">
        <f t="shared" si="20"/>
        <v>0</v>
      </c>
    </row>
    <row r="227" spans="1:24" hidden="1">
      <c r="A227" s="15" t="s">
        <v>463</v>
      </c>
      <c r="B227" s="14"/>
      <c r="C227" s="14"/>
      <c r="D227" s="15" t="s">
        <v>432</v>
      </c>
      <c r="E227" s="14">
        <v>10000</v>
      </c>
      <c r="F227" s="14" t="s">
        <v>17</v>
      </c>
      <c r="G227" s="14">
        <v>530</v>
      </c>
      <c r="H227" s="14" t="s">
        <v>17</v>
      </c>
      <c r="I227" s="16">
        <v>1</v>
      </c>
      <c r="J227" s="14" t="s">
        <v>18</v>
      </c>
      <c r="K227" s="17">
        <v>10000</v>
      </c>
      <c r="L227" s="18">
        <v>40889</v>
      </c>
      <c r="M227" s="15" t="s">
        <v>48</v>
      </c>
      <c r="N227" s="14" t="s">
        <v>20</v>
      </c>
      <c r="O227" s="14" t="s">
        <v>34</v>
      </c>
      <c r="P227" s="15" t="s">
        <v>464</v>
      </c>
      <c r="Q227" s="15" t="s">
        <v>465</v>
      </c>
      <c r="R227" s="14"/>
      <c r="S227" s="15" t="s">
        <v>466</v>
      </c>
      <c r="T227" s="28">
        <f t="shared" si="19"/>
        <v>530</v>
      </c>
      <c r="U227" s="28">
        <f t="shared" si="21"/>
        <v>9470</v>
      </c>
      <c r="V227" s="28">
        <f t="shared" si="22"/>
        <v>10</v>
      </c>
      <c r="W227" s="28">
        <f t="shared" si="18"/>
        <v>0.83333333333333337</v>
      </c>
      <c r="X227" s="7">
        <f t="shared" si="20"/>
        <v>-520</v>
      </c>
    </row>
    <row r="228" spans="1:24" hidden="1">
      <c r="A228" s="15" t="s">
        <v>470</v>
      </c>
      <c r="B228" s="15" t="s">
        <v>471</v>
      </c>
      <c r="C228" s="15" t="s">
        <v>472</v>
      </c>
      <c r="D228" s="15" t="s">
        <v>473</v>
      </c>
      <c r="E228" s="14">
        <v>42666.75</v>
      </c>
      <c r="F228" s="14" t="s">
        <v>17</v>
      </c>
      <c r="G228" s="14">
        <v>0</v>
      </c>
      <c r="H228" s="14" t="s">
        <v>17</v>
      </c>
      <c r="I228" s="16">
        <v>1</v>
      </c>
      <c r="J228" s="14" t="s">
        <v>18</v>
      </c>
      <c r="K228" s="17">
        <v>42666.75</v>
      </c>
      <c r="L228" s="18">
        <v>41107</v>
      </c>
      <c r="M228" s="15" t="s">
        <v>474</v>
      </c>
      <c r="N228" s="14" t="s">
        <v>20</v>
      </c>
      <c r="O228" s="14" t="s">
        <v>21</v>
      </c>
      <c r="P228" s="15" t="s">
        <v>177</v>
      </c>
      <c r="Q228" s="15" t="s">
        <v>178</v>
      </c>
      <c r="R228" s="14"/>
      <c r="S228" s="15" t="s">
        <v>475</v>
      </c>
      <c r="T228" s="28">
        <f t="shared" si="19"/>
        <v>0</v>
      </c>
      <c r="U228" s="28">
        <f t="shared" si="21"/>
        <v>42666.75</v>
      </c>
      <c r="V228" s="28">
        <f t="shared" si="22"/>
        <v>2000</v>
      </c>
      <c r="W228" s="28">
        <f t="shared" si="18"/>
        <v>166.66666666666666</v>
      </c>
      <c r="X228" s="7">
        <f t="shared" si="20"/>
        <v>0</v>
      </c>
    </row>
    <row r="229" spans="1:24" hidden="1">
      <c r="A229" s="15" t="s">
        <v>476</v>
      </c>
      <c r="B229" s="15" t="s">
        <v>477</v>
      </c>
      <c r="C229" s="15" t="s">
        <v>478</v>
      </c>
      <c r="D229" s="15" t="s">
        <v>479</v>
      </c>
      <c r="E229" s="14">
        <v>33408</v>
      </c>
      <c r="F229" s="14" t="s">
        <v>17</v>
      </c>
      <c r="G229" s="14">
        <v>22129.119999999999</v>
      </c>
      <c r="H229" s="14" t="s">
        <v>17</v>
      </c>
      <c r="I229" s="16">
        <v>1</v>
      </c>
      <c r="J229" s="14" t="s">
        <v>18</v>
      </c>
      <c r="K229" s="17">
        <v>33408</v>
      </c>
      <c r="L229" s="18">
        <v>40889</v>
      </c>
      <c r="M229" s="15" t="s">
        <v>480</v>
      </c>
      <c r="N229" s="14" t="s">
        <v>20</v>
      </c>
      <c r="O229" s="14" t="s">
        <v>34</v>
      </c>
      <c r="P229" s="15" t="s">
        <v>56</v>
      </c>
      <c r="Q229" s="15" t="s">
        <v>57</v>
      </c>
      <c r="R229" s="14"/>
      <c r="S229" s="15" t="s">
        <v>481</v>
      </c>
      <c r="T229" s="28">
        <f t="shared" si="19"/>
        <v>22129.119999999999</v>
      </c>
      <c r="U229" s="28">
        <f t="shared" si="21"/>
        <v>11278.880000000001</v>
      </c>
      <c r="V229" s="28">
        <f t="shared" si="22"/>
        <v>7000</v>
      </c>
      <c r="W229" s="28">
        <f t="shared" si="18"/>
        <v>583.33333333333337</v>
      </c>
      <c r="X229" s="7">
        <f t="shared" si="20"/>
        <v>-15129.119999999999</v>
      </c>
    </row>
    <row r="230" spans="1:24" hidden="1">
      <c r="A230" s="15" t="s">
        <v>1229</v>
      </c>
      <c r="B230" s="15" t="s">
        <v>1230</v>
      </c>
      <c r="C230" s="15" t="s">
        <v>1231</v>
      </c>
      <c r="D230" s="15" t="s">
        <v>1232</v>
      </c>
      <c r="E230" s="14">
        <v>2</v>
      </c>
      <c r="F230" s="14" t="s">
        <v>39</v>
      </c>
      <c r="G230" s="14">
        <v>0</v>
      </c>
      <c r="H230" s="14" t="s">
        <v>39</v>
      </c>
      <c r="I230" s="16">
        <v>8.59</v>
      </c>
      <c r="J230" s="14" t="s">
        <v>39</v>
      </c>
      <c r="K230" s="17">
        <v>17.18</v>
      </c>
      <c r="L230" s="18">
        <v>41208</v>
      </c>
      <c r="M230" s="15" t="s">
        <v>40</v>
      </c>
      <c r="N230" s="14" t="s">
        <v>41</v>
      </c>
      <c r="O230" s="14" t="s">
        <v>21</v>
      </c>
      <c r="P230" s="15" t="s">
        <v>184</v>
      </c>
      <c r="Q230" s="15" t="s">
        <v>185</v>
      </c>
      <c r="R230" s="14"/>
      <c r="S230" s="15" t="s">
        <v>1233</v>
      </c>
      <c r="T230" s="28">
        <f t="shared" si="19"/>
        <v>0</v>
      </c>
      <c r="U230" s="28">
        <f t="shared" si="21"/>
        <v>17.18</v>
      </c>
      <c r="V230" s="28">
        <f t="shared" si="22"/>
        <v>2000</v>
      </c>
      <c r="W230" s="28">
        <f t="shared" si="18"/>
        <v>166.66666666666666</v>
      </c>
      <c r="X230" s="7">
        <f t="shared" si="20"/>
        <v>0</v>
      </c>
    </row>
    <row r="231" spans="1:24" hidden="1">
      <c r="A231" s="15" t="s">
        <v>1234</v>
      </c>
      <c r="B231" s="15" t="s">
        <v>1235</v>
      </c>
      <c r="C231" s="15" t="s">
        <v>1236</v>
      </c>
      <c r="D231" s="15" t="s">
        <v>1237</v>
      </c>
      <c r="E231" s="14">
        <v>1</v>
      </c>
      <c r="F231" s="14" t="s">
        <v>39</v>
      </c>
      <c r="G231" s="14">
        <v>0</v>
      </c>
      <c r="H231" s="14" t="s">
        <v>39</v>
      </c>
      <c r="I231" s="16">
        <v>880.1</v>
      </c>
      <c r="J231" s="14" t="s">
        <v>39</v>
      </c>
      <c r="K231" s="17">
        <v>880.1</v>
      </c>
      <c r="L231" s="18">
        <v>41198</v>
      </c>
      <c r="M231" s="15" t="s">
        <v>40</v>
      </c>
      <c r="N231" s="14" t="s">
        <v>41</v>
      </c>
      <c r="O231" s="14" t="s">
        <v>21</v>
      </c>
      <c r="P231" s="15" t="s">
        <v>56</v>
      </c>
      <c r="Q231" s="15" t="s">
        <v>57</v>
      </c>
      <c r="R231" s="14"/>
      <c r="S231" s="15" t="s">
        <v>1238</v>
      </c>
      <c r="T231" s="28">
        <f t="shared" si="19"/>
        <v>0</v>
      </c>
      <c r="U231" s="28">
        <f t="shared" si="21"/>
        <v>880.1</v>
      </c>
      <c r="V231" s="28">
        <f t="shared" si="22"/>
        <v>7000</v>
      </c>
      <c r="W231" s="28">
        <f t="shared" si="18"/>
        <v>583.33333333333337</v>
      </c>
      <c r="X231" s="7">
        <f t="shared" si="20"/>
        <v>0</v>
      </c>
    </row>
    <row r="232" spans="1:24" hidden="1">
      <c r="A232" s="15" t="s">
        <v>1234</v>
      </c>
      <c r="B232" s="15" t="s">
        <v>1235</v>
      </c>
      <c r="C232" s="15" t="s">
        <v>1236</v>
      </c>
      <c r="D232" s="15" t="s">
        <v>1237</v>
      </c>
      <c r="E232" s="14">
        <v>1</v>
      </c>
      <c r="F232" s="14" t="s">
        <v>39</v>
      </c>
      <c r="G232" s="14">
        <v>0</v>
      </c>
      <c r="H232" s="14" t="s">
        <v>39</v>
      </c>
      <c r="I232" s="16">
        <v>154.21</v>
      </c>
      <c r="J232" s="14" t="s">
        <v>39</v>
      </c>
      <c r="K232" s="17">
        <v>154.21</v>
      </c>
      <c r="L232" s="18">
        <v>41198</v>
      </c>
      <c r="M232" s="15" t="s">
        <v>40</v>
      </c>
      <c r="N232" s="14" t="s">
        <v>41</v>
      </c>
      <c r="O232" s="14" t="s">
        <v>21</v>
      </c>
      <c r="P232" s="15" t="s">
        <v>56</v>
      </c>
      <c r="Q232" s="15" t="s">
        <v>57</v>
      </c>
      <c r="R232" s="14"/>
      <c r="S232" s="15" t="s">
        <v>1239</v>
      </c>
      <c r="T232" s="28">
        <f t="shared" si="19"/>
        <v>0</v>
      </c>
      <c r="U232" s="28">
        <f t="shared" si="21"/>
        <v>154.21</v>
      </c>
      <c r="V232" s="28">
        <f t="shared" si="22"/>
        <v>7000</v>
      </c>
      <c r="W232" s="28">
        <f t="shared" si="18"/>
        <v>583.33333333333337</v>
      </c>
      <c r="X232" s="7">
        <f t="shared" si="20"/>
        <v>0</v>
      </c>
    </row>
    <row r="233" spans="1:24" hidden="1">
      <c r="A233" s="15" t="s">
        <v>1240</v>
      </c>
      <c r="B233" s="15" t="s">
        <v>1241</v>
      </c>
      <c r="C233" s="15" t="s">
        <v>1242</v>
      </c>
      <c r="D233" s="15" t="s">
        <v>1237</v>
      </c>
      <c r="E233" s="14">
        <v>1</v>
      </c>
      <c r="F233" s="14" t="s">
        <v>39</v>
      </c>
      <c r="G233" s="14">
        <v>0</v>
      </c>
      <c r="H233" s="14" t="s">
        <v>39</v>
      </c>
      <c r="I233" s="16">
        <v>529.26</v>
      </c>
      <c r="J233" s="14" t="s">
        <v>39</v>
      </c>
      <c r="K233" s="17">
        <v>529.26</v>
      </c>
      <c r="L233" s="18">
        <v>41185</v>
      </c>
      <c r="M233" s="15" t="s">
        <v>40</v>
      </c>
      <c r="N233" s="14" t="s">
        <v>41</v>
      </c>
      <c r="O233" s="14" t="s">
        <v>21</v>
      </c>
      <c r="P233" s="15" t="s">
        <v>429</v>
      </c>
      <c r="Q233" s="15" t="s">
        <v>430</v>
      </c>
      <c r="R233" s="14"/>
      <c r="S233" s="15" t="s">
        <v>1243</v>
      </c>
      <c r="T233" s="28">
        <f t="shared" si="19"/>
        <v>0</v>
      </c>
      <c r="U233" s="28">
        <f t="shared" si="21"/>
        <v>529.26</v>
      </c>
      <c r="V233" s="28">
        <f t="shared" si="22"/>
        <v>7000</v>
      </c>
      <c r="W233" s="28">
        <f t="shared" si="18"/>
        <v>583.33333333333337</v>
      </c>
      <c r="X233" s="7">
        <f t="shared" si="20"/>
        <v>0</v>
      </c>
    </row>
    <row r="234" spans="1:24" hidden="1">
      <c r="A234" s="15" t="s">
        <v>1240</v>
      </c>
      <c r="B234" s="15" t="s">
        <v>1241</v>
      </c>
      <c r="C234" s="15" t="s">
        <v>1242</v>
      </c>
      <c r="D234" s="15" t="s">
        <v>1237</v>
      </c>
      <c r="E234" s="14">
        <v>1</v>
      </c>
      <c r="F234" s="14" t="s">
        <v>39</v>
      </c>
      <c r="G234" s="14">
        <v>0</v>
      </c>
      <c r="H234" s="14" t="s">
        <v>39</v>
      </c>
      <c r="I234" s="16">
        <v>529.26</v>
      </c>
      <c r="J234" s="14" t="s">
        <v>39</v>
      </c>
      <c r="K234" s="17">
        <v>529.26</v>
      </c>
      <c r="L234" s="18">
        <v>41185</v>
      </c>
      <c r="M234" s="15" t="s">
        <v>40</v>
      </c>
      <c r="N234" s="14" t="s">
        <v>41</v>
      </c>
      <c r="O234" s="14" t="s">
        <v>21</v>
      </c>
      <c r="P234" s="15" t="s">
        <v>429</v>
      </c>
      <c r="Q234" s="15" t="s">
        <v>430</v>
      </c>
      <c r="R234" s="14"/>
      <c r="S234" s="15" t="s">
        <v>1244</v>
      </c>
      <c r="T234" s="28">
        <f t="shared" si="19"/>
        <v>0</v>
      </c>
      <c r="U234" s="28">
        <f t="shared" si="21"/>
        <v>529.26</v>
      </c>
      <c r="V234" s="28">
        <f t="shared" si="22"/>
        <v>7000</v>
      </c>
      <c r="W234" s="28">
        <f t="shared" si="18"/>
        <v>583.33333333333337</v>
      </c>
      <c r="X234" s="7">
        <f t="shared" si="20"/>
        <v>0</v>
      </c>
    </row>
    <row r="235" spans="1:24" hidden="1">
      <c r="A235" s="15" t="s">
        <v>1245</v>
      </c>
      <c r="B235" s="15" t="s">
        <v>1246</v>
      </c>
      <c r="C235" s="15" t="s">
        <v>1247</v>
      </c>
      <c r="D235" s="15" t="s">
        <v>1237</v>
      </c>
      <c r="E235" s="14">
        <v>2</v>
      </c>
      <c r="F235" s="14" t="s">
        <v>39</v>
      </c>
      <c r="G235" s="14">
        <v>0</v>
      </c>
      <c r="H235" s="14" t="s">
        <v>39</v>
      </c>
      <c r="I235" s="16">
        <v>150.78</v>
      </c>
      <c r="J235" s="14" t="s">
        <v>39</v>
      </c>
      <c r="K235" s="17">
        <v>301.56</v>
      </c>
      <c r="L235" s="18">
        <v>41197</v>
      </c>
      <c r="M235" s="15" t="s">
        <v>40</v>
      </c>
      <c r="N235" s="14" t="s">
        <v>41</v>
      </c>
      <c r="O235" s="14" t="s">
        <v>21</v>
      </c>
      <c r="P235" s="15" t="s">
        <v>184</v>
      </c>
      <c r="Q235" s="15" t="s">
        <v>185</v>
      </c>
      <c r="R235" s="14"/>
      <c r="S235" s="15" t="s">
        <v>1248</v>
      </c>
      <c r="T235" s="28">
        <f t="shared" si="19"/>
        <v>0</v>
      </c>
      <c r="U235" s="28">
        <f t="shared" si="21"/>
        <v>301.56</v>
      </c>
      <c r="V235" s="28">
        <f t="shared" si="22"/>
        <v>2000</v>
      </c>
      <c r="W235" s="28">
        <f t="shared" si="18"/>
        <v>166.66666666666666</v>
      </c>
      <c r="X235" s="7">
        <f t="shared" si="20"/>
        <v>0</v>
      </c>
    </row>
    <row r="236" spans="1:24" hidden="1">
      <c r="A236" s="15" t="s">
        <v>1245</v>
      </c>
      <c r="B236" s="15" t="s">
        <v>1246</v>
      </c>
      <c r="C236" s="15" t="s">
        <v>1247</v>
      </c>
      <c r="D236" s="15" t="s">
        <v>1237</v>
      </c>
      <c r="E236" s="14">
        <v>4</v>
      </c>
      <c r="F236" s="14" t="s">
        <v>39</v>
      </c>
      <c r="G236" s="14">
        <v>0</v>
      </c>
      <c r="H236" s="14" t="s">
        <v>39</v>
      </c>
      <c r="I236" s="16">
        <v>1338.7</v>
      </c>
      <c r="J236" s="14" t="s">
        <v>39</v>
      </c>
      <c r="K236" s="17">
        <v>5354.8</v>
      </c>
      <c r="L236" s="18">
        <v>41197</v>
      </c>
      <c r="M236" s="15" t="s">
        <v>40</v>
      </c>
      <c r="N236" s="14" t="s">
        <v>41</v>
      </c>
      <c r="O236" s="14" t="s">
        <v>21</v>
      </c>
      <c r="P236" s="15" t="s">
        <v>184</v>
      </c>
      <c r="Q236" s="15" t="s">
        <v>185</v>
      </c>
      <c r="R236" s="14"/>
      <c r="S236" s="15" t="s">
        <v>1249</v>
      </c>
      <c r="T236" s="28">
        <f t="shared" si="19"/>
        <v>0</v>
      </c>
      <c r="U236" s="28">
        <f t="shared" si="21"/>
        <v>5354.8</v>
      </c>
      <c r="V236" s="28">
        <f t="shared" si="22"/>
        <v>2000</v>
      </c>
      <c r="W236" s="28">
        <f t="shared" si="18"/>
        <v>166.66666666666666</v>
      </c>
      <c r="X236" s="7">
        <f t="shared" si="20"/>
        <v>0</v>
      </c>
    </row>
    <row r="237" spans="1:24" hidden="1">
      <c r="A237" s="15" t="s">
        <v>1245</v>
      </c>
      <c r="B237" s="15" t="s">
        <v>1246</v>
      </c>
      <c r="C237" s="15" t="s">
        <v>1247</v>
      </c>
      <c r="D237" s="15" t="s">
        <v>1237</v>
      </c>
      <c r="E237" s="14">
        <v>2</v>
      </c>
      <c r="F237" s="14" t="s">
        <v>39</v>
      </c>
      <c r="G237" s="14">
        <v>0</v>
      </c>
      <c r="H237" s="14" t="s">
        <v>39</v>
      </c>
      <c r="I237" s="16">
        <v>314.48</v>
      </c>
      <c r="J237" s="14" t="s">
        <v>39</v>
      </c>
      <c r="K237" s="17">
        <v>628.96</v>
      </c>
      <c r="L237" s="18">
        <v>41197</v>
      </c>
      <c r="M237" s="15" t="s">
        <v>40</v>
      </c>
      <c r="N237" s="14" t="s">
        <v>41</v>
      </c>
      <c r="O237" s="14" t="s">
        <v>21</v>
      </c>
      <c r="P237" s="15" t="s">
        <v>184</v>
      </c>
      <c r="Q237" s="15" t="s">
        <v>185</v>
      </c>
      <c r="R237" s="14"/>
      <c r="S237" s="15" t="s">
        <v>1250</v>
      </c>
      <c r="T237" s="28">
        <f t="shared" si="19"/>
        <v>0</v>
      </c>
      <c r="U237" s="28">
        <f t="shared" si="21"/>
        <v>628.96</v>
      </c>
      <c r="V237" s="28">
        <f t="shared" si="22"/>
        <v>2000</v>
      </c>
      <c r="W237" s="28">
        <f t="shared" si="18"/>
        <v>166.66666666666666</v>
      </c>
      <c r="X237" s="7">
        <f t="shared" si="20"/>
        <v>0</v>
      </c>
    </row>
    <row r="238" spans="1:24" hidden="1">
      <c r="A238" s="15" t="s">
        <v>1245</v>
      </c>
      <c r="B238" s="15" t="s">
        <v>1246</v>
      </c>
      <c r="C238" s="15" t="s">
        <v>1247</v>
      </c>
      <c r="D238" s="15" t="s">
        <v>1237</v>
      </c>
      <c r="E238" s="14">
        <v>2</v>
      </c>
      <c r="F238" s="14" t="s">
        <v>39</v>
      </c>
      <c r="G238" s="14">
        <v>0</v>
      </c>
      <c r="H238" s="14" t="s">
        <v>39</v>
      </c>
      <c r="I238" s="16">
        <v>314.48</v>
      </c>
      <c r="J238" s="14" t="s">
        <v>39</v>
      </c>
      <c r="K238" s="17">
        <v>628.96</v>
      </c>
      <c r="L238" s="18">
        <v>41197</v>
      </c>
      <c r="M238" s="15" t="s">
        <v>40</v>
      </c>
      <c r="N238" s="14" t="s">
        <v>41</v>
      </c>
      <c r="O238" s="14" t="s">
        <v>21</v>
      </c>
      <c r="P238" s="15" t="s">
        <v>184</v>
      </c>
      <c r="Q238" s="15" t="s">
        <v>185</v>
      </c>
      <c r="R238" s="14"/>
      <c r="S238" s="15" t="s">
        <v>1251</v>
      </c>
      <c r="T238" s="28">
        <f t="shared" si="19"/>
        <v>0</v>
      </c>
      <c r="U238" s="28">
        <f t="shared" si="21"/>
        <v>628.96</v>
      </c>
      <c r="V238" s="28">
        <f t="shared" si="22"/>
        <v>2000</v>
      </c>
      <c r="W238" s="28">
        <f t="shared" si="18"/>
        <v>166.66666666666666</v>
      </c>
      <c r="X238" s="7">
        <f t="shared" si="20"/>
        <v>0</v>
      </c>
    </row>
    <row r="239" spans="1:24" hidden="1">
      <c r="A239" s="15" t="s">
        <v>1245</v>
      </c>
      <c r="B239" s="15" t="s">
        <v>1246</v>
      </c>
      <c r="C239" s="15" t="s">
        <v>1247</v>
      </c>
      <c r="D239" s="15" t="s">
        <v>1237</v>
      </c>
      <c r="E239" s="14">
        <v>4</v>
      </c>
      <c r="F239" s="14" t="s">
        <v>39</v>
      </c>
      <c r="G239" s="14">
        <v>0</v>
      </c>
      <c r="H239" s="14" t="s">
        <v>39</v>
      </c>
      <c r="I239" s="16">
        <v>112.01</v>
      </c>
      <c r="J239" s="14" t="s">
        <v>39</v>
      </c>
      <c r="K239" s="17">
        <v>448.04</v>
      </c>
      <c r="L239" s="18">
        <v>41197</v>
      </c>
      <c r="M239" s="15" t="s">
        <v>40</v>
      </c>
      <c r="N239" s="14" t="s">
        <v>41</v>
      </c>
      <c r="O239" s="14" t="s">
        <v>21</v>
      </c>
      <c r="P239" s="15" t="s">
        <v>184</v>
      </c>
      <c r="Q239" s="15" t="s">
        <v>185</v>
      </c>
      <c r="R239" s="14"/>
      <c r="S239" s="15" t="s">
        <v>1252</v>
      </c>
      <c r="T239" s="28">
        <f t="shared" si="19"/>
        <v>0</v>
      </c>
      <c r="U239" s="28">
        <f t="shared" si="21"/>
        <v>448.04</v>
      </c>
      <c r="V239" s="28">
        <f t="shared" si="22"/>
        <v>2000</v>
      </c>
      <c r="W239" s="28">
        <f t="shared" si="18"/>
        <v>166.66666666666666</v>
      </c>
      <c r="X239" s="7">
        <f t="shared" si="20"/>
        <v>0</v>
      </c>
    </row>
    <row r="240" spans="1:24" hidden="1">
      <c r="A240" s="15" t="s">
        <v>1245</v>
      </c>
      <c r="B240" s="15" t="s">
        <v>1246</v>
      </c>
      <c r="C240" s="15" t="s">
        <v>1247</v>
      </c>
      <c r="D240" s="15" t="s">
        <v>1237</v>
      </c>
      <c r="E240" s="14">
        <v>4</v>
      </c>
      <c r="F240" s="14" t="s">
        <v>39</v>
      </c>
      <c r="G240" s="14">
        <v>0</v>
      </c>
      <c r="H240" s="14" t="s">
        <v>39</v>
      </c>
      <c r="I240" s="16">
        <v>114.16</v>
      </c>
      <c r="J240" s="14" t="s">
        <v>39</v>
      </c>
      <c r="K240" s="17">
        <v>456.64</v>
      </c>
      <c r="L240" s="18">
        <v>41197</v>
      </c>
      <c r="M240" s="15" t="s">
        <v>40</v>
      </c>
      <c r="N240" s="14" t="s">
        <v>41</v>
      </c>
      <c r="O240" s="14" t="s">
        <v>21</v>
      </c>
      <c r="P240" s="15" t="s">
        <v>184</v>
      </c>
      <c r="Q240" s="15" t="s">
        <v>185</v>
      </c>
      <c r="R240" s="14"/>
      <c r="S240" s="15" t="s">
        <v>1253</v>
      </c>
      <c r="T240" s="28">
        <f t="shared" si="19"/>
        <v>0</v>
      </c>
      <c r="U240" s="28">
        <f t="shared" si="21"/>
        <v>456.64</v>
      </c>
      <c r="V240" s="28">
        <f t="shared" si="22"/>
        <v>2000</v>
      </c>
      <c r="W240" s="28">
        <f t="shared" si="18"/>
        <v>166.66666666666666</v>
      </c>
      <c r="X240" s="7">
        <f t="shared" si="20"/>
        <v>0</v>
      </c>
    </row>
    <row r="241" spans="1:24" hidden="1">
      <c r="A241" s="15" t="s">
        <v>1245</v>
      </c>
      <c r="B241" s="15" t="s">
        <v>1246</v>
      </c>
      <c r="C241" s="15" t="s">
        <v>1247</v>
      </c>
      <c r="D241" s="15" t="s">
        <v>1237</v>
      </c>
      <c r="E241" s="14">
        <v>1</v>
      </c>
      <c r="F241" s="14" t="s">
        <v>39</v>
      </c>
      <c r="G241" s="14">
        <v>0</v>
      </c>
      <c r="H241" s="14" t="s">
        <v>39</v>
      </c>
      <c r="I241" s="16">
        <v>107.7</v>
      </c>
      <c r="J241" s="14" t="s">
        <v>39</v>
      </c>
      <c r="K241" s="17">
        <v>107.7</v>
      </c>
      <c r="L241" s="18">
        <v>41197</v>
      </c>
      <c r="M241" s="15" t="s">
        <v>40</v>
      </c>
      <c r="N241" s="14" t="s">
        <v>41</v>
      </c>
      <c r="O241" s="14" t="s">
        <v>21</v>
      </c>
      <c r="P241" s="15" t="s">
        <v>184</v>
      </c>
      <c r="Q241" s="15" t="s">
        <v>185</v>
      </c>
      <c r="R241" s="14"/>
      <c r="S241" s="15" t="s">
        <v>1254</v>
      </c>
      <c r="T241" s="28">
        <f t="shared" si="19"/>
        <v>0</v>
      </c>
      <c r="U241" s="28">
        <f t="shared" si="21"/>
        <v>107.7</v>
      </c>
      <c r="V241" s="28">
        <f t="shared" si="22"/>
        <v>2000</v>
      </c>
      <c r="W241" s="28">
        <f t="shared" si="18"/>
        <v>166.66666666666666</v>
      </c>
      <c r="X241" s="7">
        <f t="shared" si="20"/>
        <v>0</v>
      </c>
    </row>
    <row r="242" spans="1:24" hidden="1">
      <c r="A242" s="15" t="s">
        <v>1245</v>
      </c>
      <c r="B242" s="15" t="s">
        <v>1246</v>
      </c>
      <c r="C242" s="15" t="s">
        <v>1247</v>
      </c>
      <c r="D242" s="15" t="s">
        <v>1237</v>
      </c>
      <c r="E242" s="14">
        <v>1</v>
      </c>
      <c r="F242" s="14" t="s">
        <v>39</v>
      </c>
      <c r="G242" s="14">
        <v>0</v>
      </c>
      <c r="H242" s="14" t="s">
        <v>39</v>
      </c>
      <c r="I242" s="16">
        <v>107.7</v>
      </c>
      <c r="J242" s="14" t="s">
        <v>39</v>
      </c>
      <c r="K242" s="17">
        <v>107.7</v>
      </c>
      <c r="L242" s="18">
        <v>41197</v>
      </c>
      <c r="M242" s="15" t="s">
        <v>40</v>
      </c>
      <c r="N242" s="14" t="s">
        <v>41</v>
      </c>
      <c r="O242" s="14" t="s">
        <v>21</v>
      </c>
      <c r="P242" s="15" t="s">
        <v>184</v>
      </c>
      <c r="Q242" s="15" t="s">
        <v>185</v>
      </c>
      <c r="R242" s="14"/>
      <c r="S242" s="15" t="s">
        <v>1255</v>
      </c>
      <c r="T242" s="28">
        <f t="shared" si="19"/>
        <v>0</v>
      </c>
      <c r="U242" s="28">
        <f t="shared" si="21"/>
        <v>107.7</v>
      </c>
      <c r="V242" s="28">
        <f t="shared" si="22"/>
        <v>2000</v>
      </c>
      <c r="W242" s="28">
        <f t="shared" si="18"/>
        <v>166.66666666666666</v>
      </c>
      <c r="X242" s="7">
        <f t="shared" si="20"/>
        <v>0</v>
      </c>
    </row>
    <row r="243" spans="1:24" hidden="1">
      <c r="A243" s="15" t="s">
        <v>1256</v>
      </c>
      <c r="B243" s="15" t="s">
        <v>1257</v>
      </c>
      <c r="C243" s="15" t="s">
        <v>1258</v>
      </c>
      <c r="D243" s="15" t="s">
        <v>1237</v>
      </c>
      <c r="E243" s="14">
        <v>4</v>
      </c>
      <c r="F243" s="14" t="s">
        <v>39</v>
      </c>
      <c r="G243" s="14">
        <v>0</v>
      </c>
      <c r="H243" s="14" t="s">
        <v>39</v>
      </c>
      <c r="I243" s="16">
        <v>9.01</v>
      </c>
      <c r="J243" s="14" t="s">
        <v>39</v>
      </c>
      <c r="K243" s="17">
        <v>36.04</v>
      </c>
      <c r="L243" s="18">
        <v>41185</v>
      </c>
      <c r="M243" s="15" t="s">
        <v>40</v>
      </c>
      <c r="N243" s="14" t="s">
        <v>41</v>
      </c>
      <c r="O243" s="14" t="s">
        <v>21</v>
      </c>
      <c r="P243" s="15" t="s">
        <v>56</v>
      </c>
      <c r="Q243" s="15" t="s">
        <v>57</v>
      </c>
      <c r="R243" s="14"/>
      <c r="S243" s="15" t="s">
        <v>1259</v>
      </c>
      <c r="T243" s="28">
        <f t="shared" si="19"/>
        <v>0</v>
      </c>
      <c r="U243" s="28">
        <f t="shared" si="21"/>
        <v>36.04</v>
      </c>
      <c r="V243" s="28">
        <f t="shared" si="22"/>
        <v>7000</v>
      </c>
      <c r="W243" s="28">
        <f t="shared" si="18"/>
        <v>583.33333333333337</v>
      </c>
      <c r="X243" s="7">
        <f t="shared" si="20"/>
        <v>0</v>
      </c>
    </row>
    <row r="244" spans="1:24" hidden="1">
      <c r="A244" s="15" t="s">
        <v>1256</v>
      </c>
      <c r="B244" s="15" t="s">
        <v>1257</v>
      </c>
      <c r="C244" s="15" t="s">
        <v>1258</v>
      </c>
      <c r="D244" s="15" t="s">
        <v>1237</v>
      </c>
      <c r="E244" s="14">
        <v>4</v>
      </c>
      <c r="F244" s="14" t="s">
        <v>39</v>
      </c>
      <c r="G244" s="14">
        <v>0</v>
      </c>
      <c r="H244" s="14" t="s">
        <v>39</v>
      </c>
      <c r="I244" s="16">
        <v>13.77</v>
      </c>
      <c r="J244" s="14" t="s">
        <v>39</v>
      </c>
      <c r="K244" s="17">
        <v>55.08</v>
      </c>
      <c r="L244" s="18">
        <v>41185</v>
      </c>
      <c r="M244" s="15" t="s">
        <v>40</v>
      </c>
      <c r="N244" s="14" t="s">
        <v>41</v>
      </c>
      <c r="O244" s="14" t="s">
        <v>21</v>
      </c>
      <c r="P244" s="15" t="s">
        <v>56</v>
      </c>
      <c r="Q244" s="15" t="s">
        <v>57</v>
      </c>
      <c r="R244" s="14"/>
      <c r="S244" s="15" t="s">
        <v>1260</v>
      </c>
      <c r="T244" s="28">
        <f t="shared" si="19"/>
        <v>0</v>
      </c>
      <c r="U244" s="28">
        <f t="shared" si="21"/>
        <v>55.08</v>
      </c>
      <c r="V244" s="28">
        <f t="shared" si="22"/>
        <v>7000</v>
      </c>
      <c r="W244" s="28">
        <f t="shared" si="18"/>
        <v>583.33333333333337</v>
      </c>
      <c r="X244" s="7">
        <f t="shared" si="20"/>
        <v>0</v>
      </c>
    </row>
    <row r="245" spans="1:24" hidden="1">
      <c r="A245" s="15" t="s">
        <v>1256</v>
      </c>
      <c r="B245" s="15" t="s">
        <v>1257</v>
      </c>
      <c r="C245" s="15" t="s">
        <v>1258</v>
      </c>
      <c r="D245" s="15" t="s">
        <v>1237</v>
      </c>
      <c r="E245" s="14">
        <v>4</v>
      </c>
      <c r="F245" s="14" t="s">
        <v>39</v>
      </c>
      <c r="G245" s="14">
        <v>0</v>
      </c>
      <c r="H245" s="14" t="s">
        <v>39</v>
      </c>
      <c r="I245" s="16">
        <v>10.88</v>
      </c>
      <c r="J245" s="14" t="s">
        <v>39</v>
      </c>
      <c r="K245" s="17">
        <v>43.52</v>
      </c>
      <c r="L245" s="18">
        <v>41185</v>
      </c>
      <c r="M245" s="15" t="s">
        <v>40</v>
      </c>
      <c r="N245" s="14" t="s">
        <v>41</v>
      </c>
      <c r="O245" s="14" t="s">
        <v>21</v>
      </c>
      <c r="P245" s="15" t="s">
        <v>56</v>
      </c>
      <c r="Q245" s="15" t="s">
        <v>57</v>
      </c>
      <c r="R245" s="14"/>
      <c r="S245" s="15" t="s">
        <v>1261</v>
      </c>
      <c r="T245" s="28">
        <f t="shared" si="19"/>
        <v>0</v>
      </c>
      <c r="U245" s="28">
        <f t="shared" si="21"/>
        <v>43.52</v>
      </c>
      <c r="V245" s="28">
        <f t="shared" si="22"/>
        <v>7000</v>
      </c>
      <c r="W245" s="28">
        <f t="shared" si="18"/>
        <v>583.33333333333337</v>
      </c>
      <c r="X245" s="7">
        <f t="shared" si="20"/>
        <v>0</v>
      </c>
    </row>
    <row r="246" spans="1:24" hidden="1">
      <c r="A246" s="15" t="s">
        <v>1256</v>
      </c>
      <c r="B246" s="15" t="s">
        <v>1257</v>
      </c>
      <c r="C246" s="15" t="s">
        <v>1258</v>
      </c>
      <c r="D246" s="15" t="s">
        <v>1237</v>
      </c>
      <c r="E246" s="14">
        <v>4</v>
      </c>
      <c r="F246" s="14" t="s">
        <v>39</v>
      </c>
      <c r="G246" s="14">
        <v>0</v>
      </c>
      <c r="H246" s="14" t="s">
        <v>39</v>
      </c>
      <c r="I246" s="16">
        <v>16.75</v>
      </c>
      <c r="J246" s="14" t="s">
        <v>39</v>
      </c>
      <c r="K246" s="17">
        <v>67</v>
      </c>
      <c r="L246" s="18">
        <v>41185</v>
      </c>
      <c r="M246" s="15" t="s">
        <v>40</v>
      </c>
      <c r="N246" s="14" t="s">
        <v>41</v>
      </c>
      <c r="O246" s="14" t="s">
        <v>21</v>
      </c>
      <c r="P246" s="15" t="s">
        <v>56</v>
      </c>
      <c r="Q246" s="15" t="s">
        <v>57</v>
      </c>
      <c r="R246" s="14"/>
      <c r="S246" s="15" t="s">
        <v>1262</v>
      </c>
      <c r="T246" s="28">
        <f t="shared" si="19"/>
        <v>0</v>
      </c>
      <c r="U246" s="28">
        <f t="shared" si="21"/>
        <v>67</v>
      </c>
      <c r="V246" s="28">
        <f t="shared" si="22"/>
        <v>7000</v>
      </c>
      <c r="W246" s="28">
        <f t="shared" si="18"/>
        <v>583.33333333333337</v>
      </c>
      <c r="X246" s="7">
        <f t="shared" si="20"/>
        <v>0</v>
      </c>
    </row>
    <row r="247" spans="1:24" hidden="1">
      <c r="A247" s="15" t="s">
        <v>1256</v>
      </c>
      <c r="B247" s="15" t="s">
        <v>1257</v>
      </c>
      <c r="C247" s="15" t="s">
        <v>1258</v>
      </c>
      <c r="D247" s="15" t="s">
        <v>1237</v>
      </c>
      <c r="E247" s="14">
        <v>4</v>
      </c>
      <c r="F247" s="14" t="s">
        <v>39</v>
      </c>
      <c r="G247" s="14">
        <v>0</v>
      </c>
      <c r="H247" s="14" t="s">
        <v>39</v>
      </c>
      <c r="I247" s="16">
        <v>7.99</v>
      </c>
      <c r="J247" s="14" t="s">
        <v>39</v>
      </c>
      <c r="K247" s="17">
        <v>31.96</v>
      </c>
      <c r="L247" s="18">
        <v>41185</v>
      </c>
      <c r="M247" s="15" t="s">
        <v>40</v>
      </c>
      <c r="N247" s="14" t="s">
        <v>41</v>
      </c>
      <c r="O247" s="14" t="s">
        <v>21</v>
      </c>
      <c r="P247" s="15" t="s">
        <v>56</v>
      </c>
      <c r="Q247" s="15" t="s">
        <v>57</v>
      </c>
      <c r="R247" s="14"/>
      <c r="S247" s="15" t="s">
        <v>1263</v>
      </c>
      <c r="T247" s="28">
        <f t="shared" si="19"/>
        <v>0</v>
      </c>
      <c r="U247" s="28">
        <f t="shared" si="21"/>
        <v>31.96</v>
      </c>
      <c r="V247" s="28">
        <f t="shared" si="22"/>
        <v>7000</v>
      </c>
      <c r="W247" s="28">
        <f t="shared" si="18"/>
        <v>583.33333333333337</v>
      </c>
      <c r="X247" s="7">
        <f t="shared" si="20"/>
        <v>0</v>
      </c>
    </row>
    <row r="248" spans="1:24" hidden="1">
      <c r="A248" s="15" t="s">
        <v>1256</v>
      </c>
      <c r="B248" s="15" t="s">
        <v>1257</v>
      </c>
      <c r="C248" s="15" t="s">
        <v>1258</v>
      </c>
      <c r="D248" s="15" t="s">
        <v>1237</v>
      </c>
      <c r="E248" s="14">
        <v>4</v>
      </c>
      <c r="F248" s="14" t="s">
        <v>39</v>
      </c>
      <c r="G248" s="14">
        <v>0</v>
      </c>
      <c r="H248" s="14" t="s">
        <v>39</v>
      </c>
      <c r="I248" s="16">
        <v>8.6</v>
      </c>
      <c r="J248" s="14" t="s">
        <v>39</v>
      </c>
      <c r="K248" s="17">
        <v>34.4</v>
      </c>
      <c r="L248" s="18">
        <v>41185</v>
      </c>
      <c r="M248" s="15" t="s">
        <v>40</v>
      </c>
      <c r="N248" s="14" t="s">
        <v>41</v>
      </c>
      <c r="O248" s="14" t="s">
        <v>21</v>
      </c>
      <c r="P248" s="15" t="s">
        <v>56</v>
      </c>
      <c r="Q248" s="15" t="s">
        <v>57</v>
      </c>
      <c r="R248" s="14"/>
      <c r="S248" s="15" t="s">
        <v>1264</v>
      </c>
      <c r="T248" s="28">
        <f t="shared" si="19"/>
        <v>0</v>
      </c>
      <c r="U248" s="28">
        <f t="shared" si="21"/>
        <v>34.4</v>
      </c>
      <c r="V248" s="28">
        <f t="shared" si="22"/>
        <v>7000</v>
      </c>
      <c r="W248" s="28">
        <f t="shared" si="18"/>
        <v>583.33333333333337</v>
      </c>
      <c r="X248" s="7">
        <f t="shared" si="20"/>
        <v>0</v>
      </c>
    </row>
    <row r="249" spans="1:24" hidden="1">
      <c r="A249" s="15" t="s">
        <v>1256</v>
      </c>
      <c r="B249" s="15" t="s">
        <v>1257</v>
      </c>
      <c r="C249" s="15" t="s">
        <v>1258</v>
      </c>
      <c r="D249" s="15" t="s">
        <v>1237</v>
      </c>
      <c r="E249" s="14">
        <v>4</v>
      </c>
      <c r="F249" s="14" t="s">
        <v>39</v>
      </c>
      <c r="G249" s="14">
        <v>0</v>
      </c>
      <c r="H249" s="14" t="s">
        <v>39</v>
      </c>
      <c r="I249" s="16">
        <v>16.64</v>
      </c>
      <c r="J249" s="14" t="s">
        <v>39</v>
      </c>
      <c r="K249" s="17">
        <v>66.56</v>
      </c>
      <c r="L249" s="18">
        <v>41185</v>
      </c>
      <c r="M249" s="15" t="s">
        <v>40</v>
      </c>
      <c r="N249" s="14" t="s">
        <v>41</v>
      </c>
      <c r="O249" s="14" t="s">
        <v>21</v>
      </c>
      <c r="P249" s="15" t="s">
        <v>56</v>
      </c>
      <c r="Q249" s="15" t="s">
        <v>57</v>
      </c>
      <c r="R249" s="14"/>
      <c r="S249" s="15" t="s">
        <v>1265</v>
      </c>
      <c r="T249" s="28">
        <f t="shared" si="19"/>
        <v>0</v>
      </c>
      <c r="U249" s="28">
        <f t="shared" si="21"/>
        <v>66.56</v>
      </c>
      <c r="V249" s="28">
        <f t="shared" si="22"/>
        <v>7000</v>
      </c>
      <c r="W249" s="28">
        <f t="shared" si="18"/>
        <v>583.33333333333337</v>
      </c>
      <c r="X249" s="7">
        <f t="shared" si="20"/>
        <v>0</v>
      </c>
    </row>
    <row r="250" spans="1:24" hidden="1">
      <c r="A250" s="15" t="s">
        <v>1256</v>
      </c>
      <c r="B250" s="15" t="s">
        <v>1257</v>
      </c>
      <c r="C250" s="15" t="s">
        <v>1258</v>
      </c>
      <c r="D250" s="15" t="s">
        <v>1237</v>
      </c>
      <c r="E250" s="14">
        <v>4</v>
      </c>
      <c r="F250" s="14" t="s">
        <v>39</v>
      </c>
      <c r="G250" s="14">
        <v>0</v>
      </c>
      <c r="H250" s="14" t="s">
        <v>39</v>
      </c>
      <c r="I250" s="16">
        <v>6.5</v>
      </c>
      <c r="J250" s="14" t="s">
        <v>39</v>
      </c>
      <c r="K250" s="17">
        <v>26</v>
      </c>
      <c r="L250" s="18">
        <v>41185</v>
      </c>
      <c r="M250" s="15" t="s">
        <v>40</v>
      </c>
      <c r="N250" s="14" t="s">
        <v>41</v>
      </c>
      <c r="O250" s="14" t="s">
        <v>21</v>
      </c>
      <c r="P250" s="15" t="s">
        <v>56</v>
      </c>
      <c r="Q250" s="15" t="s">
        <v>57</v>
      </c>
      <c r="R250" s="14"/>
      <c r="S250" s="15" t="s">
        <v>1266</v>
      </c>
      <c r="T250" s="28">
        <f t="shared" si="19"/>
        <v>0</v>
      </c>
      <c r="U250" s="28">
        <f t="shared" si="21"/>
        <v>26</v>
      </c>
      <c r="V250" s="28">
        <f t="shared" si="22"/>
        <v>7000</v>
      </c>
      <c r="W250" s="28">
        <f t="shared" si="18"/>
        <v>583.33333333333337</v>
      </c>
      <c r="X250" s="7">
        <f t="shared" si="20"/>
        <v>0</v>
      </c>
    </row>
    <row r="251" spans="1:24" hidden="1">
      <c r="A251" s="15" t="s">
        <v>1256</v>
      </c>
      <c r="B251" s="15" t="s">
        <v>1257</v>
      </c>
      <c r="C251" s="15" t="s">
        <v>1258</v>
      </c>
      <c r="D251" s="15" t="s">
        <v>1237</v>
      </c>
      <c r="E251" s="14">
        <v>4</v>
      </c>
      <c r="F251" s="14" t="s">
        <v>39</v>
      </c>
      <c r="G251" s="14">
        <v>0</v>
      </c>
      <c r="H251" s="14" t="s">
        <v>39</v>
      </c>
      <c r="I251" s="16">
        <v>6.65</v>
      </c>
      <c r="J251" s="14" t="s">
        <v>39</v>
      </c>
      <c r="K251" s="17">
        <v>26.6</v>
      </c>
      <c r="L251" s="18">
        <v>41185</v>
      </c>
      <c r="M251" s="15" t="s">
        <v>40</v>
      </c>
      <c r="N251" s="14" t="s">
        <v>41</v>
      </c>
      <c r="O251" s="14" t="s">
        <v>21</v>
      </c>
      <c r="P251" s="15" t="s">
        <v>56</v>
      </c>
      <c r="Q251" s="15" t="s">
        <v>57</v>
      </c>
      <c r="R251" s="14"/>
      <c r="S251" s="15" t="s">
        <v>1267</v>
      </c>
      <c r="T251" s="28">
        <f t="shared" si="19"/>
        <v>0</v>
      </c>
      <c r="U251" s="28">
        <f t="shared" si="21"/>
        <v>26.6</v>
      </c>
      <c r="V251" s="28">
        <f t="shared" si="22"/>
        <v>7000</v>
      </c>
      <c r="W251" s="28">
        <f t="shared" si="18"/>
        <v>583.33333333333337</v>
      </c>
      <c r="X251" s="7">
        <f t="shared" si="20"/>
        <v>0</v>
      </c>
    </row>
    <row r="252" spans="1:24" hidden="1">
      <c r="A252" s="15" t="s">
        <v>1256</v>
      </c>
      <c r="B252" s="15" t="s">
        <v>1257</v>
      </c>
      <c r="C252" s="15" t="s">
        <v>1258</v>
      </c>
      <c r="D252" s="15" t="s">
        <v>1237</v>
      </c>
      <c r="E252" s="14">
        <v>4</v>
      </c>
      <c r="F252" s="14" t="s">
        <v>39</v>
      </c>
      <c r="G252" s="14">
        <v>0</v>
      </c>
      <c r="H252" s="14" t="s">
        <v>39</v>
      </c>
      <c r="I252" s="16">
        <v>7.08</v>
      </c>
      <c r="J252" s="14" t="s">
        <v>39</v>
      </c>
      <c r="K252" s="17">
        <v>28.32</v>
      </c>
      <c r="L252" s="18">
        <v>41185</v>
      </c>
      <c r="M252" s="15" t="s">
        <v>40</v>
      </c>
      <c r="N252" s="14" t="s">
        <v>41</v>
      </c>
      <c r="O252" s="14" t="s">
        <v>21</v>
      </c>
      <c r="P252" s="15" t="s">
        <v>56</v>
      </c>
      <c r="Q252" s="15" t="s">
        <v>57</v>
      </c>
      <c r="R252" s="14"/>
      <c r="S252" s="15" t="s">
        <v>1268</v>
      </c>
      <c r="T252" s="28">
        <f t="shared" si="19"/>
        <v>0</v>
      </c>
      <c r="U252" s="28">
        <f t="shared" si="21"/>
        <v>28.32</v>
      </c>
      <c r="V252" s="28">
        <f t="shared" si="22"/>
        <v>7000</v>
      </c>
      <c r="W252" s="28">
        <f t="shared" si="18"/>
        <v>583.33333333333337</v>
      </c>
      <c r="X252" s="7">
        <f t="shared" si="20"/>
        <v>0</v>
      </c>
    </row>
    <row r="253" spans="1:24" hidden="1">
      <c r="A253" s="15" t="s">
        <v>483</v>
      </c>
      <c r="B253" s="15" t="s">
        <v>310</v>
      </c>
      <c r="C253" s="15" t="s">
        <v>311</v>
      </c>
      <c r="D253" s="15" t="s">
        <v>482</v>
      </c>
      <c r="E253" s="14">
        <v>7000</v>
      </c>
      <c r="F253" s="14" t="s">
        <v>17</v>
      </c>
      <c r="G253" s="14">
        <v>3937.46</v>
      </c>
      <c r="H253" s="14" t="s">
        <v>17</v>
      </c>
      <c r="I253" s="16">
        <v>1</v>
      </c>
      <c r="J253" s="14" t="s">
        <v>18</v>
      </c>
      <c r="K253" s="17">
        <v>7000</v>
      </c>
      <c r="L253" s="18">
        <v>40952</v>
      </c>
      <c r="M253" s="15" t="s">
        <v>337</v>
      </c>
      <c r="N253" s="14" t="s">
        <v>20</v>
      </c>
      <c r="O253" s="14" t="s">
        <v>34</v>
      </c>
      <c r="P253" s="15" t="s">
        <v>312</v>
      </c>
      <c r="Q253" s="15" t="s">
        <v>313</v>
      </c>
      <c r="R253" s="14"/>
      <c r="S253" s="15" t="s">
        <v>484</v>
      </c>
      <c r="T253" s="28">
        <f t="shared" si="19"/>
        <v>3937.46</v>
      </c>
      <c r="U253" s="28">
        <f t="shared" si="21"/>
        <v>3062.54</v>
      </c>
      <c r="V253" s="28">
        <f t="shared" si="22"/>
        <v>4000</v>
      </c>
      <c r="W253" s="28">
        <f t="shared" si="18"/>
        <v>333.33333333333331</v>
      </c>
      <c r="X253" s="7">
        <f t="shared" si="20"/>
        <v>62.539999999999964</v>
      </c>
    </row>
    <row r="254" spans="1:24" hidden="1">
      <c r="A254" s="15" t="s">
        <v>1269</v>
      </c>
      <c r="B254" s="15" t="s">
        <v>1270</v>
      </c>
      <c r="C254" s="15" t="s">
        <v>1271</v>
      </c>
      <c r="D254" s="15" t="s">
        <v>485</v>
      </c>
      <c r="E254" s="14">
        <v>3000</v>
      </c>
      <c r="F254" s="14" t="s">
        <v>17</v>
      </c>
      <c r="G254" s="14">
        <v>0</v>
      </c>
      <c r="H254" s="14" t="s">
        <v>17</v>
      </c>
      <c r="I254" s="16">
        <v>1</v>
      </c>
      <c r="J254" s="14" t="s">
        <v>18</v>
      </c>
      <c r="K254" s="17">
        <v>3000</v>
      </c>
      <c r="L254" s="18">
        <v>41206</v>
      </c>
      <c r="M254" s="15" t="s">
        <v>620</v>
      </c>
      <c r="N254" s="14" t="s">
        <v>20</v>
      </c>
      <c r="O254" s="14" t="s">
        <v>21</v>
      </c>
      <c r="P254" s="15" t="s">
        <v>492</v>
      </c>
      <c r="Q254" s="15" t="s">
        <v>493</v>
      </c>
      <c r="R254" s="14"/>
      <c r="S254" s="15" t="s">
        <v>1272</v>
      </c>
      <c r="T254" s="28">
        <f t="shared" si="19"/>
        <v>0</v>
      </c>
      <c r="U254" s="28">
        <f t="shared" si="21"/>
        <v>3000</v>
      </c>
      <c r="V254" s="28">
        <f t="shared" si="22"/>
        <v>5000</v>
      </c>
      <c r="W254" s="28">
        <f t="shared" si="18"/>
        <v>416.66666666666669</v>
      </c>
      <c r="X254" s="7">
        <f t="shared" si="20"/>
        <v>0</v>
      </c>
    </row>
    <row r="255" spans="1:24" hidden="1">
      <c r="A255" s="15" t="s">
        <v>494</v>
      </c>
      <c r="B255" s="15" t="s">
        <v>495</v>
      </c>
      <c r="C255" s="15" t="s">
        <v>496</v>
      </c>
      <c r="D255" s="15" t="s">
        <v>485</v>
      </c>
      <c r="E255" s="14">
        <v>1500</v>
      </c>
      <c r="F255" s="14" t="s">
        <v>17</v>
      </c>
      <c r="G255" s="14">
        <v>0</v>
      </c>
      <c r="H255" s="14" t="s">
        <v>17</v>
      </c>
      <c r="I255" s="16">
        <v>1</v>
      </c>
      <c r="J255" s="14" t="s">
        <v>18</v>
      </c>
      <c r="K255" s="17">
        <v>1500</v>
      </c>
      <c r="L255" s="18">
        <v>41099</v>
      </c>
      <c r="M255" s="15" t="s">
        <v>497</v>
      </c>
      <c r="N255" s="14" t="s">
        <v>20</v>
      </c>
      <c r="O255" s="14" t="s">
        <v>21</v>
      </c>
      <c r="P255" s="15" t="s">
        <v>492</v>
      </c>
      <c r="Q255" s="15" t="s">
        <v>493</v>
      </c>
      <c r="R255" s="14"/>
      <c r="S255" s="15" t="s">
        <v>498</v>
      </c>
      <c r="T255" s="28">
        <f t="shared" si="19"/>
        <v>0</v>
      </c>
      <c r="U255" s="28">
        <f t="shared" si="21"/>
        <v>1500</v>
      </c>
      <c r="V255" s="28">
        <f t="shared" si="22"/>
        <v>5000</v>
      </c>
      <c r="W255" s="28">
        <f t="shared" si="18"/>
        <v>416.66666666666669</v>
      </c>
      <c r="X255" s="7">
        <f t="shared" si="20"/>
        <v>0</v>
      </c>
    </row>
    <row r="256" spans="1:24" hidden="1">
      <c r="A256" s="15" t="s">
        <v>1273</v>
      </c>
      <c r="B256" s="15" t="s">
        <v>1274</v>
      </c>
      <c r="C256" s="15" t="s">
        <v>1275</v>
      </c>
      <c r="D256" s="15" t="s">
        <v>485</v>
      </c>
      <c r="E256" s="14">
        <v>500</v>
      </c>
      <c r="F256" s="14" t="s">
        <v>17</v>
      </c>
      <c r="G256" s="14">
        <v>360</v>
      </c>
      <c r="H256" s="14" t="s">
        <v>17</v>
      </c>
      <c r="I256" s="16">
        <v>1</v>
      </c>
      <c r="J256" s="14" t="s">
        <v>18</v>
      </c>
      <c r="K256" s="17">
        <v>500</v>
      </c>
      <c r="L256" s="18">
        <v>41193</v>
      </c>
      <c r="M256" s="15" t="s">
        <v>1276</v>
      </c>
      <c r="N256" s="14" t="s">
        <v>20</v>
      </c>
      <c r="O256" s="14" t="s">
        <v>34</v>
      </c>
      <c r="P256" s="15" t="s">
        <v>282</v>
      </c>
      <c r="Q256" s="15" t="s">
        <v>283</v>
      </c>
      <c r="R256" s="14"/>
      <c r="S256" s="15" t="s">
        <v>1277</v>
      </c>
      <c r="T256" s="28">
        <f t="shared" si="19"/>
        <v>360</v>
      </c>
      <c r="U256" s="28">
        <f t="shared" si="21"/>
        <v>140</v>
      </c>
      <c r="V256" s="28">
        <f t="shared" si="22"/>
        <v>3000</v>
      </c>
      <c r="W256" s="28">
        <f t="shared" si="18"/>
        <v>250</v>
      </c>
      <c r="X256" s="7">
        <f t="shared" si="20"/>
        <v>2640</v>
      </c>
    </row>
    <row r="257" spans="1:24" hidden="1">
      <c r="A257" s="15" t="s">
        <v>1278</v>
      </c>
      <c r="B257" s="15" t="s">
        <v>1279</v>
      </c>
      <c r="C257" s="15" t="s">
        <v>1280</v>
      </c>
      <c r="D257" s="15" t="s">
        <v>485</v>
      </c>
      <c r="E257" s="14">
        <v>1</v>
      </c>
      <c r="F257" s="14" t="s">
        <v>39</v>
      </c>
      <c r="G257" s="14">
        <v>0</v>
      </c>
      <c r="H257" s="14" t="s">
        <v>39</v>
      </c>
      <c r="I257" s="16">
        <v>960.34</v>
      </c>
      <c r="J257" s="14" t="s">
        <v>39</v>
      </c>
      <c r="K257" s="17">
        <v>960.34</v>
      </c>
      <c r="L257" s="18">
        <v>41208</v>
      </c>
      <c r="M257" s="15" t="s">
        <v>744</v>
      </c>
      <c r="N257" s="14" t="s">
        <v>41</v>
      </c>
      <c r="O257" s="14" t="s">
        <v>21</v>
      </c>
      <c r="P257" s="15" t="s">
        <v>277</v>
      </c>
      <c r="Q257" s="15" t="s">
        <v>278</v>
      </c>
      <c r="R257" s="14"/>
      <c r="S257" s="15" t="s">
        <v>1281</v>
      </c>
      <c r="T257" s="28">
        <f t="shared" si="19"/>
        <v>0</v>
      </c>
      <c r="U257" s="28">
        <f t="shared" si="21"/>
        <v>960.34</v>
      </c>
      <c r="V257" s="28">
        <f t="shared" si="22"/>
        <v>5000</v>
      </c>
      <c r="W257" s="28">
        <f t="shared" si="18"/>
        <v>416.66666666666669</v>
      </c>
      <c r="X257" s="7">
        <f t="shared" si="20"/>
        <v>0</v>
      </c>
    </row>
    <row r="258" spans="1:24" hidden="1">
      <c r="A258" s="15" t="s">
        <v>1278</v>
      </c>
      <c r="B258" s="15" t="s">
        <v>1282</v>
      </c>
      <c r="C258" s="15" t="s">
        <v>1280</v>
      </c>
      <c r="D258" s="15" t="s">
        <v>485</v>
      </c>
      <c r="E258" s="14">
        <v>1</v>
      </c>
      <c r="F258" s="14" t="s">
        <v>39</v>
      </c>
      <c r="G258" s="14">
        <v>0</v>
      </c>
      <c r="H258" s="14" t="s">
        <v>39</v>
      </c>
      <c r="I258" s="16">
        <v>1548.76</v>
      </c>
      <c r="J258" s="14" t="s">
        <v>39</v>
      </c>
      <c r="K258" s="17">
        <v>1548.76</v>
      </c>
      <c r="L258" s="18">
        <v>41208</v>
      </c>
      <c r="M258" s="15" t="s">
        <v>744</v>
      </c>
      <c r="N258" s="14" t="s">
        <v>41</v>
      </c>
      <c r="O258" s="14" t="s">
        <v>21</v>
      </c>
      <c r="P258" s="15" t="s">
        <v>277</v>
      </c>
      <c r="Q258" s="15" t="s">
        <v>278</v>
      </c>
      <c r="R258" s="14"/>
      <c r="S258" s="15" t="s">
        <v>1283</v>
      </c>
      <c r="T258" s="28">
        <f t="shared" si="19"/>
        <v>0</v>
      </c>
      <c r="U258" s="28">
        <f t="shared" si="21"/>
        <v>1548.76</v>
      </c>
      <c r="V258" s="28">
        <f t="shared" si="22"/>
        <v>5000</v>
      </c>
      <c r="W258" s="28">
        <f t="shared" ref="W258:W321" si="23">VLOOKUP(Q258,Budget,MONTH(L258)+2,FALSE)</f>
        <v>416.66666666666669</v>
      </c>
      <c r="X258" s="7">
        <f t="shared" si="20"/>
        <v>0</v>
      </c>
    </row>
    <row r="259" spans="1:24" hidden="1">
      <c r="A259" s="15" t="s">
        <v>499</v>
      </c>
      <c r="B259" s="15" t="s">
        <v>500</v>
      </c>
      <c r="C259" s="15" t="s">
        <v>501</v>
      </c>
      <c r="D259" s="15" t="s">
        <v>485</v>
      </c>
      <c r="E259" s="14">
        <v>3000</v>
      </c>
      <c r="F259" s="14" t="s">
        <v>17</v>
      </c>
      <c r="G259" s="14">
        <v>0</v>
      </c>
      <c r="H259" s="14" t="s">
        <v>17</v>
      </c>
      <c r="I259" s="16">
        <v>1</v>
      </c>
      <c r="J259" s="14" t="s">
        <v>18</v>
      </c>
      <c r="K259" s="17">
        <v>3000</v>
      </c>
      <c r="L259" s="18">
        <v>40968</v>
      </c>
      <c r="M259" s="15" t="s">
        <v>502</v>
      </c>
      <c r="N259" s="14" t="s">
        <v>20</v>
      </c>
      <c r="O259" s="14" t="s">
        <v>21</v>
      </c>
      <c r="P259" s="15" t="s">
        <v>277</v>
      </c>
      <c r="Q259" s="15" t="s">
        <v>278</v>
      </c>
      <c r="R259" s="14"/>
      <c r="S259" s="15" t="s">
        <v>503</v>
      </c>
      <c r="T259" s="28">
        <f t="shared" ref="T259:T322" si="24">(K259-U259)</f>
        <v>0</v>
      </c>
      <c r="U259" s="28">
        <f t="shared" si="21"/>
        <v>3000</v>
      </c>
      <c r="V259" s="28">
        <f t="shared" si="22"/>
        <v>5000</v>
      </c>
      <c r="W259" s="28">
        <f t="shared" si="23"/>
        <v>416.66666666666669</v>
      </c>
      <c r="X259" s="7">
        <f t="shared" ref="X259:X322" si="25">IF(T259=0,0,V259-T259)</f>
        <v>0</v>
      </c>
    </row>
    <row r="260" spans="1:24" hidden="1">
      <c r="A260" s="15" t="s">
        <v>1278</v>
      </c>
      <c r="B260" s="15" t="s">
        <v>1284</v>
      </c>
      <c r="C260" s="15" t="s">
        <v>1285</v>
      </c>
      <c r="D260" s="15" t="s">
        <v>485</v>
      </c>
      <c r="E260" s="14">
        <v>1</v>
      </c>
      <c r="F260" s="14" t="s">
        <v>39</v>
      </c>
      <c r="G260" s="14">
        <v>0</v>
      </c>
      <c r="H260" s="14" t="s">
        <v>39</v>
      </c>
      <c r="I260" s="16">
        <v>698.07</v>
      </c>
      <c r="J260" s="14" t="s">
        <v>39</v>
      </c>
      <c r="K260" s="17">
        <v>698.07</v>
      </c>
      <c r="L260" s="18">
        <v>41208</v>
      </c>
      <c r="M260" s="15" t="s">
        <v>744</v>
      </c>
      <c r="N260" s="14" t="s">
        <v>41</v>
      </c>
      <c r="O260" s="14" t="s">
        <v>21</v>
      </c>
      <c r="P260" s="15" t="s">
        <v>277</v>
      </c>
      <c r="Q260" s="15" t="s">
        <v>278</v>
      </c>
      <c r="R260" s="14"/>
      <c r="S260" s="15" t="s">
        <v>1286</v>
      </c>
      <c r="T260" s="28">
        <f t="shared" si="24"/>
        <v>0</v>
      </c>
      <c r="U260" s="28">
        <f t="shared" si="21"/>
        <v>698.07</v>
      </c>
      <c r="V260" s="28">
        <f t="shared" si="22"/>
        <v>5000</v>
      </c>
      <c r="W260" s="28">
        <f t="shared" si="23"/>
        <v>416.66666666666669</v>
      </c>
      <c r="X260" s="7">
        <f t="shared" si="25"/>
        <v>0</v>
      </c>
    </row>
    <row r="261" spans="1:24" hidden="1">
      <c r="A261" s="15" t="s">
        <v>1287</v>
      </c>
      <c r="B261" s="15" t="s">
        <v>1288</v>
      </c>
      <c r="C261" s="15" t="s">
        <v>1289</v>
      </c>
      <c r="D261" s="15" t="s">
        <v>485</v>
      </c>
      <c r="E261" s="14">
        <v>1</v>
      </c>
      <c r="F261" s="14" t="s">
        <v>39</v>
      </c>
      <c r="G261" s="14">
        <v>0</v>
      </c>
      <c r="H261" s="14" t="s">
        <v>39</v>
      </c>
      <c r="I261" s="16">
        <v>0</v>
      </c>
      <c r="J261" s="14" t="s">
        <v>39</v>
      </c>
      <c r="K261" s="17">
        <v>0</v>
      </c>
      <c r="L261" s="18">
        <v>41207</v>
      </c>
      <c r="M261" s="15" t="s">
        <v>67</v>
      </c>
      <c r="N261" s="14" t="s">
        <v>41</v>
      </c>
      <c r="O261" s="14" t="s">
        <v>21</v>
      </c>
      <c r="P261" s="15" t="s">
        <v>1290</v>
      </c>
      <c r="Q261" s="15" t="s">
        <v>1291</v>
      </c>
      <c r="R261" s="14"/>
      <c r="S261" s="15" t="s">
        <v>1292</v>
      </c>
      <c r="T261" s="28">
        <f t="shared" si="24"/>
        <v>0</v>
      </c>
      <c r="U261" s="28">
        <f t="shared" si="21"/>
        <v>0</v>
      </c>
      <c r="V261" s="28">
        <f t="shared" si="22"/>
        <v>800</v>
      </c>
      <c r="W261" s="28">
        <f t="shared" si="23"/>
        <v>66.666666666666671</v>
      </c>
      <c r="X261" s="7">
        <f t="shared" si="25"/>
        <v>0</v>
      </c>
    </row>
    <row r="262" spans="1:24" hidden="1">
      <c r="A262" s="15" t="s">
        <v>774</v>
      </c>
      <c r="B262" s="15" t="s">
        <v>775</v>
      </c>
      <c r="C262" s="15" t="s">
        <v>776</v>
      </c>
      <c r="D262" s="15" t="s">
        <v>485</v>
      </c>
      <c r="E262" s="14">
        <v>800</v>
      </c>
      <c r="F262" s="14" t="s">
        <v>17</v>
      </c>
      <c r="G262" s="14">
        <v>0</v>
      </c>
      <c r="H262" s="14" t="s">
        <v>17</v>
      </c>
      <c r="I262" s="16">
        <v>1</v>
      </c>
      <c r="J262" s="14" t="s">
        <v>18</v>
      </c>
      <c r="K262" s="17">
        <v>800</v>
      </c>
      <c r="L262" s="18">
        <v>41148</v>
      </c>
      <c r="M262" s="15" t="s">
        <v>497</v>
      </c>
      <c r="N262" s="14" t="s">
        <v>20</v>
      </c>
      <c r="O262" s="14" t="s">
        <v>21</v>
      </c>
      <c r="P262" s="15" t="s">
        <v>777</v>
      </c>
      <c r="Q262" s="15" t="s">
        <v>778</v>
      </c>
      <c r="R262" s="14"/>
      <c r="S262" s="15" t="s">
        <v>779</v>
      </c>
      <c r="T262" s="28">
        <f t="shared" si="24"/>
        <v>0</v>
      </c>
      <c r="U262" s="28">
        <f t="shared" si="21"/>
        <v>800</v>
      </c>
      <c r="V262" s="28">
        <f t="shared" si="22"/>
        <v>350</v>
      </c>
      <c r="W262" s="28">
        <f t="shared" si="23"/>
        <v>29.166666666666668</v>
      </c>
      <c r="X262" s="7">
        <f t="shared" si="25"/>
        <v>0</v>
      </c>
    </row>
    <row r="263" spans="1:24" hidden="1">
      <c r="A263" s="15" t="s">
        <v>900</v>
      </c>
      <c r="B263" s="15" t="s">
        <v>901</v>
      </c>
      <c r="C263" s="15" t="s">
        <v>902</v>
      </c>
      <c r="D263" s="15" t="s">
        <v>485</v>
      </c>
      <c r="E263" s="14">
        <v>1</v>
      </c>
      <c r="F263" s="14" t="s">
        <v>39</v>
      </c>
      <c r="G263" s="14">
        <v>0</v>
      </c>
      <c r="H263" s="14" t="s">
        <v>39</v>
      </c>
      <c r="I263" s="16">
        <v>165.21</v>
      </c>
      <c r="J263" s="14" t="s">
        <v>39</v>
      </c>
      <c r="K263" s="17">
        <v>165.21</v>
      </c>
      <c r="L263" s="18">
        <v>41177</v>
      </c>
      <c r="M263" s="15" t="s">
        <v>40</v>
      </c>
      <c r="N263" s="14" t="s">
        <v>41</v>
      </c>
      <c r="O263" s="14" t="s">
        <v>21</v>
      </c>
      <c r="P263" s="15" t="s">
        <v>56</v>
      </c>
      <c r="Q263" s="15" t="s">
        <v>57</v>
      </c>
      <c r="R263" s="14"/>
      <c r="S263" s="15" t="s">
        <v>624</v>
      </c>
      <c r="T263" s="28">
        <f t="shared" si="24"/>
        <v>0</v>
      </c>
      <c r="U263" s="28">
        <f t="shared" ref="U263:U326" si="26">(E263-G263)*I263</f>
        <v>165.21</v>
      </c>
      <c r="V263" s="28">
        <f t="shared" si="22"/>
        <v>7000</v>
      </c>
      <c r="W263" s="28">
        <f t="shared" si="23"/>
        <v>583.33333333333337</v>
      </c>
      <c r="X263" s="7">
        <f t="shared" si="25"/>
        <v>0</v>
      </c>
    </row>
    <row r="264" spans="1:24" hidden="1">
      <c r="A264" s="15" t="s">
        <v>504</v>
      </c>
      <c r="B264" s="15" t="s">
        <v>505</v>
      </c>
      <c r="C264" s="15" t="s">
        <v>506</v>
      </c>
      <c r="D264" s="15" t="s">
        <v>485</v>
      </c>
      <c r="E264" s="14">
        <v>2</v>
      </c>
      <c r="F264" s="14" t="s">
        <v>507</v>
      </c>
      <c r="G264" s="14">
        <v>0</v>
      </c>
      <c r="H264" s="14" t="s">
        <v>507</v>
      </c>
      <c r="I264" s="16">
        <v>50</v>
      </c>
      <c r="J264" s="14" t="s">
        <v>508</v>
      </c>
      <c r="K264" s="17">
        <v>100</v>
      </c>
      <c r="L264" s="18">
        <v>40963</v>
      </c>
      <c r="M264" s="15" t="s">
        <v>509</v>
      </c>
      <c r="N264" s="14" t="s">
        <v>41</v>
      </c>
      <c r="O264" s="14" t="s">
        <v>21</v>
      </c>
      <c r="P264" s="15" t="s">
        <v>56</v>
      </c>
      <c r="Q264" s="15" t="s">
        <v>57</v>
      </c>
      <c r="R264" s="14"/>
      <c r="S264" s="15" t="s">
        <v>510</v>
      </c>
      <c r="T264" s="28">
        <f t="shared" si="24"/>
        <v>0</v>
      </c>
      <c r="U264" s="28">
        <f t="shared" si="26"/>
        <v>100</v>
      </c>
      <c r="V264" s="28">
        <f t="shared" si="22"/>
        <v>7000</v>
      </c>
      <c r="W264" s="28">
        <f t="shared" si="23"/>
        <v>583.33333333333337</v>
      </c>
      <c r="X264" s="7">
        <f t="shared" si="25"/>
        <v>0</v>
      </c>
    </row>
    <row r="265" spans="1:24" hidden="1">
      <c r="A265" s="15" t="s">
        <v>504</v>
      </c>
      <c r="B265" s="15" t="s">
        <v>505</v>
      </c>
      <c r="C265" s="15" t="s">
        <v>506</v>
      </c>
      <c r="D265" s="15" t="s">
        <v>485</v>
      </c>
      <c r="E265" s="14">
        <v>1</v>
      </c>
      <c r="F265" s="14" t="s">
        <v>39</v>
      </c>
      <c r="G265" s="14">
        <v>0</v>
      </c>
      <c r="H265" s="14" t="s">
        <v>39</v>
      </c>
      <c r="I265" s="16">
        <v>10</v>
      </c>
      <c r="J265" s="14" t="s">
        <v>39</v>
      </c>
      <c r="K265" s="17">
        <v>10</v>
      </c>
      <c r="L265" s="18">
        <v>40963</v>
      </c>
      <c r="M265" s="15" t="s">
        <v>509</v>
      </c>
      <c r="N265" s="14" t="s">
        <v>41</v>
      </c>
      <c r="O265" s="14" t="s">
        <v>21</v>
      </c>
      <c r="P265" s="15" t="s">
        <v>56</v>
      </c>
      <c r="Q265" s="15" t="s">
        <v>57</v>
      </c>
      <c r="R265" s="14"/>
      <c r="S265" s="15" t="s">
        <v>511</v>
      </c>
      <c r="T265" s="28">
        <f t="shared" si="24"/>
        <v>0</v>
      </c>
      <c r="U265" s="28">
        <f t="shared" si="26"/>
        <v>10</v>
      </c>
      <c r="V265" s="28">
        <f t="shared" ref="V265:V328" si="27">VLOOKUP(Q265,Budget,2,FALSE)</f>
        <v>7000</v>
      </c>
      <c r="W265" s="28">
        <f t="shared" si="23"/>
        <v>583.33333333333337</v>
      </c>
      <c r="X265" s="7">
        <f t="shared" si="25"/>
        <v>0</v>
      </c>
    </row>
    <row r="266" spans="1:24" hidden="1">
      <c r="A266" s="15" t="s">
        <v>504</v>
      </c>
      <c r="B266" s="15" t="s">
        <v>505</v>
      </c>
      <c r="C266" s="15" t="s">
        <v>506</v>
      </c>
      <c r="D266" s="15" t="s">
        <v>485</v>
      </c>
      <c r="E266" s="14">
        <v>1</v>
      </c>
      <c r="F266" s="14" t="s">
        <v>39</v>
      </c>
      <c r="G266" s="14">
        <v>0</v>
      </c>
      <c r="H266" s="14" t="s">
        <v>39</v>
      </c>
      <c r="I266" s="16">
        <v>5</v>
      </c>
      <c r="J266" s="14" t="s">
        <v>39</v>
      </c>
      <c r="K266" s="17">
        <v>5</v>
      </c>
      <c r="L266" s="18">
        <v>40963</v>
      </c>
      <c r="M266" s="15" t="s">
        <v>509</v>
      </c>
      <c r="N266" s="14" t="s">
        <v>41</v>
      </c>
      <c r="O266" s="14" t="s">
        <v>21</v>
      </c>
      <c r="P266" s="15" t="s">
        <v>56</v>
      </c>
      <c r="Q266" s="15" t="s">
        <v>57</v>
      </c>
      <c r="R266" s="14"/>
      <c r="S266" s="15" t="s">
        <v>513</v>
      </c>
      <c r="T266" s="28">
        <f t="shared" si="24"/>
        <v>0</v>
      </c>
      <c r="U266" s="28">
        <f t="shared" si="26"/>
        <v>5</v>
      </c>
      <c r="V266" s="28">
        <f t="shared" si="27"/>
        <v>7000</v>
      </c>
      <c r="W266" s="28">
        <f t="shared" si="23"/>
        <v>583.33333333333337</v>
      </c>
      <c r="X266" s="7">
        <f t="shared" si="25"/>
        <v>0</v>
      </c>
    </row>
    <row r="267" spans="1:24" hidden="1">
      <c r="A267" s="15" t="s">
        <v>504</v>
      </c>
      <c r="B267" s="15" t="s">
        <v>505</v>
      </c>
      <c r="C267" s="15" t="s">
        <v>506</v>
      </c>
      <c r="D267" s="15" t="s">
        <v>485</v>
      </c>
      <c r="E267" s="14">
        <v>1</v>
      </c>
      <c r="F267" s="14" t="s">
        <v>39</v>
      </c>
      <c r="G267" s="14">
        <v>0</v>
      </c>
      <c r="H267" s="14" t="s">
        <v>39</v>
      </c>
      <c r="I267" s="16">
        <v>5</v>
      </c>
      <c r="J267" s="14" t="s">
        <v>39</v>
      </c>
      <c r="K267" s="17">
        <v>5</v>
      </c>
      <c r="L267" s="18">
        <v>40963</v>
      </c>
      <c r="M267" s="15" t="s">
        <v>509</v>
      </c>
      <c r="N267" s="14" t="s">
        <v>41</v>
      </c>
      <c r="O267" s="14" t="s">
        <v>21</v>
      </c>
      <c r="P267" s="15" t="s">
        <v>56</v>
      </c>
      <c r="Q267" s="15" t="s">
        <v>57</v>
      </c>
      <c r="R267" s="14"/>
      <c r="S267" s="21" t="s">
        <v>514</v>
      </c>
      <c r="T267" s="28">
        <f t="shared" si="24"/>
        <v>0</v>
      </c>
      <c r="U267" s="28">
        <f t="shared" si="26"/>
        <v>5</v>
      </c>
      <c r="V267" s="28">
        <f t="shared" si="27"/>
        <v>7000</v>
      </c>
      <c r="W267" s="28">
        <f t="shared" si="23"/>
        <v>583.33333333333337</v>
      </c>
      <c r="X267" s="7">
        <f t="shared" si="25"/>
        <v>0</v>
      </c>
    </row>
    <row r="268" spans="1:24" hidden="1">
      <c r="A268" s="15" t="s">
        <v>504</v>
      </c>
      <c r="B268" s="15" t="s">
        <v>505</v>
      </c>
      <c r="C268" s="15" t="s">
        <v>506</v>
      </c>
      <c r="D268" s="15" t="s">
        <v>485</v>
      </c>
      <c r="E268" s="14">
        <v>1</v>
      </c>
      <c r="F268" s="14" t="s">
        <v>39</v>
      </c>
      <c r="G268" s="14">
        <v>0</v>
      </c>
      <c r="H268" s="14" t="s">
        <v>39</v>
      </c>
      <c r="I268" s="16">
        <v>5</v>
      </c>
      <c r="J268" s="14" t="s">
        <v>39</v>
      </c>
      <c r="K268" s="17">
        <v>5</v>
      </c>
      <c r="L268" s="18">
        <v>40963</v>
      </c>
      <c r="M268" s="15" t="s">
        <v>509</v>
      </c>
      <c r="N268" s="14" t="s">
        <v>41</v>
      </c>
      <c r="O268" s="14" t="s">
        <v>21</v>
      </c>
      <c r="P268" s="15" t="s">
        <v>56</v>
      </c>
      <c r="Q268" s="15" t="s">
        <v>57</v>
      </c>
      <c r="R268" s="14"/>
      <c r="S268" s="21" t="s">
        <v>515</v>
      </c>
      <c r="T268" s="28">
        <f t="shared" si="24"/>
        <v>0</v>
      </c>
      <c r="U268" s="28">
        <f t="shared" si="26"/>
        <v>5</v>
      </c>
      <c r="V268" s="28">
        <f t="shared" si="27"/>
        <v>7000</v>
      </c>
      <c r="W268" s="28">
        <f t="shared" si="23"/>
        <v>583.33333333333337</v>
      </c>
      <c r="X268" s="7">
        <f t="shared" si="25"/>
        <v>0</v>
      </c>
    </row>
    <row r="269" spans="1:24" hidden="1">
      <c r="A269" s="15" t="s">
        <v>504</v>
      </c>
      <c r="B269" s="15" t="s">
        <v>505</v>
      </c>
      <c r="C269" s="15" t="s">
        <v>506</v>
      </c>
      <c r="D269" s="15" t="s">
        <v>485</v>
      </c>
      <c r="E269" s="14">
        <v>1</v>
      </c>
      <c r="F269" s="14" t="s">
        <v>39</v>
      </c>
      <c r="G269" s="14">
        <v>0</v>
      </c>
      <c r="H269" s="14" t="s">
        <v>39</v>
      </c>
      <c r="I269" s="16">
        <v>5</v>
      </c>
      <c r="J269" s="14" t="s">
        <v>39</v>
      </c>
      <c r="K269" s="17">
        <v>5</v>
      </c>
      <c r="L269" s="18">
        <v>40963</v>
      </c>
      <c r="M269" s="15" t="s">
        <v>509</v>
      </c>
      <c r="N269" s="14" t="s">
        <v>41</v>
      </c>
      <c r="O269" s="14" t="s">
        <v>21</v>
      </c>
      <c r="P269" s="15" t="s">
        <v>56</v>
      </c>
      <c r="Q269" s="15" t="s">
        <v>57</v>
      </c>
      <c r="R269" s="14"/>
      <c r="S269" s="15" t="s">
        <v>516</v>
      </c>
      <c r="T269" s="28">
        <f t="shared" si="24"/>
        <v>0</v>
      </c>
      <c r="U269" s="28">
        <f t="shared" si="26"/>
        <v>5</v>
      </c>
      <c r="V269" s="28">
        <f t="shared" si="27"/>
        <v>7000</v>
      </c>
      <c r="W269" s="28">
        <f t="shared" si="23"/>
        <v>583.33333333333337</v>
      </c>
      <c r="X269" s="7">
        <f t="shared" si="25"/>
        <v>0</v>
      </c>
    </row>
    <row r="270" spans="1:24" hidden="1">
      <c r="A270" s="15" t="s">
        <v>1293</v>
      </c>
      <c r="B270" s="15" t="s">
        <v>1294</v>
      </c>
      <c r="C270" s="15" t="s">
        <v>1295</v>
      </c>
      <c r="D270" s="15" t="s">
        <v>485</v>
      </c>
      <c r="E270" s="14">
        <v>2</v>
      </c>
      <c r="F270" s="14" t="s">
        <v>39</v>
      </c>
      <c r="G270" s="14">
        <v>0</v>
      </c>
      <c r="H270" s="14" t="s">
        <v>39</v>
      </c>
      <c r="I270" s="16">
        <v>328.24</v>
      </c>
      <c r="J270" s="14" t="s">
        <v>39</v>
      </c>
      <c r="K270" s="17">
        <v>656.48</v>
      </c>
      <c r="L270" s="18">
        <v>41204</v>
      </c>
      <c r="M270" s="15" t="s">
        <v>40</v>
      </c>
      <c r="N270" s="14" t="s">
        <v>41</v>
      </c>
      <c r="O270" s="14" t="s">
        <v>21</v>
      </c>
      <c r="P270" s="15" t="s">
        <v>193</v>
      </c>
      <c r="Q270" s="15" t="s">
        <v>194</v>
      </c>
      <c r="R270" s="14"/>
      <c r="S270" s="15" t="s">
        <v>1296</v>
      </c>
      <c r="T270" s="28">
        <f t="shared" si="24"/>
        <v>0</v>
      </c>
      <c r="U270" s="28">
        <f t="shared" si="26"/>
        <v>656.48</v>
      </c>
      <c r="V270" s="28">
        <f t="shared" si="27"/>
        <v>4000</v>
      </c>
      <c r="W270" s="28">
        <f t="shared" si="23"/>
        <v>333.33333333333331</v>
      </c>
      <c r="X270" s="7">
        <f t="shared" si="25"/>
        <v>0</v>
      </c>
    </row>
    <row r="271" spans="1:24" hidden="1">
      <c r="A271" s="15" t="s">
        <v>780</v>
      </c>
      <c r="B271" s="15" t="s">
        <v>781</v>
      </c>
      <c r="C271" s="15" t="s">
        <v>782</v>
      </c>
      <c r="D271" s="15" t="s">
        <v>485</v>
      </c>
      <c r="E271" s="14">
        <v>1000</v>
      </c>
      <c r="F271" s="14" t="s">
        <v>17</v>
      </c>
      <c r="G271" s="14">
        <v>0</v>
      </c>
      <c r="H271" s="14" t="s">
        <v>17</v>
      </c>
      <c r="I271" s="16">
        <v>1</v>
      </c>
      <c r="J271" s="14" t="s">
        <v>18</v>
      </c>
      <c r="K271" s="17">
        <v>1000</v>
      </c>
      <c r="L271" s="18">
        <v>41134</v>
      </c>
      <c r="M271" s="15" t="s">
        <v>497</v>
      </c>
      <c r="N271" s="14" t="s">
        <v>20</v>
      </c>
      <c r="O271" s="14" t="s">
        <v>21</v>
      </c>
      <c r="P271" s="15" t="s">
        <v>282</v>
      </c>
      <c r="Q271" s="15" t="s">
        <v>283</v>
      </c>
      <c r="R271" s="14"/>
      <c r="S271" s="15" t="s">
        <v>783</v>
      </c>
      <c r="T271" s="28">
        <f t="shared" si="24"/>
        <v>0</v>
      </c>
      <c r="U271" s="28">
        <f t="shared" si="26"/>
        <v>1000</v>
      </c>
      <c r="V271" s="28">
        <f t="shared" si="27"/>
        <v>3000</v>
      </c>
      <c r="W271" s="28">
        <f t="shared" si="23"/>
        <v>250</v>
      </c>
      <c r="X271" s="7">
        <f t="shared" si="25"/>
        <v>0</v>
      </c>
    </row>
    <row r="272" spans="1:24">
      <c r="A272" s="15" t="s">
        <v>486</v>
      </c>
      <c r="B272" s="15" t="s">
        <v>487</v>
      </c>
      <c r="C272" s="15" t="s">
        <v>488</v>
      </c>
      <c r="D272" s="15" t="s">
        <v>485</v>
      </c>
      <c r="E272" s="14">
        <v>260</v>
      </c>
      <c r="F272" s="14" t="s">
        <v>17</v>
      </c>
      <c r="G272" s="14">
        <v>0</v>
      </c>
      <c r="H272" s="14" t="s">
        <v>17</v>
      </c>
      <c r="I272" s="16">
        <v>1</v>
      </c>
      <c r="J272" s="14" t="s">
        <v>18</v>
      </c>
      <c r="K272" s="17">
        <v>260</v>
      </c>
      <c r="L272" s="18">
        <v>41100</v>
      </c>
      <c r="M272" s="15" t="s">
        <v>55</v>
      </c>
      <c r="N272" s="14" t="s">
        <v>20</v>
      </c>
      <c r="O272" s="14" t="s">
        <v>21</v>
      </c>
      <c r="P272" s="15" t="s">
        <v>88</v>
      </c>
      <c r="Q272" s="15" t="s">
        <v>89</v>
      </c>
      <c r="R272" s="14"/>
      <c r="S272" s="15" t="s">
        <v>489</v>
      </c>
      <c r="T272" s="28">
        <f t="shared" si="24"/>
        <v>0</v>
      </c>
      <c r="U272" s="28">
        <f t="shared" si="26"/>
        <v>260</v>
      </c>
      <c r="V272" s="28">
        <f t="shared" si="27"/>
        <v>10000</v>
      </c>
      <c r="W272" s="28">
        <f t="shared" si="23"/>
        <v>833.33333333333337</v>
      </c>
      <c r="X272" s="7">
        <f t="shared" si="25"/>
        <v>0</v>
      </c>
    </row>
    <row r="273" spans="1:24">
      <c r="A273" s="15" t="s">
        <v>1297</v>
      </c>
      <c r="B273" s="15" t="s">
        <v>1298</v>
      </c>
      <c r="C273" s="15" t="s">
        <v>490</v>
      </c>
      <c r="D273" s="15" t="s">
        <v>485</v>
      </c>
      <c r="E273" s="14">
        <v>900</v>
      </c>
      <c r="F273" s="14" t="s">
        <v>17</v>
      </c>
      <c r="G273" s="14">
        <v>0</v>
      </c>
      <c r="H273" s="14" t="s">
        <v>17</v>
      </c>
      <c r="I273" s="16">
        <v>1</v>
      </c>
      <c r="J273" s="14" t="s">
        <v>18</v>
      </c>
      <c r="K273" s="17">
        <v>900</v>
      </c>
      <c r="L273" s="18">
        <v>41211</v>
      </c>
      <c r="M273" s="15" t="s">
        <v>275</v>
      </c>
      <c r="N273" s="14" t="s">
        <v>20</v>
      </c>
      <c r="O273" s="14" t="s">
        <v>21</v>
      </c>
      <c r="P273" s="15" t="s">
        <v>88</v>
      </c>
      <c r="Q273" s="15" t="s">
        <v>89</v>
      </c>
      <c r="R273" s="14"/>
      <c r="S273" s="15" t="s">
        <v>491</v>
      </c>
      <c r="T273" s="28">
        <f t="shared" si="24"/>
        <v>0</v>
      </c>
      <c r="U273" s="28">
        <f t="shared" si="26"/>
        <v>900</v>
      </c>
      <c r="V273" s="28">
        <f t="shared" si="27"/>
        <v>10000</v>
      </c>
      <c r="W273" s="28">
        <f t="shared" si="23"/>
        <v>833.33333333333337</v>
      </c>
      <c r="X273" s="7">
        <f t="shared" si="25"/>
        <v>0</v>
      </c>
    </row>
    <row r="274" spans="1:24">
      <c r="A274" s="15" t="s">
        <v>1299</v>
      </c>
      <c r="B274" s="15" t="s">
        <v>1300</v>
      </c>
      <c r="C274" s="15" t="s">
        <v>1301</v>
      </c>
      <c r="D274" s="15" t="s">
        <v>485</v>
      </c>
      <c r="E274" s="14">
        <v>3200</v>
      </c>
      <c r="F274" s="14" t="s">
        <v>17</v>
      </c>
      <c r="G274" s="14">
        <v>2200</v>
      </c>
      <c r="H274" s="14" t="s">
        <v>17</v>
      </c>
      <c r="I274" s="16">
        <v>1</v>
      </c>
      <c r="J274" s="14" t="s">
        <v>18</v>
      </c>
      <c r="K274" s="17">
        <v>3200</v>
      </c>
      <c r="L274" s="18">
        <v>41191</v>
      </c>
      <c r="M274" s="15" t="s">
        <v>512</v>
      </c>
      <c r="N274" s="14" t="s">
        <v>20</v>
      </c>
      <c r="O274" s="14" t="s">
        <v>34</v>
      </c>
      <c r="P274" s="15" t="s">
        <v>88</v>
      </c>
      <c r="Q274" s="15" t="s">
        <v>89</v>
      </c>
      <c r="R274" s="14"/>
      <c r="S274" s="15" t="s">
        <v>1302</v>
      </c>
      <c r="T274" s="28">
        <f t="shared" si="24"/>
        <v>2200</v>
      </c>
      <c r="U274" s="28">
        <f t="shared" si="26"/>
        <v>1000</v>
      </c>
      <c r="V274" s="28">
        <f t="shared" si="27"/>
        <v>10000</v>
      </c>
      <c r="W274" s="28">
        <f t="shared" si="23"/>
        <v>833.33333333333337</v>
      </c>
      <c r="X274" s="7">
        <f t="shared" si="25"/>
        <v>7800</v>
      </c>
    </row>
    <row r="275" spans="1:24">
      <c r="A275" s="15" t="s">
        <v>903</v>
      </c>
      <c r="B275" s="15" t="s">
        <v>904</v>
      </c>
      <c r="C275" s="15" t="s">
        <v>905</v>
      </c>
      <c r="D275" s="15" t="s">
        <v>485</v>
      </c>
      <c r="E275" s="14">
        <v>300</v>
      </c>
      <c r="F275" s="14" t="s">
        <v>17</v>
      </c>
      <c r="G275" s="14">
        <v>0</v>
      </c>
      <c r="H275" s="14" t="s">
        <v>17</v>
      </c>
      <c r="I275" s="16">
        <v>1</v>
      </c>
      <c r="J275" s="14" t="s">
        <v>18</v>
      </c>
      <c r="K275" s="17">
        <v>300</v>
      </c>
      <c r="L275" s="18">
        <v>41157</v>
      </c>
      <c r="M275" s="15" t="s">
        <v>497</v>
      </c>
      <c r="N275" s="14" t="s">
        <v>20</v>
      </c>
      <c r="O275" s="14" t="s">
        <v>21</v>
      </c>
      <c r="P275" s="15" t="s">
        <v>88</v>
      </c>
      <c r="Q275" s="15" t="s">
        <v>89</v>
      </c>
      <c r="R275" s="14"/>
      <c r="S275" s="15" t="s">
        <v>906</v>
      </c>
      <c r="T275" s="28">
        <f t="shared" si="24"/>
        <v>0</v>
      </c>
      <c r="U275" s="28">
        <f t="shared" si="26"/>
        <v>300</v>
      </c>
      <c r="V275" s="28">
        <f t="shared" si="27"/>
        <v>10000</v>
      </c>
      <c r="W275" s="28">
        <f t="shared" si="23"/>
        <v>833.33333333333337</v>
      </c>
      <c r="X275" s="7">
        <f t="shared" si="25"/>
        <v>0</v>
      </c>
    </row>
    <row r="276" spans="1:24">
      <c r="A276" s="15" t="s">
        <v>1303</v>
      </c>
      <c r="B276" s="15" t="s">
        <v>1304</v>
      </c>
      <c r="C276" s="15" t="s">
        <v>1305</v>
      </c>
      <c r="D276" s="15" t="s">
        <v>485</v>
      </c>
      <c r="E276" s="14">
        <v>450</v>
      </c>
      <c r="F276" s="14" t="s">
        <v>17</v>
      </c>
      <c r="G276" s="14">
        <v>0</v>
      </c>
      <c r="H276" s="14" t="s">
        <v>17</v>
      </c>
      <c r="I276" s="16">
        <v>1</v>
      </c>
      <c r="J276" s="14" t="s">
        <v>18</v>
      </c>
      <c r="K276" s="17">
        <v>450</v>
      </c>
      <c r="L276" s="18">
        <v>41194</v>
      </c>
      <c r="M276" s="15" t="s">
        <v>497</v>
      </c>
      <c r="N276" s="14" t="s">
        <v>20</v>
      </c>
      <c r="O276" s="14" t="s">
        <v>21</v>
      </c>
      <c r="P276" s="15" t="s">
        <v>88</v>
      </c>
      <c r="Q276" s="15" t="s">
        <v>89</v>
      </c>
      <c r="R276" s="14"/>
      <c r="S276" s="15" t="s">
        <v>1306</v>
      </c>
      <c r="T276" s="28">
        <f t="shared" si="24"/>
        <v>0</v>
      </c>
      <c r="U276" s="28">
        <f t="shared" si="26"/>
        <v>450</v>
      </c>
      <c r="V276" s="28">
        <f t="shared" si="27"/>
        <v>10000</v>
      </c>
      <c r="W276" s="28">
        <f t="shared" si="23"/>
        <v>833.33333333333337</v>
      </c>
      <c r="X276" s="7">
        <f t="shared" si="25"/>
        <v>0</v>
      </c>
    </row>
    <row r="277" spans="1:24" hidden="1">
      <c r="A277" s="15" t="s">
        <v>522</v>
      </c>
      <c r="B277" s="15" t="s">
        <v>519</v>
      </c>
      <c r="C277" s="15" t="s">
        <v>520</v>
      </c>
      <c r="D277" s="15" t="s">
        <v>521</v>
      </c>
      <c r="E277" s="14">
        <v>10000</v>
      </c>
      <c r="F277" s="14" t="s">
        <v>17</v>
      </c>
      <c r="G277" s="14">
        <v>4055.94</v>
      </c>
      <c r="H277" s="14" t="s">
        <v>17</v>
      </c>
      <c r="I277" s="16">
        <v>1</v>
      </c>
      <c r="J277" s="14" t="s">
        <v>18</v>
      </c>
      <c r="K277" s="17">
        <v>10000</v>
      </c>
      <c r="L277" s="18">
        <v>41075</v>
      </c>
      <c r="M277" s="15" t="s">
        <v>327</v>
      </c>
      <c r="N277" s="14" t="s">
        <v>20</v>
      </c>
      <c r="O277" s="14" t="s">
        <v>34</v>
      </c>
      <c r="P277" s="15" t="s">
        <v>56</v>
      </c>
      <c r="Q277" s="15" t="s">
        <v>57</v>
      </c>
      <c r="R277" s="14"/>
      <c r="S277" s="15" t="s">
        <v>523</v>
      </c>
      <c r="T277" s="28">
        <f t="shared" si="24"/>
        <v>4055.9400000000005</v>
      </c>
      <c r="U277" s="28">
        <f t="shared" si="26"/>
        <v>5944.0599999999995</v>
      </c>
      <c r="V277" s="28">
        <f t="shared" si="27"/>
        <v>7000</v>
      </c>
      <c r="W277" s="28">
        <f t="shared" si="23"/>
        <v>583.33333333333337</v>
      </c>
      <c r="X277" s="7">
        <f t="shared" si="25"/>
        <v>2944.0599999999995</v>
      </c>
    </row>
    <row r="278" spans="1:24" hidden="1">
      <c r="A278" s="15" t="s">
        <v>907</v>
      </c>
      <c r="B278" s="15" t="s">
        <v>908</v>
      </c>
      <c r="C278" s="15" t="s">
        <v>909</v>
      </c>
      <c r="D278" s="15" t="s">
        <v>521</v>
      </c>
      <c r="E278" s="14">
        <v>13600</v>
      </c>
      <c r="F278" s="14" t="s">
        <v>17</v>
      </c>
      <c r="G278" s="14">
        <v>0</v>
      </c>
      <c r="H278" s="14" t="s">
        <v>17</v>
      </c>
      <c r="I278" s="16">
        <v>1</v>
      </c>
      <c r="J278" s="14" t="s">
        <v>18</v>
      </c>
      <c r="K278" s="17">
        <v>13600</v>
      </c>
      <c r="L278" s="18">
        <v>41163</v>
      </c>
      <c r="M278" s="15" t="s">
        <v>394</v>
      </c>
      <c r="N278" s="14" t="s">
        <v>41</v>
      </c>
      <c r="O278" s="14" t="s">
        <v>21</v>
      </c>
      <c r="P278" s="15" t="s">
        <v>171</v>
      </c>
      <c r="Q278" s="15" t="s">
        <v>172</v>
      </c>
      <c r="R278" s="14"/>
      <c r="S278" s="15" t="s">
        <v>910</v>
      </c>
      <c r="T278" s="28">
        <f t="shared" si="24"/>
        <v>0</v>
      </c>
      <c r="U278" s="28">
        <f t="shared" si="26"/>
        <v>13600</v>
      </c>
      <c r="V278" s="28">
        <f t="shared" si="27"/>
        <v>4000</v>
      </c>
      <c r="W278" s="28">
        <f t="shared" si="23"/>
        <v>333.33333333333331</v>
      </c>
      <c r="X278" s="7">
        <f t="shared" si="25"/>
        <v>0</v>
      </c>
    </row>
    <row r="279" spans="1:24" hidden="1">
      <c r="A279" s="15" t="s">
        <v>784</v>
      </c>
      <c r="B279" s="15" t="s">
        <v>785</v>
      </c>
      <c r="C279" s="15" t="s">
        <v>786</v>
      </c>
      <c r="D279" s="15" t="s">
        <v>787</v>
      </c>
      <c r="E279" s="14">
        <v>2000</v>
      </c>
      <c r="F279" s="14" t="s">
        <v>17</v>
      </c>
      <c r="G279" s="14">
        <v>0</v>
      </c>
      <c r="H279" s="14" t="s">
        <v>17</v>
      </c>
      <c r="I279" s="16">
        <v>1</v>
      </c>
      <c r="J279" s="14" t="s">
        <v>18</v>
      </c>
      <c r="K279" s="17">
        <v>2000</v>
      </c>
      <c r="L279" s="18">
        <v>41123</v>
      </c>
      <c r="M279" s="15" t="s">
        <v>620</v>
      </c>
      <c r="N279" s="14" t="s">
        <v>20</v>
      </c>
      <c r="O279" s="14" t="s">
        <v>21</v>
      </c>
      <c r="P279" s="15" t="s">
        <v>177</v>
      </c>
      <c r="Q279" s="15" t="s">
        <v>178</v>
      </c>
      <c r="R279" s="14"/>
      <c r="S279" s="15" t="s">
        <v>788</v>
      </c>
      <c r="T279" s="28">
        <f t="shared" si="24"/>
        <v>0</v>
      </c>
      <c r="U279" s="28">
        <f t="shared" si="26"/>
        <v>2000</v>
      </c>
      <c r="V279" s="28">
        <f t="shared" si="27"/>
        <v>2000</v>
      </c>
      <c r="W279" s="28">
        <f t="shared" si="23"/>
        <v>166.66666666666666</v>
      </c>
      <c r="X279" s="7">
        <f t="shared" si="25"/>
        <v>0</v>
      </c>
    </row>
    <row r="280" spans="1:24" hidden="1">
      <c r="A280" s="15" t="s">
        <v>790</v>
      </c>
      <c r="B280" s="15" t="s">
        <v>791</v>
      </c>
      <c r="C280" s="15" t="s">
        <v>792</v>
      </c>
      <c r="D280" s="15" t="s">
        <v>525</v>
      </c>
      <c r="E280" s="14">
        <v>1</v>
      </c>
      <c r="F280" s="14" t="s">
        <v>39</v>
      </c>
      <c r="G280" s="14">
        <v>0</v>
      </c>
      <c r="H280" s="14" t="s">
        <v>39</v>
      </c>
      <c r="I280" s="16">
        <v>21.28</v>
      </c>
      <c r="J280" s="14" t="s">
        <v>39</v>
      </c>
      <c r="K280" s="17">
        <v>21.28</v>
      </c>
      <c r="L280" s="18">
        <v>41142</v>
      </c>
      <c r="M280" s="15" t="s">
        <v>40</v>
      </c>
      <c r="N280" s="14" t="s">
        <v>41</v>
      </c>
      <c r="O280" s="14" t="s">
        <v>21</v>
      </c>
      <c r="P280" s="15" t="s">
        <v>177</v>
      </c>
      <c r="Q280" s="15" t="s">
        <v>178</v>
      </c>
      <c r="R280" s="14"/>
      <c r="S280" s="15" t="s">
        <v>793</v>
      </c>
      <c r="T280" s="28">
        <f t="shared" si="24"/>
        <v>0</v>
      </c>
      <c r="U280" s="28">
        <f t="shared" si="26"/>
        <v>21.28</v>
      </c>
      <c r="V280" s="28">
        <f t="shared" si="27"/>
        <v>2000</v>
      </c>
      <c r="W280" s="28">
        <f t="shared" si="23"/>
        <v>166.66666666666666</v>
      </c>
      <c r="X280" s="7">
        <f t="shared" si="25"/>
        <v>0</v>
      </c>
    </row>
    <row r="281" spans="1:24" hidden="1">
      <c r="A281" s="15" t="s">
        <v>795</v>
      </c>
      <c r="B281" s="15" t="s">
        <v>799</v>
      </c>
      <c r="C281" s="15" t="s">
        <v>800</v>
      </c>
      <c r="D281" s="15" t="s">
        <v>525</v>
      </c>
      <c r="E281" s="14">
        <v>6</v>
      </c>
      <c r="F281" s="14" t="s">
        <v>39</v>
      </c>
      <c r="G281" s="14">
        <v>0</v>
      </c>
      <c r="H281" s="14" t="s">
        <v>39</v>
      </c>
      <c r="I281" s="16">
        <v>19.09</v>
      </c>
      <c r="J281" s="14" t="s">
        <v>39</v>
      </c>
      <c r="K281" s="17">
        <v>114.54</v>
      </c>
      <c r="L281" s="18">
        <v>41145</v>
      </c>
      <c r="M281" s="15" t="s">
        <v>40</v>
      </c>
      <c r="N281" s="14" t="s">
        <v>41</v>
      </c>
      <c r="O281" s="14" t="s">
        <v>21</v>
      </c>
      <c r="P281" s="15" t="s">
        <v>56</v>
      </c>
      <c r="Q281" s="15" t="s">
        <v>57</v>
      </c>
      <c r="R281" s="14"/>
      <c r="S281" s="15" t="s">
        <v>801</v>
      </c>
      <c r="T281" s="28">
        <f t="shared" si="24"/>
        <v>1.4210854715202004E-14</v>
      </c>
      <c r="U281" s="28">
        <f t="shared" si="26"/>
        <v>114.53999999999999</v>
      </c>
      <c r="V281" s="28">
        <f t="shared" si="27"/>
        <v>7000</v>
      </c>
      <c r="W281" s="28">
        <f t="shared" si="23"/>
        <v>583.33333333333337</v>
      </c>
      <c r="X281" s="7">
        <f t="shared" si="25"/>
        <v>7000</v>
      </c>
    </row>
    <row r="282" spans="1:24" hidden="1">
      <c r="A282" s="15" t="s">
        <v>794</v>
      </c>
      <c r="B282" s="15" t="s">
        <v>632</v>
      </c>
      <c r="C282" s="15" t="s">
        <v>633</v>
      </c>
      <c r="D282" s="15" t="s">
        <v>525</v>
      </c>
      <c r="E282" s="14">
        <v>1</v>
      </c>
      <c r="F282" s="14" t="s">
        <v>39</v>
      </c>
      <c r="G282" s="14">
        <v>0</v>
      </c>
      <c r="H282" s="14" t="s">
        <v>39</v>
      </c>
      <c r="I282" s="16">
        <v>41</v>
      </c>
      <c r="J282" s="14" t="s">
        <v>39</v>
      </c>
      <c r="K282" s="17">
        <v>41</v>
      </c>
      <c r="L282" s="18">
        <v>41145</v>
      </c>
      <c r="M282" s="15" t="s">
        <v>40</v>
      </c>
      <c r="N282" s="14" t="s">
        <v>41</v>
      </c>
      <c r="O282" s="14" t="s">
        <v>21</v>
      </c>
      <c r="P282" s="15" t="s">
        <v>177</v>
      </c>
      <c r="Q282" s="15" t="s">
        <v>178</v>
      </c>
      <c r="R282" s="14"/>
      <c r="S282" s="15" t="s">
        <v>798</v>
      </c>
      <c r="T282" s="28">
        <f t="shared" si="24"/>
        <v>0</v>
      </c>
      <c r="U282" s="28">
        <f t="shared" si="26"/>
        <v>41</v>
      </c>
      <c r="V282" s="28">
        <f t="shared" si="27"/>
        <v>2000</v>
      </c>
      <c r="W282" s="28">
        <f t="shared" si="23"/>
        <v>166.66666666666666</v>
      </c>
      <c r="X282" s="7">
        <f t="shared" si="25"/>
        <v>0</v>
      </c>
    </row>
    <row r="283" spans="1:24" hidden="1">
      <c r="A283" s="15" t="s">
        <v>805</v>
      </c>
      <c r="B283" s="15" t="s">
        <v>807</v>
      </c>
      <c r="C283" s="15" t="s">
        <v>808</v>
      </c>
      <c r="D283" s="15" t="s">
        <v>525</v>
      </c>
      <c r="E283" s="14">
        <v>1</v>
      </c>
      <c r="F283" s="14" t="s">
        <v>39</v>
      </c>
      <c r="G283" s="14">
        <v>0</v>
      </c>
      <c r="H283" s="14" t="s">
        <v>39</v>
      </c>
      <c r="I283" s="16">
        <v>22.03</v>
      </c>
      <c r="J283" s="14" t="s">
        <v>39</v>
      </c>
      <c r="K283" s="17">
        <v>22.03</v>
      </c>
      <c r="L283" s="18">
        <v>41149</v>
      </c>
      <c r="M283" s="15" t="s">
        <v>40</v>
      </c>
      <c r="N283" s="14" t="s">
        <v>41</v>
      </c>
      <c r="O283" s="14" t="s">
        <v>21</v>
      </c>
      <c r="P283" s="15" t="s">
        <v>184</v>
      </c>
      <c r="Q283" s="15" t="s">
        <v>185</v>
      </c>
      <c r="R283" s="14"/>
      <c r="S283" s="15" t="s">
        <v>811</v>
      </c>
      <c r="T283" s="28">
        <f t="shared" si="24"/>
        <v>0</v>
      </c>
      <c r="U283" s="28">
        <f t="shared" si="26"/>
        <v>22.03</v>
      </c>
      <c r="V283" s="28">
        <f t="shared" si="27"/>
        <v>2000</v>
      </c>
      <c r="W283" s="28">
        <f t="shared" si="23"/>
        <v>166.66666666666666</v>
      </c>
      <c r="X283" s="7">
        <f t="shared" si="25"/>
        <v>0</v>
      </c>
    </row>
    <row r="284" spans="1:24" hidden="1">
      <c r="A284" s="15" t="s">
        <v>805</v>
      </c>
      <c r="B284" s="15" t="s">
        <v>807</v>
      </c>
      <c r="C284" s="15" t="s">
        <v>808</v>
      </c>
      <c r="D284" s="15" t="s">
        <v>525</v>
      </c>
      <c r="E284" s="14">
        <v>1</v>
      </c>
      <c r="F284" s="14" t="s">
        <v>39</v>
      </c>
      <c r="G284" s="14">
        <v>0</v>
      </c>
      <c r="H284" s="14" t="s">
        <v>39</v>
      </c>
      <c r="I284" s="16">
        <v>55.08</v>
      </c>
      <c r="J284" s="14" t="s">
        <v>39</v>
      </c>
      <c r="K284" s="17">
        <v>55.08</v>
      </c>
      <c r="L284" s="18">
        <v>41149</v>
      </c>
      <c r="M284" s="15" t="s">
        <v>40</v>
      </c>
      <c r="N284" s="14" t="s">
        <v>41</v>
      </c>
      <c r="O284" s="14" t="s">
        <v>21</v>
      </c>
      <c r="P284" s="15" t="s">
        <v>184</v>
      </c>
      <c r="Q284" s="15" t="s">
        <v>185</v>
      </c>
      <c r="R284" s="14"/>
      <c r="S284" s="15" t="s">
        <v>812</v>
      </c>
      <c r="T284" s="28">
        <f t="shared" si="24"/>
        <v>0</v>
      </c>
      <c r="U284" s="28">
        <f t="shared" si="26"/>
        <v>55.08</v>
      </c>
      <c r="V284" s="28">
        <f t="shared" si="27"/>
        <v>2000</v>
      </c>
      <c r="W284" s="28">
        <f t="shared" si="23"/>
        <v>166.66666666666666</v>
      </c>
      <c r="X284" s="7">
        <f t="shared" si="25"/>
        <v>0</v>
      </c>
    </row>
    <row r="285" spans="1:24" hidden="1">
      <c r="A285" s="15" t="s">
        <v>805</v>
      </c>
      <c r="B285" s="15" t="s">
        <v>807</v>
      </c>
      <c r="C285" s="15" t="s">
        <v>808</v>
      </c>
      <c r="D285" s="15" t="s">
        <v>525</v>
      </c>
      <c r="E285" s="14">
        <v>1</v>
      </c>
      <c r="F285" s="14" t="s">
        <v>39</v>
      </c>
      <c r="G285" s="14">
        <v>0</v>
      </c>
      <c r="H285" s="14" t="s">
        <v>39</v>
      </c>
      <c r="I285" s="16">
        <v>55.08</v>
      </c>
      <c r="J285" s="14" t="s">
        <v>39</v>
      </c>
      <c r="K285" s="17">
        <v>55.08</v>
      </c>
      <c r="L285" s="18">
        <v>41149</v>
      </c>
      <c r="M285" s="15" t="s">
        <v>40</v>
      </c>
      <c r="N285" s="14" t="s">
        <v>41</v>
      </c>
      <c r="O285" s="14" t="s">
        <v>21</v>
      </c>
      <c r="P285" s="15" t="s">
        <v>184</v>
      </c>
      <c r="Q285" s="15" t="s">
        <v>185</v>
      </c>
      <c r="R285" s="14"/>
      <c r="S285" s="15" t="s">
        <v>809</v>
      </c>
      <c r="T285" s="28">
        <f t="shared" si="24"/>
        <v>0</v>
      </c>
      <c r="U285" s="28">
        <f t="shared" si="26"/>
        <v>55.08</v>
      </c>
      <c r="V285" s="28">
        <f t="shared" si="27"/>
        <v>2000</v>
      </c>
      <c r="W285" s="28">
        <f t="shared" si="23"/>
        <v>166.66666666666666</v>
      </c>
      <c r="X285" s="7">
        <f t="shared" si="25"/>
        <v>0</v>
      </c>
    </row>
    <row r="286" spans="1:24" hidden="1">
      <c r="A286" s="15" t="s">
        <v>805</v>
      </c>
      <c r="B286" s="15" t="s">
        <v>807</v>
      </c>
      <c r="C286" s="15" t="s">
        <v>808</v>
      </c>
      <c r="D286" s="15" t="s">
        <v>525</v>
      </c>
      <c r="E286" s="14">
        <v>1</v>
      </c>
      <c r="F286" s="14" t="s">
        <v>39</v>
      </c>
      <c r="G286" s="14">
        <v>0</v>
      </c>
      <c r="H286" s="14" t="s">
        <v>39</v>
      </c>
      <c r="I286" s="16">
        <v>55.08</v>
      </c>
      <c r="J286" s="14" t="s">
        <v>39</v>
      </c>
      <c r="K286" s="17">
        <v>55.08</v>
      </c>
      <c r="L286" s="18">
        <v>41149</v>
      </c>
      <c r="M286" s="15" t="s">
        <v>40</v>
      </c>
      <c r="N286" s="14" t="s">
        <v>41</v>
      </c>
      <c r="O286" s="14" t="s">
        <v>21</v>
      </c>
      <c r="P286" s="15" t="s">
        <v>184</v>
      </c>
      <c r="Q286" s="15" t="s">
        <v>185</v>
      </c>
      <c r="R286" s="14"/>
      <c r="S286" s="15" t="s">
        <v>810</v>
      </c>
      <c r="T286" s="28">
        <f t="shared" si="24"/>
        <v>0</v>
      </c>
      <c r="U286" s="28">
        <f t="shared" si="26"/>
        <v>55.08</v>
      </c>
      <c r="V286" s="28">
        <f t="shared" si="27"/>
        <v>2000</v>
      </c>
      <c r="W286" s="28">
        <f t="shared" si="23"/>
        <v>166.66666666666666</v>
      </c>
      <c r="X286" s="7">
        <f t="shared" si="25"/>
        <v>0</v>
      </c>
    </row>
    <row r="287" spans="1:24" hidden="1">
      <c r="A287" s="15" t="s">
        <v>1307</v>
      </c>
      <c r="B287" s="15" t="s">
        <v>1308</v>
      </c>
      <c r="C287" s="15" t="s">
        <v>1309</v>
      </c>
      <c r="D287" s="15" t="s">
        <v>525</v>
      </c>
      <c r="E287" s="14">
        <v>2</v>
      </c>
      <c r="F287" s="14" t="s">
        <v>39</v>
      </c>
      <c r="G287" s="14">
        <v>0</v>
      </c>
      <c r="H287" s="14" t="s">
        <v>39</v>
      </c>
      <c r="I287" s="16">
        <v>21.52</v>
      </c>
      <c r="J287" s="14" t="s">
        <v>39</v>
      </c>
      <c r="K287" s="17">
        <v>43.04</v>
      </c>
      <c r="L287" s="18">
        <v>41192</v>
      </c>
      <c r="M287" s="15" t="s">
        <v>40</v>
      </c>
      <c r="N287" s="14" t="s">
        <v>41</v>
      </c>
      <c r="O287" s="14" t="s">
        <v>21</v>
      </c>
      <c r="P287" s="15" t="s">
        <v>42</v>
      </c>
      <c r="Q287" s="15" t="s">
        <v>43</v>
      </c>
      <c r="R287" s="14"/>
      <c r="S287" s="15" t="s">
        <v>1310</v>
      </c>
      <c r="T287" s="28">
        <f t="shared" si="24"/>
        <v>0</v>
      </c>
      <c r="U287" s="28">
        <f t="shared" si="26"/>
        <v>43.04</v>
      </c>
      <c r="V287" s="28">
        <f t="shared" si="27"/>
        <v>1000</v>
      </c>
      <c r="W287" s="28">
        <f t="shared" si="23"/>
        <v>83.333333333333329</v>
      </c>
      <c r="X287" s="7">
        <f t="shared" si="25"/>
        <v>0</v>
      </c>
    </row>
    <row r="288" spans="1:24" hidden="1">
      <c r="A288" s="15" t="s">
        <v>1307</v>
      </c>
      <c r="B288" s="15" t="s">
        <v>1311</v>
      </c>
      <c r="C288" s="15" t="s">
        <v>1312</v>
      </c>
      <c r="D288" s="15" t="s">
        <v>525</v>
      </c>
      <c r="E288" s="14">
        <v>3</v>
      </c>
      <c r="F288" s="14" t="s">
        <v>39</v>
      </c>
      <c r="G288" s="14">
        <v>0</v>
      </c>
      <c r="H288" s="14" t="s">
        <v>39</v>
      </c>
      <c r="I288" s="16">
        <v>121.15</v>
      </c>
      <c r="J288" s="14" t="s">
        <v>39</v>
      </c>
      <c r="K288" s="17">
        <v>363.45</v>
      </c>
      <c r="L288" s="18">
        <v>41192</v>
      </c>
      <c r="M288" s="15" t="s">
        <v>40</v>
      </c>
      <c r="N288" s="14" t="s">
        <v>41</v>
      </c>
      <c r="O288" s="14" t="s">
        <v>21</v>
      </c>
      <c r="P288" s="15" t="s">
        <v>184</v>
      </c>
      <c r="Q288" s="15" t="s">
        <v>185</v>
      </c>
      <c r="R288" s="14"/>
      <c r="S288" s="15" t="s">
        <v>1313</v>
      </c>
      <c r="T288" s="28">
        <f t="shared" si="24"/>
        <v>-5.6843418860808015E-14</v>
      </c>
      <c r="U288" s="28">
        <f t="shared" si="26"/>
        <v>363.45000000000005</v>
      </c>
      <c r="V288" s="28">
        <f t="shared" si="27"/>
        <v>2000</v>
      </c>
      <c r="W288" s="28">
        <f t="shared" si="23"/>
        <v>166.66666666666666</v>
      </c>
      <c r="X288" s="7">
        <f t="shared" si="25"/>
        <v>2000</v>
      </c>
    </row>
    <row r="289" spans="1:24" hidden="1">
      <c r="A289" s="15" t="s">
        <v>1314</v>
      </c>
      <c r="B289" s="15" t="s">
        <v>1315</v>
      </c>
      <c r="C289" s="15" t="s">
        <v>1316</v>
      </c>
      <c r="D289" s="15" t="s">
        <v>525</v>
      </c>
      <c r="E289" s="14">
        <v>3</v>
      </c>
      <c r="F289" s="14" t="s">
        <v>39</v>
      </c>
      <c r="G289" s="14">
        <v>0</v>
      </c>
      <c r="H289" s="14" t="s">
        <v>39</v>
      </c>
      <c r="I289" s="16">
        <v>18.170000000000002</v>
      </c>
      <c r="J289" s="14" t="s">
        <v>39</v>
      </c>
      <c r="K289" s="17">
        <v>54.51</v>
      </c>
      <c r="L289" s="18">
        <v>41204</v>
      </c>
      <c r="M289" s="15" t="s">
        <v>40</v>
      </c>
      <c r="N289" s="14" t="s">
        <v>41</v>
      </c>
      <c r="O289" s="14" t="s">
        <v>21</v>
      </c>
      <c r="P289" s="15" t="s">
        <v>184</v>
      </c>
      <c r="Q289" s="15" t="s">
        <v>185</v>
      </c>
      <c r="R289" s="14"/>
      <c r="S289" s="15" t="s">
        <v>1317</v>
      </c>
      <c r="T289" s="28">
        <f t="shared" si="24"/>
        <v>-7.1054273576010019E-15</v>
      </c>
      <c r="U289" s="28">
        <f t="shared" si="26"/>
        <v>54.510000000000005</v>
      </c>
      <c r="V289" s="28">
        <f t="shared" si="27"/>
        <v>2000</v>
      </c>
      <c r="W289" s="28">
        <f t="shared" si="23"/>
        <v>166.66666666666666</v>
      </c>
      <c r="X289" s="7">
        <f t="shared" si="25"/>
        <v>2000</v>
      </c>
    </row>
    <row r="290" spans="1:24" hidden="1">
      <c r="A290" s="15" t="s">
        <v>1307</v>
      </c>
      <c r="B290" s="15" t="s">
        <v>1318</v>
      </c>
      <c r="C290" s="15" t="s">
        <v>1319</v>
      </c>
      <c r="D290" s="15" t="s">
        <v>525</v>
      </c>
      <c r="E290" s="14">
        <v>2</v>
      </c>
      <c r="F290" s="14" t="s">
        <v>39</v>
      </c>
      <c r="G290" s="14">
        <v>0</v>
      </c>
      <c r="H290" s="14" t="s">
        <v>39</v>
      </c>
      <c r="I290" s="16">
        <v>27.54</v>
      </c>
      <c r="J290" s="14" t="s">
        <v>39</v>
      </c>
      <c r="K290" s="17">
        <v>55.08</v>
      </c>
      <c r="L290" s="18">
        <v>41192</v>
      </c>
      <c r="M290" s="15" t="s">
        <v>40</v>
      </c>
      <c r="N290" s="14" t="s">
        <v>41</v>
      </c>
      <c r="O290" s="14" t="s">
        <v>21</v>
      </c>
      <c r="P290" s="15" t="s">
        <v>42</v>
      </c>
      <c r="Q290" s="15" t="s">
        <v>43</v>
      </c>
      <c r="R290" s="14"/>
      <c r="S290" s="15" t="s">
        <v>1320</v>
      </c>
      <c r="T290" s="28">
        <f t="shared" si="24"/>
        <v>0</v>
      </c>
      <c r="U290" s="28">
        <f t="shared" si="26"/>
        <v>55.08</v>
      </c>
      <c r="V290" s="28">
        <f t="shared" si="27"/>
        <v>1000</v>
      </c>
      <c r="W290" s="28">
        <f t="shared" si="23"/>
        <v>83.333333333333329</v>
      </c>
      <c r="X290" s="7">
        <f t="shared" si="25"/>
        <v>0</v>
      </c>
    </row>
    <row r="291" spans="1:24" hidden="1">
      <c r="A291" s="15" t="s">
        <v>1307</v>
      </c>
      <c r="B291" s="15" t="s">
        <v>1318</v>
      </c>
      <c r="C291" s="15" t="s">
        <v>1319</v>
      </c>
      <c r="D291" s="15" t="s">
        <v>525</v>
      </c>
      <c r="E291" s="14">
        <v>2</v>
      </c>
      <c r="F291" s="14" t="s">
        <v>39</v>
      </c>
      <c r="G291" s="14">
        <v>0</v>
      </c>
      <c r="H291" s="14" t="s">
        <v>39</v>
      </c>
      <c r="I291" s="16">
        <v>27.54</v>
      </c>
      <c r="J291" s="14" t="s">
        <v>39</v>
      </c>
      <c r="K291" s="17">
        <v>55.08</v>
      </c>
      <c r="L291" s="18">
        <v>41192</v>
      </c>
      <c r="M291" s="15" t="s">
        <v>40</v>
      </c>
      <c r="N291" s="14" t="s">
        <v>41</v>
      </c>
      <c r="O291" s="14" t="s">
        <v>21</v>
      </c>
      <c r="P291" s="15" t="s">
        <v>42</v>
      </c>
      <c r="Q291" s="15" t="s">
        <v>43</v>
      </c>
      <c r="R291" s="14"/>
      <c r="S291" s="15" t="s">
        <v>1321</v>
      </c>
      <c r="T291" s="28">
        <f t="shared" si="24"/>
        <v>0</v>
      </c>
      <c r="U291" s="28">
        <f t="shared" si="26"/>
        <v>55.08</v>
      </c>
      <c r="V291" s="28">
        <f t="shared" si="27"/>
        <v>1000</v>
      </c>
      <c r="W291" s="28">
        <f t="shared" si="23"/>
        <v>83.333333333333329</v>
      </c>
      <c r="X291" s="7">
        <f t="shared" si="25"/>
        <v>0</v>
      </c>
    </row>
    <row r="292" spans="1:24" hidden="1">
      <c r="A292" s="15" t="s">
        <v>1307</v>
      </c>
      <c r="B292" s="15" t="s">
        <v>1318</v>
      </c>
      <c r="C292" s="15" t="s">
        <v>1319</v>
      </c>
      <c r="D292" s="15" t="s">
        <v>525</v>
      </c>
      <c r="E292" s="14">
        <v>2</v>
      </c>
      <c r="F292" s="14" t="s">
        <v>39</v>
      </c>
      <c r="G292" s="14">
        <v>0</v>
      </c>
      <c r="H292" s="14" t="s">
        <v>39</v>
      </c>
      <c r="I292" s="16">
        <v>27.54</v>
      </c>
      <c r="J292" s="14" t="s">
        <v>39</v>
      </c>
      <c r="K292" s="17">
        <v>55.08</v>
      </c>
      <c r="L292" s="18">
        <v>41192</v>
      </c>
      <c r="M292" s="15" t="s">
        <v>40</v>
      </c>
      <c r="N292" s="14" t="s">
        <v>41</v>
      </c>
      <c r="O292" s="14" t="s">
        <v>21</v>
      </c>
      <c r="P292" s="15" t="s">
        <v>42</v>
      </c>
      <c r="Q292" s="15" t="s">
        <v>43</v>
      </c>
      <c r="R292" s="14"/>
      <c r="S292" s="15" t="s">
        <v>1322</v>
      </c>
      <c r="T292" s="28">
        <f t="shared" si="24"/>
        <v>0</v>
      </c>
      <c r="U292" s="28">
        <f t="shared" si="26"/>
        <v>55.08</v>
      </c>
      <c r="V292" s="28">
        <f t="shared" si="27"/>
        <v>1000</v>
      </c>
      <c r="W292" s="28">
        <f t="shared" si="23"/>
        <v>83.333333333333329</v>
      </c>
      <c r="X292" s="7">
        <f t="shared" si="25"/>
        <v>0</v>
      </c>
    </row>
    <row r="293" spans="1:24" hidden="1">
      <c r="A293" s="15" t="s">
        <v>1307</v>
      </c>
      <c r="B293" s="15" t="s">
        <v>1318</v>
      </c>
      <c r="C293" s="15" t="s">
        <v>1319</v>
      </c>
      <c r="D293" s="15" t="s">
        <v>525</v>
      </c>
      <c r="E293" s="14">
        <v>2</v>
      </c>
      <c r="F293" s="14" t="s">
        <v>39</v>
      </c>
      <c r="G293" s="14">
        <v>0</v>
      </c>
      <c r="H293" s="14" t="s">
        <v>39</v>
      </c>
      <c r="I293" s="16">
        <v>27.54</v>
      </c>
      <c r="J293" s="14" t="s">
        <v>39</v>
      </c>
      <c r="K293" s="17">
        <v>55.08</v>
      </c>
      <c r="L293" s="18">
        <v>41192</v>
      </c>
      <c r="M293" s="15" t="s">
        <v>40</v>
      </c>
      <c r="N293" s="14" t="s">
        <v>41</v>
      </c>
      <c r="O293" s="14" t="s">
        <v>21</v>
      </c>
      <c r="P293" s="15" t="s">
        <v>42</v>
      </c>
      <c r="Q293" s="15" t="s">
        <v>43</v>
      </c>
      <c r="R293" s="14"/>
      <c r="S293" s="15" t="s">
        <v>1323</v>
      </c>
      <c r="T293" s="28">
        <f t="shared" si="24"/>
        <v>0</v>
      </c>
      <c r="U293" s="28">
        <f t="shared" si="26"/>
        <v>55.08</v>
      </c>
      <c r="V293" s="28">
        <f t="shared" si="27"/>
        <v>1000</v>
      </c>
      <c r="W293" s="28">
        <f t="shared" si="23"/>
        <v>83.333333333333329</v>
      </c>
      <c r="X293" s="7">
        <f t="shared" si="25"/>
        <v>0</v>
      </c>
    </row>
    <row r="294" spans="1:24" hidden="1">
      <c r="A294" s="15" t="s">
        <v>1307</v>
      </c>
      <c r="B294" s="15" t="s">
        <v>1318</v>
      </c>
      <c r="C294" s="15" t="s">
        <v>1319</v>
      </c>
      <c r="D294" s="15" t="s">
        <v>525</v>
      </c>
      <c r="E294" s="14">
        <v>2</v>
      </c>
      <c r="F294" s="14" t="s">
        <v>39</v>
      </c>
      <c r="G294" s="14">
        <v>0</v>
      </c>
      <c r="H294" s="14" t="s">
        <v>39</v>
      </c>
      <c r="I294" s="16">
        <v>27.54</v>
      </c>
      <c r="J294" s="14" t="s">
        <v>39</v>
      </c>
      <c r="K294" s="17">
        <v>55.08</v>
      </c>
      <c r="L294" s="18">
        <v>41192</v>
      </c>
      <c r="M294" s="15" t="s">
        <v>40</v>
      </c>
      <c r="N294" s="14" t="s">
        <v>41</v>
      </c>
      <c r="O294" s="14" t="s">
        <v>21</v>
      </c>
      <c r="P294" s="15" t="s">
        <v>42</v>
      </c>
      <c r="Q294" s="15" t="s">
        <v>43</v>
      </c>
      <c r="R294" s="14"/>
      <c r="S294" s="15" t="s">
        <v>1324</v>
      </c>
      <c r="T294" s="28">
        <f t="shared" si="24"/>
        <v>0</v>
      </c>
      <c r="U294" s="28">
        <f t="shared" si="26"/>
        <v>55.08</v>
      </c>
      <c r="V294" s="28">
        <f t="shared" si="27"/>
        <v>1000</v>
      </c>
      <c r="W294" s="28">
        <f t="shared" si="23"/>
        <v>83.333333333333329</v>
      </c>
      <c r="X294" s="7">
        <f t="shared" si="25"/>
        <v>0</v>
      </c>
    </row>
    <row r="295" spans="1:24" hidden="1">
      <c r="A295" s="15" t="s">
        <v>1307</v>
      </c>
      <c r="B295" s="15" t="s">
        <v>1318</v>
      </c>
      <c r="C295" s="15" t="s">
        <v>1319</v>
      </c>
      <c r="D295" s="15" t="s">
        <v>525</v>
      </c>
      <c r="E295" s="14">
        <v>2</v>
      </c>
      <c r="F295" s="14" t="s">
        <v>39</v>
      </c>
      <c r="G295" s="14">
        <v>0</v>
      </c>
      <c r="H295" s="14" t="s">
        <v>39</v>
      </c>
      <c r="I295" s="16">
        <v>27.54</v>
      </c>
      <c r="J295" s="14" t="s">
        <v>39</v>
      </c>
      <c r="K295" s="17">
        <v>55.08</v>
      </c>
      <c r="L295" s="18">
        <v>41192</v>
      </c>
      <c r="M295" s="15" t="s">
        <v>40</v>
      </c>
      <c r="N295" s="14" t="s">
        <v>41</v>
      </c>
      <c r="O295" s="14" t="s">
        <v>21</v>
      </c>
      <c r="P295" s="15" t="s">
        <v>42</v>
      </c>
      <c r="Q295" s="15" t="s">
        <v>43</v>
      </c>
      <c r="R295" s="14"/>
      <c r="S295" s="15" t="s">
        <v>1325</v>
      </c>
      <c r="T295" s="28">
        <f t="shared" si="24"/>
        <v>0</v>
      </c>
      <c r="U295" s="28">
        <f t="shared" si="26"/>
        <v>55.08</v>
      </c>
      <c r="V295" s="28">
        <f t="shared" si="27"/>
        <v>1000</v>
      </c>
      <c r="W295" s="28">
        <f t="shared" si="23"/>
        <v>83.333333333333329</v>
      </c>
      <c r="X295" s="7">
        <f t="shared" si="25"/>
        <v>0</v>
      </c>
    </row>
    <row r="296" spans="1:24" hidden="1">
      <c r="A296" s="15" t="s">
        <v>533</v>
      </c>
      <c r="B296" s="14"/>
      <c r="C296" s="14"/>
      <c r="D296" s="15" t="s">
        <v>525</v>
      </c>
      <c r="E296" s="14">
        <v>2000</v>
      </c>
      <c r="F296" s="14" t="s">
        <v>17</v>
      </c>
      <c r="G296" s="14">
        <v>0</v>
      </c>
      <c r="H296" s="14" t="s">
        <v>17</v>
      </c>
      <c r="I296" s="16">
        <v>1</v>
      </c>
      <c r="J296" s="14" t="s">
        <v>18</v>
      </c>
      <c r="K296" s="17">
        <v>2000</v>
      </c>
      <c r="L296" s="18">
        <v>40889</v>
      </c>
      <c r="M296" s="15" t="s">
        <v>534</v>
      </c>
      <c r="N296" s="14" t="s">
        <v>20</v>
      </c>
      <c r="O296" s="14" t="s">
        <v>21</v>
      </c>
      <c r="P296" s="15" t="s">
        <v>527</v>
      </c>
      <c r="Q296" s="15" t="s">
        <v>535</v>
      </c>
      <c r="R296" s="14"/>
      <c r="S296" s="15" t="s">
        <v>536</v>
      </c>
      <c r="T296" s="28">
        <f t="shared" si="24"/>
        <v>0</v>
      </c>
      <c r="U296" s="28">
        <f t="shared" si="26"/>
        <v>2000</v>
      </c>
      <c r="V296" s="28">
        <f t="shared" si="27"/>
        <v>3000</v>
      </c>
      <c r="W296" s="28">
        <f t="shared" si="23"/>
        <v>250</v>
      </c>
      <c r="X296" s="7">
        <f t="shared" si="25"/>
        <v>0</v>
      </c>
    </row>
    <row r="297" spans="1:24" hidden="1">
      <c r="A297" s="15" t="s">
        <v>789</v>
      </c>
      <c r="B297" s="15" t="s">
        <v>802</v>
      </c>
      <c r="C297" s="15" t="s">
        <v>803</v>
      </c>
      <c r="D297" s="15" t="s">
        <v>525</v>
      </c>
      <c r="E297" s="14">
        <v>20</v>
      </c>
      <c r="F297" s="14" t="s">
        <v>39</v>
      </c>
      <c r="G297" s="14">
        <v>0</v>
      </c>
      <c r="H297" s="14" t="s">
        <v>39</v>
      </c>
      <c r="I297" s="16">
        <v>7.85</v>
      </c>
      <c r="J297" s="14" t="s">
        <v>39</v>
      </c>
      <c r="K297" s="17">
        <v>157</v>
      </c>
      <c r="L297" s="18">
        <v>41141</v>
      </c>
      <c r="M297" s="15" t="s">
        <v>40</v>
      </c>
      <c r="N297" s="14" t="s">
        <v>41</v>
      </c>
      <c r="O297" s="14" t="s">
        <v>21</v>
      </c>
      <c r="P297" s="15" t="s">
        <v>184</v>
      </c>
      <c r="Q297" s="15" t="s">
        <v>185</v>
      </c>
      <c r="R297" s="14"/>
      <c r="S297" s="15" t="s">
        <v>804</v>
      </c>
      <c r="T297" s="28">
        <f t="shared" si="24"/>
        <v>0</v>
      </c>
      <c r="U297" s="28">
        <f t="shared" si="26"/>
        <v>157</v>
      </c>
      <c r="V297" s="28">
        <f t="shared" si="27"/>
        <v>2000</v>
      </c>
      <c r="W297" s="28">
        <f t="shared" si="23"/>
        <v>166.66666666666666</v>
      </c>
      <c r="X297" s="7">
        <f t="shared" si="25"/>
        <v>0</v>
      </c>
    </row>
    <row r="298" spans="1:24" hidden="1">
      <c r="A298" s="15" t="s">
        <v>1314</v>
      </c>
      <c r="B298" s="15" t="s">
        <v>1326</v>
      </c>
      <c r="C298" s="15" t="s">
        <v>1327</v>
      </c>
      <c r="D298" s="15" t="s">
        <v>525</v>
      </c>
      <c r="E298" s="14">
        <v>4</v>
      </c>
      <c r="F298" s="14" t="s">
        <v>39</v>
      </c>
      <c r="G298" s="14">
        <v>0</v>
      </c>
      <c r="H298" s="14" t="s">
        <v>39</v>
      </c>
      <c r="I298" s="16">
        <v>12.83</v>
      </c>
      <c r="J298" s="14" t="s">
        <v>39</v>
      </c>
      <c r="K298" s="17">
        <v>51.32</v>
      </c>
      <c r="L298" s="18">
        <v>41204</v>
      </c>
      <c r="M298" s="15" t="s">
        <v>40</v>
      </c>
      <c r="N298" s="14" t="s">
        <v>41</v>
      </c>
      <c r="O298" s="14" t="s">
        <v>21</v>
      </c>
      <c r="P298" s="15" t="s">
        <v>177</v>
      </c>
      <c r="Q298" s="15" t="s">
        <v>178</v>
      </c>
      <c r="R298" s="14"/>
      <c r="S298" s="15" t="s">
        <v>1328</v>
      </c>
      <c r="T298" s="28">
        <f t="shared" si="24"/>
        <v>0</v>
      </c>
      <c r="U298" s="28">
        <f t="shared" si="26"/>
        <v>51.32</v>
      </c>
      <c r="V298" s="28">
        <f t="shared" si="27"/>
        <v>2000</v>
      </c>
      <c r="W298" s="28">
        <f t="shared" si="23"/>
        <v>166.66666666666666</v>
      </c>
      <c r="X298" s="7">
        <f t="shared" si="25"/>
        <v>0</v>
      </c>
    </row>
    <row r="299" spans="1:24" hidden="1">
      <c r="A299" s="15" t="s">
        <v>1314</v>
      </c>
      <c r="B299" s="15" t="s">
        <v>1326</v>
      </c>
      <c r="C299" s="15" t="s">
        <v>1327</v>
      </c>
      <c r="D299" s="15" t="s">
        <v>525</v>
      </c>
      <c r="E299" s="14">
        <v>4</v>
      </c>
      <c r="F299" s="14" t="s">
        <v>39</v>
      </c>
      <c r="G299" s="14">
        <v>0</v>
      </c>
      <c r="H299" s="14" t="s">
        <v>39</v>
      </c>
      <c r="I299" s="16">
        <v>2.11</v>
      </c>
      <c r="J299" s="14" t="s">
        <v>39</v>
      </c>
      <c r="K299" s="17">
        <v>8.44</v>
      </c>
      <c r="L299" s="18">
        <v>41204</v>
      </c>
      <c r="M299" s="15" t="s">
        <v>40</v>
      </c>
      <c r="N299" s="14" t="s">
        <v>41</v>
      </c>
      <c r="O299" s="14" t="s">
        <v>21</v>
      </c>
      <c r="P299" s="15" t="s">
        <v>177</v>
      </c>
      <c r="Q299" s="15" t="s">
        <v>178</v>
      </c>
      <c r="R299" s="14"/>
      <c r="S299" s="15" t="s">
        <v>1329</v>
      </c>
      <c r="T299" s="28">
        <f t="shared" si="24"/>
        <v>0</v>
      </c>
      <c r="U299" s="28">
        <f t="shared" si="26"/>
        <v>8.44</v>
      </c>
      <c r="V299" s="28">
        <f t="shared" si="27"/>
        <v>2000</v>
      </c>
      <c r="W299" s="28">
        <f t="shared" si="23"/>
        <v>166.66666666666666</v>
      </c>
      <c r="X299" s="7">
        <f t="shared" si="25"/>
        <v>0</v>
      </c>
    </row>
    <row r="300" spans="1:24" hidden="1">
      <c r="A300" s="15" t="s">
        <v>1314</v>
      </c>
      <c r="B300" s="15" t="s">
        <v>1326</v>
      </c>
      <c r="C300" s="15" t="s">
        <v>1327</v>
      </c>
      <c r="D300" s="15" t="s">
        <v>525</v>
      </c>
      <c r="E300" s="14">
        <v>4</v>
      </c>
      <c r="F300" s="14" t="s">
        <v>39</v>
      </c>
      <c r="G300" s="14">
        <v>0</v>
      </c>
      <c r="H300" s="14" t="s">
        <v>39</v>
      </c>
      <c r="I300" s="16">
        <v>43.83</v>
      </c>
      <c r="J300" s="14" t="s">
        <v>39</v>
      </c>
      <c r="K300" s="17">
        <v>175.32</v>
      </c>
      <c r="L300" s="18">
        <v>41204</v>
      </c>
      <c r="M300" s="15" t="s">
        <v>40</v>
      </c>
      <c r="N300" s="14" t="s">
        <v>41</v>
      </c>
      <c r="O300" s="14" t="s">
        <v>21</v>
      </c>
      <c r="P300" s="15" t="s">
        <v>177</v>
      </c>
      <c r="Q300" s="15" t="s">
        <v>178</v>
      </c>
      <c r="R300" s="14"/>
      <c r="S300" s="15" t="s">
        <v>1330</v>
      </c>
      <c r="T300" s="28">
        <f t="shared" si="24"/>
        <v>0</v>
      </c>
      <c r="U300" s="28">
        <f t="shared" si="26"/>
        <v>175.32</v>
      </c>
      <c r="V300" s="28">
        <f t="shared" si="27"/>
        <v>2000</v>
      </c>
      <c r="W300" s="28">
        <f t="shared" si="23"/>
        <v>166.66666666666666</v>
      </c>
      <c r="X300" s="7">
        <f t="shared" si="25"/>
        <v>0</v>
      </c>
    </row>
    <row r="301" spans="1:24" hidden="1">
      <c r="A301" s="15" t="s">
        <v>1314</v>
      </c>
      <c r="B301" s="15" t="s">
        <v>1326</v>
      </c>
      <c r="C301" s="15" t="s">
        <v>1327</v>
      </c>
      <c r="D301" s="15" t="s">
        <v>525</v>
      </c>
      <c r="E301" s="14">
        <v>4</v>
      </c>
      <c r="F301" s="14" t="s">
        <v>39</v>
      </c>
      <c r="G301" s="14">
        <v>0</v>
      </c>
      <c r="H301" s="14" t="s">
        <v>39</v>
      </c>
      <c r="I301" s="16">
        <v>74.84</v>
      </c>
      <c r="J301" s="14" t="s">
        <v>39</v>
      </c>
      <c r="K301" s="17">
        <v>299.36</v>
      </c>
      <c r="L301" s="18">
        <v>41204</v>
      </c>
      <c r="M301" s="15" t="s">
        <v>40</v>
      </c>
      <c r="N301" s="14" t="s">
        <v>41</v>
      </c>
      <c r="O301" s="14" t="s">
        <v>21</v>
      </c>
      <c r="P301" s="15" t="s">
        <v>177</v>
      </c>
      <c r="Q301" s="15" t="s">
        <v>178</v>
      </c>
      <c r="R301" s="14"/>
      <c r="S301" s="15" t="s">
        <v>1331</v>
      </c>
      <c r="T301" s="28">
        <f t="shared" si="24"/>
        <v>0</v>
      </c>
      <c r="U301" s="28">
        <f t="shared" si="26"/>
        <v>299.36</v>
      </c>
      <c r="V301" s="28">
        <f t="shared" si="27"/>
        <v>2000</v>
      </c>
      <c r="W301" s="28">
        <f t="shared" si="23"/>
        <v>166.66666666666666</v>
      </c>
      <c r="X301" s="7">
        <f t="shared" si="25"/>
        <v>0</v>
      </c>
    </row>
    <row r="302" spans="1:24" hidden="1">
      <c r="A302" s="15" t="s">
        <v>1314</v>
      </c>
      <c r="B302" s="15" t="s">
        <v>1326</v>
      </c>
      <c r="C302" s="15" t="s">
        <v>1327</v>
      </c>
      <c r="D302" s="15" t="s">
        <v>525</v>
      </c>
      <c r="E302" s="14">
        <v>8</v>
      </c>
      <c r="F302" s="14" t="s">
        <v>39</v>
      </c>
      <c r="G302" s="14">
        <v>0</v>
      </c>
      <c r="H302" s="14" t="s">
        <v>39</v>
      </c>
      <c r="I302" s="16">
        <v>1.98</v>
      </c>
      <c r="J302" s="14" t="s">
        <v>39</v>
      </c>
      <c r="K302" s="17">
        <v>15.84</v>
      </c>
      <c r="L302" s="18">
        <v>41204</v>
      </c>
      <c r="M302" s="15" t="s">
        <v>40</v>
      </c>
      <c r="N302" s="14" t="s">
        <v>41</v>
      </c>
      <c r="O302" s="14" t="s">
        <v>21</v>
      </c>
      <c r="P302" s="15" t="s">
        <v>177</v>
      </c>
      <c r="Q302" s="15" t="s">
        <v>178</v>
      </c>
      <c r="R302" s="14"/>
      <c r="S302" s="15" t="s">
        <v>1332</v>
      </c>
      <c r="T302" s="28">
        <f t="shared" si="24"/>
        <v>0</v>
      </c>
      <c r="U302" s="28">
        <f t="shared" si="26"/>
        <v>15.84</v>
      </c>
      <c r="V302" s="28">
        <f t="shared" si="27"/>
        <v>2000</v>
      </c>
      <c r="W302" s="28">
        <f t="shared" si="23"/>
        <v>166.66666666666666</v>
      </c>
      <c r="X302" s="7">
        <f t="shared" si="25"/>
        <v>0</v>
      </c>
    </row>
    <row r="303" spans="1:24" hidden="1">
      <c r="A303" s="15" t="s">
        <v>1314</v>
      </c>
      <c r="B303" s="15" t="s">
        <v>1326</v>
      </c>
      <c r="C303" s="15" t="s">
        <v>1327</v>
      </c>
      <c r="D303" s="15" t="s">
        <v>525</v>
      </c>
      <c r="E303" s="14">
        <v>4</v>
      </c>
      <c r="F303" s="14" t="s">
        <v>39</v>
      </c>
      <c r="G303" s="14">
        <v>0</v>
      </c>
      <c r="H303" s="14" t="s">
        <v>39</v>
      </c>
      <c r="I303" s="16">
        <v>136.85</v>
      </c>
      <c r="J303" s="14" t="s">
        <v>39</v>
      </c>
      <c r="K303" s="17">
        <v>547.4</v>
      </c>
      <c r="L303" s="18">
        <v>41204</v>
      </c>
      <c r="M303" s="15" t="s">
        <v>40</v>
      </c>
      <c r="N303" s="14" t="s">
        <v>41</v>
      </c>
      <c r="O303" s="14" t="s">
        <v>21</v>
      </c>
      <c r="P303" s="15" t="s">
        <v>177</v>
      </c>
      <c r="Q303" s="15" t="s">
        <v>178</v>
      </c>
      <c r="R303" s="14"/>
      <c r="S303" s="15" t="s">
        <v>1333</v>
      </c>
      <c r="T303" s="28">
        <f t="shared" si="24"/>
        <v>0</v>
      </c>
      <c r="U303" s="28">
        <f t="shared" si="26"/>
        <v>547.4</v>
      </c>
      <c r="V303" s="28">
        <f t="shared" si="27"/>
        <v>2000</v>
      </c>
      <c r="W303" s="28">
        <f t="shared" si="23"/>
        <v>166.66666666666666</v>
      </c>
      <c r="X303" s="7">
        <f t="shared" si="25"/>
        <v>0</v>
      </c>
    </row>
    <row r="304" spans="1:24" hidden="1">
      <c r="A304" s="15" t="s">
        <v>1314</v>
      </c>
      <c r="B304" s="15" t="s">
        <v>1326</v>
      </c>
      <c r="C304" s="15" t="s">
        <v>1327</v>
      </c>
      <c r="D304" s="15" t="s">
        <v>525</v>
      </c>
      <c r="E304" s="14">
        <v>2</v>
      </c>
      <c r="F304" s="14" t="s">
        <v>39</v>
      </c>
      <c r="G304" s="14">
        <v>0</v>
      </c>
      <c r="H304" s="14" t="s">
        <v>39</v>
      </c>
      <c r="I304" s="16">
        <v>105.79</v>
      </c>
      <c r="J304" s="14" t="s">
        <v>39</v>
      </c>
      <c r="K304" s="17">
        <v>211.58</v>
      </c>
      <c r="L304" s="18">
        <v>41204</v>
      </c>
      <c r="M304" s="15" t="s">
        <v>40</v>
      </c>
      <c r="N304" s="14" t="s">
        <v>41</v>
      </c>
      <c r="O304" s="14" t="s">
        <v>21</v>
      </c>
      <c r="P304" s="15" t="s">
        <v>177</v>
      </c>
      <c r="Q304" s="15" t="s">
        <v>178</v>
      </c>
      <c r="R304" s="14"/>
      <c r="S304" s="15" t="s">
        <v>1334</v>
      </c>
      <c r="T304" s="28">
        <f t="shared" si="24"/>
        <v>0</v>
      </c>
      <c r="U304" s="28">
        <f t="shared" si="26"/>
        <v>211.58</v>
      </c>
      <c r="V304" s="28">
        <f t="shared" si="27"/>
        <v>2000</v>
      </c>
      <c r="W304" s="28">
        <f t="shared" si="23"/>
        <v>166.66666666666666</v>
      </c>
      <c r="X304" s="7">
        <f t="shared" si="25"/>
        <v>0</v>
      </c>
    </row>
    <row r="305" spans="1:24" hidden="1">
      <c r="A305" s="15" t="s">
        <v>530</v>
      </c>
      <c r="B305" s="15" t="s">
        <v>531</v>
      </c>
      <c r="C305" s="15" t="s">
        <v>532</v>
      </c>
      <c r="D305" s="15" t="s">
        <v>525</v>
      </c>
      <c r="E305" s="14">
        <v>250</v>
      </c>
      <c r="F305" s="14" t="s">
        <v>17</v>
      </c>
      <c r="G305" s="14">
        <v>0</v>
      </c>
      <c r="H305" s="14" t="s">
        <v>17</v>
      </c>
      <c r="I305" s="16">
        <v>1</v>
      </c>
      <c r="J305" s="14" t="s">
        <v>18</v>
      </c>
      <c r="K305" s="17">
        <v>250</v>
      </c>
      <c r="L305" s="18">
        <v>40995</v>
      </c>
      <c r="M305" s="15" t="s">
        <v>62</v>
      </c>
      <c r="N305" s="14" t="s">
        <v>20</v>
      </c>
      <c r="O305" s="14" t="s">
        <v>21</v>
      </c>
      <c r="P305" s="15" t="s">
        <v>193</v>
      </c>
      <c r="Q305" s="15" t="s">
        <v>194</v>
      </c>
      <c r="R305" s="14"/>
      <c r="S305" s="15" t="s">
        <v>532</v>
      </c>
      <c r="T305" s="28">
        <f t="shared" si="24"/>
        <v>0</v>
      </c>
      <c r="U305" s="28">
        <f t="shared" si="26"/>
        <v>250</v>
      </c>
      <c r="V305" s="28">
        <f t="shared" si="27"/>
        <v>4000</v>
      </c>
      <c r="W305" s="28">
        <f t="shared" si="23"/>
        <v>333.33333333333331</v>
      </c>
      <c r="X305" s="7">
        <f t="shared" si="25"/>
        <v>0</v>
      </c>
    </row>
    <row r="306" spans="1:24" hidden="1">
      <c r="A306" s="15" t="s">
        <v>537</v>
      </c>
      <c r="B306" s="14"/>
      <c r="C306" s="14"/>
      <c r="D306" s="15" t="s">
        <v>525</v>
      </c>
      <c r="E306" s="14">
        <v>800</v>
      </c>
      <c r="F306" s="14" t="s">
        <v>17</v>
      </c>
      <c r="G306" s="14">
        <v>278.79000000000002</v>
      </c>
      <c r="H306" s="14" t="s">
        <v>17</v>
      </c>
      <c r="I306" s="16">
        <v>1</v>
      </c>
      <c r="J306" s="14" t="s">
        <v>18</v>
      </c>
      <c r="K306" s="17">
        <v>800</v>
      </c>
      <c r="L306" s="18">
        <v>40884</v>
      </c>
      <c r="M306" s="15" t="s">
        <v>526</v>
      </c>
      <c r="N306" s="14" t="s">
        <v>20</v>
      </c>
      <c r="O306" s="14" t="s">
        <v>34</v>
      </c>
      <c r="P306" s="15" t="s">
        <v>538</v>
      </c>
      <c r="Q306" s="15" t="s">
        <v>539</v>
      </c>
      <c r="R306" s="14"/>
      <c r="S306" s="15" t="s">
        <v>540</v>
      </c>
      <c r="T306" s="28">
        <f t="shared" si="24"/>
        <v>278.78999999999996</v>
      </c>
      <c r="U306" s="28">
        <f t="shared" si="26"/>
        <v>521.21</v>
      </c>
      <c r="V306" s="28">
        <f t="shared" si="27"/>
        <v>1000</v>
      </c>
      <c r="W306" s="28">
        <f t="shared" si="23"/>
        <v>83.333333333333329</v>
      </c>
      <c r="X306" s="7">
        <f t="shared" si="25"/>
        <v>721.21</v>
      </c>
    </row>
    <row r="307" spans="1:24" hidden="1">
      <c r="A307" s="15" t="s">
        <v>524</v>
      </c>
      <c r="B307" s="14"/>
      <c r="C307" s="14"/>
      <c r="D307" s="15" t="s">
        <v>525</v>
      </c>
      <c r="E307" s="14">
        <v>500</v>
      </c>
      <c r="F307" s="14" t="s">
        <v>17</v>
      </c>
      <c r="G307" s="14">
        <v>81.45</v>
      </c>
      <c r="H307" s="14" t="s">
        <v>17</v>
      </c>
      <c r="I307" s="16">
        <v>1</v>
      </c>
      <c r="J307" s="14" t="s">
        <v>18</v>
      </c>
      <c r="K307" s="17">
        <v>500</v>
      </c>
      <c r="L307" s="18">
        <v>40884</v>
      </c>
      <c r="M307" s="15" t="s">
        <v>526</v>
      </c>
      <c r="N307" s="14" t="s">
        <v>20</v>
      </c>
      <c r="O307" s="14" t="s">
        <v>34</v>
      </c>
      <c r="P307" s="15" t="s">
        <v>527</v>
      </c>
      <c r="Q307" s="15" t="s">
        <v>528</v>
      </c>
      <c r="R307" s="14"/>
      <c r="S307" s="15" t="s">
        <v>529</v>
      </c>
      <c r="T307" s="28">
        <f t="shared" si="24"/>
        <v>81.449999999999989</v>
      </c>
      <c r="U307" s="28">
        <f t="shared" si="26"/>
        <v>418.55</v>
      </c>
      <c r="V307" s="28">
        <f t="shared" si="27"/>
        <v>2000</v>
      </c>
      <c r="W307" s="28">
        <f t="shared" si="23"/>
        <v>166.66666666666666</v>
      </c>
      <c r="X307" s="7">
        <f t="shared" si="25"/>
        <v>1918.55</v>
      </c>
    </row>
    <row r="308" spans="1:24">
      <c r="A308" s="15" t="s">
        <v>816</v>
      </c>
      <c r="B308" s="15" t="s">
        <v>817</v>
      </c>
      <c r="C308" s="15" t="s">
        <v>818</v>
      </c>
      <c r="D308" s="15" t="s">
        <v>525</v>
      </c>
      <c r="E308" s="14">
        <v>6000</v>
      </c>
      <c r="F308" s="14" t="s">
        <v>17</v>
      </c>
      <c r="G308" s="14">
        <v>4890</v>
      </c>
      <c r="H308" s="14" t="s">
        <v>17</v>
      </c>
      <c r="I308" s="16">
        <v>1</v>
      </c>
      <c r="J308" s="14" t="s">
        <v>18</v>
      </c>
      <c r="K308" s="17">
        <v>6000</v>
      </c>
      <c r="L308" s="18">
        <v>41156</v>
      </c>
      <c r="M308" s="15" t="s">
        <v>48</v>
      </c>
      <c r="N308" s="14" t="s">
        <v>20</v>
      </c>
      <c r="O308" s="14" t="s">
        <v>34</v>
      </c>
      <c r="P308" s="15" t="s">
        <v>88</v>
      </c>
      <c r="Q308" s="15" t="s">
        <v>89</v>
      </c>
      <c r="R308" s="14"/>
      <c r="S308" s="15" t="s">
        <v>819</v>
      </c>
      <c r="T308" s="28">
        <f t="shared" si="24"/>
        <v>4890</v>
      </c>
      <c r="U308" s="28">
        <f t="shared" si="26"/>
        <v>1110</v>
      </c>
      <c r="V308" s="28">
        <f t="shared" si="27"/>
        <v>10000</v>
      </c>
      <c r="W308" s="28">
        <f t="shared" si="23"/>
        <v>833.33333333333337</v>
      </c>
      <c r="X308" s="7">
        <f t="shared" si="25"/>
        <v>5110</v>
      </c>
    </row>
    <row r="309" spans="1:24">
      <c r="A309" s="15" t="s">
        <v>1335</v>
      </c>
      <c r="B309" s="15" t="s">
        <v>1336</v>
      </c>
      <c r="C309" s="15" t="s">
        <v>1337</v>
      </c>
      <c r="D309" s="15" t="s">
        <v>544</v>
      </c>
      <c r="E309" s="14">
        <v>800</v>
      </c>
      <c r="F309" s="14" t="s">
        <v>17</v>
      </c>
      <c r="G309" s="14">
        <v>0</v>
      </c>
      <c r="H309" s="14" t="s">
        <v>17</v>
      </c>
      <c r="I309" s="16">
        <v>1</v>
      </c>
      <c r="J309" s="14" t="s">
        <v>18</v>
      </c>
      <c r="K309" s="17">
        <v>800</v>
      </c>
      <c r="L309" s="18">
        <v>41193</v>
      </c>
      <c r="M309" s="15" t="s">
        <v>48</v>
      </c>
      <c r="N309" s="14" t="s">
        <v>20</v>
      </c>
      <c r="O309" s="14" t="s">
        <v>21</v>
      </c>
      <c r="P309" s="15" t="s">
        <v>88</v>
      </c>
      <c r="Q309" s="15" t="s">
        <v>89</v>
      </c>
      <c r="R309" s="14"/>
      <c r="S309" s="15" t="s">
        <v>1338</v>
      </c>
      <c r="T309" s="28">
        <f t="shared" si="24"/>
        <v>0</v>
      </c>
      <c r="U309" s="28">
        <f t="shared" si="26"/>
        <v>800</v>
      </c>
      <c r="V309" s="28">
        <f t="shared" si="27"/>
        <v>10000</v>
      </c>
      <c r="W309" s="28">
        <f t="shared" si="23"/>
        <v>833.33333333333337</v>
      </c>
      <c r="X309" s="7">
        <f t="shared" si="25"/>
        <v>0</v>
      </c>
    </row>
    <row r="310" spans="1:24" hidden="1">
      <c r="A310" s="15" t="s">
        <v>1339</v>
      </c>
      <c r="B310" s="15" t="s">
        <v>1340</v>
      </c>
      <c r="C310" s="15" t="s">
        <v>806</v>
      </c>
      <c r="D310" s="15" t="s">
        <v>544</v>
      </c>
      <c r="E310" s="14">
        <v>4217.8</v>
      </c>
      <c r="F310" s="14" t="s">
        <v>17</v>
      </c>
      <c r="G310" s="14">
        <v>0</v>
      </c>
      <c r="H310" s="14" t="s">
        <v>17</v>
      </c>
      <c r="I310" s="16">
        <v>1</v>
      </c>
      <c r="J310" s="14" t="s">
        <v>18</v>
      </c>
      <c r="K310" s="17">
        <v>4217.8</v>
      </c>
      <c r="L310" s="18">
        <v>41193</v>
      </c>
      <c r="M310" s="15" t="s">
        <v>253</v>
      </c>
      <c r="N310" s="14" t="s">
        <v>20</v>
      </c>
      <c r="O310" s="14" t="s">
        <v>21</v>
      </c>
      <c r="P310" s="15" t="s">
        <v>193</v>
      </c>
      <c r="Q310" s="15" t="s">
        <v>194</v>
      </c>
      <c r="R310" s="14"/>
      <c r="S310" s="15" t="s">
        <v>1341</v>
      </c>
      <c r="T310" s="28">
        <f t="shared" si="24"/>
        <v>0</v>
      </c>
      <c r="U310" s="28">
        <f t="shared" si="26"/>
        <v>4217.8</v>
      </c>
      <c r="V310" s="28">
        <f t="shared" si="27"/>
        <v>4000</v>
      </c>
      <c r="W310" s="28">
        <f t="shared" si="23"/>
        <v>333.33333333333331</v>
      </c>
      <c r="X310" s="7">
        <f t="shared" si="25"/>
        <v>0</v>
      </c>
    </row>
    <row r="311" spans="1:24">
      <c r="A311" s="15" t="s">
        <v>1342</v>
      </c>
      <c r="B311" s="15" t="s">
        <v>1343</v>
      </c>
      <c r="C311" s="15" t="s">
        <v>1344</v>
      </c>
      <c r="D311" s="15" t="s">
        <v>544</v>
      </c>
      <c r="E311" s="14">
        <v>600</v>
      </c>
      <c r="F311" s="14" t="s">
        <v>17</v>
      </c>
      <c r="G311" s="14">
        <v>0</v>
      </c>
      <c r="H311" s="14" t="s">
        <v>17</v>
      </c>
      <c r="I311" s="16">
        <v>1</v>
      </c>
      <c r="J311" s="14" t="s">
        <v>18</v>
      </c>
      <c r="K311" s="17">
        <v>600</v>
      </c>
      <c r="L311" s="18">
        <v>41193</v>
      </c>
      <c r="M311" s="15" t="s">
        <v>188</v>
      </c>
      <c r="N311" s="14" t="s">
        <v>20</v>
      </c>
      <c r="O311" s="14" t="s">
        <v>21</v>
      </c>
      <c r="P311" s="15" t="s">
        <v>88</v>
      </c>
      <c r="Q311" s="15" t="s">
        <v>89</v>
      </c>
      <c r="R311" s="14"/>
      <c r="S311" s="15" t="s">
        <v>1345</v>
      </c>
      <c r="T311" s="28">
        <f t="shared" si="24"/>
        <v>0</v>
      </c>
      <c r="U311" s="28">
        <f t="shared" si="26"/>
        <v>600</v>
      </c>
      <c r="V311" s="28">
        <f t="shared" si="27"/>
        <v>10000</v>
      </c>
      <c r="W311" s="28">
        <f t="shared" si="23"/>
        <v>833.33333333333337</v>
      </c>
      <c r="X311" s="7">
        <f t="shared" si="25"/>
        <v>0</v>
      </c>
    </row>
    <row r="312" spans="1:24">
      <c r="A312" s="15" t="s">
        <v>1346</v>
      </c>
      <c r="B312" s="15" t="s">
        <v>1347</v>
      </c>
      <c r="C312" s="15" t="s">
        <v>1348</v>
      </c>
      <c r="D312" s="15" t="s">
        <v>544</v>
      </c>
      <c r="E312" s="14">
        <v>272</v>
      </c>
      <c r="F312" s="14" t="s">
        <v>17</v>
      </c>
      <c r="G312" s="14">
        <v>0</v>
      </c>
      <c r="H312" s="14" t="s">
        <v>17</v>
      </c>
      <c r="I312" s="16">
        <v>1</v>
      </c>
      <c r="J312" s="14" t="s">
        <v>18</v>
      </c>
      <c r="K312" s="17">
        <v>272</v>
      </c>
      <c r="L312" s="18">
        <v>41207</v>
      </c>
      <c r="M312" s="15" t="s">
        <v>911</v>
      </c>
      <c r="N312" s="14" t="s">
        <v>20</v>
      </c>
      <c r="O312" s="14" t="s">
        <v>21</v>
      </c>
      <c r="P312" s="15" t="s">
        <v>88</v>
      </c>
      <c r="Q312" s="15" t="s">
        <v>89</v>
      </c>
      <c r="R312" s="14"/>
      <c r="S312" s="15" t="s">
        <v>1349</v>
      </c>
      <c r="T312" s="28">
        <f t="shared" si="24"/>
        <v>0</v>
      </c>
      <c r="U312" s="28">
        <f t="shared" si="26"/>
        <v>272</v>
      </c>
      <c r="V312" s="28">
        <f t="shared" si="27"/>
        <v>10000</v>
      </c>
      <c r="W312" s="28">
        <f t="shared" si="23"/>
        <v>833.33333333333337</v>
      </c>
      <c r="X312" s="7">
        <f t="shared" si="25"/>
        <v>0</v>
      </c>
    </row>
    <row r="313" spans="1:24">
      <c r="A313" s="15" t="s">
        <v>566</v>
      </c>
      <c r="B313" s="15" t="s">
        <v>567</v>
      </c>
      <c r="C313" s="15" t="s">
        <v>568</v>
      </c>
      <c r="D313" s="15" t="s">
        <v>544</v>
      </c>
      <c r="E313" s="14">
        <v>9500</v>
      </c>
      <c r="F313" s="14" t="s">
        <v>17</v>
      </c>
      <c r="G313" s="14">
        <v>6123</v>
      </c>
      <c r="H313" s="14" t="s">
        <v>17</v>
      </c>
      <c r="I313" s="16">
        <v>1</v>
      </c>
      <c r="J313" s="14" t="s">
        <v>18</v>
      </c>
      <c r="K313" s="17">
        <v>9500</v>
      </c>
      <c r="L313" s="18">
        <v>40924</v>
      </c>
      <c r="M313" s="15" t="s">
        <v>569</v>
      </c>
      <c r="N313" s="14" t="s">
        <v>20</v>
      </c>
      <c r="O313" s="14" t="s">
        <v>34</v>
      </c>
      <c r="P313" s="15" t="s">
        <v>88</v>
      </c>
      <c r="Q313" s="15" t="s">
        <v>89</v>
      </c>
      <c r="R313" s="14"/>
      <c r="S313" s="15" t="s">
        <v>570</v>
      </c>
      <c r="T313" s="28">
        <f t="shared" si="24"/>
        <v>6123</v>
      </c>
      <c r="U313" s="28">
        <f t="shared" si="26"/>
        <v>3377</v>
      </c>
      <c r="V313" s="28">
        <f t="shared" si="27"/>
        <v>10000</v>
      </c>
      <c r="W313" s="28">
        <f t="shared" si="23"/>
        <v>833.33333333333337</v>
      </c>
      <c r="X313" s="7">
        <f t="shared" si="25"/>
        <v>3877</v>
      </c>
    </row>
    <row r="314" spans="1:24">
      <c r="A314" s="15" t="s">
        <v>824</v>
      </c>
      <c r="B314" s="15" t="s">
        <v>825</v>
      </c>
      <c r="C314" s="15" t="s">
        <v>826</v>
      </c>
      <c r="D314" s="15" t="s">
        <v>544</v>
      </c>
      <c r="E314" s="14">
        <v>600</v>
      </c>
      <c r="F314" s="14" t="s">
        <v>17</v>
      </c>
      <c r="G314" s="14">
        <v>0</v>
      </c>
      <c r="H314" s="14" t="s">
        <v>17</v>
      </c>
      <c r="I314" s="16">
        <v>1</v>
      </c>
      <c r="J314" s="14" t="s">
        <v>18</v>
      </c>
      <c r="K314" s="17">
        <v>600</v>
      </c>
      <c r="L314" s="18">
        <v>41137</v>
      </c>
      <c r="M314" s="15" t="s">
        <v>207</v>
      </c>
      <c r="N314" s="14" t="s">
        <v>20</v>
      </c>
      <c r="O314" s="14" t="s">
        <v>21</v>
      </c>
      <c r="P314" s="15" t="s">
        <v>88</v>
      </c>
      <c r="Q314" s="15" t="s">
        <v>89</v>
      </c>
      <c r="R314" s="14"/>
      <c r="S314" s="15" t="s">
        <v>827</v>
      </c>
      <c r="T314" s="28">
        <f t="shared" si="24"/>
        <v>0</v>
      </c>
      <c r="U314" s="28">
        <f t="shared" si="26"/>
        <v>600</v>
      </c>
      <c r="V314" s="28">
        <f t="shared" si="27"/>
        <v>10000</v>
      </c>
      <c r="W314" s="28">
        <f t="shared" si="23"/>
        <v>833.33333333333337</v>
      </c>
      <c r="X314" s="7">
        <f t="shared" si="25"/>
        <v>0</v>
      </c>
    </row>
    <row r="315" spans="1:24">
      <c r="A315" s="15" t="s">
        <v>564</v>
      </c>
      <c r="B315" s="15" t="s">
        <v>305</v>
      </c>
      <c r="C315" s="15" t="s">
        <v>306</v>
      </c>
      <c r="D315" s="15" t="s">
        <v>544</v>
      </c>
      <c r="E315" s="14">
        <v>3500</v>
      </c>
      <c r="F315" s="14" t="s">
        <v>17</v>
      </c>
      <c r="G315" s="14">
        <v>1435</v>
      </c>
      <c r="H315" s="14" t="s">
        <v>17</v>
      </c>
      <c r="I315" s="16">
        <v>1</v>
      </c>
      <c r="J315" s="14" t="s">
        <v>18</v>
      </c>
      <c r="K315" s="17">
        <v>3500</v>
      </c>
      <c r="L315" s="18">
        <v>40823</v>
      </c>
      <c r="M315" s="15" t="s">
        <v>337</v>
      </c>
      <c r="N315" s="14" t="s">
        <v>20</v>
      </c>
      <c r="O315" s="14" t="s">
        <v>34</v>
      </c>
      <c r="P315" s="15" t="s">
        <v>88</v>
      </c>
      <c r="Q315" s="15" t="s">
        <v>89</v>
      </c>
      <c r="R315" s="14"/>
      <c r="S315" s="15" t="s">
        <v>565</v>
      </c>
      <c r="T315" s="28">
        <f t="shared" si="24"/>
        <v>1435</v>
      </c>
      <c r="U315" s="28">
        <f t="shared" si="26"/>
        <v>2065</v>
      </c>
      <c r="V315" s="28">
        <f t="shared" si="27"/>
        <v>10000</v>
      </c>
      <c r="W315" s="28">
        <f t="shared" si="23"/>
        <v>833.33333333333337</v>
      </c>
      <c r="X315" s="7">
        <f t="shared" si="25"/>
        <v>8565</v>
      </c>
    </row>
    <row r="316" spans="1:24">
      <c r="A316" s="15" t="s">
        <v>820</v>
      </c>
      <c r="B316" s="15" t="s">
        <v>821</v>
      </c>
      <c r="C316" s="15" t="s">
        <v>822</v>
      </c>
      <c r="D316" s="15" t="s">
        <v>544</v>
      </c>
      <c r="E316" s="14">
        <v>4600</v>
      </c>
      <c r="F316" s="14" t="s">
        <v>17</v>
      </c>
      <c r="G316" s="14">
        <v>386.95</v>
      </c>
      <c r="H316" s="14" t="s">
        <v>17</v>
      </c>
      <c r="I316" s="16">
        <v>1</v>
      </c>
      <c r="J316" s="14" t="s">
        <v>18</v>
      </c>
      <c r="K316" s="17">
        <v>4600</v>
      </c>
      <c r="L316" s="18">
        <v>41137</v>
      </c>
      <c r="M316" s="15" t="s">
        <v>192</v>
      </c>
      <c r="N316" s="14" t="s">
        <v>20</v>
      </c>
      <c r="O316" s="14" t="s">
        <v>34</v>
      </c>
      <c r="P316" s="15" t="s">
        <v>88</v>
      </c>
      <c r="Q316" s="15" t="s">
        <v>89</v>
      </c>
      <c r="R316" s="14"/>
      <c r="S316" s="15" t="s">
        <v>823</v>
      </c>
      <c r="T316" s="28">
        <f t="shared" si="24"/>
        <v>386.94999999999982</v>
      </c>
      <c r="U316" s="28">
        <f t="shared" si="26"/>
        <v>4213.05</v>
      </c>
      <c r="V316" s="28">
        <f t="shared" si="27"/>
        <v>10000</v>
      </c>
      <c r="W316" s="28">
        <f t="shared" si="23"/>
        <v>833.33333333333337</v>
      </c>
      <c r="X316" s="7">
        <f t="shared" si="25"/>
        <v>9613.0499999999993</v>
      </c>
    </row>
    <row r="317" spans="1:24" hidden="1">
      <c r="A317" s="15" t="s">
        <v>546</v>
      </c>
      <c r="B317" s="15" t="s">
        <v>547</v>
      </c>
      <c r="C317" s="15" t="s">
        <v>548</v>
      </c>
      <c r="D317" s="15" t="s">
        <v>544</v>
      </c>
      <c r="E317" s="14">
        <v>58680</v>
      </c>
      <c r="F317" s="14" t="s">
        <v>17</v>
      </c>
      <c r="G317" s="14">
        <v>48900</v>
      </c>
      <c r="H317" s="14" t="s">
        <v>17</v>
      </c>
      <c r="I317" s="16">
        <v>1</v>
      </c>
      <c r="J317" s="14" t="s">
        <v>18</v>
      </c>
      <c r="K317" s="17">
        <v>58680</v>
      </c>
      <c r="L317" s="18">
        <v>40933</v>
      </c>
      <c r="M317" s="15" t="s">
        <v>549</v>
      </c>
      <c r="N317" s="14" t="s">
        <v>20</v>
      </c>
      <c r="O317" s="14" t="s">
        <v>34</v>
      </c>
      <c r="P317" s="15" t="s">
        <v>550</v>
      </c>
      <c r="Q317" s="15" t="s">
        <v>551</v>
      </c>
      <c r="R317" s="14"/>
      <c r="S317" s="15" t="s">
        <v>552</v>
      </c>
      <c r="T317" s="28">
        <f t="shared" si="24"/>
        <v>48900</v>
      </c>
      <c r="U317" s="28">
        <f t="shared" si="26"/>
        <v>9780</v>
      </c>
      <c r="V317" s="28">
        <f t="shared" si="27"/>
        <v>6000</v>
      </c>
      <c r="W317" s="28">
        <f t="shared" si="23"/>
        <v>500</v>
      </c>
      <c r="X317" s="7">
        <f t="shared" si="25"/>
        <v>-42900</v>
      </c>
    </row>
    <row r="318" spans="1:24" hidden="1">
      <c r="A318" s="15" t="s">
        <v>828</v>
      </c>
      <c r="B318" s="15" t="s">
        <v>829</v>
      </c>
      <c r="C318" s="15" t="s">
        <v>830</v>
      </c>
      <c r="D318" s="15" t="s">
        <v>544</v>
      </c>
      <c r="E318" s="14">
        <v>7064.55</v>
      </c>
      <c r="F318" s="14" t="s">
        <v>17</v>
      </c>
      <c r="G318" s="14">
        <v>6879.65</v>
      </c>
      <c r="H318" s="14" t="s">
        <v>17</v>
      </c>
      <c r="I318" s="16">
        <v>1</v>
      </c>
      <c r="J318" s="14" t="s">
        <v>18</v>
      </c>
      <c r="K318" s="17">
        <v>7064.55</v>
      </c>
      <c r="L318" s="18">
        <v>41145</v>
      </c>
      <c r="M318" s="15" t="s">
        <v>725</v>
      </c>
      <c r="N318" s="14" t="s">
        <v>20</v>
      </c>
      <c r="O318" s="14" t="s">
        <v>34</v>
      </c>
      <c r="P318" s="15" t="s">
        <v>193</v>
      </c>
      <c r="Q318" s="15" t="s">
        <v>194</v>
      </c>
      <c r="R318" s="14"/>
      <c r="S318" s="15" t="s">
        <v>831</v>
      </c>
      <c r="T318" s="28">
        <f t="shared" si="24"/>
        <v>6879.65</v>
      </c>
      <c r="U318" s="28">
        <f t="shared" si="26"/>
        <v>184.90000000000055</v>
      </c>
      <c r="V318" s="28">
        <f t="shared" si="27"/>
        <v>4000</v>
      </c>
      <c r="W318" s="28">
        <f t="shared" si="23"/>
        <v>333.33333333333331</v>
      </c>
      <c r="X318" s="7">
        <f t="shared" si="25"/>
        <v>-2879.6499999999996</v>
      </c>
    </row>
    <row r="319" spans="1:24" hidden="1">
      <c r="A319" s="15" t="s">
        <v>1350</v>
      </c>
      <c r="B319" s="15" t="s">
        <v>1351</v>
      </c>
      <c r="C319" s="15" t="s">
        <v>1352</v>
      </c>
      <c r="D319" s="15" t="s">
        <v>544</v>
      </c>
      <c r="E319" s="14">
        <v>6000</v>
      </c>
      <c r="F319" s="14" t="s">
        <v>17</v>
      </c>
      <c r="G319" s="14">
        <v>0</v>
      </c>
      <c r="H319" s="14" t="s">
        <v>17</v>
      </c>
      <c r="I319" s="16">
        <v>1</v>
      </c>
      <c r="J319" s="14" t="s">
        <v>18</v>
      </c>
      <c r="K319" s="17">
        <v>6000</v>
      </c>
      <c r="L319" s="18">
        <v>41192</v>
      </c>
      <c r="M319" s="15" t="s">
        <v>1353</v>
      </c>
      <c r="N319" s="14" t="s">
        <v>20</v>
      </c>
      <c r="O319" s="14" t="s">
        <v>21</v>
      </c>
      <c r="P319" s="15" t="s">
        <v>193</v>
      </c>
      <c r="Q319" s="15" t="s">
        <v>194</v>
      </c>
      <c r="R319" s="14"/>
      <c r="S319" s="15" t="s">
        <v>1354</v>
      </c>
      <c r="T319" s="28">
        <f t="shared" si="24"/>
        <v>0</v>
      </c>
      <c r="U319" s="28">
        <f t="shared" si="26"/>
        <v>6000</v>
      </c>
      <c r="V319" s="28">
        <f t="shared" si="27"/>
        <v>4000</v>
      </c>
      <c r="W319" s="28">
        <f t="shared" si="23"/>
        <v>333.33333333333331</v>
      </c>
      <c r="X319" s="7">
        <f t="shared" si="25"/>
        <v>0</v>
      </c>
    </row>
    <row r="320" spans="1:24" hidden="1">
      <c r="A320" s="15" t="s">
        <v>577</v>
      </c>
      <c r="B320" s="15" t="s">
        <v>575</v>
      </c>
      <c r="C320" s="15" t="s">
        <v>576</v>
      </c>
      <c r="D320" s="15" t="s">
        <v>544</v>
      </c>
      <c r="E320" s="14">
        <v>750</v>
      </c>
      <c r="F320" s="14" t="s">
        <v>17</v>
      </c>
      <c r="G320" s="14">
        <v>0</v>
      </c>
      <c r="H320" s="14" t="s">
        <v>17</v>
      </c>
      <c r="I320" s="16">
        <v>1</v>
      </c>
      <c r="J320" s="14" t="s">
        <v>18</v>
      </c>
      <c r="K320" s="17">
        <v>750</v>
      </c>
      <c r="L320" s="18">
        <v>41025</v>
      </c>
      <c r="M320" s="15" t="s">
        <v>71</v>
      </c>
      <c r="N320" s="14" t="s">
        <v>20</v>
      </c>
      <c r="O320" s="14" t="s">
        <v>21</v>
      </c>
      <c r="P320" s="15" t="s">
        <v>193</v>
      </c>
      <c r="Q320" s="15" t="s">
        <v>194</v>
      </c>
      <c r="R320" s="14"/>
      <c r="S320" s="15" t="s">
        <v>578</v>
      </c>
      <c r="T320" s="28">
        <f t="shared" si="24"/>
        <v>0</v>
      </c>
      <c r="U320" s="28">
        <f t="shared" si="26"/>
        <v>750</v>
      </c>
      <c r="V320" s="28">
        <f t="shared" si="27"/>
        <v>4000</v>
      </c>
      <c r="W320" s="28">
        <f t="shared" si="23"/>
        <v>333.33333333333331</v>
      </c>
      <c r="X320" s="7">
        <f t="shared" si="25"/>
        <v>0</v>
      </c>
    </row>
    <row r="321" spans="1:24" hidden="1">
      <c r="A321" s="15" t="s">
        <v>1355</v>
      </c>
      <c r="B321" s="15" t="s">
        <v>1356</v>
      </c>
      <c r="C321" s="15" t="s">
        <v>1357</v>
      </c>
      <c r="D321" s="15" t="s">
        <v>544</v>
      </c>
      <c r="E321" s="14">
        <v>10140.26</v>
      </c>
      <c r="F321" s="14" t="s">
        <v>17</v>
      </c>
      <c r="G321" s="14">
        <v>0</v>
      </c>
      <c r="H321" s="14" t="s">
        <v>17</v>
      </c>
      <c r="I321" s="16">
        <v>1</v>
      </c>
      <c r="J321" s="14" t="s">
        <v>18</v>
      </c>
      <c r="K321" s="17">
        <v>10140.26</v>
      </c>
      <c r="L321" s="18">
        <v>41193</v>
      </c>
      <c r="M321" s="15" t="s">
        <v>253</v>
      </c>
      <c r="N321" s="14" t="s">
        <v>20</v>
      </c>
      <c r="O321" s="14" t="s">
        <v>21</v>
      </c>
      <c r="P321" s="15" t="s">
        <v>193</v>
      </c>
      <c r="Q321" s="15" t="s">
        <v>194</v>
      </c>
      <c r="R321" s="14"/>
      <c r="S321" s="15" t="s">
        <v>1358</v>
      </c>
      <c r="T321" s="28">
        <f t="shared" si="24"/>
        <v>0</v>
      </c>
      <c r="U321" s="28">
        <f t="shared" si="26"/>
        <v>10140.26</v>
      </c>
      <c r="V321" s="28">
        <f t="shared" si="27"/>
        <v>4000</v>
      </c>
      <c r="W321" s="28">
        <f t="shared" si="23"/>
        <v>333.33333333333331</v>
      </c>
      <c r="X321" s="7">
        <f t="shared" si="25"/>
        <v>0</v>
      </c>
    </row>
    <row r="322" spans="1:24" hidden="1">
      <c r="A322" s="15" t="s">
        <v>1359</v>
      </c>
      <c r="B322" s="15" t="s">
        <v>1360</v>
      </c>
      <c r="C322" s="15" t="s">
        <v>1361</v>
      </c>
      <c r="D322" s="15" t="s">
        <v>544</v>
      </c>
      <c r="E322" s="14">
        <v>500</v>
      </c>
      <c r="F322" s="14" t="s">
        <v>17</v>
      </c>
      <c r="G322" s="14">
        <v>0</v>
      </c>
      <c r="H322" s="14" t="s">
        <v>17</v>
      </c>
      <c r="I322" s="16">
        <v>1</v>
      </c>
      <c r="J322" s="14" t="s">
        <v>18</v>
      </c>
      <c r="K322" s="17">
        <v>500</v>
      </c>
      <c r="L322" s="18">
        <v>41208</v>
      </c>
      <c r="M322" s="15" t="s">
        <v>911</v>
      </c>
      <c r="N322" s="14" t="s">
        <v>20</v>
      </c>
      <c r="O322" s="14" t="s">
        <v>21</v>
      </c>
      <c r="P322" s="15" t="s">
        <v>193</v>
      </c>
      <c r="Q322" s="15" t="s">
        <v>194</v>
      </c>
      <c r="R322" s="14"/>
      <c r="S322" s="15" t="s">
        <v>1362</v>
      </c>
      <c r="T322" s="28">
        <f t="shared" si="24"/>
        <v>0</v>
      </c>
      <c r="U322" s="28">
        <f t="shared" si="26"/>
        <v>500</v>
      </c>
      <c r="V322" s="28">
        <f t="shared" si="27"/>
        <v>4000</v>
      </c>
      <c r="W322" s="28">
        <f t="shared" ref="W322:W385" si="28">VLOOKUP(Q322,Budget,MONTH(L322)+2,FALSE)</f>
        <v>333.33333333333331</v>
      </c>
      <c r="X322" s="7">
        <f t="shared" si="25"/>
        <v>0</v>
      </c>
    </row>
    <row r="323" spans="1:24" hidden="1">
      <c r="A323" s="15" t="s">
        <v>571</v>
      </c>
      <c r="B323" s="15" t="s">
        <v>572</v>
      </c>
      <c r="C323" s="15" t="s">
        <v>573</v>
      </c>
      <c r="D323" s="15" t="s">
        <v>544</v>
      </c>
      <c r="E323" s="14">
        <v>40577</v>
      </c>
      <c r="F323" s="14" t="s">
        <v>17</v>
      </c>
      <c r="G323" s="14">
        <v>33814.160000000003</v>
      </c>
      <c r="H323" s="14" t="s">
        <v>17</v>
      </c>
      <c r="I323" s="16">
        <v>1</v>
      </c>
      <c r="J323" s="14" t="s">
        <v>18</v>
      </c>
      <c r="K323" s="17">
        <v>40577</v>
      </c>
      <c r="L323" s="18">
        <v>40892</v>
      </c>
      <c r="M323" s="15" t="s">
        <v>224</v>
      </c>
      <c r="N323" s="14" t="s">
        <v>20</v>
      </c>
      <c r="O323" s="14" t="s">
        <v>34</v>
      </c>
      <c r="P323" s="15" t="s">
        <v>193</v>
      </c>
      <c r="Q323" s="15" t="s">
        <v>194</v>
      </c>
      <c r="R323" s="14"/>
      <c r="S323" s="15" t="s">
        <v>574</v>
      </c>
      <c r="T323" s="28">
        <f t="shared" ref="T323:T386" si="29">(K323-U323)</f>
        <v>33814.160000000003</v>
      </c>
      <c r="U323" s="28">
        <f t="shared" si="26"/>
        <v>6762.8399999999965</v>
      </c>
      <c r="V323" s="28">
        <f t="shared" si="27"/>
        <v>4000</v>
      </c>
      <c r="W323" s="28">
        <f t="shared" si="28"/>
        <v>333.33333333333331</v>
      </c>
      <c r="X323" s="7">
        <f t="shared" ref="X323:X386" si="30">IF(T323=0,0,V323-T323)</f>
        <v>-29814.160000000003</v>
      </c>
    </row>
    <row r="324" spans="1:24" hidden="1">
      <c r="A324" s="15" t="s">
        <v>541</v>
      </c>
      <c r="B324" s="15" t="s">
        <v>542</v>
      </c>
      <c r="C324" s="15" t="s">
        <v>543</v>
      </c>
      <c r="D324" s="15" t="s">
        <v>544</v>
      </c>
      <c r="E324" s="14">
        <v>58000</v>
      </c>
      <c r="F324" s="14" t="s">
        <v>17</v>
      </c>
      <c r="G324" s="14">
        <v>845.8</v>
      </c>
      <c r="H324" s="14" t="s">
        <v>17</v>
      </c>
      <c r="I324" s="16">
        <v>1</v>
      </c>
      <c r="J324" s="14" t="s">
        <v>18</v>
      </c>
      <c r="K324" s="17">
        <v>58000</v>
      </c>
      <c r="L324" s="18">
        <v>41052</v>
      </c>
      <c r="M324" s="15" t="s">
        <v>545</v>
      </c>
      <c r="N324" s="14" t="s">
        <v>20</v>
      </c>
      <c r="O324" s="14" t="s">
        <v>34</v>
      </c>
      <c r="P324" s="15" t="s">
        <v>193</v>
      </c>
      <c r="Q324" s="15" t="s">
        <v>194</v>
      </c>
      <c r="R324" s="14"/>
      <c r="S324" s="15" t="s">
        <v>543</v>
      </c>
      <c r="T324" s="28">
        <f t="shared" si="29"/>
        <v>845.80000000000291</v>
      </c>
      <c r="U324" s="28">
        <f t="shared" si="26"/>
        <v>57154.2</v>
      </c>
      <c r="V324" s="28">
        <f t="shared" si="27"/>
        <v>4000</v>
      </c>
      <c r="W324" s="28">
        <f t="shared" si="28"/>
        <v>333.33333333333331</v>
      </c>
      <c r="X324" s="7">
        <f t="shared" si="30"/>
        <v>3154.1999999999971</v>
      </c>
    </row>
    <row r="325" spans="1:24" hidden="1">
      <c r="A325" s="15" t="s">
        <v>556</v>
      </c>
      <c r="B325" s="15" t="s">
        <v>554</v>
      </c>
      <c r="C325" s="15" t="s">
        <v>555</v>
      </c>
      <c r="D325" s="15" t="s">
        <v>544</v>
      </c>
      <c r="E325" s="14">
        <v>1200</v>
      </c>
      <c r="F325" s="14" t="s">
        <v>17</v>
      </c>
      <c r="G325" s="14">
        <v>0</v>
      </c>
      <c r="H325" s="14" t="s">
        <v>17</v>
      </c>
      <c r="I325" s="16">
        <v>1</v>
      </c>
      <c r="J325" s="14" t="s">
        <v>18</v>
      </c>
      <c r="K325" s="17">
        <v>1200</v>
      </c>
      <c r="L325" s="18">
        <v>41043</v>
      </c>
      <c r="M325" s="15" t="s">
        <v>557</v>
      </c>
      <c r="N325" s="14" t="s">
        <v>20</v>
      </c>
      <c r="O325" s="14" t="s">
        <v>21</v>
      </c>
      <c r="P325" s="15" t="s">
        <v>193</v>
      </c>
      <c r="Q325" s="15" t="s">
        <v>194</v>
      </c>
      <c r="R325" s="14"/>
      <c r="S325" s="15" t="s">
        <v>558</v>
      </c>
      <c r="T325" s="28">
        <f t="shared" si="29"/>
        <v>0</v>
      </c>
      <c r="U325" s="28">
        <f t="shared" si="26"/>
        <v>1200</v>
      </c>
      <c r="V325" s="28">
        <f t="shared" si="27"/>
        <v>4000</v>
      </c>
      <c r="W325" s="28">
        <f t="shared" si="28"/>
        <v>333.33333333333331</v>
      </c>
      <c r="X325" s="7">
        <f t="shared" si="30"/>
        <v>0</v>
      </c>
    </row>
    <row r="326" spans="1:24" hidden="1">
      <c r="A326" s="15" t="s">
        <v>1363</v>
      </c>
      <c r="B326" s="15" t="s">
        <v>1364</v>
      </c>
      <c r="C326" s="15" t="s">
        <v>1365</v>
      </c>
      <c r="D326" s="15" t="s">
        <v>544</v>
      </c>
      <c r="E326" s="14">
        <v>2895.45</v>
      </c>
      <c r="F326" s="14" t="s">
        <v>17</v>
      </c>
      <c r="G326" s="14">
        <v>0</v>
      </c>
      <c r="H326" s="14" t="s">
        <v>17</v>
      </c>
      <c r="I326" s="16">
        <v>1</v>
      </c>
      <c r="J326" s="14" t="s">
        <v>18</v>
      </c>
      <c r="K326" s="17">
        <v>2895.45</v>
      </c>
      <c r="L326" s="18">
        <v>41193</v>
      </c>
      <c r="M326" s="15" t="s">
        <v>253</v>
      </c>
      <c r="N326" s="14" t="s">
        <v>20</v>
      </c>
      <c r="O326" s="14" t="s">
        <v>21</v>
      </c>
      <c r="P326" s="15" t="s">
        <v>193</v>
      </c>
      <c r="Q326" s="15" t="s">
        <v>194</v>
      </c>
      <c r="R326" s="14"/>
      <c r="S326" s="15" t="s">
        <v>1366</v>
      </c>
      <c r="T326" s="28">
        <f t="shared" si="29"/>
        <v>0</v>
      </c>
      <c r="U326" s="28">
        <f t="shared" si="26"/>
        <v>2895.45</v>
      </c>
      <c r="V326" s="28">
        <f t="shared" si="27"/>
        <v>4000</v>
      </c>
      <c r="W326" s="28">
        <f t="shared" si="28"/>
        <v>333.33333333333331</v>
      </c>
      <c r="X326" s="7">
        <f t="shared" si="30"/>
        <v>0</v>
      </c>
    </row>
    <row r="327" spans="1:24" hidden="1">
      <c r="A327" s="15" t="s">
        <v>1367</v>
      </c>
      <c r="B327" s="15" t="s">
        <v>1368</v>
      </c>
      <c r="C327" s="15" t="s">
        <v>806</v>
      </c>
      <c r="D327" s="15" t="s">
        <v>544</v>
      </c>
      <c r="E327" s="14">
        <v>12431.1</v>
      </c>
      <c r="F327" s="14" t="s">
        <v>17</v>
      </c>
      <c r="G327" s="14">
        <v>0</v>
      </c>
      <c r="H327" s="14" t="s">
        <v>17</v>
      </c>
      <c r="I327" s="16">
        <v>1</v>
      </c>
      <c r="J327" s="14" t="s">
        <v>18</v>
      </c>
      <c r="K327" s="17">
        <v>12431.1</v>
      </c>
      <c r="L327" s="18">
        <v>41193</v>
      </c>
      <c r="M327" s="15" t="s">
        <v>253</v>
      </c>
      <c r="N327" s="14" t="s">
        <v>20</v>
      </c>
      <c r="O327" s="14" t="s">
        <v>21</v>
      </c>
      <c r="P327" s="15" t="s">
        <v>193</v>
      </c>
      <c r="Q327" s="15" t="s">
        <v>194</v>
      </c>
      <c r="R327" s="14"/>
      <c r="S327" s="15" t="s">
        <v>1369</v>
      </c>
      <c r="T327" s="28">
        <f t="shared" si="29"/>
        <v>0</v>
      </c>
      <c r="U327" s="28">
        <f t="shared" ref="U327:U390" si="31">(E327-G327)*I327</f>
        <v>12431.1</v>
      </c>
      <c r="V327" s="28">
        <f t="shared" si="27"/>
        <v>4000</v>
      </c>
      <c r="W327" s="28">
        <f t="shared" si="28"/>
        <v>333.33333333333331</v>
      </c>
      <c r="X327" s="7">
        <f t="shared" si="30"/>
        <v>0</v>
      </c>
    </row>
    <row r="328" spans="1:24" hidden="1">
      <c r="A328" s="15" t="s">
        <v>1370</v>
      </c>
      <c r="B328" s="15" t="s">
        <v>1368</v>
      </c>
      <c r="C328" s="15" t="s">
        <v>806</v>
      </c>
      <c r="D328" s="15" t="s">
        <v>544</v>
      </c>
      <c r="E328" s="14">
        <v>4780.67</v>
      </c>
      <c r="F328" s="14" t="s">
        <v>17</v>
      </c>
      <c r="G328" s="14">
        <v>0</v>
      </c>
      <c r="H328" s="14" t="s">
        <v>17</v>
      </c>
      <c r="I328" s="16">
        <v>1</v>
      </c>
      <c r="J328" s="14" t="s">
        <v>18</v>
      </c>
      <c r="K328" s="17">
        <v>4780.67</v>
      </c>
      <c r="L328" s="18">
        <v>41193</v>
      </c>
      <c r="M328" s="15" t="s">
        <v>253</v>
      </c>
      <c r="N328" s="14" t="s">
        <v>20</v>
      </c>
      <c r="O328" s="14" t="s">
        <v>21</v>
      </c>
      <c r="P328" s="15" t="s">
        <v>193</v>
      </c>
      <c r="Q328" s="15" t="s">
        <v>194</v>
      </c>
      <c r="R328" s="14"/>
      <c r="S328" s="15" t="s">
        <v>1371</v>
      </c>
      <c r="T328" s="28">
        <f t="shared" si="29"/>
        <v>0</v>
      </c>
      <c r="U328" s="28">
        <f t="shared" si="31"/>
        <v>4780.67</v>
      </c>
      <c r="V328" s="28">
        <f t="shared" si="27"/>
        <v>4000</v>
      </c>
      <c r="W328" s="28">
        <f t="shared" si="28"/>
        <v>333.33333333333331</v>
      </c>
      <c r="X328" s="7">
        <f t="shared" si="30"/>
        <v>0</v>
      </c>
    </row>
    <row r="329" spans="1:24" hidden="1">
      <c r="A329" s="15" t="s">
        <v>559</v>
      </c>
      <c r="B329" s="15" t="s">
        <v>560</v>
      </c>
      <c r="C329" s="15" t="s">
        <v>561</v>
      </c>
      <c r="D329" s="15" t="s">
        <v>544</v>
      </c>
      <c r="E329" s="14">
        <v>1500</v>
      </c>
      <c r="F329" s="14" t="s">
        <v>17</v>
      </c>
      <c r="G329" s="14">
        <v>0</v>
      </c>
      <c r="H329" s="14" t="s">
        <v>17</v>
      </c>
      <c r="I329" s="16">
        <v>1</v>
      </c>
      <c r="J329" s="14" t="s">
        <v>18</v>
      </c>
      <c r="K329" s="17">
        <v>1500</v>
      </c>
      <c r="L329" s="18">
        <v>40974</v>
      </c>
      <c r="M329" s="15" t="s">
        <v>80</v>
      </c>
      <c r="N329" s="14" t="s">
        <v>20</v>
      </c>
      <c r="O329" s="14" t="s">
        <v>21</v>
      </c>
      <c r="P329" s="15" t="s">
        <v>193</v>
      </c>
      <c r="Q329" s="15" t="s">
        <v>194</v>
      </c>
      <c r="R329" s="14"/>
      <c r="S329" s="15" t="s">
        <v>562</v>
      </c>
      <c r="T329" s="28">
        <f t="shared" si="29"/>
        <v>0</v>
      </c>
      <c r="U329" s="28">
        <f t="shared" si="31"/>
        <v>1500</v>
      </c>
      <c r="V329" s="28">
        <f t="shared" ref="V329:V392" si="32">VLOOKUP(Q329,Budget,2,FALSE)</f>
        <v>4000</v>
      </c>
      <c r="W329" s="28">
        <f t="shared" si="28"/>
        <v>333.33333333333331</v>
      </c>
      <c r="X329" s="7">
        <f t="shared" si="30"/>
        <v>0</v>
      </c>
    </row>
    <row r="330" spans="1:24" hidden="1">
      <c r="A330" s="15" t="s">
        <v>1372</v>
      </c>
      <c r="B330" s="15" t="s">
        <v>1373</v>
      </c>
      <c r="C330" s="15" t="s">
        <v>1374</v>
      </c>
      <c r="D330" s="15" t="s">
        <v>544</v>
      </c>
      <c r="E330" s="14">
        <v>1600</v>
      </c>
      <c r="F330" s="14" t="s">
        <v>17</v>
      </c>
      <c r="G330" s="14">
        <v>0</v>
      </c>
      <c r="H330" s="14" t="s">
        <v>17</v>
      </c>
      <c r="I330" s="16">
        <v>1</v>
      </c>
      <c r="J330" s="14" t="s">
        <v>18</v>
      </c>
      <c r="K330" s="17">
        <v>1600</v>
      </c>
      <c r="L330" s="18">
        <v>41208</v>
      </c>
      <c r="M330" s="15" t="s">
        <v>911</v>
      </c>
      <c r="N330" s="14" t="s">
        <v>20</v>
      </c>
      <c r="O330" s="14" t="s">
        <v>21</v>
      </c>
      <c r="P330" s="15" t="s">
        <v>193</v>
      </c>
      <c r="Q330" s="15" t="s">
        <v>194</v>
      </c>
      <c r="R330" s="14"/>
      <c r="S330" s="15" t="s">
        <v>1375</v>
      </c>
      <c r="T330" s="28">
        <f t="shared" si="29"/>
        <v>0</v>
      </c>
      <c r="U330" s="28">
        <f t="shared" si="31"/>
        <v>1600</v>
      </c>
      <c r="V330" s="28">
        <f t="shared" si="32"/>
        <v>4000</v>
      </c>
      <c r="W330" s="28">
        <f t="shared" si="28"/>
        <v>333.33333333333331</v>
      </c>
      <c r="X330" s="7">
        <f t="shared" si="30"/>
        <v>0</v>
      </c>
    </row>
    <row r="331" spans="1:24" hidden="1">
      <c r="A331" s="15" t="s">
        <v>583</v>
      </c>
      <c r="B331" s="15" t="s">
        <v>579</v>
      </c>
      <c r="C331" s="15" t="s">
        <v>580</v>
      </c>
      <c r="D331" s="15" t="s">
        <v>544</v>
      </c>
      <c r="E331" s="14">
        <v>750</v>
      </c>
      <c r="F331" s="14" t="s">
        <v>17</v>
      </c>
      <c r="G331" s="14">
        <v>0</v>
      </c>
      <c r="H331" s="14" t="s">
        <v>17</v>
      </c>
      <c r="I331" s="16">
        <v>1</v>
      </c>
      <c r="J331" s="14" t="s">
        <v>18</v>
      </c>
      <c r="K331" s="17">
        <v>750</v>
      </c>
      <c r="L331" s="18">
        <v>41025</v>
      </c>
      <c r="M331" s="15" t="s">
        <v>71</v>
      </c>
      <c r="N331" s="14" t="s">
        <v>20</v>
      </c>
      <c r="O331" s="14" t="s">
        <v>21</v>
      </c>
      <c r="P331" s="15" t="s">
        <v>193</v>
      </c>
      <c r="Q331" s="15" t="s">
        <v>194</v>
      </c>
      <c r="R331" s="14"/>
      <c r="S331" s="15" t="s">
        <v>584</v>
      </c>
      <c r="T331" s="28">
        <f t="shared" si="29"/>
        <v>0</v>
      </c>
      <c r="U331" s="28">
        <f t="shared" si="31"/>
        <v>750</v>
      </c>
      <c r="V331" s="28">
        <f t="shared" si="32"/>
        <v>4000</v>
      </c>
      <c r="W331" s="28">
        <f t="shared" si="28"/>
        <v>333.33333333333331</v>
      </c>
      <c r="X331" s="7">
        <f t="shared" si="30"/>
        <v>0</v>
      </c>
    </row>
    <row r="332" spans="1:24" hidden="1">
      <c r="A332" s="15" t="s">
        <v>581</v>
      </c>
      <c r="B332" s="15" t="s">
        <v>579</v>
      </c>
      <c r="C332" s="15" t="s">
        <v>580</v>
      </c>
      <c r="D332" s="15" t="s">
        <v>544</v>
      </c>
      <c r="E332" s="14">
        <v>3500</v>
      </c>
      <c r="F332" s="14" t="s">
        <v>17</v>
      </c>
      <c r="G332" s="14">
        <v>546.80999999999995</v>
      </c>
      <c r="H332" s="14" t="s">
        <v>17</v>
      </c>
      <c r="I332" s="16">
        <v>1</v>
      </c>
      <c r="J332" s="14" t="s">
        <v>18</v>
      </c>
      <c r="K332" s="17">
        <v>3500</v>
      </c>
      <c r="L332" s="18">
        <v>41023</v>
      </c>
      <c r="M332" s="15" t="s">
        <v>62</v>
      </c>
      <c r="N332" s="14" t="s">
        <v>20</v>
      </c>
      <c r="O332" s="14" t="s">
        <v>34</v>
      </c>
      <c r="P332" s="15" t="s">
        <v>193</v>
      </c>
      <c r="Q332" s="15" t="s">
        <v>194</v>
      </c>
      <c r="R332" s="14"/>
      <c r="S332" s="15" t="s">
        <v>582</v>
      </c>
      <c r="T332" s="28">
        <f t="shared" si="29"/>
        <v>546.80999999999995</v>
      </c>
      <c r="U332" s="28">
        <f t="shared" si="31"/>
        <v>2953.19</v>
      </c>
      <c r="V332" s="28">
        <f t="shared" si="32"/>
        <v>4000</v>
      </c>
      <c r="W332" s="28">
        <f t="shared" si="28"/>
        <v>333.33333333333331</v>
      </c>
      <c r="X332" s="7">
        <f t="shared" si="30"/>
        <v>3453.19</v>
      </c>
    </row>
    <row r="333" spans="1:24" hidden="1">
      <c r="A333" s="15" t="s">
        <v>1376</v>
      </c>
      <c r="B333" s="15" t="s">
        <v>727</v>
      </c>
      <c r="C333" s="15" t="s">
        <v>728</v>
      </c>
      <c r="D333" s="15" t="s">
        <v>544</v>
      </c>
      <c r="E333" s="14">
        <v>1200</v>
      </c>
      <c r="F333" s="14" t="s">
        <v>17</v>
      </c>
      <c r="G333" s="14">
        <v>0</v>
      </c>
      <c r="H333" s="14" t="s">
        <v>17</v>
      </c>
      <c r="I333" s="16">
        <v>1</v>
      </c>
      <c r="J333" s="14" t="s">
        <v>18</v>
      </c>
      <c r="K333" s="17">
        <v>1200</v>
      </c>
      <c r="L333" s="18">
        <v>41193</v>
      </c>
      <c r="M333" s="15" t="s">
        <v>729</v>
      </c>
      <c r="N333" s="14" t="s">
        <v>20</v>
      </c>
      <c r="O333" s="14" t="s">
        <v>21</v>
      </c>
      <c r="P333" s="15" t="s">
        <v>193</v>
      </c>
      <c r="Q333" s="15" t="s">
        <v>194</v>
      </c>
      <c r="R333" s="14"/>
      <c r="S333" s="15" t="s">
        <v>1377</v>
      </c>
      <c r="T333" s="28">
        <f t="shared" si="29"/>
        <v>0</v>
      </c>
      <c r="U333" s="28">
        <f t="shared" si="31"/>
        <v>1200</v>
      </c>
      <c r="V333" s="28">
        <f t="shared" si="32"/>
        <v>4000</v>
      </c>
      <c r="W333" s="28">
        <f t="shared" si="28"/>
        <v>333.33333333333331</v>
      </c>
      <c r="X333" s="7">
        <f t="shared" si="30"/>
        <v>0</v>
      </c>
    </row>
    <row r="334" spans="1:24" hidden="1">
      <c r="A334" s="15" t="s">
        <v>920</v>
      </c>
      <c r="B334" s="15" t="s">
        <v>933</v>
      </c>
      <c r="C334" s="15" t="s">
        <v>934</v>
      </c>
      <c r="D334" s="15" t="s">
        <v>585</v>
      </c>
      <c r="E334" s="14">
        <v>1</v>
      </c>
      <c r="F334" s="14" t="s">
        <v>39</v>
      </c>
      <c r="G334" s="14">
        <v>0</v>
      </c>
      <c r="H334" s="14" t="s">
        <v>39</v>
      </c>
      <c r="I334" s="16">
        <v>99.14</v>
      </c>
      <c r="J334" s="14" t="s">
        <v>39</v>
      </c>
      <c r="K334" s="17">
        <v>99.14</v>
      </c>
      <c r="L334" s="18">
        <v>41163</v>
      </c>
      <c r="M334" s="15" t="s">
        <v>40</v>
      </c>
      <c r="N334" s="14" t="s">
        <v>41</v>
      </c>
      <c r="O334" s="14" t="s">
        <v>21</v>
      </c>
      <c r="P334" s="15" t="s">
        <v>56</v>
      </c>
      <c r="Q334" s="15" t="s">
        <v>57</v>
      </c>
      <c r="R334" s="14"/>
      <c r="S334" s="15" t="s">
        <v>935</v>
      </c>
      <c r="T334" s="28">
        <f t="shared" si="29"/>
        <v>0</v>
      </c>
      <c r="U334" s="28">
        <f t="shared" si="31"/>
        <v>99.14</v>
      </c>
      <c r="V334" s="28">
        <f t="shared" si="32"/>
        <v>7000</v>
      </c>
      <c r="W334" s="28">
        <f t="shared" si="28"/>
        <v>583.33333333333337</v>
      </c>
      <c r="X334" s="7">
        <f t="shared" si="30"/>
        <v>0</v>
      </c>
    </row>
    <row r="335" spans="1:24" hidden="1">
      <c r="A335" s="15" t="s">
        <v>588</v>
      </c>
      <c r="B335" s="15" t="s">
        <v>589</v>
      </c>
      <c r="C335" s="15" t="s">
        <v>590</v>
      </c>
      <c r="D335" s="15" t="s">
        <v>585</v>
      </c>
      <c r="E335" s="14">
        <v>2</v>
      </c>
      <c r="F335" s="14" t="s">
        <v>39</v>
      </c>
      <c r="G335" s="14">
        <v>0</v>
      </c>
      <c r="H335" s="14" t="s">
        <v>39</v>
      </c>
      <c r="I335" s="16">
        <v>42.95</v>
      </c>
      <c r="J335" s="14" t="s">
        <v>39</v>
      </c>
      <c r="K335" s="17">
        <v>85.9</v>
      </c>
      <c r="L335" s="18">
        <v>41025</v>
      </c>
      <c r="M335" s="15" t="s">
        <v>40</v>
      </c>
      <c r="N335" s="14" t="s">
        <v>41</v>
      </c>
      <c r="O335" s="14" t="s">
        <v>21</v>
      </c>
      <c r="P335" s="15" t="s">
        <v>56</v>
      </c>
      <c r="Q335" s="15" t="s">
        <v>57</v>
      </c>
      <c r="R335" s="14"/>
      <c r="S335" s="15" t="s">
        <v>591</v>
      </c>
      <c r="T335" s="28">
        <f t="shared" si="29"/>
        <v>0</v>
      </c>
      <c r="U335" s="28">
        <f t="shared" si="31"/>
        <v>85.9</v>
      </c>
      <c r="V335" s="28">
        <f t="shared" si="32"/>
        <v>7000</v>
      </c>
      <c r="W335" s="28">
        <f t="shared" si="28"/>
        <v>583.33333333333337</v>
      </c>
      <c r="X335" s="7">
        <f t="shared" si="30"/>
        <v>0</v>
      </c>
    </row>
    <row r="336" spans="1:24" hidden="1">
      <c r="A336" s="15" t="s">
        <v>1378</v>
      </c>
      <c r="B336" s="15" t="s">
        <v>1379</v>
      </c>
      <c r="C336" s="15" t="s">
        <v>1380</v>
      </c>
      <c r="D336" s="15" t="s">
        <v>585</v>
      </c>
      <c r="E336" s="14">
        <v>2</v>
      </c>
      <c r="F336" s="14" t="s">
        <v>39</v>
      </c>
      <c r="G336" s="14">
        <v>0</v>
      </c>
      <c r="H336" s="14" t="s">
        <v>39</v>
      </c>
      <c r="I336" s="16">
        <v>57.96</v>
      </c>
      <c r="J336" s="14" t="s">
        <v>39</v>
      </c>
      <c r="K336" s="17">
        <v>115.92</v>
      </c>
      <c r="L336" s="18">
        <v>41204</v>
      </c>
      <c r="M336" s="15" t="s">
        <v>40</v>
      </c>
      <c r="N336" s="14" t="s">
        <v>41</v>
      </c>
      <c r="O336" s="14" t="s">
        <v>21</v>
      </c>
      <c r="P336" s="15" t="s">
        <v>56</v>
      </c>
      <c r="Q336" s="15" t="s">
        <v>57</v>
      </c>
      <c r="R336" s="14"/>
      <c r="S336" s="15" t="s">
        <v>1381</v>
      </c>
      <c r="T336" s="28">
        <f t="shared" si="29"/>
        <v>0</v>
      </c>
      <c r="U336" s="28">
        <f t="shared" si="31"/>
        <v>115.92</v>
      </c>
      <c r="V336" s="28">
        <f t="shared" si="32"/>
        <v>7000</v>
      </c>
      <c r="W336" s="28">
        <f t="shared" si="28"/>
        <v>583.33333333333337</v>
      </c>
      <c r="X336" s="7">
        <f t="shared" si="30"/>
        <v>0</v>
      </c>
    </row>
    <row r="337" spans="1:24" hidden="1">
      <c r="A337" s="15" t="s">
        <v>1382</v>
      </c>
      <c r="B337" s="15" t="s">
        <v>632</v>
      </c>
      <c r="C337" s="15" t="s">
        <v>633</v>
      </c>
      <c r="D337" s="15" t="s">
        <v>585</v>
      </c>
      <c r="E337" s="14">
        <v>1</v>
      </c>
      <c r="F337" s="14" t="s">
        <v>39</v>
      </c>
      <c r="G337" s="14">
        <v>0</v>
      </c>
      <c r="H337" s="14" t="s">
        <v>39</v>
      </c>
      <c r="I337" s="16">
        <v>25.53</v>
      </c>
      <c r="J337" s="14" t="s">
        <v>39</v>
      </c>
      <c r="K337" s="17">
        <v>25.53</v>
      </c>
      <c r="L337" s="18">
        <v>41201</v>
      </c>
      <c r="M337" s="15" t="s">
        <v>40</v>
      </c>
      <c r="N337" s="14" t="s">
        <v>41</v>
      </c>
      <c r="O337" s="14" t="s">
        <v>21</v>
      </c>
      <c r="P337" s="15" t="s">
        <v>177</v>
      </c>
      <c r="Q337" s="15" t="s">
        <v>178</v>
      </c>
      <c r="R337" s="14"/>
      <c r="S337" s="15" t="s">
        <v>1383</v>
      </c>
      <c r="T337" s="28">
        <f t="shared" si="29"/>
        <v>0</v>
      </c>
      <c r="U337" s="28">
        <f t="shared" si="31"/>
        <v>25.53</v>
      </c>
      <c r="V337" s="28">
        <f t="shared" si="32"/>
        <v>2000</v>
      </c>
      <c r="W337" s="28">
        <f t="shared" si="28"/>
        <v>166.66666666666666</v>
      </c>
      <c r="X337" s="7">
        <f t="shared" si="30"/>
        <v>0</v>
      </c>
    </row>
    <row r="338" spans="1:24" hidden="1">
      <c r="A338" s="15" t="s">
        <v>1384</v>
      </c>
      <c r="B338" s="15" t="s">
        <v>632</v>
      </c>
      <c r="C338" s="15" t="s">
        <v>633</v>
      </c>
      <c r="D338" s="15" t="s">
        <v>585</v>
      </c>
      <c r="E338" s="14">
        <v>30</v>
      </c>
      <c r="F338" s="14" t="s">
        <v>39</v>
      </c>
      <c r="G338" s="14">
        <v>0</v>
      </c>
      <c r="H338" s="14" t="s">
        <v>39</v>
      </c>
      <c r="I338" s="16">
        <v>5.51</v>
      </c>
      <c r="J338" s="14" t="s">
        <v>39</v>
      </c>
      <c r="K338" s="17">
        <v>165.3</v>
      </c>
      <c r="L338" s="18">
        <v>41179</v>
      </c>
      <c r="M338" s="15" t="s">
        <v>40</v>
      </c>
      <c r="N338" s="14" t="s">
        <v>41</v>
      </c>
      <c r="O338" s="14" t="s">
        <v>21</v>
      </c>
      <c r="P338" s="15" t="s">
        <v>177</v>
      </c>
      <c r="Q338" s="15" t="s">
        <v>178</v>
      </c>
      <c r="R338" s="14"/>
      <c r="S338" s="15" t="s">
        <v>1385</v>
      </c>
      <c r="T338" s="28">
        <f t="shared" si="29"/>
        <v>2.8421709430404007E-14</v>
      </c>
      <c r="U338" s="28">
        <f t="shared" si="31"/>
        <v>165.29999999999998</v>
      </c>
      <c r="V338" s="28">
        <f t="shared" si="32"/>
        <v>2000</v>
      </c>
      <c r="W338" s="28">
        <f t="shared" si="28"/>
        <v>166.66666666666666</v>
      </c>
      <c r="X338" s="7">
        <f t="shared" si="30"/>
        <v>2000</v>
      </c>
    </row>
    <row r="339" spans="1:24" hidden="1">
      <c r="A339" s="15" t="s">
        <v>1386</v>
      </c>
      <c r="B339" s="15" t="s">
        <v>1387</v>
      </c>
      <c r="C339" s="15" t="s">
        <v>1388</v>
      </c>
      <c r="D339" s="15" t="s">
        <v>585</v>
      </c>
      <c r="E339" s="14">
        <v>1</v>
      </c>
      <c r="F339" s="14" t="s">
        <v>39</v>
      </c>
      <c r="G339" s="14">
        <v>0</v>
      </c>
      <c r="H339" s="14" t="s">
        <v>39</v>
      </c>
      <c r="I339" s="16">
        <v>55.08</v>
      </c>
      <c r="J339" s="14" t="s">
        <v>39</v>
      </c>
      <c r="K339" s="17">
        <v>55.08</v>
      </c>
      <c r="L339" s="18">
        <v>41211</v>
      </c>
      <c r="M339" s="15" t="s">
        <v>40</v>
      </c>
      <c r="N339" s="14" t="s">
        <v>41</v>
      </c>
      <c r="O339" s="14" t="s">
        <v>21</v>
      </c>
      <c r="P339" s="15" t="s">
        <v>177</v>
      </c>
      <c r="Q339" s="15" t="s">
        <v>178</v>
      </c>
      <c r="R339" s="14"/>
      <c r="S339" s="15" t="s">
        <v>1389</v>
      </c>
      <c r="T339" s="28">
        <f t="shared" si="29"/>
        <v>0</v>
      </c>
      <c r="U339" s="28">
        <f t="shared" si="31"/>
        <v>55.08</v>
      </c>
      <c r="V339" s="28">
        <f t="shared" si="32"/>
        <v>2000</v>
      </c>
      <c r="W339" s="28">
        <f t="shared" si="28"/>
        <v>166.66666666666666</v>
      </c>
      <c r="X339" s="7">
        <f t="shared" si="30"/>
        <v>0</v>
      </c>
    </row>
    <row r="340" spans="1:24" hidden="1">
      <c r="A340" s="15" t="s">
        <v>1390</v>
      </c>
      <c r="B340" s="15" t="s">
        <v>1391</v>
      </c>
      <c r="C340" s="15" t="s">
        <v>1392</v>
      </c>
      <c r="D340" s="15" t="s">
        <v>585</v>
      </c>
      <c r="E340" s="14">
        <v>10</v>
      </c>
      <c r="F340" s="14" t="s">
        <v>39</v>
      </c>
      <c r="G340" s="14">
        <v>0</v>
      </c>
      <c r="H340" s="14" t="s">
        <v>39</v>
      </c>
      <c r="I340" s="16">
        <v>10.06</v>
      </c>
      <c r="J340" s="14" t="s">
        <v>39</v>
      </c>
      <c r="K340" s="17">
        <v>100.6</v>
      </c>
      <c r="L340" s="18">
        <v>41204</v>
      </c>
      <c r="M340" s="15" t="s">
        <v>40</v>
      </c>
      <c r="N340" s="14" t="s">
        <v>41</v>
      </c>
      <c r="O340" s="14" t="s">
        <v>21</v>
      </c>
      <c r="P340" s="15" t="s">
        <v>177</v>
      </c>
      <c r="Q340" s="15" t="s">
        <v>178</v>
      </c>
      <c r="R340" s="14"/>
      <c r="S340" s="15" t="s">
        <v>1393</v>
      </c>
      <c r="T340" s="28">
        <f t="shared" si="29"/>
        <v>-1.4210854715202004E-14</v>
      </c>
      <c r="U340" s="28">
        <f t="shared" si="31"/>
        <v>100.60000000000001</v>
      </c>
      <c r="V340" s="28">
        <f t="shared" si="32"/>
        <v>2000</v>
      </c>
      <c r="W340" s="28">
        <f t="shared" si="28"/>
        <v>166.66666666666666</v>
      </c>
      <c r="X340" s="7">
        <f t="shared" si="30"/>
        <v>2000</v>
      </c>
    </row>
    <row r="341" spans="1:24" hidden="1">
      <c r="A341" s="15" t="s">
        <v>1384</v>
      </c>
      <c r="B341" s="15" t="s">
        <v>921</v>
      </c>
      <c r="C341" s="15" t="s">
        <v>922</v>
      </c>
      <c r="D341" s="15" t="s">
        <v>585</v>
      </c>
      <c r="E341" s="14">
        <v>3</v>
      </c>
      <c r="F341" s="14" t="s">
        <v>39</v>
      </c>
      <c r="G341" s="14">
        <v>0</v>
      </c>
      <c r="H341" s="14" t="s">
        <v>39</v>
      </c>
      <c r="I341" s="16">
        <v>4.2</v>
      </c>
      <c r="J341" s="14" t="s">
        <v>39</v>
      </c>
      <c r="K341" s="17">
        <v>12.6</v>
      </c>
      <c r="L341" s="18">
        <v>41179</v>
      </c>
      <c r="M341" s="15" t="s">
        <v>40</v>
      </c>
      <c r="N341" s="14" t="s">
        <v>41</v>
      </c>
      <c r="O341" s="14" t="s">
        <v>21</v>
      </c>
      <c r="P341" s="15" t="s">
        <v>177</v>
      </c>
      <c r="Q341" s="15" t="s">
        <v>178</v>
      </c>
      <c r="R341" s="14"/>
      <c r="S341" s="15" t="s">
        <v>923</v>
      </c>
      <c r="T341" s="28">
        <f t="shared" si="29"/>
        <v>-1.7763568394002505E-15</v>
      </c>
      <c r="U341" s="28">
        <f t="shared" si="31"/>
        <v>12.600000000000001</v>
      </c>
      <c r="V341" s="28">
        <f t="shared" si="32"/>
        <v>2000</v>
      </c>
      <c r="W341" s="28">
        <f t="shared" si="28"/>
        <v>166.66666666666666</v>
      </c>
      <c r="X341" s="7">
        <f t="shared" si="30"/>
        <v>2000</v>
      </c>
    </row>
    <row r="342" spans="1:24" hidden="1">
      <c r="A342" s="15" t="s">
        <v>1386</v>
      </c>
      <c r="B342" s="15" t="s">
        <v>799</v>
      </c>
      <c r="C342" s="15" t="s">
        <v>800</v>
      </c>
      <c r="D342" s="15" t="s">
        <v>585</v>
      </c>
      <c r="E342" s="14">
        <v>1</v>
      </c>
      <c r="F342" s="14" t="s">
        <v>39</v>
      </c>
      <c r="G342" s="14">
        <v>0</v>
      </c>
      <c r="H342" s="14" t="s">
        <v>39</v>
      </c>
      <c r="I342" s="16">
        <v>17.829999999999998</v>
      </c>
      <c r="J342" s="14" t="s">
        <v>39</v>
      </c>
      <c r="K342" s="17">
        <v>17.829999999999998</v>
      </c>
      <c r="L342" s="18">
        <v>41211</v>
      </c>
      <c r="M342" s="15" t="s">
        <v>40</v>
      </c>
      <c r="N342" s="14" t="s">
        <v>41</v>
      </c>
      <c r="O342" s="14" t="s">
        <v>21</v>
      </c>
      <c r="P342" s="15" t="s">
        <v>56</v>
      </c>
      <c r="Q342" s="15" t="s">
        <v>57</v>
      </c>
      <c r="R342" s="14"/>
      <c r="S342" s="15" t="s">
        <v>1394</v>
      </c>
      <c r="T342" s="28">
        <f t="shared" si="29"/>
        <v>0</v>
      </c>
      <c r="U342" s="28">
        <f t="shared" si="31"/>
        <v>17.829999999999998</v>
      </c>
      <c r="V342" s="28">
        <f t="shared" si="32"/>
        <v>7000</v>
      </c>
      <c r="W342" s="28">
        <f t="shared" si="28"/>
        <v>583.33333333333337</v>
      </c>
      <c r="X342" s="7">
        <f t="shared" si="30"/>
        <v>0</v>
      </c>
    </row>
    <row r="343" spans="1:24" hidden="1">
      <c r="A343" s="15" t="s">
        <v>597</v>
      </c>
      <c r="B343" s="15" t="s">
        <v>629</v>
      </c>
      <c r="C343" s="15" t="s">
        <v>630</v>
      </c>
      <c r="D343" s="15" t="s">
        <v>585</v>
      </c>
      <c r="E343" s="14">
        <v>1</v>
      </c>
      <c r="F343" s="14" t="s">
        <v>39</v>
      </c>
      <c r="G343" s="14">
        <v>0</v>
      </c>
      <c r="H343" s="14" t="s">
        <v>39</v>
      </c>
      <c r="I343" s="16">
        <v>50</v>
      </c>
      <c r="J343" s="14" t="s">
        <v>39</v>
      </c>
      <c r="K343" s="17">
        <v>50</v>
      </c>
      <c r="L343" s="18">
        <v>41016</v>
      </c>
      <c r="M343" s="15" t="s">
        <v>365</v>
      </c>
      <c r="N343" s="14" t="s">
        <v>41</v>
      </c>
      <c r="O343" s="14" t="s">
        <v>21</v>
      </c>
      <c r="P343" s="15" t="s">
        <v>56</v>
      </c>
      <c r="Q343" s="15" t="s">
        <v>57</v>
      </c>
      <c r="R343" s="14"/>
      <c r="S343" s="15" t="s">
        <v>631</v>
      </c>
      <c r="T343" s="28">
        <f t="shared" si="29"/>
        <v>0</v>
      </c>
      <c r="U343" s="28">
        <f t="shared" si="31"/>
        <v>50</v>
      </c>
      <c r="V343" s="28">
        <f t="shared" si="32"/>
        <v>7000</v>
      </c>
      <c r="W343" s="28">
        <f t="shared" si="28"/>
        <v>583.33333333333337</v>
      </c>
      <c r="X343" s="7">
        <f t="shared" si="30"/>
        <v>0</v>
      </c>
    </row>
    <row r="344" spans="1:24" hidden="1">
      <c r="A344" s="15" t="s">
        <v>1395</v>
      </c>
      <c r="B344" s="15" t="s">
        <v>1396</v>
      </c>
      <c r="C344" s="15" t="s">
        <v>1397</v>
      </c>
      <c r="D344" s="15" t="s">
        <v>585</v>
      </c>
      <c r="E344" s="14">
        <v>1</v>
      </c>
      <c r="F344" s="14" t="s">
        <v>39</v>
      </c>
      <c r="G344" s="14">
        <v>0</v>
      </c>
      <c r="H344" s="14" t="s">
        <v>39</v>
      </c>
      <c r="I344" s="16">
        <v>402.6</v>
      </c>
      <c r="J344" s="14" t="s">
        <v>39</v>
      </c>
      <c r="K344" s="17">
        <v>402.6</v>
      </c>
      <c r="L344" s="18">
        <v>41198</v>
      </c>
      <c r="M344" s="15" t="s">
        <v>40</v>
      </c>
      <c r="N344" s="14" t="s">
        <v>41</v>
      </c>
      <c r="O344" s="14" t="s">
        <v>21</v>
      </c>
      <c r="P344" s="15" t="s">
        <v>42</v>
      </c>
      <c r="Q344" s="15" t="s">
        <v>43</v>
      </c>
      <c r="R344" s="14"/>
      <c r="S344" s="15" t="s">
        <v>1398</v>
      </c>
      <c r="T344" s="28">
        <f t="shared" si="29"/>
        <v>0</v>
      </c>
      <c r="U344" s="28">
        <f t="shared" si="31"/>
        <v>402.6</v>
      </c>
      <c r="V344" s="28">
        <f t="shared" si="32"/>
        <v>1000</v>
      </c>
      <c r="W344" s="28">
        <f t="shared" si="28"/>
        <v>83.333333333333329</v>
      </c>
      <c r="X344" s="7">
        <f t="shared" si="30"/>
        <v>0</v>
      </c>
    </row>
    <row r="345" spans="1:24" hidden="1">
      <c r="A345" s="15" t="s">
        <v>1399</v>
      </c>
      <c r="B345" s="15" t="s">
        <v>796</v>
      </c>
      <c r="C345" s="15" t="s">
        <v>797</v>
      </c>
      <c r="D345" s="15" t="s">
        <v>585</v>
      </c>
      <c r="E345" s="14">
        <v>1</v>
      </c>
      <c r="F345" s="14" t="s">
        <v>18</v>
      </c>
      <c r="G345" s="14">
        <v>0</v>
      </c>
      <c r="H345" s="14" t="s">
        <v>17</v>
      </c>
      <c r="I345" s="16">
        <v>159.72</v>
      </c>
      <c r="J345" s="14" t="s">
        <v>18</v>
      </c>
      <c r="K345" s="17">
        <v>159.72</v>
      </c>
      <c r="L345" s="18">
        <v>41200</v>
      </c>
      <c r="M345" s="15" t="s">
        <v>40</v>
      </c>
      <c r="N345" s="14" t="s">
        <v>41</v>
      </c>
      <c r="O345" s="14" t="s">
        <v>21</v>
      </c>
      <c r="P345" s="15" t="s">
        <v>63</v>
      </c>
      <c r="Q345" s="15" t="s">
        <v>64</v>
      </c>
      <c r="R345" s="14"/>
      <c r="S345" s="15" t="s">
        <v>1400</v>
      </c>
      <c r="T345" s="28">
        <f t="shared" si="29"/>
        <v>0</v>
      </c>
      <c r="U345" s="28">
        <f t="shared" si="31"/>
        <v>159.72</v>
      </c>
      <c r="V345" s="28">
        <f t="shared" si="32"/>
        <v>7000</v>
      </c>
      <c r="W345" s="28">
        <f t="shared" si="28"/>
        <v>583.33333333333337</v>
      </c>
      <c r="X345" s="7">
        <f t="shared" si="30"/>
        <v>0</v>
      </c>
    </row>
    <row r="346" spans="1:24" hidden="1">
      <c r="A346" s="15" t="s">
        <v>1399</v>
      </c>
      <c r="B346" s="15" t="s">
        <v>796</v>
      </c>
      <c r="C346" s="15" t="s">
        <v>797</v>
      </c>
      <c r="D346" s="15" t="s">
        <v>585</v>
      </c>
      <c r="E346" s="14">
        <v>2</v>
      </c>
      <c r="F346" s="14" t="s">
        <v>39</v>
      </c>
      <c r="G346" s="14">
        <v>0</v>
      </c>
      <c r="H346" s="14" t="s">
        <v>39</v>
      </c>
      <c r="I346" s="16">
        <v>27.54</v>
      </c>
      <c r="J346" s="14" t="s">
        <v>39</v>
      </c>
      <c r="K346" s="17">
        <v>55.08</v>
      </c>
      <c r="L346" s="18">
        <v>41200</v>
      </c>
      <c r="M346" s="15" t="s">
        <v>40</v>
      </c>
      <c r="N346" s="14" t="s">
        <v>41</v>
      </c>
      <c r="O346" s="14" t="s">
        <v>21</v>
      </c>
      <c r="P346" s="15" t="s">
        <v>63</v>
      </c>
      <c r="Q346" s="15" t="s">
        <v>64</v>
      </c>
      <c r="R346" s="14"/>
      <c r="S346" s="15" t="s">
        <v>1401</v>
      </c>
      <c r="T346" s="28">
        <f t="shared" si="29"/>
        <v>0</v>
      </c>
      <c r="U346" s="28">
        <f t="shared" si="31"/>
        <v>55.08</v>
      </c>
      <c r="V346" s="28">
        <f t="shared" si="32"/>
        <v>7000</v>
      </c>
      <c r="W346" s="28">
        <f t="shared" si="28"/>
        <v>583.33333333333337</v>
      </c>
      <c r="X346" s="7">
        <f t="shared" si="30"/>
        <v>0</v>
      </c>
    </row>
    <row r="347" spans="1:24" hidden="1">
      <c r="A347" s="15" t="s">
        <v>1384</v>
      </c>
      <c r="B347" s="15" t="s">
        <v>926</v>
      </c>
      <c r="C347" s="15" t="s">
        <v>927</v>
      </c>
      <c r="D347" s="15" t="s">
        <v>585</v>
      </c>
      <c r="E347" s="14">
        <v>2</v>
      </c>
      <c r="F347" s="14" t="s">
        <v>39</v>
      </c>
      <c r="G347" s="14">
        <v>0</v>
      </c>
      <c r="H347" s="14" t="s">
        <v>39</v>
      </c>
      <c r="I347" s="16">
        <v>38.049999999999997</v>
      </c>
      <c r="J347" s="14" t="s">
        <v>39</v>
      </c>
      <c r="K347" s="17">
        <v>76.099999999999994</v>
      </c>
      <c r="L347" s="18">
        <v>41179</v>
      </c>
      <c r="M347" s="15" t="s">
        <v>40</v>
      </c>
      <c r="N347" s="14" t="s">
        <v>41</v>
      </c>
      <c r="O347" s="14" t="s">
        <v>21</v>
      </c>
      <c r="P347" s="15" t="s">
        <v>63</v>
      </c>
      <c r="Q347" s="15" t="s">
        <v>64</v>
      </c>
      <c r="R347" s="14"/>
      <c r="S347" s="15" t="s">
        <v>931</v>
      </c>
      <c r="T347" s="28">
        <f t="shared" si="29"/>
        <v>0</v>
      </c>
      <c r="U347" s="28">
        <f t="shared" si="31"/>
        <v>76.099999999999994</v>
      </c>
      <c r="V347" s="28">
        <f t="shared" si="32"/>
        <v>7000</v>
      </c>
      <c r="W347" s="28">
        <f t="shared" si="28"/>
        <v>583.33333333333337</v>
      </c>
      <c r="X347" s="7">
        <f t="shared" si="30"/>
        <v>0</v>
      </c>
    </row>
    <row r="348" spans="1:24" hidden="1">
      <c r="A348" s="15" t="s">
        <v>1384</v>
      </c>
      <c r="B348" s="15" t="s">
        <v>926</v>
      </c>
      <c r="C348" s="15" t="s">
        <v>927</v>
      </c>
      <c r="D348" s="15" t="s">
        <v>585</v>
      </c>
      <c r="E348" s="14">
        <v>2</v>
      </c>
      <c r="F348" s="14" t="s">
        <v>39</v>
      </c>
      <c r="G348" s="14">
        <v>0</v>
      </c>
      <c r="H348" s="14" t="s">
        <v>39</v>
      </c>
      <c r="I348" s="16">
        <v>55.91</v>
      </c>
      <c r="J348" s="14" t="s">
        <v>39</v>
      </c>
      <c r="K348" s="17">
        <v>111.82</v>
      </c>
      <c r="L348" s="18">
        <v>41179</v>
      </c>
      <c r="M348" s="15" t="s">
        <v>40</v>
      </c>
      <c r="N348" s="14" t="s">
        <v>41</v>
      </c>
      <c r="O348" s="14" t="s">
        <v>21</v>
      </c>
      <c r="P348" s="15" t="s">
        <v>63</v>
      </c>
      <c r="Q348" s="15" t="s">
        <v>64</v>
      </c>
      <c r="R348" s="14"/>
      <c r="S348" s="15" t="s">
        <v>932</v>
      </c>
      <c r="T348" s="28">
        <f t="shared" si="29"/>
        <v>0</v>
      </c>
      <c r="U348" s="28">
        <f t="shared" si="31"/>
        <v>111.82</v>
      </c>
      <c r="V348" s="28">
        <f t="shared" si="32"/>
        <v>7000</v>
      </c>
      <c r="W348" s="28">
        <f t="shared" si="28"/>
        <v>583.33333333333337</v>
      </c>
      <c r="X348" s="7">
        <f t="shared" si="30"/>
        <v>0</v>
      </c>
    </row>
    <row r="349" spans="1:24" hidden="1">
      <c r="A349" s="15" t="s">
        <v>1384</v>
      </c>
      <c r="B349" s="15" t="s">
        <v>926</v>
      </c>
      <c r="C349" s="15" t="s">
        <v>927</v>
      </c>
      <c r="D349" s="15" t="s">
        <v>585</v>
      </c>
      <c r="E349" s="14">
        <v>2</v>
      </c>
      <c r="F349" s="14" t="s">
        <v>39</v>
      </c>
      <c r="G349" s="14">
        <v>0</v>
      </c>
      <c r="H349" s="14" t="s">
        <v>39</v>
      </c>
      <c r="I349" s="16">
        <v>40.22</v>
      </c>
      <c r="J349" s="14" t="s">
        <v>39</v>
      </c>
      <c r="K349" s="17">
        <v>80.44</v>
      </c>
      <c r="L349" s="18">
        <v>41179</v>
      </c>
      <c r="M349" s="15" t="s">
        <v>40</v>
      </c>
      <c r="N349" s="14" t="s">
        <v>41</v>
      </c>
      <c r="O349" s="14" t="s">
        <v>21</v>
      </c>
      <c r="P349" s="15" t="s">
        <v>63</v>
      </c>
      <c r="Q349" s="15" t="s">
        <v>64</v>
      </c>
      <c r="R349" s="14"/>
      <c r="S349" s="15" t="s">
        <v>929</v>
      </c>
      <c r="T349" s="28">
        <f t="shared" si="29"/>
        <v>0</v>
      </c>
      <c r="U349" s="28">
        <f t="shared" si="31"/>
        <v>80.44</v>
      </c>
      <c r="V349" s="28">
        <f t="shared" si="32"/>
        <v>7000</v>
      </c>
      <c r="W349" s="28">
        <f t="shared" si="28"/>
        <v>583.33333333333337</v>
      </c>
      <c r="X349" s="7">
        <f t="shared" si="30"/>
        <v>0</v>
      </c>
    </row>
    <row r="350" spans="1:24" hidden="1">
      <c r="A350" s="15" t="s">
        <v>912</v>
      </c>
      <c r="B350" s="15" t="s">
        <v>926</v>
      </c>
      <c r="C350" s="15" t="s">
        <v>927</v>
      </c>
      <c r="D350" s="15" t="s">
        <v>585</v>
      </c>
      <c r="E350" s="14">
        <v>2</v>
      </c>
      <c r="F350" s="14" t="s">
        <v>39</v>
      </c>
      <c r="G350" s="14">
        <v>0</v>
      </c>
      <c r="H350" s="14" t="s">
        <v>39</v>
      </c>
      <c r="I350" s="16">
        <v>2149.0300000000002</v>
      </c>
      <c r="J350" s="14" t="s">
        <v>39</v>
      </c>
      <c r="K350" s="17">
        <v>4298.0600000000004</v>
      </c>
      <c r="L350" s="18">
        <v>41172</v>
      </c>
      <c r="M350" s="15" t="s">
        <v>40</v>
      </c>
      <c r="N350" s="14" t="s">
        <v>41</v>
      </c>
      <c r="O350" s="14" t="s">
        <v>21</v>
      </c>
      <c r="P350" s="15" t="s">
        <v>63</v>
      </c>
      <c r="Q350" s="15" t="s">
        <v>64</v>
      </c>
      <c r="R350" s="14"/>
      <c r="S350" s="15" t="s">
        <v>928</v>
      </c>
      <c r="T350" s="28">
        <f t="shared" si="29"/>
        <v>0</v>
      </c>
      <c r="U350" s="28">
        <f t="shared" si="31"/>
        <v>4298.0600000000004</v>
      </c>
      <c r="V350" s="28">
        <f t="shared" si="32"/>
        <v>7000</v>
      </c>
      <c r="W350" s="28">
        <f t="shared" si="28"/>
        <v>583.33333333333337</v>
      </c>
      <c r="X350" s="7">
        <f t="shared" si="30"/>
        <v>0</v>
      </c>
    </row>
    <row r="351" spans="1:24" hidden="1">
      <c r="A351" s="15" t="s">
        <v>1384</v>
      </c>
      <c r="B351" s="15" t="s">
        <v>926</v>
      </c>
      <c r="C351" s="15" t="s">
        <v>927</v>
      </c>
      <c r="D351" s="15" t="s">
        <v>585</v>
      </c>
      <c r="E351" s="14">
        <v>2</v>
      </c>
      <c r="F351" s="14" t="s">
        <v>39</v>
      </c>
      <c r="G351" s="14">
        <v>0</v>
      </c>
      <c r="H351" s="14" t="s">
        <v>39</v>
      </c>
      <c r="I351" s="16">
        <v>84.71</v>
      </c>
      <c r="J351" s="14" t="s">
        <v>39</v>
      </c>
      <c r="K351" s="17">
        <v>169.42</v>
      </c>
      <c r="L351" s="18">
        <v>41179</v>
      </c>
      <c r="M351" s="15" t="s">
        <v>40</v>
      </c>
      <c r="N351" s="14" t="s">
        <v>41</v>
      </c>
      <c r="O351" s="14" t="s">
        <v>21</v>
      </c>
      <c r="P351" s="15" t="s">
        <v>63</v>
      </c>
      <c r="Q351" s="15" t="s">
        <v>64</v>
      </c>
      <c r="R351" s="14"/>
      <c r="S351" s="15" t="s">
        <v>930</v>
      </c>
      <c r="T351" s="28">
        <f t="shared" si="29"/>
        <v>0</v>
      </c>
      <c r="U351" s="28">
        <f t="shared" si="31"/>
        <v>169.42</v>
      </c>
      <c r="V351" s="28">
        <f t="shared" si="32"/>
        <v>7000</v>
      </c>
      <c r="W351" s="28">
        <f t="shared" si="28"/>
        <v>583.33333333333337</v>
      </c>
      <c r="X351" s="7">
        <f t="shared" si="30"/>
        <v>0</v>
      </c>
    </row>
    <row r="352" spans="1:24" hidden="1">
      <c r="A352" s="15" t="s">
        <v>1395</v>
      </c>
      <c r="B352" s="15" t="s">
        <v>1396</v>
      </c>
      <c r="C352" s="15" t="s">
        <v>1397</v>
      </c>
      <c r="D352" s="15" t="s">
        <v>585</v>
      </c>
      <c r="E352" s="14">
        <v>1</v>
      </c>
      <c r="F352" s="14" t="s">
        <v>39</v>
      </c>
      <c r="G352" s="14">
        <v>0</v>
      </c>
      <c r="H352" s="14" t="s">
        <v>39</v>
      </c>
      <c r="I352" s="16">
        <v>63.67</v>
      </c>
      <c r="J352" s="14" t="s">
        <v>39</v>
      </c>
      <c r="K352" s="17">
        <v>63.67</v>
      </c>
      <c r="L352" s="18">
        <v>41198</v>
      </c>
      <c r="M352" s="15" t="s">
        <v>40</v>
      </c>
      <c r="N352" s="14" t="s">
        <v>41</v>
      </c>
      <c r="O352" s="14" t="s">
        <v>21</v>
      </c>
      <c r="P352" s="15" t="s">
        <v>42</v>
      </c>
      <c r="Q352" s="15" t="s">
        <v>43</v>
      </c>
      <c r="R352" s="14"/>
      <c r="S352" s="15" t="s">
        <v>1402</v>
      </c>
      <c r="T352" s="28">
        <f t="shared" si="29"/>
        <v>0</v>
      </c>
      <c r="U352" s="28">
        <f t="shared" si="31"/>
        <v>63.67</v>
      </c>
      <c r="V352" s="28">
        <f t="shared" si="32"/>
        <v>1000</v>
      </c>
      <c r="W352" s="28">
        <f t="shared" si="28"/>
        <v>83.333333333333329</v>
      </c>
      <c r="X352" s="7">
        <f t="shared" si="30"/>
        <v>0</v>
      </c>
    </row>
    <row r="353" spans="1:24" hidden="1">
      <c r="A353" s="15" t="s">
        <v>1395</v>
      </c>
      <c r="B353" s="15" t="s">
        <v>1396</v>
      </c>
      <c r="C353" s="15" t="s">
        <v>1397</v>
      </c>
      <c r="D353" s="15" t="s">
        <v>585</v>
      </c>
      <c r="E353" s="14">
        <v>1</v>
      </c>
      <c r="F353" s="14" t="s">
        <v>39</v>
      </c>
      <c r="G353" s="14">
        <v>0</v>
      </c>
      <c r="H353" s="14" t="s">
        <v>39</v>
      </c>
      <c r="I353" s="16">
        <v>57.2</v>
      </c>
      <c r="J353" s="14" t="s">
        <v>39</v>
      </c>
      <c r="K353" s="17">
        <v>57.2</v>
      </c>
      <c r="L353" s="18">
        <v>41198</v>
      </c>
      <c r="M353" s="15" t="s">
        <v>40</v>
      </c>
      <c r="N353" s="14" t="s">
        <v>41</v>
      </c>
      <c r="O353" s="14" t="s">
        <v>21</v>
      </c>
      <c r="P353" s="15" t="s">
        <v>42</v>
      </c>
      <c r="Q353" s="15" t="s">
        <v>43</v>
      </c>
      <c r="R353" s="14"/>
      <c r="S353" s="15" t="s">
        <v>1403</v>
      </c>
      <c r="T353" s="28">
        <f t="shared" si="29"/>
        <v>0</v>
      </c>
      <c r="U353" s="28">
        <f t="shared" si="31"/>
        <v>57.2</v>
      </c>
      <c r="V353" s="28">
        <f t="shared" si="32"/>
        <v>1000</v>
      </c>
      <c r="W353" s="28">
        <f t="shared" si="28"/>
        <v>83.333333333333329</v>
      </c>
      <c r="X353" s="7">
        <f t="shared" si="30"/>
        <v>0</v>
      </c>
    </row>
    <row r="354" spans="1:24" hidden="1">
      <c r="A354" s="15" t="s">
        <v>1395</v>
      </c>
      <c r="B354" s="15" t="s">
        <v>1396</v>
      </c>
      <c r="C354" s="15" t="s">
        <v>1397</v>
      </c>
      <c r="D354" s="15" t="s">
        <v>585</v>
      </c>
      <c r="E354" s="14">
        <v>1</v>
      </c>
      <c r="F354" s="14" t="s">
        <v>39</v>
      </c>
      <c r="G354" s="14">
        <v>0</v>
      </c>
      <c r="H354" s="14" t="s">
        <v>39</v>
      </c>
      <c r="I354" s="16">
        <v>597.76</v>
      </c>
      <c r="J354" s="14" t="s">
        <v>39</v>
      </c>
      <c r="K354" s="17">
        <v>597.76</v>
      </c>
      <c r="L354" s="18">
        <v>41198</v>
      </c>
      <c r="M354" s="15" t="s">
        <v>40</v>
      </c>
      <c r="N354" s="14" t="s">
        <v>41</v>
      </c>
      <c r="O354" s="14" t="s">
        <v>21</v>
      </c>
      <c r="P354" s="15" t="s">
        <v>42</v>
      </c>
      <c r="Q354" s="15" t="s">
        <v>43</v>
      </c>
      <c r="R354" s="14"/>
      <c r="S354" s="15" t="s">
        <v>1404</v>
      </c>
      <c r="T354" s="28">
        <f t="shared" si="29"/>
        <v>0</v>
      </c>
      <c r="U354" s="28">
        <f t="shared" si="31"/>
        <v>597.76</v>
      </c>
      <c r="V354" s="28">
        <f t="shared" si="32"/>
        <v>1000</v>
      </c>
      <c r="W354" s="28">
        <f t="shared" si="28"/>
        <v>83.333333333333329</v>
      </c>
      <c r="X354" s="7">
        <f t="shared" si="30"/>
        <v>0</v>
      </c>
    </row>
    <row r="355" spans="1:24" hidden="1">
      <c r="A355" s="15" t="s">
        <v>592</v>
      </c>
      <c r="B355" s="15" t="s">
        <v>593</v>
      </c>
      <c r="C355" s="15" t="s">
        <v>594</v>
      </c>
      <c r="D355" s="15" t="s">
        <v>585</v>
      </c>
      <c r="E355" s="14">
        <v>1</v>
      </c>
      <c r="F355" s="14" t="s">
        <v>39</v>
      </c>
      <c r="G355" s="14">
        <v>0</v>
      </c>
      <c r="H355" s="14" t="s">
        <v>39</v>
      </c>
      <c r="I355" s="16">
        <v>2733.1</v>
      </c>
      <c r="J355" s="14" t="s">
        <v>39</v>
      </c>
      <c r="K355" s="17">
        <v>2733.1</v>
      </c>
      <c r="L355" s="18">
        <v>40848</v>
      </c>
      <c r="M355" s="15" t="s">
        <v>595</v>
      </c>
      <c r="N355" s="14" t="s">
        <v>41</v>
      </c>
      <c r="O355" s="14" t="s">
        <v>34</v>
      </c>
      <c r="P355" s="15" t="s">
        <v>42</v>
      </c>
      <c r="Q355" s="15" t="s">
        <v>43</v>
      </c>
      <c r="R355" s="14"/>
      <c r="S355" s="15" t="s">
        <v>596</v>
      </c>
      <c r="T355" s="28">
        <f t="shared" si="29"/>
        <v>0</v>
      </c>
      <c r="U355" s="28">
        <f t="shared" si="31"/>
        <v>2733.1</v>
      </c>
      <c r="V355" s="28">
        <f t="shared" si="32"/>
        <v>1000</v>
      </c>
      <c r="W355" s="28">
        <f t="shared" si="28"/>
        <v>83.333333333333329</v>
      </c>
      <c r="X355" s="7">
        <f t="shared" si="30"/>
        <v>0</v>
      </c>
    </row>
    <row r="356" spans="1:24" hidden="1">
      <c r="A356" s="15" t="s">
        <v>1405</v>
      </c>
      <c r="B356" s="15" t="s">
        <v>924</v>
      </c>
      <c r="C356" s="15" t="s">
        <v>925</v>
      </c>
      <c r="D356" s="15" t="s">
        <v>585</v>
      </c>
      <c r="E356" s="14">
        <v>2</v>
      </c>
      <c r="F356" s="14" t="s">
        <v>39</v>
      </c>
      <c r="G356" s="14">
        <v>0</v>
      </c>
      <c r="H356" s="14" t="s">
        <v>39</v>
      </c>
      <c r="I356" s="16">
        <v>27.54</v>
      </c>
      <c r="J356" s="14" t="s">
        <v>39</v>
      </c>
      <c r="K356" s="17">
        <v>55.08</v>
      </c>
      <c r="L356" s="18">
        <v>41205</v>
      </c>
      <c r="M356" s="15" t="s">
        <v>40</v>
      </c>
      <c r="N356" s="14" t="s">
        <v>41</v>
      </c>
      <c r="O356" s="14" t="s">
        <v>21</v>
      </c>
      <c r="P356" s="15" t="s">
        <v>42</v>
      </c>
      <c r="Q356" s="15" t="s">
        <v>43</v>
      </c>
      <c r="R356" s="14"/>
      <c r="S356" s="15" t="s">
        <v>1406</v>
      </c>
      <c r="T356" s="28">
        <f t="shared" si="29"/>
        <v>0</v>
      </c>
      <c r="U356" s="28">
        <f t="shared" si="31"/>
        <v>55.08</v>
      </c>
      <c r="V356" s="28">
        <f t="shared" si="32"/>
        <v>1000</v>
      </c>
      <c r="W356" s="28">
        <f t="shared" si="28"/>
        <v>83.333333333333329</v>
      </c>
      <c r="X356" s="7">
        <f t="shared" si="30"/>
        <v>0</v>
      </c>
    </row>
    <row r="357" spans="1:24" hidden="1">
      <c r="A357" s="15" t="s">
        <v>617</v>
      </c>
      <c r="B357" s="15" t="s">
        <v>618</v>
      </c>
      <c r="C357" s="15" t="s">
        <v>619</v>
      </c>
      <c r="D357" s="15" t="s">
        <v>585</v>
      </c>
      <c r="E357" s="14">
        <v>2</v>
      </c>
      <c r="F357" s="14" t="s">
        <v>39</v>
      </c>
      <c r="G357" s="14">
        <v>1</v>
      </c>
      <c r="H357" s="14" t="s">
        <v>39</v>
      </c>
      <c r="I357" s="16">
        <v>3.99</v>
      </c>
      <c r="J357" s="14" t="s">
        <v>39</v>
      </c>
      <c r="K357" s="17">
        <v>7.98</v>
      </c>
      <c r="L357" s="18">
        <v>41087</v>
      </c>
      <c r="M357" s="15" t="s">
        <v>40</v>
      </c>
      <c r="N357" s="14" t="s">
        <v>41</v>
      </c>
      <c r="O357" s="14" t="s">
        <v>21</v>
      </c>
      <c r="P357" s="15" t="s">
        <v>184</v>
      </c>
      <c r="Q357" s="15" t="s">
        <v>185</v>
      </c>
      <c r="R357" s="14"/>
      <c r="S357" s="15" t="s">
        <v>621</v>
      </c>
      <c r="T357" s="28">
        <f t="shared" si="29"/>
        <v>3.99</v>
      </c>
      <c r="U357" s="28">
        <f t="shared" si="31"/>
        <v>3.99</v>
      </c>
      <c r="V357" s="28">
        <f t="shared" si="32"/>
        <v>2000</v>
      </c>
      <c r="W357" s="28">
        <f t="shared" si="28"/>
        <v>166.66666666666666</v>
      </c>
      <c r="X357" s="7">
        <f t="shared" si="30"/>
        <v>1996.01</v>
      </c>
    </row>
    <row r="358" spans="1:24" hidden="1">
      <c r="A358" s="15" t="s">
        <v>1407</v>
      </c>
      <c r="B358" s="15" t="s">
        <v>1408</v>
      </c>
      <c r="C358" s="15" t="s">
        <v>1409</v>
      </c>
      <c r="D358" s="15" t="s">
        <v>585</v>
      </c>
      <c r="E358" s="14">
        <v>25</v>
      </c>
      <c r="F358" s="14" t="s">
        <v>39</v>
      </c>
      <c r="G358" s="14">
        <v>0</v>
      </c>
      <c r="H358" s="14" t="s">
        <v>39</v>
      </c>
      <c r="I358" s="16">
        <v>7.53</v>
      </c>
      <c r="J358" s="14" t="s">
        <v>39</v>
      </c>
      <c r="K358" s="17">
        <v>188.25</v>
      </c>
      <c r="L358" s="18">
        <v>41198</v>
      </c>
      <c r="M358" s="15" t="s">
        <v>40</v>
      </c>
      <c r="N358" s="14" t="s">
        <v>41</v>
      </c>
      <c r="O358" s="14" t="s">
        <v>21</v>
      </c>
      <c r="P358" s="15" t="s">
        <v>42</v>
      </c>
      <c r="Q358" s="15" t="s">
        <v>43</v>
      </c>
      <c r="R358" s="14"/>
      <c r="S358" s="15" t="s">
        <v>1410</v>
      </c>
      <c r="T358" s="28">
        <f t="shared" si="29"/>
        <v>0</v>
      </c>
      <c r="U358" s="28">
        <f t="shared" si="31"/>
        <v>188.25</v>
      </c>
      <c r="V358" s="28">
        <f t="shared" si="32"/>
        <v>1000</v>
      </c>
      <c r="W358" s="28">
        <f t="shared" si="28"/>
        <v>83.333333333333329</v>
      </c>
      <c r="X358" s="7">
        <f t="shared" si="30"/>
        <v>0</v>
      </c>
    </row>
    <row r="359" spans="1:24" hidden="1">
      <c r="A359" s="15" t="s">
        <v>1411</v>
      </c>
      <c r="B359" s="15" t="s">
        <v>1412</v>
      </c>
      <c r="C359" s="15" t="s">
        <v>1413</v>
      </c>
      <c r="D359" s="15" t="s">
        <v>585</v>
      </c>
      <c r="E359" s="14">
        <v>1</v>
      </c>
      <c r="F359" s="14" t="s">
        <v>39</v>
      </c>
      <c r="G359" s="14">
        <v>0</v>
      </c>
      <c r="H359" s="14" t="s">
        <v>39</v>
      </c>
      <c r="I359" s="16">
        <v>0</v>
      </c>
      <c r="J359" s="14" t="s">
        <v>39</v>
      </c>
      <c r="K359" s="17">
        <v>0</v>
      </c>
      <c r="L359" s="18">
        <v>41204</v>
      </c>
      <c r="M359" s="15" t="s">
        <v>40</v>
      </c>
      <c r="N359" s="14" t="s">
        <v>41</v>
      </c>
      <c r="O359" s="14" t="s">
        <v>21</v>
      </c>
      <c r="P359" s="15" t="s">
        <v>42</v>
      </c>
      <c r="Q359" s="15" t="s">
        <v>43</v>
      </c>
      <c r="R359" s="14"/>
      <c r="S359" s="15" t="s">
        <v>1414</v>
      </c>
      <c r="T359" s="28">
        <f t="shared" si="29"/>
        <v>0</v>
      </c>
      <c r="U359" s="28">
        <f t="shared" si="31"/>
        <v>0</v>
      </c>
      <c r="V359" s="28">
        <f t="shared" si="32"/>
        <v>1000</v>
      </c>
      <c r="W359" s="28">
        <f t="shared" si="28"/>
        <v>83.333333333333329</v>
      </c>
      <c r="X359" s="7">
        <f t="shared" si="30"/>
        <v>0</v>
      </c>
    </row>
    <row r="360" spans="1:24" hidden="1">
      <c r="A360" s="15" t="s">
        <v>597</v>
      </c>
      <c r="B360" s="15" t="s">
        <v>598</v>
      </c>
      <c r="C360" s="15" t="s">
        <v>599</v>
      </c>
      <c r="D360" s="15" t="s">
        <v>585</v>
      </c>
      <c r="E360" s="14">
        <v>1</v>
      </c>
      <c r="F360" s="14" t="s">
        <v>39</v>
      </c>
      <c r="G360" s="14">
        <v>0</v>
      </c>
      <c r="H360" s="14" t="s">
        <v>39</v>
      </c>
      <c r="I360" s="16">
        <v>15</v>
      </c>
      <c r="J360" s="14" t="s">
        <v>39</v>
      </c>
      <c r="K360" s="17">
        <v>15</v>
      </c>
      <c r="L360" s="18">
        <v>41016</v>
      </c>
      <c r="M360" s="15" t="s">
        <v>365</v>
      </c>
      <c r="N360" s="14" t="s">
        <v>41</v>
      </c>
      <c r="O360" s="14" t="s">
        <v>21</v>
      </c>
      <c r="P360" s="15" t="s">
        <v>42</v>
      </c>
      <c r="Q360" s="15" t="s">
        <v>43</v>
      </c>
      <c r="R360" s="14"/>
      <c r="S360" s="15" t="s">
        <v>600</v>
      </c>
      <c r="T360" s="28">
        <f t="shared" si="29"/>
        <v>0</v>
      </c>
      <c r="U360" s="28">
        <f t="shared" si="31"/>
        <v>15</v>
      </c>
      <c r="V360" s="28">
        <f t="shared" si="32"/>
        <v>1000</v>
      </c>
      <c r="W360" s="28">
        <f t="shared" si="28"/>
        <v>83.333333333333329</v>
      </c>
      <c r="X360" s="7">
        <f t="shared" si="30"/>
        <v>0</v>
      </c>
    </row>
    <row r="361" spans="1:24" hidden="1">
      <c r="A361" s="15" t="s">
        <v>597</v>
      </c>
      <c r="B361" s="15" t="s">
        <v>598</v>
      </c>
      <c r="C361" s="15" t="s">
        <v>599</v>
      </c>
      <c r="D361" s="15" t="s">
        <v>585</v>
      </c>
      <c r="E361" s="14">
        <v>1</v>
      </c>
      <c r="F361" s="14" t="s">
        <v>39</v>
      </c>
      <c r="G361" s="14">
        <v>0</v>
      </c>
      <c r="H361" s="14" t="s">
        <v>39</v>
      </c>
      <c r="I361" s="16">
        <v>52</v>
      </c>
      <c r="J361" s="14" t="s">
        <v>39</v>
      </c>
      <c r="K361" s="17">
        <v>52</v>
      </c>
      <c r="L361" s="18">
        <v>41016</v>
      </c>
      <c r="M361" s="15" t="s">
        <v>365</v>
      </c>
      <c r="N361" s="14" t="s">
        <v>41</v>
      </c>
      <c r="O361" s="14" t="s">
        <v>21</v>
      </c>
      <c r="P361" s="15" t="s">
        <v>42</v>
      </c>
      <c r="Q361" s="15" t="s">
        <v>43</v>
      </c>
      <c r="R361" s="14"/>
      <c r="S361" s="15" t="s">
        <v>601</v>
      </c>
      <c r="T361" s="28">
        <f t="shared" si="29"/>
        <v>0</v>
      </c>
      <c r="U361" s="28">
        <f t="shared" si="31"/>
        <v>52</v>
      </c>
      <c r="V361" s="28">
        <f t="shared" si="32"/>
        <v>1000</v>
      </c>
      <c r="W361" s="28">
        <f t="shared" si="28"/>
        <v>83.333333333333329</v>
      </c>
      <c r="X361" s="7">
        <f t="shared" si="30"/>
        <v>0</v>
      </c>
    </row>
    <row r="362" spans="1:24" hidden="1">
      <c r="A362" s="15" t="s">
        <v>1415</v>
      </c>
      <c r="B362" s="15" t="s">
        <v>1141</v>
      </c>
      <c r="C362" s="15" t="s">
        <v>1142</v>
      </c>
      <c r="D362" s="15" t="s">
        <v>585</v>
      </c>
      <c r="E362" s="14">
        <v>15000</v>
      </c>
      <c r="F362" s="14" t="s">
        <v>17</v>
      </c>
      <c r="G362" s="14">
        <v>0</v>
      </c>
      <c r="H362" s="14" t="s">
        <v>17</v>
      </c>
      <c r="I362" s="16">
        <v>1</v>
      </c>
      <c r="J362" s="14" t="s">
        <v>18</v>
      </c>
      <c r="K362" s="17">
        <v>15000</v>
      </c>
      <c r="L362" s="18">
        <v>41206</v>
      </c>
      <c r="M362" s="15" t="s">
        <v>394</v>
      </c>
      <c r="N362" s="14" t="s">
        <v>20</v>
      </c>
      <c r="O362" s="14" t="s">
        <v>21</v>
      </c>
      <c r="P362" s="15" t="s">
        <v>184</v>
      </c>
      <c r="Q362" s="15" t="s">
        <v>185</v>
      </c>
      <c r="R362" s="14"/>
      <c r="S362" s="15" t="s">
        <v>1416</v>
      </c>
      <c r="T362" s="28">
        <f t="shared" si="29"/>
        <v>0</v>
      </c>
      <c r="U362" s="28">
        <f t="shared" si="31"/>
        <v>15000</v>
      </c>
      <c r="V362" s="28">
        <f t="shared" si="32"/>
        <v>2000</v>
      </c>
      <c r="W362" s="28">
        <f t="shared" si="28"/>
        <v>166.66666666666666</v>
      </c>
      <c r="X362" s="7">
        <f t="shared" si="30"/>
        <v>0</v>
      </c>
    </row>
    <row r="363" spans="1:24" hidden="1">
      <c r="A363" s="15" t="s">
        <v>1417</v>
      </c>
      <c r="B363" s="15" t="s">
        <v>1391</v>
      </c>
      <c r="C363" s="15" t="s">
        <v>1392</v>
      </c>
      <c r="D363" s="15" t="s">
        <v>585</v>
      </c>
      <c r="E363" s="14">
        <v>4</v>
      </c>
      <c r="F363" s="14" t="s">
        <v>39</v>
      </c>
      <c r="G363" s="14">
        <v>0</v>
      </c>
      <c r="H363" s="14" t="s">
        <v>39</v>
      </c>
      <c r="I363" s="16">
        <v>4.87</v>
      </c>
      <c r="J363" s="14" t="s">
        <v>39</v>
      </c>
      <c r="K363" s="17">
        <v>19.48</v>
      </c>
      <c r="L363" s="18">
        <v>41200</v>
      </c>
      <c r="M363" s="15" t="s">
        <v>40</v>
      </c>
      <c r="N363" s="14" t="s">
        <v>41</v>
      </c>
      <c r="O363" s="14" t="s">
        <v>21</v>
      </c>
      <c r="P363" s="15" t="s">
        <v>177</v>
      </c>
      <c r="Q363" s="15" t="s">
        <v>178</v>
      </c>
      <c r="R363" s="14"/>
      <c r="S363" s="15" t="s">
        <v>1418</v>
      </c>
      <c r="T363" s="28">
        <f t="shared" si="29"/>
        <v>0</v>
      </c>
      <c r="U363" s="28">
        <f t="shared" si="31"/>
        <v>19.48</v>
      </c>
      <c r="V363" s="28">
        <f t="shared" si="32"/>
        <v>2000</v>
      </c>
      <c r="W363" s="28">
        <f t="shared" si="28"/>
        <v>166.66666666666666</v>
      </c>
      <c r="X363" s="7">
        <f t="shared" si="30"/>
        <v>0</v>
      </c>
    </row>
    <row r="364" spans="1:24" hidden="1">
      <c r="A364" s="15" t="s">
        <v>1417</v>
      </c>
      <c r="B364" s="15" t="s">
        <v>1391</v>
      </c>
      <c r="C364" s="15" t="s">
        <v>1392</v>
      </c>
      <c r="D364" s="15" t="s">
        <v>585</v>
      </c>
      <c r="E364" s="14">
        <v>4</v>
      </c>
      <c r="F364" s="14" t="s">
        <v>39</v>
      </c>
      <c r="G364" s="14">
        <v>0</v>
      </c>
      <c r="H364" s="14" t="s">
        <v>39</v>
      </c>
      <c r="I364" s="16">
        <v>2.64</v>
      </c>
      <c r="J364" s="14" t="s">
        <v>39</v>
      </c>
      <c r="K364" s="17">
        <v>10.56</v>
      </c>
      <c r="L364" s="18">
        <v>41200</v>
      </c>
      <c r="M364" s="15" t="s">
        <v>40</v>
      </c>
      <c r="N364" s="14" t="s">
        <v>41</v>
      </c>
      <c r="O364" s="14" t="s">
        <v>21</v>
      </c>
      <c r="P364" s="15" t="s">
        <v>177</v>
      </c>
      <c r="Q364" s="15" t="s">
        <v>178</v>
      </c>
      <c r="R364" s="14"/>
      <c r="S364" s="15" t="s">
        <v>1419</v>
      </c>
      <c r="T364" s="28">
        <f t="shared" si="29"/>
        <v>0</v>
      </c>
      <c r="U364" s="28">
        <f t="shared" si="31"/>
        <v>10.56</v>
      </c>
      <c r="V364" s="28">
        <f t="shared" si="32"/>
        <v>2000</v>
      </c>
      <c r="W364" s="28">
        <f t="shared" si="28"/>
        <v>166.66666666666666</v>
      </c>
      <c r="X364" s="7">
        <f t="shared" si="30"/>
        <v>0</v>
      </c>
    </row>
    <row r="365" spans="1:24" hidden="1">
      <c r="A365" s="15" t="s">
        <v>1417</v>
      </c>
      <c r="B365" s="15" t="s">
        <v>1391</v>
      </c>
      <c r="C365" s="15" t="s">
        <v>1392</v>
      </c>
      <c r="D365" s="15" t="s">
        <v>585</v>
      </c>
      <c r="E365" s="14">
        <v>4</v>
      </c>
      <c r="F365" s="14" t="s">
        <v>39</v>
      </c>
      <c r="G365" s="14">
        <v>0</v>
      </c>
      <c r="H365" s="14" t="s">
        <v>39</v>
      </c>
      <c r="I365" s="16">
        <v>19.559999999999999</v>
      </c>
      <c r="J365" s="14" t="s">
        <v>39</v>
      </c>
      <c r="K365" s="17">
        <v>78.239999999999995</v>
      </c>
      <c r="L365" s="18">
        <v>41200</v>
      </c>
      <c r="M365" s="15" t="s">
        <v>40</v>
      </c>
      <c r="N365" s="14" t="s">
        <v>41</v>
      </c>
      <c r="O365" s="14" t="s">
        <v>21</v>
      </c>
      <c r="P365" s="15" t="s">
        <v>177</v>
      </c>
      <c r="Q365" s="15" t="s">
        <v>178</v>
      </c>
      <c r="R365" s="14"/>
      <c r="S365" s="15" t="s">
        <v>1420</v>
      </c>
      <c r="T365" s="28">
        <f t="shared" si="29"/>
        <v>0</v>
      </c>
      <c r="U365" s="28">
        <f t="shared" si="31"/>
        <v>78.239999999999995</v>
      </c>
      <c r="V365" s="28">
        <f t="shared" si="32"/>
        <v>2000</v>
      </c>
      <c r="W365" s="28">
        <f t="shared" si="28"/>
        <v>166.66666666666666</v>
      </c>
      <c r="X365" s="7">
        <f t="shared" si="30"/>
        <v>0</v>
      </c>
    </row>
    <row r="366" spans="1:24" hidden="1">
      <c r="A366" s="15" t="s">
        <v>1417</v>
      </c>
      <c r="B366" s="15" t="s">
        <v>1391</v>
      </c>
      <c r="C366" s="15" t="s">
        <v>1392</v>
      </c>
      <c r="D366" s="15" t="s">
        <v>585</v>
      </c>
      <c r="E366" s="14">
        <v>4</v>
      </c>
      <c r="F366" s="14" t="s">
        <v>39</v>
      </c>
      <c r="G366" s="14">
        <v>0</v>
      </c>
      <c r="H366" s="14" t="s">
        <v>39</v>
      </c>
      <c r="I366" s="16">
        <v>13.12</v>
      </c>
      <c r="J366" s="14" t="s">
        <v>39</v>
      </c>
      <c r="K366" s="17">
        <v>52.48</v>
      </c>
      <c r="L366" s="18">
        <v>41200</v>
      </c>
      <c r="M366" s="15" t="s">
        <v>40</v>
      </c>
      <c r="N366" s="14" t="s">
        <v>41</v>
      </c>
      <c r="O366" s="14" t="s">
        <v>21</v>
      </c>
      <c r="P366" s="15" t="s">
        <v>177</v>
      </c>
      <c r="Q366" s="15" t="s">
        <v>178</v>
      </c>
      <c r="R366" s="14"/>
      <c r="S366" s="15" t="s">
        <v>1421</v>
      </c>
      <c r="T366" s="28">
        <f t="shared" si="29"/>
        <v>0</v>
      </c>
      <c r="U366" s="28">
        <f t="shared" si="31"/>
        <v>52.48</v>
      </c>
      <c r="V366" s="28">
        <f t="shared" si="32"/>
        <v>2000</v>
      </c>
      <c r="W366" s="28">
        <f t="shared" si="28"/>
        <v>166.66666666666666</v>
      </c>
      <c r="X366" s="7">
        <f t="shared" si="30"/>
        <v>0</v>
      </c>
    </row>
    <row r="367" spans="1:24" hidden="1">
      <c r="A367" s="15" t="s">
        <v>1417</v>
      </c>
      <c r="B367" s="15" t="s">
        <v>1391</v>
      </c>
      <c r="C367" s="15" t="s">
        <v>1392</v>
      </c>
      <c r="D367" s="15" t="s">
        <v>585</v>
      </c>
      <c r="E367" s="14">
        <v>4</v>
      </c>
      <c r="F367" s="14" t="s">
        <v>39</v>
      </c>
      <c r="G367" s="14">
        <v>0</v>
      </c>
      <c r="H367" s="14" t="s">
        <v>39</v>
      </c>
      <c r="I367" s="16">
        <v>12.99</v>
      </c>
      <c r="J367" s="14" t="s">
        <v>39</v>
      </c>
      <c r="K367" s="17">
        <v>51.96</v>
      </c>
      <c r="L367" s="18">
        <v>41200</v>
      </c>
      <c r="M367" s="15" t="s">
        <v>40</v>
      </c>
      <c r="N367" s="14" t="s">
        <v>41</v>
      </c>
      <c r="O367" s="14" t="s">
        <v>21</v>
      </c>
      <c r="P367" s="15" t="s">
        <v>177</v>
      </c>
      <c r="Q367" s="15" t="s">
        <v>178</v>
      </c>
      <c r="R367" s="14"/>
      <c r="S367" s="15" t="s">
        <v>1422</v>
      </c>
      <c r="T367" s="28">
        <f t="shared" si="29"/>
        <v>0</v>
      </c>
      <c r="U367" s="28">
        <f t="shared" si="31"/>
        <v>51.96</v>
      </c>
      <c r="V367" s="28">
        <f t="shared" si="32"/>
        <v>2000</v>
      </c>
      <c r="W367" s="28">
        <f t="shared" si="28"/>
        <v>166.66666666666666</v>
      </c>
      <c r="X367" s="7">
        <f t="shared" si="30"/>
        <v>0</v>
      </c>
    </row>
    <row r="368" spans="1:24" hidden="1">
      <c r="A368" s="15" t="s">
        <v>1417</v>
      </c>
      <c r="B368" s="15" t="s">
        <v>1391</v>
      </c>
      <c r="C368" s="15" t="s">
        <v>1392</v>
      </c>
      <c r="D368" s="15" t="s">
        <v>585</v>
      </c>
      <c r="E368" s="14">
        <v>4</v>
      </c>
      <c r="F368" s="14" t="s">
        <v>39</v>
      </c>
      <c r="G368" s="14">
        <v>0</v>
      </c>
      <c r="H368" s="14" t="s">
        <v>39</v>
      </c>
      <c r="I368" s="16">
        <v>56.47</v>
      </c>
      <c r="J368" s="14" t="s">
        <v>39</v>
      </c>
      <c r="K368" s="17">
        <v>225.88</v>
      </c>
      <c r="L368" s="18">
        <v>41200</v>
      </c>
      <c r="M368" s="15" t="s">
        <v>40</v>
      </c>
      <c r="N368" s="14" t="s">
        <v>41</v>
      </c>
      <c r="O368" s="14" t="s">
        <v>21</v>
      </c>
      <c r="P368" s="15" t="s">
        <v>177</v>
      </c>
      <c r="Q368" s="15" t="s">
        <v>178</v>
      </c>
      <c r="R368" s="14"/>
      <c r="S368" s="15" t="s">
        <v>1423</v>
      </c>
      <c r="T368" s="28">
        <f t="shared" si="29"/>
        <v>0</v>
      </c>
      <c r="U368" s="28">
        <f t="shared" si="31"/>
        <v>225.88</v>
      </c>
      <c r="V368" s="28">
        <f t="shared" si="32"/>
        <v>2000</v>
      </c>
      <c r="W368" s="28">
        <f t="shared" si="28"/>
        <v>166.66666666666666</v>
      </c>
      <c r="X368" s="7">
        <f t="shared" si="30"/>
        <v>0</v>
      </c>
    </row>
    <row r="369" spans="1:24" hidden="1">
      <c r="A369" s="15" t="s">
        <v>1417</v>
      </c>
      <c r="B369" s="15" t="s">
        <v>1391</v>
      </c>
      <c r="C369" s="15" t="s">
        <v>1392</v>
      </c>
      <c r="D369" s="15" t="s">
        <v>585</v>
      </c>
      <c r="E369" s="14">
        <v>4</v>
      </c>
      <c r="F369" s="14" t="s">
        <v>39</v>
      </c>
      <c r="G369" s="14">
        <v>0</v>
      </c>
      <c r="H369" s="14" t="s">
        <v>39</v>
      </c>
      <c r="I369" s="16">
        <v>4.47</v>
      </c>
      <c r="J369" s="14" t="s">
        <v>39</v>
      </c>
      <c r="K369" s="17">
        <v>17.88</v>
      </c>
      <c r="L369" s="18">
        <v>41200</v>
      </c>
      <c r="M369" s="15" t="s">
        <v>40</v>
      </c>
      <c r="N369" s="14" t="s">
        <v>41</v>
      </c>
      <c r="O369" s="14" t="s">
        <v>21</v>
      </c>
      <c r="P369" s="15" t="s">
        <v>177</v>
      </c>
      <c r="Q369" s="15" t="s">
        <v>178</v>
      </c>
      <c r="R369" s="14"/>
      <c r="S369" s="15" t="s">
        <v>1424</v>
      </c>
      <c r="T369" s="28">
        <f t="shared" si="29"/>
        <v>0</v>
      </c>
      <c r="U369" s="28">
        <f t="shared" si="31"/>
        <v>17.88</v>
      </c>
      <c r="V369" s="28">
        <f t="shared" si="32"/>
        <v>2000</v>
      </c>
      <c r="W369" s="28">
        <f t="shared" si="28"/>
        <v>166.66666666666666</v>
      </c>
      <c r="X369" s="7">
        <f t="shared" si="30"/>
        <v>0</v>
      </c>
    </row>
    <row r="370" spans="1:24" hidden="1">
      <c r="A370" s="15" t="s">
        <v>1390</v>
      </c>
      <c r="B370" s="15" t="s">
        <v>1391</v>
      </c>
      <c r="C370" s="15" t="s">
        <v>1392</v>
      </c>
      <c r="D370" s="15" t="s">
        <v>585</v>
      </c>
      <c r="E370" s="14">
        <v>10</v>
      </c>
      <c r="F370" s="14" t="s">
        <v>39</v>
      </c>
      <c r="G370" s="14">
        <v>0</v>
      </c>
      <c r="H370" s="14" t="s">
        <v>39</v>
      </c>
      <c r="I370" s="16">
        <v>7.91</v>
      </c>
      <c r="J370" s="14" t="s">
        <v>39</v>
      </c>
      <c r="K370" s="17">
        <v>79.099999999999994</v>
      </c>
      <c r="L370" s="18">
        <v>41204</v>
      </c>
      <c r="M370" s="15" t="s">
        <v>40</v>
      </c>
      <c r="N370" s="14" t="s">
        <v>41</v>
      </c>
      <c r="O370" s="14" t="s">
        <v>21</v>
      </c>
      <c r="P370" s="15" t="s">
        <v>177</v>
      </c>
      <c r="Q370" s="15" t="s">
        <v>178</v>
      </c>
      <c r="R370" s="14"/>
      <c r="S370" s="15" t="s">
        <v>1425</v>
      </c>
      <c r="T370" s="28">
        <f t="shared" si="29"/>
        <v>0</v>
      </c>
      <c r="U370" s="28">
        <f t="shared" si="31"/>
        <v>79.099999999999994</v>
      </c>
      <c r="V370" s="28">
        <f t="shared" si="32"/>
        <v>2000</v>
      </c>
      <c r="W370" s="28">
        <f t="shared" si="28"/>
        <v>166.66666666666666</v>
      </c>
      <c r="X370" s="7">
        <f t="shared" si="30"/>
        <v>0</v>
      </c>
    </row>
    <row r="371" spans="1:24" hidden="1">
      <c r="A371" s="15" t="s">
        <v>1378</v>
      </c>
      <c r="B371" s="15" t="s">
        <v>1426</v>
      </c>
      <c r="C371" s="15" t="s">
        <v>1427</v>
      </c>
      <c r="D371" s="15" t="s">
        <v>585</v>
      </c>
      <c r="E371" s="14">
        <v>2</v>
      </c>
      <c r="F371" s="14" t="s">
        <v>39</v>
      </c>
      <c r="G371" s="14">
        <v>0</v>
      </c>
      <c r="H371" s="14" t="s">
        <v>39</v>
      </c>
      <c r="I371" s="16">
        <v>11.02</v>
      </c>
      <c r="J371" s="14" t="s">
        <v>39</v>
      </c>
      <c r="K371" s="17">
        <v>22.04</v>
      </c>
      <c r="L371" s="18">
        <v>41204</v>
      </c>
      <c r="M371" s="15" t="s">
        <v>40</v>
      </c>
      <c r="N371" s="14" t="s">
        <v>41</v>
      </c>
      <c r="O371" s="14" t="s">
        <v>21</v>
      </c>
      <c r="P371" s="15" t="s">
        <v>382</v>
      </c>
      <c r="Q371" s="15" t="s">
        <v>383</v>
      </c>
      <c r="R371" s="14"/>
      <c r="S371" s="15" t="s">
        <v>1428</v>
      </c>
      <c r="T371" s="28">
        <f t="shared" si="29"/>
        <v>0</v>
      </c>
      <c r="U371" s="28">
        <f t="shared" si="31"/>
        <v>22.04</v>
      </c>
      <c r="V371" s="28">
        <f t="shared" si="32"/>
        <v>3000</v>
      </c>
      <c r="W371" s="28">
        <f t="shared" si="28"/>
        <v>250</v>
      </c>
      <c r="X371" s="7">
        <f t="shared" si="30"/>
        <v>0</v>
      </c>
    </row>
    <row r="372" spans="1:24" hidden="1">
      <c r="A372" s="15" t="s">
        <v>1429</v>
      </c>
      <c r="B372" s="15" t="s">
        <v>1154</v>
      </c>
      <c r="C372" s="15" t="s">
        <v>1155</v>
      </c>
      <c r="D372" s="15" t="s">
        <v>585</v>
      </c>
      <c r="E372" s="14">
        <v>1</v>
      </c>
      <c r="F372" s="14" t="s">
        <v>39</v>
      </c>
      <c r="G372" s="14">
        <v>0</v>
      </c>
      <c r="H372" s="14" t="s">
        <v>39</v>
      </c>
      <c r="I372" s="16">
        <v>0</v>
      </c>
      <c r="J372" s="14" t="s">
        <v>39</v>
      </c>
      <c r="K372" s="17">
        <v>0</v>
      </c>
      <c r="L372" s="18">
        <v>41199</v>
      </c>
      <c r="M372" s="15" t="s">
        <v>744</v>
      </c>
      <c r="N372" s="14" t="s">
        <v>41</v>
      </c>
      <c r="O372" s="14" t="s">
        <v>21</v>
      </c>
      <c r="P372" s="15" t="s">
        <v>1156</v>
      </c>
      <c r="Q372" s="15" t="s">
        <v>671</v>
      </c>
      <c r="R372" s="14"/>
      <c r="S372" s="15" t="s">
        <v>1430</v>
      </c>
      <c r="T372" s="28">
        <f t="shared" si="29"/>
        <v>0</v>
      </c>
      <c r="U372" s="28">
        <f t="shared" si="31"/>
        <v>0</v>
      </c>
      <c r="V372" s="28">
        <f t="shared" si="32"/>
        <v>2000</v>
      </c>
      <c r="W372" s="28">
        <f t="shared" si="28"/>
        <v>166.66666666666666</v>
      </c>
      <c r="X372" s="7">
        <f t="shared" si="30"/>
        <v>0</v>
      </c>
    </row>
    <row r="373" spans="1:24" hidden="1">
      <c r="A373" s="15" t="s">
        <v>1431</v>
      </c>
      <c r="B373" s="15" t="s">
        <v>1432</v>
      </c>
      <c r="C373" s="15" t="s">
        <v>1433</v>
      </c>
      <c r="D373" s="15" t="s">
        <v>585</v>
      </c>
      <c r="E373" s="14">
        <v>3</v>
      </c>
      <c r="F373" s="14" t="s">
        <v>39</v>
      </c>
      <c r="G373" s="14">
        <v>0</v>
      </c>
      <c r="H373" s="14" t="s">
        <v>39</v>
      </c>
      <c r="I373" s="16">
        <v>63.27</v>
      </c>
      <c r="J373" s="14" t="s">
        <v>39</v>
      </c>
      <c r="K373" s="17">
        <v>189.81</v>
      </c>
      <c r="L373" s="18">
        <v>41212</v>
      </c>
      <c r="M373" s="15" t="s">
        <v>40</v>
      </c>
      <c r="N373" s="14" t="s">
        <v>41</v>
      </c>
      <c r="O373" s="14" t="s">
        <v>21</v>
      </c>
      <c r="P373" s="15" t="s">
        <v>277</v>
      </c>
      <c r="Q373" s="15" t="s">
        <v>278</v>
      </c>
      <c r="R373" s="14"/>
      <c r="S373" s="15" t="s">
        <v>1434</v>
      </c>
      <c r="T373" s="28">
        <f t="shared" si="29"/>
        <v>0</v>
      </c>
      <c r="U373" s="28">
        <f t="shared" si="31"/>
        <v>189.81</v>
      </c>
      <c r="V373" s="28">
        <f t="shared" si="32"/>
        <v>5000</v>
      </c>
      <c r="W373" s="28">
        <f t="shared" si="28"/>
        <v>416.66666666666669</v>
      </c>
      <c r="X373" s="7">
        <f t="shared" si="30"/>
        <v>0</v>
      </c>
    </row>
    <row r="374" spans="1:24" hidden="1">
      <c r="A374" s="15" t="s">
        <v>1435</v>
      </c>
      <c r="B374" s="15" t="s">
        <v>1436</v>
      </c>
      <c r="C374" s="15" t="s">
        <v>1437</v>
      </c>
      <c r="D374" s="15" t="s">
        <v>585</v>
      </c>
      <c r="E374" s="14">
        <v>2</v>
      </c>
      <c r="F374" s="14" t="s">
        <v>39</v>
      </c>
      <c r="G374" s="14">
        <v>0</v>
      </c>
      <c r="H374" s="14" t="s">
        <v>39</v>
      </c>
      <c r="I374" s="16">
        <v>449.92</v>
      </c>
      <c r="J374" s="14" t="s">
        <v>39</v>
      </c>
      <c r="K374" s="17">
        <v>899.84</v>
      </c>
      <c r="L374" s="18">
        <v>41207</v>
      </c>
      <c r="M374" s="15" t="s">
        <v>40</v>
      </c>
      <c r="N374" s="14" t="s">
        <v>41</v>
      </c>
      <c r="O374" s="14" t="s">
        <v>21</v>
      </c>
      <c r="P374" s="15" t="s">
        <v>277</v>
      </c>
      <c r="Q374" s="15" t="s">
        <v>278</v>
      </c>
      <c r="R374" s="14"/>
      <c r="S374" s="15" t="s">
        <v>1438</v>
      </c>
      <c r="T374" s="28">
        <f t="shared" si="29"/>
        <v>0</v>
      </c>
      <c r="U374" s="28">
        <f t="shared" si="31"/>
        <v>899.84</v>
      </c>
      <c r="V374" s="28">
        <f t="shared" si="32"/>
        <v>5000</v>
      </c>
      <c r="W374" s="28">
        <f t="shared" si="28"/>
        <v>416.66666666666669</v>
      </c>
      <c r="X374" s="7">
        <f t="shared" si="30"/>
        <v>0</v>
      </c>
    </row>
    <row r="375" spans="1:24" hidden="1">
      <c r="A375" s="15" t="s">
        <v>1435</v>
      </c>
      <c r="B375" s="15" t="s">
        <v>1436</v>
      </c>
      <c r="C375" s="15" t="s">
        <v>1437</v>
      </c>
      <c r="D375" s="15" t="s">
        <v>585</v>
      </c>
      <c r="E375" s="14">
        <v>1</v>
      </c>
      <c r="F375" s="14" t="s">
        <v>39</v>
      </c>
      <c r="G375" s="14">
        <v>0</v>
      </c>
      <c r="H375" s="14" t="s">
        <v>39</v>
      </c>
      <c r="I375" s="16">
        <v>74.25</v>
      </c>
      <c r="J375" s="14" t="s">
        <v>39</v>
      </c>
      <c r="K375" s="17">
        <v>74.25</v>
      </c>
      <c r="L375" s="18">
        <v>41207</v>
      </c>
      <c r="M375" s="15" t="s">
        <v>40</v>
      </c>
      <c r="N375" s="14" t="s">
        <v>41</v>
      </c>
      <c r="O375" s="14" t="s">
        <v>21</v>
      </c>
      <c r="P375" s="15" t="s">
        <v>277</v>
      </c>
      <c r="Q375" s="15" t="s">
        <v>278</v>
      </c>
      <c r="R375" s="14"/>
      <c r="S375" s="15" t="s">
        <v>1439</v>
      </c>
      <c r="T375" s="28">
        <f t="shared" si="29"/>
        <v>0</v>
      </c>
      <c r="U375" s="28">
        <f t="shared" si="31"/>
        <v>74.25</v>
      </c>
      <c r="V375" s="28">
        <f t="shared" si="32"/>
        <v>5000</v>
      </c>
      <c r="W375" s="28">
        <f t="shared" si="28"/>
        <v>416.66666666666669</v>
      </c>
      <c r="X375" s="7">
        <f t="shared" si="30"/>
        <v>0</v>
      </c>
    </row>
    <row r="376" spans="1:24" hidden="1">
      <c r="A376" s="15" t="s">
        <v>1440</v>
      </c>
      <c r="B376" s="15" t="s">
        <v>1441</v>
      </c>
      <c r="C376" s="15" t="s">
        <v>1442</v>
      </c>
      <c r="D376" s="15" t="s">
        <v>585</v>
      </c>
      <c r="E376" s="14">
        <v>24</v>
      </c>
      <c r="F376" s="14" t="s">
        <v>39</v>
      </c>
      <c r="G376" s="14">
        <v>0</v>
      </c>
      <c r="H376" s="14" t="s">
        <v>39</v>
      </c>
      <c r="I376" s="16">
        <v>6.88</v>
      </c>
      <c r="J376" s="14" t="s">
        <v>39</v>
      </c>
      <c r="K376" s="17">
        <v>165.12</v>
      </c>
      <c r="L376" s="18">
        <v>41183</v>
      </c>
      <c r="M376" s="15" t="s">
        <v>40</v>
      </c>
      <c r="N376" s="14" t="s">
        <v>41</v>
      </c>
      <c r="O376" s="14" t="s">
        <v>21</v>
      </c>
      <c r="P376" s="15" t="s">
        <v>184</v>
      </c>
      <c r="Q376" s="15" t="s">
        <v>185</v>
      </c>
      <c r="R376" s="14"/>
      <c r="S376" s="15" t="s">
        <v>1443</v>
      </c>
      <c r="T376" s="28">
        <f t="shared" si="29"/>
        <v>0</v>
      </c>
      <c r="U376" s="28">
        <f t="shared" si="31"/>
        <v>165.12</v>
      </c>
      <c r="V376" s="28">
        <f t="shared" si="32"/>
        <v>2000</v>
      </c>
      <c r="W376" s="28">
        <f t="shared" si="28"/>
        <v>166.66666666666666</v>
      </c>
      <c r="X376" s="7">
        <f t="shared" si="30"/>
        <v>0</v>
      </c>
    </row>
    <row r="377" spans="1:24" hidden="1">
      <c r="A377" s="15" t="s">
        <v>1440</v>
      </c>
      <c r="B377" s="15" t="s">
        <v>1441</v>
      </c>
      <c r="C377" s="15" t="s">
        <v>1444</v>
      </c>
      <c r="D377" s="15" t="s">
        <v>585</v>
      </c>
      <c r="E377" s="14">
        <v>1</v>
      </c>
      <c r="F377" s="14" t="s">
        <v>39</v>
      </c>
      <c r="G377" s="14">
        <v>0</v>
      </c>
      <c r="H377" s="14" t="s">
        <v>39</v>
      </c>
      <c r="I377" s="16">
        <v>1080.75</v>
      </c>
      <c r="J377" s="14" t="s">
        <v>39</v>
      </c>
      <c r="K377" s="17">
        <v>1080.75</v>
      </c>
      <c r="L377" s="18">
        <v>41183</v>
      </c>
      <c r="M377" s="15" t="s">
        <v>40</v>
      </c>
      <c r="N377" s="14" t="s">
        <v>41</v>
      </c>
      <c r="O377" s="14" t="s">
        <v>21</v>
      </c>
      <c r="P377" s="15" t="s">
        <v>184</v>
      </c>
      <c r="Q377" s="15" t="s">
        <v>185</v>
      </c>
      <c r="R377" s="14"/>
      <c r="S377" s="15" t="s">
        <v>1445</v>
      </c>
      <c r="T377" s="28">
        <f t="shared" si="29"/>
        <v>0</v>
      </c>
      <c r="U377" s="28">
        <f t="shared" si="31"/>
        <v>1080.75</v>
      </c>
      <c r="V377" s="28">
        <f t="shared" si="32"/>
        <v>2000</v>
      </c>
      <c r="W377" s="28">
        <f t="shared" si="28"/>
        <v>166.66666666666666</v>
      </c>
      <c r="X377" s="7">
        <f t="shared" si="30"/>
        <v>0</v>
      </c>
    </row>
    <row r="378" spans="1:24" hidden="1">
      <c r="A378" s="15" t="s">
        <v>617</v>
      </c>
      <c r="B378" s="15" t="s">
        <v>626</v>
      </c>
      <c r="C378" s="15" t="s">
        <v>627</v>
      </c>
      <c r="D378" s="15" t="s">
        <v>585</v>
      </c>
      <c r="E378" s="14">
        <v>5</v>
      </c>
      <c r="F378" s="14" t="s">
        <v>39</v>
      </c>
      <c r="G378" s="14">
        <v>0</v>
      </c>
      <c r="H378" s="14" t="s">
        <v>39</v>
      </c>
      <c r="I378" s="16">
        <v>3.19</v>
      </c>
      <c r="J378" s="14" t="s">
        <v>39</v>
      </c>
      <c r="K378" s="17">
        <v>15.95</v>
      </c>
      <c r="L378" s="18">
        <v>41087</v>
      </c>
      <c r="M378" s="15" t="s">
        <v>40</v>
      </c>
      <c r="N378" s="14" t="s">
        <v>41</v>
      </c>
      <c r="O378" s="14" t="s">
        <v>21</v>
      </c>
      <c r="P378" s="15" t="s">
        <v>184</v>
      </c>
      <c r="Q378" s="15" t="s">
        <v>185</v>
      </c>
      <c r="R378" s="14"/>
      <c r="S378" s="15" t="s">
        <v>628</v>
      </c>
      <c r="T378" s="28">
        <f t="shared" si="29"/>
        <v>0</v>
      </c>
      <c r="U378" s="28">
        <f t="shared" si="31"/>
        <v>15.95</v>
      </c>
      <c r="V378" s="28">
        <f t="shared" si="32"/>
        <v>2000</v>
      </c>
      <c r="W378" s="28">
        <f t="shared" si="28"/>
        <v>166.66666666666666</v>
      </c>
      <c r="X378" s="7">
        <f t="shared" si="30"/>
        <v>0</v>
      </c>
    </row>
    <row r="379" spans="1:24" hidden="1">
      <c r="A379" s="15" t="s">
        <v>1446</v>
      </c>
      <c r="B379" s="15" t="s">
        <v>1326</v>
      </c>
      <c r="C379" s="15" t="s">
        <v>1327</v>
      </c>
      <c r="D379" s="15" t="s">
        <v>585</v>
      </c>
      <c r="E379" s="14">
        <v>2</v>
      </c>
      <c r="F379" s="14" t="s">
        <v>39</v>
      </c>
      <c r="G379" s="14">
        <v>0</v>
      </c>
      <c r="H379" s="14" t="s">
        <v>39</v>
      </c>
      <c r="I379" s="16">
        <v>90.16</v>
      </c>
      <c r="J379" s="14" t="s">
        <v>39</v>
      </c>
      <c r="K379" s="17">
        <v>180.32</v>
      </c>
      <c r="L379" s="18">
        <v>41204</v>
      </c>
      <c r="M379" s="15" t="s">
        <v>40</v>
      </c>
      <c r="N379" s="14" t="s">
        <v>41</v>
      </c>
      <c r="O379" s="14" t="s">
        <v>21</v>
      </c>
      <c r="P379" s="15" t="s">
        <v>177</v>
      </c>
      <c r="Q379" s="15" t="s">
        <v>178</v>
      </c>
      <c r="R379" s="14"/>
      <c r="S379" s="15" t="s">
        <v>1447</v>
      </c>
      <c r="T379" s="28">
        <f t="shared" si="29"/>
        <v>0</v>
      </c>
      <c r="U379" s="28">
        <f t="shared" si="31"/>
        <v>180.32</v>
      </c>
      <c r="V379" s="28">
        <f t="shared" si="32"/>
        <v>2000</v>
      </c>
      <c r="W379" s="28">
        <f t="shared" si="28"/>
        <v>166.66666666666666</v>
      </c>
      <c r="X379" s="7">
        <f t="shared" si="30"/>
        <v>0</v>
      </c>
    </row>
    <row r="380" spans="1:24" hidden="1">
      <c r="A380" s="15" t="s">
        <v>1446</v>
      </c>
      <c r="B380" s="15" t="s">
        <v>1326</v>
      </c>
      <c r="C380" s="15" t="s">
        <v>1327</v>
      </c>
      <c r="D380" s="15" t="s">
        <v>585</v>
      </c>
      <c r="E380" s="14">
        <v>2</v>
      </c>
      <c r="F380" s="14" t="s">
        <v>39</v>
      </c>
      <c r="G380" s="14">
        <v>0</v>
      </c>
      <c r="H380" s="14" t="s">
        <v>39</v>
      </c>
      <c r="I380" s="16">
        <v>27.86</v>
      </c>
      <c r="J380" s="14" t="s">
        <v>39</v>
      </c>
      <c r="K380" s="17">
        <v>55.72</v>
      </c>
      <c r="L380" s="18">
        <v>41204</v>
      </c>
      <c r="M380" s="15" t="s">
        <v>40</v>
      </c>
      <c r="N380" s="14" t="s">
        <v>41</v>
      </c>
      <c r="O380" s="14" t="s">
        <v>21</v>
      </c>
      <c r="P380" s="15" t="s">
        <v>177</v>
      </c>
      <c r="Q380" s="15" t="s">
        <v>178</v>
      </c>
      <c r="R380" s="14"/>
      <c r="S380" s="15" t="s">
        <v>1448</v>
      </c>
      <c r="T380" s="28">
        <f t="shared" si="29"/>
        <v>0</v>
      </c>
      <c r="U380" s="28">
        <f t="shared" si="31"/>
        <v>55.72</v>
      </c>
      <c r="V380" s="28">
        <f t="shared" si="32"/>
        <v>2000</v>
      </c>
      <c r="W380" s="28">
        <f t="shared" si="28"/>
        <v>166.66666666666666</v>
      </c>
      <c r="X380" s="7">
        <f t="shared" si="30"/>
        <v>0</v>
      </c>
    </row>
    <row r="381" spans="1:24" hidden="1">
      <c r="A381" s="15" t="s">
        <v>1449</v>
      </c>
      <c r="B381" s="15" t="s">
        <v>1450</v>
      </c>
      <c r="C381" s="15" t="s">
        <v>1451</v>
      </c>
      <c r="D381" s="15" t="s">
        <v>585</v>
      </c>
      <c r="E381" s="14">
        <v>2</v>
      </c>
      <c r="F381" s="14" t="s">
        <v>39</v>
      </c>
      <c r="G381" s="14">
        <v>0</v>
      </c>
      <c r="H381" s="14" t="s">
        <v>39</v>
      </c>
      <c r="I381" s="16">
        <v>68.680000000000007</v>
      </c>
      <c r="J381" s="14" t="s">
        <v>39</v>
      </c>
      <c r="K381" s="17">
        <v>137.36000000000001</v>
      </c>
      <c r="L381" s="18">
        <v>41207</v>
      </c>
      <c r="M381" s="15" t="s">
        <v>40</v>
      </c>
      <c r="N381" s="14" t="s">
        <v>41</v>
      </c>
      <c r="O381" s="14" t="s">
        <v>21</v>
      </c>
      <c r="P381" s="15" t="s">
        <v>177</v>
      </c>
      <c r="Q381" s="15" t="s">
        <v>178</v>
      </c>
      <c r="R381" s="14"/>
      <c r="S381" s="15" t="s">
        <v>1452</v>
      </c>
      <c r="T381" s="28">
        <f t="shared" si="29"/>
        <v>0</v>
      </c>
      <c r="U381" s="28">
        <f t="shared" si="31"/>
        <v>137.36000000000001</v>
      </c>
      <c r="V381" s="28">
        <f t="shared" si="32"/>
        <v>2000</v>
      </c>
      <c r="W381" s="28">
        <f t="shared" si="28"/>
        <v>166.66666666666666</v>
      </c>
      <c r="X381" s="7">
        <f t="shared" si="30"/>
        <v>0</v>
      </c>
    </row>
    <row r="382" spans="1:24" hidden="1">
      <c r="A382" s="15" t="s">
        <v>1449</v>
      </c>
      <c r="B382" s="15" t="s">
        <v>1450</v>
      </c>
      <c r="C382" s="15" t="s">
        <v>1451</v>
      </c>
      <c r="D382" s="15" t="s">
        <v>585</v>
      </c>
      <c r="E382" s="14">
        <v>2</v>
      </c>
      <c r="F382" s="14" t="s">
        <v>39</v>
      </c>
      <c r="G382" s="14">
        <v>0</v>
      </c>
      <c r="H382" s="14" t="s">
        <v>39</v>
      </c>
      <c r="I382" s="16">
        <v>57.98</v>
      </c>
      <c r="J382" s="14" t="s">
        <v>39</v>
      </c>
      <c r="K382" s="17">
        <v>115.96</v>
      </c>
      <c r="L382" s="18">
        <v>41207</v>
      </c>
      <c r="M382" s="15" t="s">
        <v>40</v>
      </c>
      <c r="N382" s="14" t="s">
        <v>41</v>
      </c>
      <c r="O382" s="14" t="s">
        <v>21</v>
      </c>
      <c r="P382" s="15" t="s">
        <v>177</v>
      </c>
      <c r="Q382" s="15" t="s">
        <v>178</v>
      </c>
      <c r="R382" s="14"/>
      <c r="S382" s="15" t="s">
        <v>1453</v>
      </c>
      <c r="T382" s="28">
        <f t="shared" si="29"/>
        <v>0</v>
      </c>
      <c r="U382" s="28">
        <f t="shared" si="31"/>
        <v>115.96</v>
      </c>
      <c r="V382" s="28">
        <f t="shared" si="32"/>
        <v>2000</v>
      </c>
      <c r="W382" s="28">
        <f t="shared" si="28"/>
        <v>166.66666666666666</v>
      </c>
      <c r="X382" s="7">
        <f t="shared" si="30"/>
        <v>0</v>
      </c>
    </row>
    <row r="383" spans="1:24" hidden="1">
      <c r="A383" s="15" t="s">
        <v>597</v>
      </c>
      <c r="B383" s="15" t="s">
        <v>622</v>
      </c>
      <c r="C383" s="15" t="s">
        <v>623</v>
      </c>
      <c r="D383" s="15" t="s">
        <v>585</v>
      </c>
      <c r="E383" s="14">
        <v>1</v>
      </c>
      <c r="F383" s="14" t="s">
        <v>39</v>
      </c>
      <c r="G383" s="14">
        <v>0</v>
      </c>
      <c r="H383" s="14" t="s">
        <v>39</v>
      </c>
      <c r="I383" s="16">
        <v>84.96</v>
      </c>
      <c r="J383" s="14" t="s">
        <v>39</v>
      </c>
      <c r="K383" s="17">
        <v>84.96</v>
      </c>
      <c r="L383" s="18">
        <v>41002</v>
      </c>
      <c r="M383" s="15" t="s">
        <v>365</v>
      </c>
      <c r="N383" s="14" t="s">
        <v>41</v>
      </c>
      <c r="O383" s="14" t="s">
        <v>21</v>
      </c>
      <c r="P383" s="15" t="s">
        <v>171</v>
      </c>
      <c r="Q383" s="15" t="s">
        <v>172</v>
      </c>
      <c r="R383" s="14"/>
      <c r="S383" s="15" t="s">
        <v>624</v>
      </c>
      <c r="T383" s="28">
        <f t="shared" si="29"/>
        <v>0</v>
      </c>
      <c r="U383" s="28">
        <f t="shared" si="31"/>
        <v>84.96</v>
      </c>
      <c r="V383" s="28">
        <f t="shared" si="32"/>
        <v>4000</v>
      </c>
      <c r="W383" s="28">
        <f t="shared" si="28"/>
        <v>333.33333333333331</v>
      </c>
      <c r="X383" s="7">
        <f t="shared" si="30"/>
        <v>0</v>
      </c>
    </row>
    <row r="384" spans="1:24" hidden="1">
      <c r="A384" s="15" t="s">
        <v>597</v>
      </c>
      <c r="B384" s="15" t="s">
        <v>622</v>
      </c>
      <c r="C384" s="15" t="s">
        <v>623</v>
      </c>
      <c r="D384" s="15" t="s">
        <v>585</v>
      </c>
      <c r="E384" s="14">
        <v>5</v>
      </c>
      <c r="F384" s="14" t="s">
        <v>39</v>
      </c>
      <c r="G384" s="14">
        <v>0</v>
      </c>
      <c r="H384" s="14" t="s">
        <v>39</v>
      </c>
      <c r="I384" s="16">
        <v>12</v>
      </c>
      <c r="J384" s="14" t="s">
        <v>39</v>
      </c>
      <c r="K384" s="17">
        <v>60</v>
      </c>
      <c r="L384" s="18">
        <v>41002</v>
      </c>
      <c r="M384" s="15" t="s">
        <v>365</v>
      </c>
      <c r="N384" s="14" t="s">
        <v>41</v>
      </c>
      <c r="O384" s="14" t="s">
        <v>21</v>
      </c>
      <c r="P384" s="15" t="s">
        <v>171</v>
      </c>
      <c r="Q384" s="15" t="s">
        <v>172</v>
      </c>
      <c r="R384" s="14"/>
      <c r="S384" s="15" t="s">
        <v>625</v>
      </c>
      <c r="T384" s="28">
        <f t="shared" si="29"/>
        <v>0</v>
      </c>
      <c r="U384" s="28">
        <f t="shared" si="31"/>
        <v>60</v>
      </c>
      <c r="V384" s="28">
        <f t="shared" si="32"/>
        <v>4000</v>
      </c>
      <c r="W384" s="28">
        <f t="shared" si="28"/>
        <v>333.33333333333331</v>
      </c>
      <c r="X384" s="7">
        <f t="shared" si="30"/>
        <v>0</v>
      </c>
    </row>
    <row r="385" spans="1:24" hidden="1">
      <c r="A385" s="15" t="s">
        <v>1454</v>
      </c>
      <c r="B385" s="15" t="s">
        <v>1455</v>
      </c>
      <c r="C385" s="15" t="s">
        <v>1456</v>
      </c>
      <c r="D385" s="15" t="s">
        <v>585</v>
      </c>
      <c r="E385" s="14">
        <v>1</v>
      </c>
      <c r="F385" s="14" t="s">
        <v>39</v>
      </c>
      <c r="G385" s="14">
        <v>0</v>
      </c>
      <c r="H385" s="14" t="s">
        <v>39</v>
      </c>
      <c r="I385" s="16">
        <v>27.2</v>
      </c>
      <c r="J385" s="14" t="s">
        <v>39</v>
      </c>
      <c r="K385" s="17">
        <v>27.2</v>
      </c>
      <c r="L385" s="18">
        <v>41207</v>
      </c>
      <c r="M385" s="15" t="s">
        <v>40</v>
      </c>
      <c r="N385" s="14" t="s">
        <v>41</v>
      </c>
      <c r="O385" s="14" t="s">
        <v>21</v>
      </c>
      <c r="P385" s="15" t="s">
        <v>171</v>
      </c>
      <c r="Q385" s="15" t="s">
        <v>172</v>
      </c>
      <c r="R385" s="14"/>
      <c r="S385" s="15" t="s">
        <v>1457</v>
      </c>
      <c r="T385" s="28">
        <f t="shared" si="29"/>
        <v>0</v>
      </c>
      <c r="U385" s="28">
        <f t="shared" si="31"/>
        <v>27.2</v>
      </c>
      <c r="V385" s="28">
        <f t="shared" si="32"/>
        <v>4000</v>
      </c>
      <c r="W385" s="28">
        <f t="shared" si="28"/>
        <v>333.33333333333331</v>
      </c>
      <c r="X385" s="7">
        <f t="shared" si="30"/>
        <v>0</v>
      </c>
    </row>
    <row r="386" spans="1:24" hidden="1">
      <c r="A386" s="15" t="s">
        <v>832</v>
      </c>
      <c r="B386" s="15" t="s">
        <v>622</v>
      </c>
      <c r="C386" s="15" t="s">
        <v>623</v>
      </c>
      <c r="D386" s="15" t="s">
        <v>585</v>
      </c>
      <c r="E386" s="14">
        <v>1</v>
      </c>
      <c r="F386" s="14" t="s">
        <v>39</v>
      </c>
      <c r="G386" s="14">
        <v>0</v>
      </c>
      <c r="H386" s="14" t="s">
        <v>39</v>
      </c>
      <c r="I386" s="16">
        <v>88.08</v>
      </c>
      <c r="J386" s="14" t="s">
        <v>39</v>
      </c>
      <c r="K386" s="17">
        <v>88.08</v>
      </c>
      <c r="L386" s="18">
        <v>41123</v>
      </c>
      <c r="M386" s="15" t="s">
        <v>40</v>
      </c>
      <c r="N386" s="14" t="s">
        <v>41</v>
      </c>
      <c r="O386" s="14" t="s">
        <v>21</v>
      </c>
      <c r="P386" s="15" t="s">
        <v>171</v>
      </c>
      <c r="Q386" s="15" t="s">
        <v>172</v>
      </c>
      <c r="R386" s="14"/>
      <c r="S386" s="15" t="s">
        <v>833</v>
      </c>
      <c r="T386" s="28">
        <f t="shared" si="29"/>
        <v>0</v>
      </c>
      <c r="U386" s="28">
        <f t="shared" si="31"/>
        <v>88.08</v>
      </c>
      <c r="V386" s="28">
        <f t="shared" si="32"/>
        <v>4000</v>
      </c>
      <c r="W386" s="28">
        <f t="shared" ref="W386:W426" si="33">VLOOKUP(Q386,Budget,MONTH(L386)+2,FALSE)</f>
        <v>333.33333333333331</v>
      </c>
      <c r="X386" s="7">
        <f t="shared" si="30"/>
        <v>0</v>
      </c>
    </row>
    <row r="387" spans="1:24" hidden="1">
      <c r="A387" s="15" t="s">
        <v>1384</v>
      </c>
      <c r="B387" s="15" t="s">
        <v>917</v>
      </c>
      <c r="C387" s="15" t="s">
        <v>918</v>
      </c>
      <c r="D387" s="15" t="s">
        <v>585</v>
      </c>
      <c r="E387" s="14">
        <v>6</v>
      </c>
      <c r="F387" s="14" t="s">
        <v>39</v>
      </c>
      <c r="G387" s="14">
        <v>0</v>
      </c>
      <c r="H387" s="14" t="s">
        <v>39</v>
      </c>
      <c r="I387" s="16">
        <v>22.71</v>
      </c>
      <c r="J387" s="14" t="s">
        <v>39</v>
      </c>
      <c r="K387" s="17">
        <v>136.26</v>
      </c>
      <c r="L387" s="18">
        <v>41179</v>
      </c>
      <c r="M387" s="15" t="s">
        <v>40</v>
      </c>
      <c r="N387" s="14" t="s">
        <v>41</v>
      </c>
      <c r="O387" s="14" t="s">
        <v>21</v>
      </c>
      <c r="P387" s="15" t="s">
        <v>429</v>
      </c>
      <c r="Q387" s="15" t="s">
        <v>430</v>
      </c>
      <c r="R387" s="14"/>
      <c r="S387" s="15" t="s">
        <v>919</v>
      </c>
      <c r="T387" s="28">
        <f t="shared" ref="T387:T426" si="34">(K387-U387)</f>
        <v>0</v>
      </c>
      <c r="U387" s="28">
        <f t="shared" si="31"/>
        <v>136.26</v>
      </c>
      <c r="V387" s="28">
        <f t="shared" si="32"/>
        <v>7000</v>
      </c>
      <c r="W387" s="28">
        <f t="shared" si="33"/>
        <v>583.33333333333337</v>
      </c>
      <c r="X387" s="7">
        <f t="shared" ref="X387:X426" si="35">IF(T387=0,0,V387-T387)</f>
        <v>0</v>
      </c>
    </row>
    <row r="388" spans="1:24" hidden="1">
      <c r="A388" s="15" t="s">
        <v>1458</v>
      </c>
      <c r="B388" s="15" t="s">
        <v>1459</v>
      </c>
      <c r="C388" s="15" t="s">
        <v>1460</v>
      </c>
      <c r="D388" s="15" t="s">
        <v>585</v>
      </c>
      <c r="E388" s="14">
        <v>1</v>
      </c>
      <c r="F388" s="14" t="s">
        <v>39</v>
      </c>
      <c r="G388" s="14">
        <v>0</v>
      </c>
      <c r="H388" s="14" t="s">
        <v>39</v>
      </c>
      <c r="I388" s="16">
        <v>163.41</v>
      </c>
      <c r="J388" s="14" t="s">
        <v>39</v>
      </c>
      <c r="K388" s="17">
        <v>163.41</v>
      </c>
      <c r="L388" s="18">
        <v>41207</v>
      </c>
      <c r="M388" s="15" t="s">
        <v>168</v>
      </c>
      <c r="N388" s="14" t="s">
        <v>41</v>
      </c>
      <c r="O388" s="14" t="s">
        <v>21</v>
      </c>
      <c r="P388" s="15" t="s">
        <v>282</v>
      </c>
      <c r="Q388" s="15" t="s">
        <v>283</v>
      </c>
      <c r="R388" s="14"/>
      <c r="S388" s="15" t="s">
        <v>1461</v>
      </c>
      <c r="T388" s="28">
        <f t="shared" si="34"/>
        <v>0</v>
      </c>
      <c r="U388" s="28">
        <f t="shared" si="31"/>
        <v>163.41</v>
      </c>
      <c r="V388" s="28">
        <f t="shared" si="32"/>
        <v>3000</v>
      </c>
      <c r="W388" s="28">
        <f t="shared" si="33"/>
        <v>250</v>
      </c>
      <c r="X388" s="7">
        <f t="shared" si="35"/>
        <v>0</v>
      </c>
    </row>
    <row r="389" spans="1:24" hidden="1">
      <c r="A389" s="15" t="s">
        <v>1462</v>
      </c>
      <c r="B389" s="15" t="s">
        <v>1463</v>
      </c>
      <c r="C389" s="15" t="s">
        <v>1464</v>
      </c>
      <c r="D389" s="15" t="s">
        <v>585</v>
      </c>
      <c r="E389" s="14">
        <v>1</v>
      </c>
      <c r="F389" s="14" t="s">
        <v>39</v>
      </c>
      <c r="G389" s="14">
        <v>0</v>
      </c>
      <c r="H389" s="14" t="s">
        <v>39</v>
      </c>
      <c r="I389" s="16">
        <v>121.2</v>
      </c>
      <c r="J389" s="14" t="s">
        <v>39</v>
      </c>
      <c r="K389" s="17">
        <v>121.2</v>
      </c>
      <c r="L389" s="18">
        <v>41207</v>
      </c>
      <c r="M389" s="15" t="s">
        <v>40</v>
      </c>
      <c r="N389" s="14" t="s">
        <v>41</v>
      </c>
      <c r="O389" s="14" t="s">
        <v>21</v>
      </c>
      <c r="P389" s="15" t="s">
        <v>429</v>
      </c>
      <c r="Q389" s="15" t="s">
        <v>430</v>
      </c>
      <c r="R389" s="14"/>
      <c r="S389" s="15" t="s">
        <v>1465</v>
      </c>
      <c r="T389" s="28">
        <f t="shared" si="34"/>
        <v>0</v>
      </c>
      <c r="U389" s="28">
        <f t="shared" si="31"/>
        <v>121.2</v>
      </c>
      <c r="V389" s="28">
        <f t="shared" si="32"/>
        <v>7000</v>
      </c>
      <c r="W389" s="28">
        <f t="shared" si="33"/>
        <v>583.33333333333337</v>
      </c>
      <c r="X389" s="7">
        <f t="shared" si="35"/>
        <v>0</v>
      </c>
    </row>
    <row r="390" spans="1:24" hidden="1">
      <c r="A390" s="15" t="s">
        <v>1466</v>
      </c>
      <c r="B390" s="15" t="s">
        <v>165</v>
      </c>
      <c r="C390" s="15" t="s">
        <v>166</v>
      </c>
      <c r="D390" s="15" t="s">
        <v>585</v>
      </c>
      <c r="E390" s="14">
        <v>12</v>
      </c>
      <c r="F390" s="14" t="s">
        <v>39</v>
      </c>
      <c r="G390" s="14">
        <v>0</v>
      </c>
      <c r="H390" s="14" t="s">
        <v>39</v>
      </c>
      <c r="I390" s="16">
        <v>23.06</v>
      </c>
      <c r="J390" s="14" t="s">
        <v>39</v>
      </c>
      <c r="K390" s="17">
        <v>276.72000000000003</v>
      </c>
      <c r="L390" s="18">
        <v>41205</v>
      </c>
      <c r="M390" s="15" t="s">
        <v>40</v>
      </c>
      <c r="N390" s="14" t="s">
        <v>41</v>
      </c>
      <c r="O390" s="14" t="s">
        <v>21</v>
      </c>
      <c r="P390" s="15" t="s">
        <v>169</v>
      </c>
      <c r="Q390" s="15" t="s">
        <v>170</v>
      </c>
      <c r="R390" s="14"/>
      <c r="S390" s="15" t="s">
        <v>1467</v>
      </c>
      <c r="T390" s="28">
        <f t="shared" si="34"/>
        <v>5.6843418860808015E-14</v>
      </c>
      <c r="U390" s="28">
        <f t="shared" si="31"/>
        <v>276.71999999999997</v>
      </c>
      <c r="V390" s="28">
        <f t="shared" si="32"/>
        <v>3000</v>
      </c>
      <c r="W390" s="28">
        <f t="shared" si="33"/>
        <v>250</v>
      </c>
      <c r="X390" s="7">
        <f t="shared" si="35"/>
        <v>3000</v>
      </c>
    </row>
    <row r="391" spans="1:24" hidden="1">
      <c r="A391" s="15" t="s">
        <v>1468</v>
      </c>
      <c r="B391" s="15" t="s">
        <v>742</v>
      </c>
      <c r="C391" s="15" t="s">
        <v>743</v>
      </c>
      <c r="D391" s="15" t="s">
        <v>585</v>
      </c>
      <c r="E391" s="14">
        <v>1</v>
      </c>
      <c r="F391" s="14" t="s">
        <v>39</v>
      </c>
      <c r="G391" s="14">
        <v>0</v>
      </c>
      <c r="H391" s="14" t="s">
        <v>39</v>
      </c>
      <c r="I391" s="16">
        <v>0</v>
      </c>
      <c r="J391" s="14" t="s">
        <v>39</v>
      </c>
      <c r="K391" s="17">
        <v>0</v>
      </c>
      <c r="L391" s="18">
        <v>41211</v>
      </c>
      <c r="M391" s="15" t="s">
        <v>67</v>
      </c>
      <c r="N391" s="14" t="s">
        <v>41</v>
      </c>
      <c r="O391" s="14" t="s">
        <v>21</v>
      </c>
      <c r="P391" s="15" t="s">
        <v>745</v>
      </c>
      <c r="Q391" s="15" t="s">
        <v>746</v>
      </c>
      <c r="R391" s="14"/>
      <c r="S391" s="15" t="s">
        <v>1469</v>
      </c>
      <c r="T391" s="28">
        <f t="shared" si="34"/>
        <v>0</v>
      </c>
      <c r="U391" s="28">
        <f t="shared" ref="U391:U403" si="36">(E391-G391)*I391</f>
        <v>0</v>
      </c>
      <c r="V391" s="28">
        <f t="shared" si="32"/>
        <v>100</v>
      </c>
      <c r="W391" s="28">
        <f t="shared" si="33"/>
        <v>8.3333333333333339</v>
      </c>
      <c r="X391" s="7">
        <f t="shared" si="35"/>
        <v>0</v>
      </c>
    </row>
    <row r="392" spans="1:24" hidden="1">
      <c r="A392" s="15" t="s">
        <v>1470</v>
      </c>
      <c r="B392" s="15" t="s">
        <v>1471</v>
      </c>
      <c r="C392" s="15" t="s">
        <v>1472</v>
      </c>
      <c r="D392" s="15" t="s">
        <v>585</v>
      </c>
      <c r="E392" s="14">
        <v>1</v>
      </c>
      <c r="F392" s="14" t="s">
        <v>39</v>
      </c>
      <c r="G392" s="14">
        <v>0</v>
      </c>
      <c r="H392" s="14" t="s">
        <v>39</v>
      </c>
      <c r="I392" s="16">
        <v>323.2</v>
      </c>
      <c r="J392" s="14" t="s">
        <v>39</v>
      </c>
      <c r="K392" s="17">
        <v>323.2</v>
      </c>
      <c r="L392" s="18">
        <v>41207</v>
      </c>
      <c r="M392" s="15" t="s">
        <v>40</v>
      </c>
      <c r="N392" s="14" t="s">
        <v>41</v>
      </c>
      <c r="O392" s="14" t="s">
        <v>21</v>
      </c>
      <c r="P392" s="15" t="s">
        <v>177</v>
      </c>
      <c r="Q392" s="15" t="s">
        <v>178</v>
      </c>
      <c r="R392" s="14"/>
      <c r="S392" s="15" t="s">
        <v>1473</v>
      </c>
      <c r="T392" s="28">
        <f t="shared" si="34"/>
        <v>0</v>
      </c>
      <c r="U392" s="28">
        <f t="shared" si="36"/>
        <v>323.2</v>
      </c>
      <c r="V392" s="28">
        <f t="shared" si="32"/>
        <v>2000</v>
      </c>
      <c r="W392" s="28">
        <f t="shared" si="33"/>
        <v>166.66666666666666</v>
      </c>
      <c r="X392" s="7">
        <f t="shared" si="35"/>
        <v>0</v>
      </c>
    </row>
    <row r="393" spans="1:24" hidden="1">
      <c r="A393" s="15" t="s">
        <v>1470</v>
      </c>
      <c r="B393" s="15" t="s">
        <v>1471</v>
      </c>
      <c r="C393" s="15" t="s">
        <v>1472</v>
      </c>
      <c r="D393" s="15" t="s">
        <v>585</v>
      </c>
      <c r="E393" s="14">
        <v>1</v>
      </c>
      <c r="F393" s="14" t="s">
        <v>39</v>
      </c>
      <c r="G393" s="14">
        <v>0</v>
      </c>
      <c r="H393" s="14" t="s">
        <v>39</v>
      </c>
      <c r="I393" s="16">
        <v>419.97</v>
      </c>
      <c r="J393" s="14" t="s">
        <v>39</v>
      </c>
      <c r="K393" s="17">
        <v>419.97</v>
      </c>
      <c r="L393" s="18">
        <v>41207</v>
      </c>
      <c r="M393" s="15" t="s">
        <v>40</v>
      </c>
      <c r="N393" s="14" t="s">
        <v>41</v>
      </c>
      <c r="O393" s="14" t="s">
        <v>21</v>
      </c>
      <c r="P393" s="15" t="s">
        <v>177</v>
      </c>
      <c r="Q393" s="15" t="s">
        <v>178</v>
      </c>
      <c r="R393" s="14"/>
      <c r="S393" s="15" t="s">
        <v>1474</v>
      </c>
      <c r="T393" s="28">
        <f t="shared" si="34"/>
        <v>0</v>
      </c>
      <c r="U393" s="28">
        <f t="shared" si="36"/>
        <v>419.97</v>
      </c>
      <c r="V393" s="28">
        <f t="shared" ref="V393:V403" si="37">VLOOKUP(Q393,Budget,2,FALSE)</f>
        <v>2000</v>
      </c>
      <c r="W393" s="28">
        <f t="shared" si="33"/>
        <v>166.66666666666666</v>
      </c>
      <c r="X393" s="7">
        <f t="shared" si="35"/>
        <v>0</v>
      </c>
    </row>
    <row r="394" spans="1:24" hidden="1">
      <c r="A394" s="15" t="s">
        <v>609</v>
      </c>
      <c r="B394" s="15" t="s">
        <v>310</v>
      </c>
      <c r="C394" s="15" t="s">
        <v>311</v>
      </c>
      <c r="D394" s="15" t="s">
        <v>585</v>
      </c>
      <c r="E394" s="14">
        <v>2</v>
      </c>
      <c r="F394" s="14" t="s">
        <v>39</v>
      </c>
      <c r="G394" s="14">
        <v>0</v>
      </c>
      <c r="H394" s="14" t="s">
        <v>39</v>
      </c>
      <c r="I394" s="16">
        <v>342</v>
      </c>
      <c r="J394" s="14" t="s">
        <v>39</v>
      </c>
      <c r="K394" s="17">
        <v>684</v>
      </c>
      <c r="L394" s="18">
        <v>40954</v>
      </c>
      <c r="M394" s="15" t="s">
        <v>610</v>
      </c>
      <c r="N394" s="14" t="s">
        <v>41</v>
      </c>
      <c r="O394" s="14" t="s">
        <v>34</v>
      </c>
      <c r="P394" s="15" t="s">
        <v>312</v>
      </c>
      <c r="Q394" s="15" t="s">
        <v>313</v>
      </c>
      <c r="R394" s="14"/>
      <c r="S394" s="15" t="s">
        <v>611</v>
      </c>
      <c r="T394" s="28">
        <f t="shared" si="34"/>
        <v>0</v>
      </c>
      <c r="U394" s="28">
        <f t="shared" si="36"/>
        <v>684</v>
      </c>
      <c r="V394" s="28">
        <f t="shared" si="37"/>
        <v>4000</v>
      </c>
      <c r="W394" s="28">
        <f t="shared" si="33"/>
        <v>333.33333333333331</v>
      </c>
      <c r="X394" s="7">
        <f t="shared" si="35"/>
        <v>0</v>
      </c>
    </row>
    <row r="395" spans="1:24" hidden="1">
      <c r="A395" s="15" t="s">
        <v>1470</v>
      </c>
      <c r="B395" s="15" t="s">
        <v>1471</v>
      </c>
      <c r="C395" s="15" t="s">
        <v>1472</v>
      </c>
      <c r="D395" s="15" t="s">
        <v>585</v>
      </c>
      <c r="E395" s="14">
        <v>1</v>
      </c>
      <c r="F395" s="14" t="s">
        <v>39</v>
      </c>
      <c r="G395" s="14">
        <v>0</v>
      </c>
      <c r="H395" s="14" t="s">
        <v>39</v>
      </c>
      <c r="I395" s="16">
        <v>111.05</v>
      </c>
      <c r="J395" s="14" t="s">
        <v>39</v>
      </c>
      <c r="K395" s="17">
        <v>111.05</v>
      </c>
      <c r="L395" s="18">
        <v>41207</v>
      </c>
      <c r="M395" s="15" t="s">
        <v>40</v>
      </c>
      <c r="N395" s="14" t="s">
        <v>41</v>
      </c>
      <c r="O395" s="14" t="s">
        <v>21</v>
      </c>
      <c r="P395" s="15" t="s">
        <v>177</v>
      </c>
      <c r="Q395" s="15" t="s">
        <v>178</v>
      </c>
      <c r="R395" s="14"/>
      <c r="S395" s="15" t="s">
        <v>1475</v>
      </c>
      <c r="T395" s="28">
        <f t="shared" si="34"/>
        <v>0</v>
      </c>
      <c r="U395" s="28">
        <f t="shared" si="36"/>
        <v>111.05</v>
      </c>
      <c r="V395" s="28">
        <f t="shared" si="37"/>
        <v>2000</v>
      </c>
      <c r="W395" s="28">
        <f t="shared" si="33"/>
        <v>166.66666666666666</v>
      </c>
      <c r="X395" s="7">
        <f t="shared" si="35"/>
        <v>0</v>
      </c>
    </row>
    <row r="396" spans="1:24" hidden="1">
      <c r="A396" s="15" t="s">
        <v>1470</v>
      </c>
      <c r="B396" s="15" t="s">
        <v>1471</v>
      </c>
      <c r="C396" s="15" t="s">
        <v>1472</v>
      </c>
      <c r="D396" s="15" t="s">
        <v>585</v>
      </c>
      <c r="E396" s="14">
        <v>1</v>
      </c>
      <c r="F396" s="14" t="s">
        <v>39</v>
      </c>
      <c r="G396" s="14">
        <v>0</v>
      </c>
      <c r="H396" s="14" t="s">
        <v>39</v>
      </c>
      <c r="I396" s="16">
        <v>310.57</v>
      </c>
      <c r="J396" s="14" t="s">
        <v>39</v>
      </c>
      <c r="K396" s="17">
        <v>310.57</v>
      </c>
      <c r="L396" s="18">
        <v>41207</v>
      </c>
      <c r="M396" s="15" t="s">
        <v>40</v>
      </c>
      <c r="N396" s="14" t="s">
        <v>41</v>
      </c>
      <c r="O396" s="14" t="s">
        <v>21</v>
      </c>
      <c r="P396" s="15" t="s">
        <v>177</v>
      </c>
      <c r="Q396" s="15" t="s">
        <v>178</v>
      </c>
      <c r="R396" s="14"/>
      <c r="S396" s="15" t="s">
        <v>1476</v>
      </c>
      <c r="T396" s="28">
        <f t="shared" si="34"/>
        <v>0</v>
      </c>
      <c r="U396" s="28">
        <f t="shared" si="36"/>
        <v>310.57</v>
      </c>
      <c r="V396" s="28">
        <f t="shared" si="37"/>
        <v>2000</v>
      </c>
      <c r="W396" s="28">
        <f t="shared" si="33"/>
        <v>166.66666666666666</v>
      </c>
      <c r="X396" s="7">
        <f t="shared" si="35"/>
        <v>0</v>
      </c>
    </row>
    <row r="397" spans="1:24" hidden="1">
      <c r="A397" s="15" t="s">
        <v>1440</v>
      </c>
      <c r="B397" s="15" t="s">
        <v>1441</v>
      </c>
      <c r="C397" s="15" t="s">
        <v>1442</v>
      </c>
      <c r="D397" s="15" t="s">
        <v>585</v>
      </c>
      <c r="E397" s="14">
        <v>6</v>
      </c>
      <c r="F397" s="14" t="s">
        <v>39</v>
      </c>
      <c r="G397" s="14">
        <v>0</v>
      </c>
      <c r="H397" s="14" t="s">
        <v>39</v>
      </c>
      <c r="I397" s="16">
        <v>9</v>
      </c>
      <c r="J397" s="14" t="s">
        <v>39</v>
      </c>
      <c r="K397" s="17">
        <v>54</v>
      </c>
      <c r="L397" s="18">
        <v>41183</v>
      </c>
      <c r="M397" s="15" t="s">
        <v>40</v>
      </c>
      <c r="N397" s="14" t="s">
        <v>41</v>
      </c>
      <c r="O397" s="14" t="s">
        <v>21</v>
      </c>
      <c r="P397" s="15" t="s">
        <v>184</v>
      </c>
      <c r="Q397" s="15" t="s">
        <v>185</v>
      </c>
      <c r="R397" s="14"/>
      <c r="S397" s="15" t="s">
        <v>1477</v>
      </c>
      <c r="T397" s="28">
        <f t="shared" si="34"/>
        <v>0</v>
      </c>
      <c r="U397" s="28">
        <f t="shared" si="36"/>
        <v>54</v>
      </c>
      <c r="V397" s="28">
        <f t="shared" si="37"/>
        <v>2000</v>
      </c>
      <c r="W397" s="28">
        <f t="shared" si="33"/>
        <v>166.66666666666666</v>
      </c>
      <c r="X397" s="7">
        <f t="shared" si="35"/>
        <v>0</v>
      </c>
    </row>
    <row r="398" spans="1:24" hidden="1">
      <c r="A398" s="15" t="s">
        <v>1478</v>
      </c>
      <c r="B398" s="15" t="s">
        <v>1479</v>
      </c>
      <c r="C398" s="15" t="s">
        <v>1480</v>
      </c>
      <c r="D398" s="15" t="s">
        <v>585</v>
      </c>
      <c r="E398" s="14">
        <v>6</v>
      </c>
      <c r="F398" s="14" t="s">
        <v>39</v>
      </c>
      <c r="G398" s="14">
        <v>0</v>
      </c>
      <c r="H398" s="14" t="s">
        <v>39</v>
      </c>
      <c r="I398" s="16">
        <v>110.15</v>
      </c>
      <c r="J398" s="14" t="s">
        <v>39</v>
      </c>
      <c r="K398" s="17">
        <v>660.9</v>
      </c>
      <c r="L398" s="18">
        <v>41208</v>
      </c>
      <c r="M398" s="15" t="s">
        <v>40</v>
      </c>
      <c r="N398" s="14" t="s">
        <v>41</v>
      </c>
      <c r="O398" s="14" t="s">
        <v>21</v>
      </c>
      <c r="P398" s="15" t="s">
        <v>277</v>
      </c>
      <c r="Q398" s="15" t="s">
        <v>278</v>
      </c>
      <c r="R398" s="14"/>
      <c r="S398" s="15" t="s">
        <v>1481</v>
      </c>
      <c r="T398" s="28">
        <f t="shared" si="34"/>
        <v>-1.1368683772161603E-13</v>
      </c>
      <c r="U398" s="28">
        <f t="shared" si="36"/>
        <v>660.90000000000009</v>
      </c>
      <c r="V398" s="28">
        <f t="shared" si="37"/>
        <v>5000</v>
      </c>
      <c r="W398" s="28">
        <f t="shared" si="33"/>
        <v>416.66666666666669</v>
      </c>
      <c r="X398" s="7">
        <f t="shared" si="35"/>
        <v>5000</v>
      </c>
    </row>
    <row r="399" spans="1:24" hidden="1">
      <c r="A399" s="15" t="s">
        <v>1386</v>
      </c>
      <c r="B399" s="15" t="s">
        <v>1482</v>
      </c>
      <c r="C399" s="15" t="s">
        <v>1483</v>
      </c>
      <c r="D399" s="15" t="s">
        <v>585</v>
      </c>
      <c r="E399" s="14">
        <v>4</v>
      </c>
      <c r="F399" s="14" t="s">
        <v>39</v>
      </c>
      <c r="G399" s="14">
        <v>0</v>
      </c>
      <c r="H399" s="14" t="s">
        <v>39</v>
      </c>
      <c r="I399" s="16">
        <v>1</v>
      </c>
      <c r="J399" s="14" t="s">
        <v>39</v>
      </c>
      <c r="K399" s="17">
        <v>4</v>
      </c>
      <c r="L399" s="18">
        <v>41211</v>
      </c>
      <c r="M399" s="15" t="s">
        <v>40</v>
      </c>
      <c r="N399" s="14" t="s">
        <v>41</v>
      </c>
      <c r="O399" s="14" t="s">
        <v>21</v>
      </c>
      <c r="P399" s="15" t="s">
        <v>429</v>
      </c>
      <c r="Q399" s="15" t="s">
        <v>430</v>
      </c>
      <c r="R399" s="14"/>
      <c r="S399" s="15" t="s">
        <v>1484</v>
      </c>
      <c r="T399" s="28">
        <f t="shared" si="34"/>
        <v>0</v>
      </c>
      <c r="U399" s="28">
        <f t="shared" si="36"/>
        <v>4</v>
      </c>
      <c r="V399" s="28">
        <f t="shared" si="37"/>
        <v>7000</v>
      </c>
      <c r="W399" s="28">
        <f t="shared" si="33"/>
        <v>583.33333333333337</v>
      </c>
      <c r="X399" s="7">
        <f t="shared" si="35"/>
        <v>0</v>
      </c>
    </row>
    <row r="400" spans="1:24" hidden="1">
      <c r="A400" s="15" t="s">
        <v>913</v>
      </c>
      <c r="B400" s="15" t="s">
        <v>914</v>
      </c>
      <c r="C400" s="15" t="s">
        <v>915</v>
      </c>
      <c r="D400" s="15" t="s">
        <v>585</v>
      </c>
      <c r="E400" s="14">
        <v>50</v>
      </c>
      <c r="F400" s="14" t="s">
        <v>39</v>
      </c>
      <c r="G400" s="14">
        <v>0</v>
      </c>
      <c r="H400" s="14" t="s">
        <v>39</v>
      </c>
      <c r="I400" s="16">
        <v>24.92</v>
      </c>
      <c r="J400" s="14" t="s">
        <v>39</v>
      </c>
      <c r="K400" s="17">
        <v>1246</v>
      </c>
      <c r="L400" s="18">
        <v>41178</v>
      </c>
      <c r="M400" s="15" t="s">
        <v>40</v>
      </c>
      <c r="N400" s="14" t="s">
        <v>41</v>
      </c>
      <c r="O400" s="14" t="s">
        <v>21</v>
      </c>
      <c r="P400" s="15" t="s">
        <v>429</v>
      </c>
      <c r="Q400" s="15" t="s">
        <v>430</v>
      </c>
      <c r="R400" s="14"/>
      <c r="S400" s="15" t="s">
        <v>916</v>
      </c>
      <c r="T400" s="28">
        <f t="shared" si="34"/>
        <v>0</v>
      </c>
      <c r="U400" s="28">
        <f t="shared" si="36"/>
        <v>1246</v>
      </c>
      <c r="V400" s="28">
        <f t="shared" si="37"/>
        <v>7000</v>
      </c>
      <c r="W400" s="28">
        <f t="shared" si="33"/>
        <v>583.33333333333337</v>
      </c>
      <c r="X400" s="7">
        <f t="shared" si="35"/>
        <v>0</v>
      </c>
    </row>
    <row r="401" spans="1:24" hidden="1">
      <c r="A401" s="15" t="s">
        <v>597</v>
      </c>
      <c r="B401" s="15" t="s">
        <v>629</v>
      </c>
      <c r="C401" s="15" t="s">
        <v>630</v>
      </c>
      <c r="D401" s="15" t="s">
        <v>585</v>
      </c>
      <c r="E401" s="14">
        <v>1</v>
      </c>
      <c r="F401" s="14" t="s">
        <v>39</v>
      </c>
      <c r="G401" s="14">
        <v>0</v>
      </c>
      <c r="H401" s="14" t="s">
        <v>39</v>
      </c>
      <c r="I401" s="16">
        <v>50</v>
      </c>
      <c r="J401" s="14" t="s">
        <v>39</v>
      </c>
      <c r="K401" s="17">
        <v>50</v>
      </c>
      <c r="L401" s="18">
        <v>41002</v>
      </c>
      <c r="M401" s="15" t="s">
        <v>365</v>
      </c>
      <c r="N401" s="14" t="s">
        <v>41</v>
      </c>
      <c r="O401" s="14" t="s">
        <v>21</v>
      </c>
      <c r="P401" s="15" t="s">
        <v>171</v>
      </c>
      <c r="Q401" s="15" t="s">
        <v>172</v>
      </c>
      <c r="R401" s="14"/>
      <c r="S401" s="15" t="s">
        <v>631</v>
      </c>
      <c r="T401" s="28">
        <f t="shared" si="34"/>
        <v>0</v>
      </c>
      <c r="U401" s="28">
        <f t="shared" si="36"/>
        <v>50</v>
      </c>
      <c r="V401" s="28">
        <f t="shared" si="37"/>
        <v>4000</v>
      </c>
      <c r="W401" s="28">
        <f t="shared" si="33"/>
        <v>333.33333333333331</v>
      </c>
      <c r="X401" s="7">
        <f t="shared" si="35"/>
        <v>0</v>
      </c>
    </row>
    <row r="402" spans="1:24" hidden="1">
      <c r="A402" s="15" t="s">
        <v>1485</v>
      </c>
      <c r="B402" s="15" t="s">
        <v>1486</v>
      </c>
      <c r="C402" s="15" t="s">
        <v>1487</v>
      </c>
      <c r="D402" s="15" t="s">
        <v>585</v>
      </c>
      <c r="E402" s="14">
        <v>1</v>
      </c>
      <c r="F402" s="14" t="s">
        <v>39</v>
      </c>
      <c r="G402" s="14">
        <v>0</v>
      </c>
      <c r="H402" s="14" t="s">
        <v>39</v>
      </c>
      <c r="I402" s="16">
        <v>405.9</v>
      </c>
      <c r="J402" s="14" t="s">
        <v>39</v>
      </c>
      <c r="K402" s="17">
        <v>405.9</v>
      </c>
      <c r="L402" s="18">
        <v>41201</v>
      </c>
      <c r="M402" s="15" t="s">
        <v>40</v>
      </c>
      <c r="N402" s="14" t="s">
        <v>41</v>
      </c>
      <c r="O402" s="14" t="s">
        <v>21</v>
      </c>
      <c r="P402" s="15" t="s">
        <v>177</v>
      </c>
      <c r="Q402" s="15" t="s">
        <v>178</v>
      </c>
      <c r="R402" s="14"/>
      <c r="S402" s="15" t="s">
        <v>1488</v>
      </c>
      <c r="T402" s="28">
        <f t="shared" si="34"/>
        <v>0</v>
      </c>
      <c r="U402" s="28">
        <f t="shared" si="36"/>
        <v>405.9</v>
      </c>
      <c r="V402" s="28">
        <f t="shared" si="37"/>
        <v>2000</v>
      </c>
      <c r="W402" s="28">
        <f t="shared" si="33"/>
        <v>166.66666666666666</v>
      </c>
      <c r="X402" s="7">
        <f t="shared" si="35"/>
        <v>0</v>
      </c>
    </row>
    <row r="403" spans="1:24" hidden="1">
      <c r="A403" s="15" t="s">
        <v>1485</v>
      </c>
      <c r="B403" s="15" t="s">
        <v>1486</v>
      </c>
      <c r="C403" s="15" t="s">
        <v>1487</v>
      </c>
      <c r="D403" s="15" t="s">
        <v>585</v>
      </c>
      <c r="E403" s="14">
        <v>1</v>
      </c>
      <c r="F403" s="14" t="s">
        <v>39</v>
      </c>
      <c r="G403" s="14">
        <v>0</v>
      </c>
      <c r="H403" s="14" t="s">
        <v>39</v>
      </c>
      <c r="I403" s="16">
        <v>405.9</v>
      </c>
      <c r="J403" s="14" t="s">
        <v>39</v>
      </c>
      <c r="K403" s="17">
        <v>405.9</v>
      </c>
      <c r="L403" s="18">
        <v>41201</v>
      </c>
      <c r="M403" s="15" t="s">
        <v>40</v>
      </c>
      <c r="N403" s="14" t="s">
        <v>41</v>
      </c>
      <c r="O403" s="14" t="s">
        <v>21</v>
      </c>
      <c r="P403" s="15" t="s">
        <v>177</v>
      </c>
      <c r="Q403" s="15" t="s">
        <v>178</v>
      </c>
      <c r="R403" s="14"/>
      <c r="S403" s="15" t="s">
        <v>1489</v>
      </c>
      <c r="T403" s="28">
        <f t="shared" si="34"/>
        <v>0</v>
      </c>
      <c r="U403" s="28">
        <f t="shared" si="36"/>
        <v>405.9</v>
      </c>
      <c r="V403" s="28">
        <f t="shared" si="37"/>
        <v>2000</v>
      </c>
      <c r="W403" s="28">
        <f t="shared" si="33"/>
        <v>166.66666666666666</v>
      </c>
      <c r="X403" s="7">
        <f t="shared" si="35"/>
        <v>0</v>
      </c>
    </row>
    <row r="404" spans="1:24" hidden="1">
      <c r="A404" s="15" t="s">
        <v>1485</v>
      </c>
      <c r="B404" s="15" t="s">
        <v>1486</v>
      </c>
      <c r="C404" s="15" t="s">
        <v>1487</v>
      </c>
      <c r="D404" s="15" t="s">
        <v>585</v>
      </c>
      <c r="E404" s="14">
        <v>1</v>
      </c>
      <c r="F404" s="14" t="s">
        <v>39</v>
      </c>
      <c r="G404" s="14">
        <v>0</v>
      </c>
      <c r="H404" s="14" t="s">
        <v>39</v>
      </c>
      <c r="I404" s="16">
        <v>811.81</v>
      </c>
      <c r="J404" s="14" t="s">
        <v>39</v>
      </c>
      <c r="K404" s="17">
        <v>811.81</v>
      </c>
      <c r="L404" s="18">
        <v>41201</v>
      </c>
      <c r="M404" s="15" t="s">
        <v>40</v>
      </c>
      <c r="N404" s="14" t="s">
        <v>41</v>
      </c>
      <c r="O404" s="14" t="s">
        <v>21</v>
      </c>
      <c r="P404" s="15" t="s">
        <v>177</v>
      </c>
      <c r="Q404" s="15" t="s">
        <v>178</v>
      </c>
      <c r="R404" s="14"/>
      <c r="S404" s="15" t="s">
        <v>1490</v>
      </c>
      <c r="T404" s="28">
        <f t="shared" si="34"/>
        <v>0</v>
      </c>
      <c r="U404" s="28">
        <f t="shared" ref="U404:U426" si="38">(E404-G404)*I404</f>
        <v>811.81</v>
      </c>
      <c r="V404" s="28">
        <f t="shared" ref="V404:V426" si="39">VLOOKUP(Q404,Budget,2,FALSE)</f>
        <v>2000</v>
      </c>
      <c r="W404" s="28">
        <f t="shared" si="33"/>
        <v>166.66666666666666</v>
      </c>
      <c r="X404" s="7">
        <f t="shared" si="35"/>
        <v>0</v>
      </c>
    </row>
    <row r="405" spans="1:24" hidden="1">
      <c r="A405" s="15" t="s">
        <v>1491</v>
      </c>
      <c r="B405" s="15" t="s">
        <v>1169</v>
      </c>
      <c r="C405" s="15" t="s">
        <v>1170</v>
      </c>
      <c r="D405" s="15" t="s">
        <v>585</v>
      </c>
      <c r="E405" s="14">
        <v>1</v>
      </c>
      <c r="F405" s="14" t="s">
        <v>39</v>
      </c>
      <c r="G405" s="14">
        <v>0</v>
      </c>
      <c r="H405" s="14" t="s">
        <v>39</v>
      </c>
      <c r="I405" s="16">
        <v>0</v>
      </c>
      <c r="J405" s="14" t="s">
        <v>39</v>
      </c>
      <c r="K405" s="17">
        <v>0</v>
      </c>
      <c r="L405" s="18">
        <v>41205</v>
      </c>
      <c r="M405" s="15" t="s">
        <v>744</v>
      </c>
      <c r="N405" s="14" t="s">
        <v>41</v>
      </c>
      <c r="O405" s="14" t="s">
        <v>21</v>
      </c>
      <c r="P405" s="15" t="s">
        <v>1171</v>
      </c>
      <c r="Q405" s="15" t="s">
        <v>1172</v>
      </c>
      <c r="R405" s="14"/>
      <c r="S405" s="15" t="s">
        <v>1492</v>
      </c>
      <c r="T405" s="28">
        <f t="shared" si="34"/>
        <v>0</v>
      </c>
      <c r="U405" s="28">
        <f t="shared" si="38"/>
        <v>0</v>
      </c>
      <c r="V405" s="28">
        <f t="shared" si="39"/>
        <v>200</v>
      </c>
      <c r="W405" s="28">
        <f t="shared" si="33"/>
        <v>16.666666666666668</v>
      </c>
      <c r="X405" s="7">
        <f t="shared" si="35"/>
        <v>0</v>
      </c>
    </row>
    <row r="406" spans="1:24" hidden="1">
      <c r="A406" s="15" t="s">
        <v>1493</v>
      </c>
      <c r="B406" s="15" t="s">
        <v>1494</v>
      </c>
      <c r="C406" s="15" t="s">
        <v>1495</v>
      </c>
      <c r="D406" s="15" t="s">
        <v>585</v>
      </c>
      <c r="E406" s="14">
        <v>1</v>
      </c>
      <c r="F406" s="14" t="s">
        <v>39</v>
      </c>
      <c r="G406" s="14">
        <v>0</v>
      </c>
      <c r="H406" s="14" t="s">
        <v>39</v>
      </c>
      <c r="I406" s="16">
        <v>1327.46</v>
      </c>
      <c r="J406" s="14" t="s">
        <v>39</v>
      </c>
      <c r="K406" s="17">
        <v>1327.46</v>
      </c>
      <c r="L406" s="18">
        <v>41204</v>
      </c>
      <c r="M406" s="15" t="s">
        <v>40</v>
      </c>
      <c r="N406" s="14" t="s">
        <v>41</v>
      </c>
      <c r="O406" s="14" t="s">
        <v>21</v>
      </c>
      <c r="P406" s="15" t="s">
        <v>370</v>
      </c>
      <c r="Q406" s="15" t="s">
        <v>371</v>
      </c>
      <c r="R406" s="14"/>
      <c r="S406" s="15" t="s">
        <v>1496</v>
      </c>
      <c r="T406" s="28">
        <f t="shared" si="34"/>
        <v>0</v>
      </c>
      <c r="U406" s="28">
        <f t="shared" si="38"/>
        <v>1327.46</v>
      </c>
      <c r="V406" s="28">
        <f t="shared" si="39"/>
        <v>3000</v>
      </c>
      <c r="W406" s="28">
        <f t="shared" si="33"/>
        <v>250</v>
      </c>
      <c r="X406" s="7">
        <f t="shared" si="35"/>
        <v>0</v>
      </c>
    </row>
    <row r="407" spans="1:24" hidden="1">
      <c r="A407" s="15" t="s">
        <v>1493</v>
      </c>
      <c r="B407" s="15" t="s">
        <v>1494</v>
      </c>
      <c r="C407" s="15" t="s">
        <v>1495</v>
      </c>
      <c r="D407" s="15" t="s">
        <v>585</v>
      </c>
      <c r="E407" s="14">
        <v>2</v>
      </c>
      <c r="F407" s="14" t="s">
        <v>39</v>
      </c>
      <c r="G407" s="14">
        <v>0</v>
      </c>
      <c r="H407" s="14" t="s">
        <v>39</v>
      </c>
      <c r="I407" s="16">
        <v>156.08000000000001</v>
      </c>
      <c r="J407" s="14" t="s">
        <v>39</v>
      </c>
      <c r="K407" s="17">
        <v>312.16000000000003</v>
      </c>
      <c r="L407" s="18">
        <v>41204</v>
      </c>
      <c r="M407" s="15" t="s">
        <v>40</v>
      </c>
      <c r="N407" s="14" t="s">
        <v>41</v>
      </c>
      <c r="O407" s="14" t="s">
        <v>21</v>
      </c>
      <c r="P407" s="15" t="s">
        <v>370</v>
      </c>
      <c r="Q407" s="15" t="s">
        <v>371</v>
      </c>
      <c r="R407" s="14"/>
      <c r="S407" s="15" t="s">
        <v>1497</v>
      </c>
      <c r="T407" s="28">
        <f t="shared" si="34"/>
        <v>0</v>
      </c>
      <c r="U407" s="28">
        <f t="shared" si="38"/>
        <v>312.16000000000003</v>
      </c>
      <c r="V407" s="28">
        <f t="shared" si="39"/>
        <v>3000</v>
      </c>
      <c r="W407" s="28">
        <f t="shared" si="33"/>
        <v>250</v>
      </c>
      <c r="X407" s="7">
        <f t="shared" si="35"/>
        <v>0</v>
      </c>
    </row>
    <row r="408" spans="1:24">
      <c r="A408" s="15" t="s">
        <v>588</v>
      </c>
      <c r="B408" s="15" t="s">
        <v>635</v>
      </c>
      <c r="C408" s="15" t="s">
        <v>636</v>
      </c>
      <c r="D408" s="15" t="s">
        <v>585</v>
      </c>
      <c r="E408" s="14">
        <v>6</v>
      </c>
      <c r="F408" s="14" t="s">
        <v>39</v>
      </c>
      <c r="G408" s="14">
        <v>0</v>
      </c>
      <c r="H408" s="14" t="s">
        <v>39</v>
      </c>
      <c r="I408" s="16">
        <v>12.51</v>
      </c>
      <c r="J408" s="14" t="s">
        <v>39</v>
      </c>
      <c r="K408" s="17">
        <v>75.06</v>
      </c>
      <c r="L408" s="18">
        <v>41029</v>
      </c>
      <c r="M408" s="15" t="s">
        <v>40</v>
      </c>
      <c r="N408" s="14" t="s">
        <v>41</v>
      </c>
      <c r="O408" s="14" t="s">
        <v>34</v>
      </c>
      <c r="P408" s="15" t="s">
        <v>88</v>
      </c>
      <c r="Q408" s="15" t="s">
        <v>89</v>
      </c>
      <c r="R408" s="14"/>
      <c r="S408" s="15" t="s">
        <v>637</v>
      </c>
      <c r="T408" s="28">
        <f t="shared" si="34"/>
        <v>0</v>
      </c>
      <c r="U408" s="28">
        <f t="shared" si="38"/>
        <v>75.06</v>
      </c>
      <c r="V408" s="28">
        <f t="shared" si="39"/>
        <v>10000</v>
      </c>
      <c r="W408" s="28">
        <f t="shared" si="33"/>
        <v>833.33333333333337</v>
      </c>
      <c r="X408" s="7">
        <f t="shared" si="35"/>
        <v>0</v>
      </c>
    </row>
    <row r="409" spans="1:24" hidden="1">
      <c r="A409" s="15" t="s">
        <v>638</v>
      </c>
      <c r="B409" s="15" t="s">
        <v>639</v>
      </c>
      <c r="C409" s="15" t="s">
        <v>640</v>
      </c>
      <c r="D409" s="15" t="s">
        <v>585</v>
      </c>
      <c r="E409" s="14">
        <v>1</v>
      </c>
      <c r="F409" s="14" t="s">
        <v>39</v>
      </c>
      <c r="G409" s="14">
        <v>0</v>
      </c>
      <c r="H409" s="14" t="s">
        <v>39</v>
      </c>
      <c r="I409" s="19">
        <v>5</v>
      </c>
      <c r="J409" s="14" t="s">
        <v>39</v>
      </c>
      <c r="K409" s="20">
        <v>5</v>
      </c>
      <c r="L409" s="18">
        <v>41032</v>
      </c>
      <c r="M409" s="15" t="s">
        <v>369</v>
      </c>
      <c r="N409" s="14" t="s">
        <v>41</v>
      </c>
      <c r="O409" s="14" t="s">
        <v>21</v>
      </c>
      <c r="P409" s="15" t="s">
        <v>641</v>
      </c>
      <c r="Q409" s="15" t="s">
        <v>642</v>
      </c>
      <c r="R409" s="14"/>
      <c r="S409" s="15" t="s">
        <v>643</v>
      </c>
      <c r="T409" s="28">
        <f t="shared" si="34"/>
        <v>0</v>
      </c>
      <c r="U409" s="28">
        <f t="shared" si="38"/>
        <v>5</v>
      </c>
      <c r="V409" s="28">
        <f t="shared" si="39"/>
        <v>5000</v>
      </c>
      <c r="W409" s="28">
        <f t="shared" si="33"/>
        <v>416.66666666666669</v>
      </c>
      <c r="X409" s="7">
        <f t="shared" si="35"/>
        <v>0</v>
      </c>
    </row>
    <row r="410" spans="1:24" hidden="1">
      <c r="A410" s="15" t="s">
        <v>638</v>
      </c>
      <c r="B410" s="15" t="s">
        <v>639</v>
      </c>
      <c r="C410" s="15" t="s">
        <v>640</v>
      </c>
      <c r="D410" s="15" t="s">
        <v>585</v>
      </c>
      <c r="E410" s="14">
        <v>1</v>
      </c>
      <c r="F410" s="14" t="s">
        <v>39</v>
      </c>
      <c r="G410" s="14">
        <v>0</v>
      </c>
      <c r="H410" s="14" t="s">
        <v>39</v>
      </c>
      <c r="I410" s="19">
        <v>10</v>
      </c>
      <c r="J410" s="14" t="s">
        <v>39</v>
      </c>
      <c r="K410" s="20">
        <v>10</v>
      </c>
      <c r="L410" s="18">
        <v>41032</v>
      </c>
      <c r="M410" s="15" t="s">
        <v>369</v>
      </c>
      <c r="N410" s="14" t="s">
        <v>41</v>
      </c>
      <c r="O410" s="14" t="s">
        <v>21</v>
      </c>
      <c r="P410" s="15" t="s">
        <v>641</v>
      </c>
      <c r="Q410" s="15" t="s">
        <v>642</v>
      </c>
      <c r="R410" s="14"/>
      <c r="S410" s="15" t="s">
        <v>644</v>
      </c>
      <c r="T410" s="28">
        <f t="shared" si="34"/>
        <v>0</v>
      </c>
      <c r="U410" s="28">
        <f t="shared" si="38"/>
        <v>10</v>
      </c>
      <c r="V410" s="28">
        <f t="shared" si="39"/>
        <v>5000</v>
      </c>
      <c r="W410" s="28">
        <f t="shared" si="33"/>
        <v>416.66666666666669</v>
      </c>
      <c r="X410" s="7">
        <f t="shared" si="35"/>
        <v>0</v>
      </c>
    </row>
    <row r="411" spans="1:24" hidden="1">
      <c r="A411" s="15" t="s">
        <v>638</v>
      </c>
      <c r="B411" s="15" t="s">
        <v>639</v>
      </c>
      <c r="C411" s="15" t="s">
        <v>640</v>
      </c>
      <c r="D411" s="15" t="s">
        <v>585</v>
      </c>
      <c r="E411" s="14">
        <v>1</v>
      </c>
      <c r="F411" s="14" t="s">
        <v>39</v>
      </c>
      <c r="G411" s="14">
        <v>0</v>
      </c>
      <c r="H411" s="14" t="s">
        <v>39</v>
      </c>
      <c r="I411" s="19">
        <v>0</v>
      </c>
      <c r="J411" s="14" t="s">
        <v>39</v>
      </c>
      <c r="K411" s="20">
        <v>0</v>
      </c>
      <c r="L411" s="18">
        <v>41032</v>
      </c>
      <c r="M411" s="15" t="s">
        <v>369</v>
      </c>
      <c r="N411" s="14" t="s">
        <v>41</v>
      </c>
      <c r="O411" s="14" t="s">
        <v>21</v>
      </c>
      <c r="P411" s="15" t="s">
        <v>641</v>
      </c>
      <c r="Q411" s="15" t="s">
        <v>642</v>
      </c>
      <c r="R411" s="14"/>
      <c r="S411" s="15" t="s">
        <v>645</v>
      </c>
      <c r="T411" s="28">
        <f t="shared" si="34"/>
        <v>0</v>
      </c>
      <c r="U411" s="28">
        <f t="shared" si="38"/>
        <v>0</v>
      </c>
      <c r="V411" s="28">
        <f t="shared" si="39"/>
        <v>5000</v>
      </c>
      <c r="W411" s="28">
        <f t="shared" si="33"/>
        <v>416.66666666666669</v>
      </c>
      <c r="X411" s="7">
        <f t="shared" si="35"/>
        <v>0</v>
      </c>
    </row>
    <row r="412" spans="1:24" hidden="1">
      <c r="A412" s="15" t="s">
        <v>638</v>
      </c>
      <c r="B412" s="15" t="s">
        <v>639</v>
      </c>
      <c r="C412" s="15" t="s">
        <v>640</v>
      </c>
      <c r="D412" s="15" t="s">
        <v>585</v>
      </c>
      <c r="E412" s="14">
        <v>1</v>
      </c>
      <c r="F412" s="14" t="s">
        <v>39</v>
      </c>
      <c r="G412" s="14">
        <v>0</v>
      </c>
      <c r="H412" s="14" t="s">
        <v>39</v>
      </c>
      <c r="I412" s="19">
        <v>10</v>
      </c>
      <c r="J412" s="14" t="s">
        <v>39</v>
      </c>
      <c r="K412" s="20">
        <v>10</v>
      </c>
      <c r="L412" s="18">
        <v>41032</v>
      </c>
      <c r="M412" s="15" t="s">
        <v>369</v>
      </c>
      <c r="N412" s="14" t="s">
        <v>41</v>
      </c>
      <c r="O412" s="14" t="s">
        <v>21</v>
      </c>
      <c r="P412" s="15" t="s">
        <v>641</v>
      </c>
      <c r="Q412" s="15" t="s">
        <v>642</v>
      </c>
      <c r="R412" s="14"/>
      <c r="S412" s="15" t="s">
        <v>646</v>
      </c>
      <c r="T412" s="28">
        <f t="shared" si="34"/>
        <v>0</v>
      </c>
      <c r="U412" s="28">
        <f t="shared" si="38"/>
        <v>10</v>
      </c>
      <c r="V412" s="28">
        <f t="shared" si="39"/>
        <v>5000</v>
      </c>
      <c r="W412" s="28">
        <f t="shared" si="33"/>
        <v>416.66666666666669</v>
      </c>
      <c r="X412" s="7">
        <f t="shared" si="35"/>
        <v>0</v>
      </c>
    </row>
    <row r="413" spans="1:24" hidden="1">
      <c r="A413" s="15" t="s">
        <v>638</v>
      </c>
      <c r="B413" s="15" t="s">
        <v>639</v>
      </c>
      <c r="C413" s="15" t="s">
        <v>640</v>
      </c>
      <c r="D413" s="15" t="s">
        <v>585</v>
      </c>
      <c r="E413" s="14">
        <v>1</v>
      </c>
      <c r="F413" s="14" t="s">
        <v>39</v>
      </c>
      <c r="G413" s="14">
        <v>0</v>
      </c>
      <c r="H413" s="14" t="s">
        <v>39</v>
      </c>
      <c r="I413" s="19">
        <v>0</v>
      </c>
      <c r="J413" s="14" t="s">
        <v>39</v>
      </c>
      <c r="K413" s="20">
        <v>0</v>
      </c>
      <c r="L413" s="18">
        <v>41032</v>
      </c>
      <c r="M413" s="15" t="s">
        <v>369</v>
      </c>
      <c r="N413" s="14" t="s">
        <v>41</v>
      </c>
      <c r="O413" s="14" t="s">
        <v>21</v>
      </c>
      <c r="P413" s="15" t="s">
        <v>641</v>
      </c>
      <c r="Q413" s="15" t="s">
        <v>642</v>
      </c>
      <c r="R413" s="14"/>
      <c r="S413" s="15" t="s">
        <v>647</v>
      </c>
      <c r="T413" s="28">
        <f t="shared" si="34"/>
        <v>0</v>
      </c>
      <c r="U413" s="28">
        <f t="shared" si="38"/>
        <v>0</v>
      </c>
      <c r="V413" s="28">
        <f t="shared" si="39"/>
        <v>5000</v>
      </c>
      <c r="W413" s="28">
        <f t="shared" si="33"/>
        <v>416.66666666666669</v>
      </c>
      <c r="X413" s="7">
        <f t="shared" si="35"/>
        <v>0</v>
      </c>
    </row>
    <row r="414" spans="1:24" hidden="1">
      <c r="A414" s="15" t="s">
        <v>638</v>
      </c>
      <c r="B414" s="15" t="s">
        <v>639</v>
      </c>
      <c r="C414" s="15" t="s">
        <v>640</v>
      </c>
      <c r="D414" s="15" t="s">
        <v>585</v>
      </c>
      <c r="E414" s="14">
        <v>1</v>
      </c>
      <c r="F414" s="14" t="s">
        <v>39</v>
      </c>
      <c r="G414" s="14">
        <v>0</v>
      </c>
      <c r="H414" s="14" t="s">
        <v>39</v>
      </c>
      <c r="I414" s="19">
        <v>0</v>
      </c>
      <c r="J414" s="14" t="s">
        <v>39</v>
      </c>
      <c r="K414" s="20">
        <v>0</v>
      </c>
      <c r="L414" s="18">
        <v>41032</v>
      </c>
      <c r="M414" s="15" t="s">
        <v>369</v>
      </c>
      <c r="N414" s="14" t="s">
        <v>41</v>
      </c>
      <c r="O414" s="14" t="s">
        <v>21</v>
      </c>
      <c r="P414" s="15" t="s">
        <v>641</v>
      </c>
      <c r="Q414" s="15" t="s">
        <v>642</v>
      </c>
      <c r="R414" s="14"/>
      <c r="S414" s="15" t="s">
        <v>648</v>
      </c>
      <c r="T414" s="28">
        <f t="shared" si="34"/>
        <v>0</v>
      </c>
      <c r="U414" s="28">
        <f t="shared" si="38"/>
        <v>0</v>
      </c>
      <c r="V414" s="28">
        <f t="shared" si="39"/>
        <v>5000</v>
      </c>
      <c r="W414" s="28">
        <f t="shared" si="33"/>
        <v>416.66666666666669</v>
      </c>
      <c r="X414" s="7">
        <f t="shared" si="35"/>
        <v>0</v>
      </c>
    </row>
    <row r="415" spans="1:24" hidden="1">
      <c r="A415" s="15" t="s">
        <v>1466</v>
      </c>
      <c r="B415" s="15" t="s">
        <v>1498</v>
      </c>
      <c r="C415" s="15" t="s">
        <v>1499</v>
      </c>
      <c r="D415" s="15" t="s">
        <v>585</v>
      </c>
      <c r="E415" s="14">
        <v>1</v>
      </c>
      <c r="F415" s="14" t="s">
        <v>39</v>
      </c>
      <c r="G415" s="14">
        <v>0</v>
      </c>
      <c r="H415" s="14" t="s">
        <v>39</v>
      </c>
      <c r="I415" s="16">
        <v>513</v>
      </c>
      <c r="J415" s="14" t="s">
        <v>39</v>
      </c>
      <c r="K415" s="17">
        <v>513</v>
      </c>
      <c r="L415" s="18">
        <v>41207</v>
      </c>
      <c r="M415" s="15" t="s">
        <v>40</v>
      </c>
      <c r="N415" s="14" t="s">
        <v>41</v>
      </c>
      <c r="O415" s="14" t="s">
        <v>21</v>
      </c>
      <c r="P415" s="15" t="s">
        <v>370</v>
      </c>
      <c r="Q415" s="15" t="s">
        <v>371</v>
      </c>
      <c r="R415" s="14"/>
      <c r="S415" s="15" t="s">
        <v>1500</v>
      </c>
      <c r="T415" s="28">
        <f t="shared" si="34"/>
        <v>0</v>
      </c>
      <c r="U415" s="28">
        <f t="shared" si="38"/>
        <v>513</v>
      </c>
      <c r="V415" s="28">
        <f t="shared" si="39"/>
        <v>3000</v>
      </c>
      <c r="W415" s="28">
        <f t="shared" si="33"/>
        <v>250</v>
      </c>
      <c r="X415" s="7">
        <f t="shared" si="35"/>
        <v>0</v>
      </c>
    </row>
    <row r="416" spans="1:24" hidden="1">
      <c r="A416" s="15" t="s">
        <v>1466</v>
      </c>
      <c r="B416" s="15" t="s">
        <v>1498</v>
      </c>
      <c r="C416" s="15" t="s">
        <v>1499</v>
      </c>
      <c r="D416" s="15" t="s">
        <v>585</v>
      </c>
      <c r="E416" s="14">
        <v>1</v>
      </c>
      <c r="F416" s="14" t="s">
        <v>39</v>
      </c>
      <c r="G416" s="14">
        <v>0</v>
      </c>
      <c r="H416" s="14" t="s">
        <v>39</v>
      </c>
      <c r="I416" s="16">
        <v>859.14</v>
      </c>
      <c r="J416" s="14" t="s">
        <v>39</v>
      </c>
      <c r="K416" s="17">
        <v>859.14</v>
      </c>
      <c r="L416" s="18">
        <v>41207</v>
      </c>
      <c r="M416" s="15" t="s">
        <v>40</v>
      </c>
      <c r="N416" s="14" t="s">
        <v>41</v>
      </c>
      <c r="O416" s="14" t="s">
        <v>21</v>
      </c>
      <c r="P416" s="15" t="s">
        <v>370</v>
      </c>
      <c r="Q416" s="15" t="s">
        <v>371</v>
      </c>
      <c r="R416" s="14"/>
      <c r="S416" s="15" t="s">
        <v>1501</v>
      </c>
      <c r="T416" s="28">
        <f t="shared" si="34"/>
        <v>0</v>
      </c>
      <c r="U416" s="28">
        <f t="shared" si="38"/>
        <v>859.14</v>
      </c>
      <c r="V416" s="28">
        <f t="shared" si="39"/>
        <v>3000</v>
      </c>
      <c r="W416" s="28">
        <f t="shared" si="33"/>
        <v>250</v>
      </c>
      <c r="X416" s="7">
        <f t="shared" si="35"/>
        <v>0</v>
      </c>
    </row>
    <row r="417" spans="1:24" hidden="1">
      <c r="A417" s="15" t="s">
        <v>1466</v>
      </c>
      <c r="B417" s="15" t="s">
        <v>1498</v>
      </c>
      <c r="C417" s="15" t="s">
        <v>1499</v>
      </c>
      <c r="D417" s="15" t="s">
        <v>585</v>
      </c>
      <c r="E417" s="14">
        <v>1</v>
      </c>
      <c r="F417" s="14" t="s">
        <v>39</v>
      </c>
      <c r="G417" s="14">
        <v>0</v>
      </c>
      <c r="H417" s="14" t="s">
        <v>39</v>
      </c>
      <c r="I417" s="16">
        <v>554.87</v>
      </c>
      <c r="J417" s="14" t="s">
        <v>39</v>
      </c>
      <c r="K417" s="17">
        <v>554.87</v>
      </c>
      <c r="L417" s="18">
        <v>41207</v>
      </c>
      <c r="M417" s="15" t="s">
        <v>40</v>
      </c>
      <c r="N417" s="14" t="s">
        <v>41</v>
      </c>
      <c r="O417" s="14" t="s">
        <v>21</v>
      </c>
      <c r="P417" s="15" t="s">
        <v>370</v>
      </c>
      <c r="Q417" s="15" t="s">
        <v>371</v>
      </c>
      <c r="R417" s="14"/>
      <c r="S417" s="15" t="s">
        <v>1502</v>
      </c>
      <c r="T417" s="28">
        <f t="shared" si="34"/>
        <v>0</v>
      </c>
      <c r="U417" s="28">
        <f t="shared" si="38"/>
        <v>554.87</v>
      </c>
      <c r="V417" s="28">
        <f t="shared" si="39"/>
        <v>3000</v>
      </c>
      <c r="W417" s="28">
        <f t="shared" si="33"/>
        <v>250</v>
      </c>
      <c r="X417" s="7">
        <f t="shared" si="35"/>
        <v>0</v>
      </c>
    </row>
    <row r="418" spans="1:24" hidden="1">
      <c r="A418" s="15" t="s">
        <v>1449</v>
      </c>
      <c r="B418" s="15" t="s">
        <v>1498</v>
      </c>
      <c r="C418" s="15" t="s">
        <v>1499</v>
      </c>
      <c r="D418" s="15" t="s">
        <v>585</v>
      </c>
      <c r="E418" s="14">
        <v>1</v>
      </c>
      <c r="F418" s="14" t="s">
        <v>39</v>
      </c>
      <c r="G418" s="14">
        <v>0</v>
      </c>
      <c r="H418" s="14" t="s">
        <v>39</v>
      </c>
      <c r="I418" s="16">
        <v>315.95</v>
      </c>
      <c r="J418" s="14" t="s">
        <v>39</v>
      </c>
      <c r="K418" s="17">
        <v>315.95</v>
      </c>
      <c r="L418" s="18">
        <v>41207</v>
      </c>
      <c r="M418" s="15" t="s">
        <v>40</v>
      </c>
      <c r="N418" s="14" t="s">
        <v>41</v>
      </c>
      <c r="O418" s="14" t="s">
        <v>21</v>
      </c>
      <c r="P418" s="15" t="s">
        <v>370</v>
      </c>
      <c r="Q418" s="15" t="s">
        <v>371</v>
      </c>
      <c r="R418" s="14"/>
      <c r="S418" s="15" t="s">
        <v>1503</v>
      </c>
      <c r="T418" s="28">
        <f t="shared" si="34"/>
        <v>0</v>
      </c>
      <c r="U418" s="28">
        <f t="shared" si="38"/>
        <v>315.95</v>
      </c>
      <c r="V418" s="28">
        <f t="shared" si="39"/>
        <v>3000</v>
      </c>
      <c r="W418" s="28">
        <f t="shared" si="33"/>
        <v>250</v>
      </c>
      <c r="X418" s="7">
        <f t="shared" si="35"/>
        <v>0</v>
      </c>
    </row>
    <row r="419" spans="1:24">
      <c r="A419" s="15" t="s">
        <v>602</v>
      </c>
      <c r="B419" s="15" t="s">
        <v>603</v>
      </c>
      <c r="C419" s="15" t="s">
        <v>604</v>
      </c>
      <c r="D419" s="15" t="s">
        <v>585</v>
      </c>
      <c r="E419" s="14">
        <v>2000</v>
      </c>
      <c r="F419" s="14" t="s">
        <v>17</v>
      </c>
      <c r="G419" s="14">
        <v>0</v>
      </c>
      <c r="H419" s="14" t="s">
        <v>17</v>
      </c>
      <c r="I419" s="16">
        <v>1</v>
      </c>
      <c r="J419" s="14" t="s">
        <v>18</v>
      </c>
      <c r="K419" s="17">
        <v>2000</v>
      </c>
      <c r="L419" s="18">
        <v>40987</v>
      </c>
      <c r="M419" s="15" t="s">
        <v>203</v>
      </c>
      <c r="N419" s="14" t="s">
        <v>20</v>
      </c>
      <c r="O419" s="14" t="s">
        <v>21</v>
      </c>
      <c r="P419" s="15" t="s">
        <v>88</v>
      </c>
      <c r="Q419" s="15" t="s">
        <v>89</v>
      </c>
      <c r="R419" s="14"/>
      <c r="S419" s="15" t="s">
        <v>605</v>
      </c>
      <c r="T419" s="28">
        <f t="shared" si="34"/>
        <v>0</v>
      </c>
      <c r="U419" s="28">
        <f t="shared" si="38"/>
        <v>2000</v>
      </c>
      <c r="V419" s="28">
        <f t="shared" si="39"/>
        <v>10000</v>
      </c>
      <c r="W419" s="28">
        <f t="shared" si="33"/>
        <v>833.33333333333337</v>
      </c>
      <c r="X419" s="7">
        <f t="shared" si="35"/>
        <v>0</v>
      </c>
    </row>
    <row r="420" spans="1:24">
      <c r="A420" s="15" t="s">
        <v>1504</v>
      </c>
      <c r="B420" s="15" t="s">
        <v>1505</v>
      </c>
      <c r="C420" s="15" t="s">
        <v>1506</v>
      </c>
      <c r="D420" s="15" t="s">
        <v>585</v>
      </c>
      <c r="E420" s="14">
        <v>1</v>
      </c>
      <c r="F420" s="14" t="s">
        <v>39</v>
      </c>
      <c r="G420" s="14">
        <v>0</v>
      </c>
      <c r="H420" s="14" t="s">
        <v>39</v>
      </c>
      <c r="I420" s="16">
        <v>150.91</v>
      </c>
      <c r="J420" s="14" t="s">
        <v>39</v>
      </c>
      <c r="K420" s="17">
        <v>150.91</v>
      </c>
      <c r="L420" s="18">
        <v>41199</v>
      </c>
      <c r="M420" s="15" t="s">
        <v>40</v>
      </c>
      <c r="N420" s="14" t="s">
        <v>41</v>
      </c>
      <c r="O420" s="14" t="s">
        <v>21</v>
      </c>
      <c r="P420" s="15" t="s">
        <v>88</v>
      </c>
      <c r="Q420" s="15" t="s">
        <v>89</v>
      </c>
      <c r="R420" s="14"/>
      <c r="S420" s="15" t="s">
        <v>1507</v>
      </c>
      <c r="T420" s="28">
        <f t="shared" si="34"/>
        <v>0</v>
      </c>
      <c r="U420" s="28">
        <f t="shared" si="38"/>
        <v>150.91</v>
      </c>
      <c r="V420" s="28">
        <f t="shared" si="39"/>
        <v>10000</v>
      </c>
      <c r="W420" s="28">
        <f t="shared" si="33"/>
        <v>833.33333333333337</v>
      </c>
      <c r="X420" s="7">
        <f t="shared" si="35"/>
        <v>0</v>
      </c>
    </row>
    <row r="421" spans="1:24" hidden="1">
      <c r="A421" s="15" t="s">
        <v>586</v>
      </c>
      <c r="B421" s="15" t="s">
        <v>606</v>
      </c>
      <c r="C421" s="15" t="s">
        <v>607</v>
      </c>
      <c r="D421" s="15" t="s">
        <v>585</v>
      </c>
      <c r="E421" s="14">
        <v>50</v>
      </c>
      <c r="F421" s="14" t="s">
        <v>39</v>
      </c>
      <c r="G421" s="14">
        <v>0</v>
      </c>
      <c r="H421" s="14" t="s">
        <v>39</v>
      </c>
      <c r="I421" s="16">
        <v>0.28000000000000003</v>
      </c>
      <c r="J421" s="14" t="s">
        <v>39</v>
      </c>
      <c r="K421" s="17">
        <v>14</v>
      </c>
      <c r="L421" s="18">
        <v>41094</v>
      </c>
      <c r="M421" s="15" t="s">
        <v>40</v>
      </c>
      <c r="N421" s="14" t="s">
        <v>41</v>
      </c>
      <c r="O421" s="14" t="s">
        <v>21</v>
      </c>
      <c r="P421" s="15" t="s">
        <v>190</v>
      </c>
      <c r="Q421" s="15" t="s">
        <v>191</v>
      </c>
      <c r="R421" s="14"/>
      <c r="S421" s="15" t="s">
        <v>608</v>
      </c>
      <c r="T421" s="28">
        <f t="shared" si="34"/>
        <v>-1.7763568394002505E-15</v>
      </c>
      <c r="U421" s="28">
        <f t="shared" si="38"/>
        <v>14.000000000000002</v>
      </c>
      <c r="V421" s="28">
        <f t="shared" si="39"/>
        <v>6000</v>
      </c>
      <c r="W421" s="28">
        <f t="shared" si="33"/>
        <v>500</v>
      </c>
      <c r="X421" s="7">
        <f t="shared" si="35"/>
        <v>6000</v>
      </c>
    </row>
    <row r="422" spans="1:24" hidden="1">
      <c r="A422" s="15" t="s">
        <v>920</v>
      </c>
      <c r="B422" s="15" t="s">
        <v>933</v>
      </c>
      <c r="C422" s="15" t="s">
        <v>934</v>
      </c>
      <c r="D422" s="15" t="s">
        <v>585</v>
      </c>
      <c r="E422" s="14">
        <v>1</v>
      </c>
      <c r="F422" s="14" t="s">
        <v>39</v>
      </c>
      <c r="G422" s="14">
        <v>0</v>
      </c>
      <c r="H422" s="14" t="s">
        <v>39</v>
      </c>
      <c r="I422" s="16">
        <v>66.09</v>
      </c>
      <c r="J422" s="14" t="s">
        <v>39</v>
      </c>
      <c r="K422" s="17">
        <v>66.09</v>
      </c>
      <c r="L422" s="18">
        <v>41163</v>
      </c>
      <c r="M422" s="15" t="s">
        <v>40</v>
      </c>
      <c r="N422" s="14" t="s">
        <v>41</v>
      </c>
      <c r="O422" s="14" t="s">
        <v>21</v>
      </c>
      <c r="P422" s="15" t="s">
        <v>56</v>
      </c>
      <c r="Q422" s="15" t="s">
        <v>57</v>
      </c>
      <c r="R422" s="14"/>
      <c r="S422" s="15" t="s">
        <v>936</v>
      </c>
      <c r="T422" s="28">
        <f t="shared" si="34"/>
        <v>0</v>
      </c>
      <c r="U422" s="28">
        <f t="shared" si="38"/>
        <v>66.09</v>
      </c>
      <c r="V422" s="28">
        <f t="shared" si="39"/>
        <v>7000</v>
      </c>
      <c r="W422" s="28">
        <f t="shared" si="33"/>
        <v>583.33333333333337</v>
      </c>
      <c r="X422" s="7">
        <f t="shared" si="35"/>
        <v>0</v>
      </c>
    </row>
    <row r="423" spans="1:24" hidden="1">
      <c r="A423" s="15" t="s">
        <v>913</v>
      </c>
      <c r="B423" s="15" t="s">
        <v>937</v>
      </c>
      <c r="C423" s="15" t="s">
        <v>938</v>
      </c>
      <c r="D423" s="15" t="s">
        <v>585</v>
      </c>
      <c r="E423" s="14">
        <v>2</v>
      </c>
      <c r="F423" s="14" t="s">
        <v>39</v>
      </c>
      <c r="G423" s="14">
        <v>0</v>
      </c>
      <c r="H423" s="14" t="s">
        <v>39</v>
      </c>
      <c r="I423" s="16">
        <v>1073.96</v>
      </c>
      <c r="J423" s="14" t="s">
        <v>39</v>
      </c>
      <c r="K423" s="17">
        <v>2147.92</v>
      </c>
      <c r="L423" s="18">
        <v>41178</v>
      </c>
      <c r="M423" s="15" t="s">
        <v>40</v>
      </c>
      <c r="N423" s="14" t="s">
        <v>41</v>
      </c>
      <c r="O423" s="14" t="s">
        <v>21</v>
      </c>
      <c r="P423" s="15" t="s">
        <v>56</v>
      </c>
      <c r="Q423" s="15" t="s">
        <v>57</v>
      </c>
      <c r="R423" s="14"/>
      <c r="S423" s="15" t="s">
        <v>939</v>
      </c>
      <c r="T423" s="28">
        <f t="shared" si="34"/>
        <v>0</v>
      </c>
      <c r="U423" s="28">
        <f t="shared" si="38"/>
        <v>2147.92</v>
      </c>
      <c r="V423" s="28">
        <f t="shared" si="39"/>
        <v>7000</v>
      </c>
      <c r="W423" s="28">
        <f t="shared" si="33"/>
        <v>583.33333333333337</v>
      </c>
      <c r="X423" s="7">
        <f t="shared" si="35"/>
        <v>0</v>
      </c>
    </row>
    <row r="424" spans="1:24" hidden="1">
      <c r="A424" s="15" t="s">
        <v>913</v>
      </c>
      <c r="B424" s="15" t="s">
        <v>937</v>
      </c>
      <c r="C424" s="15" t="s">
        <v>938</v>
      </c>
      <c r="D424" s="15" t="s">
        <v>585</v>
      </c>
      <c r="E424" s="14">
        <v>4</v>
      </c>
      <c r="F424" s="14" t="s">
        <v>39</v>
      </c>
      <c r="G424" s="14">
        <v>0</v>
      </c>
      <c r="H424" s="14" t="s">
        <v>39</v>
      </c>
      <c r="I424" s="16">
        <v>67.14</v>
      </c>
      <c r="J424" s="14" t="s">
        <v>39</v>
      </c>
      <c r="K424" s="17">
        <v>268.56</v>
      </c>
      <c r="L424" s="18">
        <v>41178</v>
      </c>
      <c r="M424" s="15" t="s">
        <v>40</v>
      </c>
      <c r="N424" s="14" t="s">
        <v>41</v>
      </c>
      <c r="O424" s="14" t="s">
        <v>21</v>
      </c>
      <c r="P424" s="15" t="s">
        <v>56</v>
      </c>
      <c r="Q424" s="15" t="s">
        <v>57</v>
      </c>
      <c r="R424" s="14"/>
      <c r="S424" s="15" t="s">
        <v>940</v>
      </c>
      <c r="T424" s="28">
        <f t="shared" si="34"/>
        <v>0</v>
      </c>
      <c r="U424" s="28">
        <f t="shared" si="38"/>
        <v>268.56</v>
      </c>
      <c r="V424" s="28">
        <f t="shared" si="39"/>
        <v>7000</v>
      </c>
      <c r="W424" s="28">
        <f t="shared" si="33"/>
        <v>583.33333333333337</v>
      </c>
      <c r="X424" s="7">
        <f t="shared" si="35"/>
        <v>0</v>
      </c>
    </row>
    <row r="425" spans="1:24" hidden="1">
      <c r="A425" s="15" t="s">
        <v>913</v>
      </c>
      <c r="B425" s="15" t="s">
        <v>937</v>
      </c>
      <c r="C425" s="15" t="s">
        <v>938</v>
      </c>
      <c r="D425" s="15" t="s">
        <v>585</v>
      </c>
      <c r="E425" s="14">
        <v>4</v>
      </c>
      <c r="F425" s="14" t="s">
        <v>39</v>
      </c>
      <c r="G425" s="14">
        <v>0</v>
      </c>
      <c r="H425" s="14" t="s">
        <v>39</v>
      </c>
      <c r="I425" s="16">
        <v>42.9</v>
      </c>
      <c r="J425" s="14" t="s">
        <v>39</v>
      </c>
      <c r="K425" s="17">
        <v>171.6</v>
      </c>
      <c r="L425" s="18">
        <v>41178</v>
      </c>
      <c r="M425" s="15" t="s">
        <v>40</v>
      </c>
      <c r="N425" s="14" t="s">
        <v>41</v>
      </c>
      <c r="O425" s="14" t="s">
        <v>21</v>
      </c>
      <c r="P425" s="15" t="s">
        <v>56</v>
      </c>
      <c r="Q425" s="15" t="s">
        <v>57</v>
      </c>
      <c r="R425" s="14"/>
      <c r="S425" s="15" t="s">
        <v>941</v>
      </c>
      <c r="T425" s="28">
        <f t="shared" si="34"/>
        <v>0</v>
      </c>
      <c r="U425" s="28">
        <f t="shared" si="38"/>
        <v>171.6</v>
      </c>
      <c r="V425" s="28">
        <f t="shared" si="39"/>
        <v>7000</v>
      </c>
      <c r="W425" s="28">
        <f t="shared" si="33"/>
        <v>583.33333333333337</v>
      </c>
      <c r="X425" s="7">
        <f t="shared" si="35"/>
        <v>0</v>
      </c>
    </row>
    <row r="426" spans="1:24" hidden="1">
      <c r="A426" s="15" t="s">
        <v>612</v>
      </c>
      <c r="B426" s="14"/>
      <c r="C426" s="14"/>
      <c r="D426" s="15" t="s">
        <v>585</v>
      </c>
      <c r="E426" s="14">
        <v>500</v>
      </c>
      <c r="F426" s="14" t="s">
        <v>17</v>
      </c>
      <c r="G426" s="14">
        <v>0</v>
      </c>
      <c r="H426" s="14" t="s">
        <v>17</v>
      </c>
      <c r="I426" s="16">
        <v>1</v>
      </c>
      <c r="J426" s="14" t="s">
        <v>18</v>
      </c>
      <c r="K426" s="17">
        <v>500</v>
      </c>
      <c r="L426" s="18">
        <v>41108</v>
      </c>
      <c r="M426" s="15" t="s">
        <v>613</v>
      </c>
      <c r="N426" s="14" t="s">
        <v>20</v>
      </c>
      <c r="O426" s="14" t="s">
        <v>34</v>
      </c>
      <c r="P426" s="15" t="s">
        <v>614</v>
      </c>
      <c r="Q426" s="15" t="s">
        <v>615</v>
      </c>
      <c r="R426" s="14"/>
      <c r="S426" s="15" t="s">
        <v>616</v>
      </c>
      <c r="T426" s="28">
        <f t="shared" si="34"/>
        <v>0</v>
      </c>
      <c r="U426" s="28">
        <f t="shared" si="38"/>
        <v>500</v>
      </c>
      <c r="V426" s="28">
        <f t="shared" si="39"/>
        <v>7000</v>
      </c>
      <c r="W426" s="28">
        <f t="shared" si="33"/>
        <v>583.33333333333337</v>
      </c>
      <c r="X426" s="7">
        <f t="shared" si="35"/>
        <v>0</v>
      </c>
    </row>
  </sheetData>
  <autoFilter ref="A1:X426">
    <filterColumn colId="16">
      <filters>
        <filter val="572100 9620014"/>
      </filters>
    </filterColumn>
  </autoFilter>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O81"/>
  <sheetViews>
    <sheetView workbookViewId="0">
      <pane ySplit="1" topLeftCell="A2" activePane="bottomLeft" state="frozen"/>
      <selection pane="bottomLeft" activeCell="B12" sqref="B12"/>
    </sheetView>
  </sheetViews>
  <sheetFormatPr baseColWidth="10" defaultColWidth="9.140625" defaultRowHeight="15"/>
  <cols>
    <col min="1" max="1" width="14.42578125" bestFit="1" customWidth="1"/>
    <col min="2" max="2" width="18.140625" style="11" bestFit="1" customWidth="1"/>
    <col min="3" max="10" width="9.42578125" bestFit="1" customWidth="1"/>
    <col min="11" max="11" width="10.85546875" bestFit="1" customWidth="1"/>
    <col min="12" max="12" width="9.42578125" bestFit="1" customWidth="1"/>
    <col min="13" max="13" width="10.42578125" bestFit="1" customWidth="1"/>
    <col min="14" max="14" width="10.140625" bestFit="1" customWidth="1"/>
  </cols>
  <sheetData>
    <row r="1" spans="1:14" s="13" customFormat="1">
      <c r="A1" s="1" t="s">
        <v>656</v>
      </c>
      <c r="B1" s="12" t="s">
        <v>1534</v>
      </c>
      <c r="C1" s="13" t="s">
        <v>1508</v>
      </c>
      <c r="D1" s="13" t="s">
        <v>1509</v>
      </c>
      <c r="E1" s="13" t="s">
        <v>1510</v>
      </c>
      <c r="F1" s="13" t="s">
        <v>1511</v>
      </c>
      <c r="G1" s="13" t="s">
        <v>1512</v>
      </c>
      <c r="H1" s="13" t="s">
        <v>1513</v>
      </c>
      <c r="I1" s="13" t="s">
        <v>1514</v>
      </c>
      <c r="J1" s="13" t="s">
        <v>1515</v>
      </c>
      <c r="K1" s="13" t="s">
        <v>1516</v>
      </c>
      <c r="L1" s="13" t="s">
        <v>1517</v>
      </c>
      <c r="M1" s="13" t="s">
        <v>1518</v>
      </c>
      <c r="N1" s="13" t="s">
        <v>1519</v>
      </c>
    </row>
    <row r="2" spans="1:14">
      <c r="A2" s="9" t="s">
        <v>23</v>
      </c>
      <c r="B2" s="11">
        <v>10000</v>
      </c>
      <c r="C2" s="22">
        <f>(B2/12)+0</f>
        <v>833.33333333333337</v>
      </c>
      <c r="D2" s="22">
        <f>(B2/12)+0</f>
        <v>833.33333333333337</v>
      </c>
      <c r="E2" s="22">
        <f>(B2/12)+0</f>
        <v>833.33333333333337</v>
      </c>
      <c r="F2" s="22">
        <f>(B2/12)+0</f>
        <v>833.33333333333337</v>
      </c>
      <c r="G2" s="22">
        <f>(B2/12)+0</f>
        <v>833.33333333333337</v>
      </c>
      <c r="H2" s="22">
        <f>(B2/12)+0</f>
        <v>833.33333333333337</v>
      </c>
      <c r="I2" s="22">
        <f>(B2/12)+0</f>
        <v>833.33333333333337</v>
      </c>
      <c r="J2" s="22">
        <f>(B2/12)+0</f>
        <v>833.33333333333337</v>
      </c>
      <c r="K2" s="22">
        <f>(B2/12)+0</f>
        <v>833.33333333333337</v>
      </c>
      <c r="L2" s="22">
        <f>(B2/12)+0</f>
        <v>833.33333333333337</v>
      </c>
      <c r="M2" s="22">
        <f>(B2/12)+0</f>
        <v>833.33333333333337</v>
      </c>
      <c r="N2" s="22">
        <f>(B2/12)+0</f>
        <v>833.33333333333337</v>
      </c>
    </row>
    <row r="3" spans="1:14">
      <c r="A3" s="9" t="s">
        <v>31</v>
      </c>
      <c r="B3" s="11">
        <v>1000</v>
      </c>
      <c r="C3" s="22">
        <f t="shared" ref="C3:C66" si="0">(B3/12)+0</f>
        <v>83.333333333333329</v>
      </c>
      <c r="D3" s="22">
        <f t="shared" ref="D3:D66" si="1">(B3/12)+0</f>
        <v>83.333333333333329</v>
      </c>
      <c r="E3" s="22">
        <f t="shared" ref="E3:E66" si="2">(B3/12)+0</f>
        <v>83.333333333333329</v>
      </c>
      <c r="F3" s="22">
        <f t="shared" ref="F3:F66" si="3">(B3/12)+0</f>
        <v>83.333333333333329</v>
      </c>
      <c r="G3" s="22">
        <f t="shared" ref="G3:G66" si="4">(B3/12)+0</f>
        <v>83.333333333333329</v>
      </c>
      <c r="H3" s="22">
        <f t="shared" ref="H3:H66" si="5">(B3/12)+0</f>
        <v>83.333333333333329</v>
      </c>
      <c r="I3" s="22">
        <f t="shared" ref="I3:I66" si="6">(B3/12)+0</f>
        <v>83.333333333333329</v>
      </c>
      <c r="J3" s="22">
        <f t="shared" ref="J3:J66" si="7">(B3/12)+0</f>
        <v>83.333333333333329</v>
      </c>
      <c r="K3" s="22">
        <f t="shared" ref="K3:K66" si="8">(B3/12)+0</f>
        <v>83.333333333333329</v>
      </c>
      <c r="L3" s="22">
        <f t="shared" ref="L3:L66" si="9">(B3/12)+0</f>
        <v>83.333333333333329</v>
      </c>
      <c r="M3" s="22">
        <f t="shared" ref="M3:M66" si="10">(B3/12)+0</f>
        <v>83.333333333333329</v>
      </c>
      <c r="N3" s="22">
        <f t="shared" ref="N3:N66" si="11">(B3/12)+0</f>
        <v>83.333333333333329</v>
      </c>
    </row>
    <row r="4" spans="1:14">
      <c r="A4" s="9" t="s">
        <v>36</v>
      </c>
      <c r="B4" s="11">
        <v>2000</v>
      </c>
      <c r="C4" s="22">
        <f t="shared" si="0"/>
        <v>166.66666666666666</v>
      </c>
      <c r="D4" s="22">
        <f t="shared" si="1"/>
        <v>166.66666666666666</v>
      </c>
      <c r="E4" s="22">
        <f t="shared" si="2"/>
        <v>166.66666666666666</v>
      </c>
      <c r="F4" s="22">
        <f t="shared" si="3"/>
        <v>166.66666666666666</v>
      </c>
      <c r="G4" s="22">
        <f t="shared" si="4"/>
        <v>166.66666666666666</v>
      </c>
      <c r="H4" s="22">
        <f t="shared" si="5"/>
        <v>166.66666666666666</v>
      </c>
      <c r="I4" s="22">
        <f t="shared" si="6"/>
        <v>166.66666666666666</v>
      </c>
      <c r="J4" s="22">
        <f t="shared" si="7"/>
        <v>166.66666666666666</v>
      </c>
      <c r="K4" s="22">
        <f t="shared" si="8"/>
        <v>166.66666666666666</v>
      </c>
      <c r="L4" s="22">
        <f t="shared" si="9"/>
        <v>166.66666666666666</v>
      </c>
      <c r="M4" s="22">
        <f t="shared" si="10"/>
        <v>166.66666666666666</v>
      </c>
      <c r="N4" s="22">
        <f t="shared" si="11"/>
        <v>166.66666666666666</v>
      </c>
    </row>
    <row r="5" spans="1:14">
      <c r="A5" s="9" t="s">
        <v>283</v>
      </c>
      <c r="B5" s="11">
        <v>3000</v>
      </c>
      <c r="C5" s="22">
        <f t="shared" si="0"/>
        <v>250</v>
      </c>
      <c r="D5" s="22">
        <f t="shared" si="1"/>
        <v>250</v>
      </c>
      <c r="E5" s="22">
        <f t="shared" si="2"/>
        <v>250</v>
      </c>
      <c r="F5" s="22">
        <f t="shared" si="3"/>
        <v>250</v>
      </c>
      <c r="G5" s="22">
        <f t="shared" si="4"/>
        <v>250</v>
      </c>
      <c r="H5" s="22">
        <f t="shared" si="5"/>
        <v>250</v>
      </c>
      <c r="I5" s="22">
        <f t="shared" si="6"/>
        <v>250</v>
      </c>
      <c r="J5" s="22">
        <f t="shared" si="7"/>
        <v>250</v>
      </c>
      <c r="K5" s="22">
        <f t="shared" si="8"/>
        <v>250</v>
      </c>
      <c r="L5" s="22">
        <f t="shared" si="9"/>
        <v>250</v>
      </c>
      <c r="M5" s="22">
        <f t="shared" si="10"/>
        <v>250</v>
      </c>
      <c r="N5" s="22">
        <f t="shared" si="11"/>
        <v>250</v>
      </c>
    </row>
    <row r="6" spans="1:14">
      <c r="A6" s="9" t="s">
        <v>64</v>
      </c>
      <c r="B6" s="11">
        <v>7000</v>
      </c>
      <c r="C6" s="22">
        <f t="shared" si="0"/>
        <v>583.33333333333337</v>
      </c>
      <c r="D6" s="22">
        <f t="shared" si="1"/>
        <v>583.33333333333337</v>
      </c>
      <c r="E6" s="22">
        <f t="shared" si="2"/>
        <v>583.33333333333337</v>
      </c>
      <c r="F6" s="22">
        <f t="shared" si="3"/>
        <v>583.33333333333337</v>
      </c>
      <c r="G6" s="22">
        <f t="shared" si="4"/>
        <v>583.33333333333337</v>
      </c>
      <c r="H6" s="22">
        <f t="shared" si="5"/>
        <v>583.33333333333337</v>
      </c>
      <c r="I6" s="22">
        <f t="shared" si="6"/>
        <v>583.33333333333337</v>
      </c>
      <c r="J6" s="22">
        <f t="shared" si="7"/>
        <v>583.33333333333337</v>
      </c>
      <c r="K6" s="22">
        <f t="shared" si="8"/>
        <v>583.33333333333337</v>
      </c>
      <c r="L6" s="22">
        <f t="shared" si="9"/>
        <v>583.33333333333337</v>
      </c>
      <c r="M6" s="22">
        <f t="shared" si="10"/>
        <v>583.33333333333337</v>
      </c>
      <c r="N6" s="22">
        <f t="shared" si="11"/>
        <v>583.33333333333337</v>
      </c>
    </row>
    <row r="7" spans="1:14">
      <c r="A7" s="9" t="s">
        <v>278</v>
      </c>
      <c r="B7" s="11">
        <v>5000</v>
      </c>
      <c r="C7" s="22">
        <f t="shared" si="0"/>
        <v>416.66666666666669</v>
      </c>
      <c r="D7" s="22">
        <f t="shared" si="1"/>
        <v>416.66666666666669</v>
      </c>
      <c r="E7" s="22">
        <f t="shared" si="2"/>
        <v>416.66666666666669</v>
      </c>
      <c r="F7" s="22">
        <f t="shared" si="3"/>
        <v>416.66666666666669</v>
      </c>
      <c r="G7" s="22">
        <f t="shared" si="4"/>
        <v>416.66666666666669</v>
      </c>
      <c r="H7" s="22">
        <f t="shared" si="5"/>
        <v>416.66666666666669</v>
      </c>
      <c r="I7" s="22">
        <f t="shared" si="6"/>
        <v>416.66666666666669</v>
      </c>
      <c r="J7" s="22">
        <f t="shared" si="7"/>
        <v>416.66666666666669</v>
      </c>
      <c r="K7" s="22">
        <f t="shared" si="8"/>
        <v>416.66666666666669</v>
      </c>
      <c r="L7" s="22">
        <f t="shared" si="9"/>
        <v>416.66666666666669</v>
      </c>
      <c r="M7" s="22">
        <f t="shared" si="10"/>
        <v>416.66666666666669</v>
      </c>
      <c r="N7" s="22">
        <f t="shared" si="11"/>
        <v>416.66666666666669</v>
      </c>
    </row>
    <row r="8" spans="1:14">
      <c r="A8" s="9" t="s">
        <v>89</v>
      </c>
      <c r="B8" s="11">
        <v>10000</v>
      </c>
      <c r="C8" s="22">
        <f t="shared" si="0"/>
        <v>833.33333333333337</v>
      </c>
      <c r="D8" s="22">
        <f t="shared" si="1"/>
        <v>833.33333333333337</v>
      </c>
      <c r="E8" s="22">
        <f t="shared" si="2"/>
        <v>833.33333333333337</v>
      </c>
      <c r="F8" s="22">
        <f t="shared" si="3"/>
        <v>833.33333333333337</v>
      </c>
      <c r="G8" s="22">
        <f t="shared" si="4"/>
        <v>833.33333333333337</v>
      </c>
      <c r="H8" s="22">
        <f t="shared" si="5"/>
        <v>833.33333333333337</v>
      </c>
      <c r="I8" s="22">
        <f t="shared" si="6"/>
        <v>833.33333333333337</v>
      </c>
      <c r="J8" s="22">
        <f t="shared" si="7"/>
        <v>833.33333333333337</v>
      </c>
      <c r="K8" s="22">
        <f t="shared" si="8"/>
        <v>833.33333333333337</v>
      </c>
      <c r="L8" s="22">
        <f t="shared" si="9"/>
        <v>833.33333333333337</v>
      </c>
      <c r="M8" s="22">
        <f t="shared" si="10"/>
        <v>833.33333333333337</v>
      </c>
      <c r="N8" s="22">
        <f t="shared" si="11"/>
        <v>833.33333333333337</v>
      </c>
    </row>
    <row r="9" spans="1:14">
      <c r="A9" s="9" t="s">
        <v>57</v>
      </c>
      <c r="B9" s="11">
        <v>7000</v>
      </c>
      <c r="C9" s="22">
        <f t="shared" si="0"/>
        <v>583.33333333333337</v>
      </c>
      <c r="D9" s="22">
        <f t="shared" si="1"/>
        <v>583.33333333333337</v>
      </c>
      <c r="E9" s="22">
        <f t="shared" si="2"/>
        <v>583.33333333333337</v>
      </c>
      <c r="F9" s="22">
        <f t="shared" si="3"/>
        <v>583.33333333333337</v>
      </c>
      <c r="G9" s="22">
        <f t="shared" si="4"/>
        <v>583.33333333333337</v>
      </c>
      <c r="H9" s="22">
        <f t="shared" si="5"/>
        <v>583.33333333333337</v>
      </c>
      <c r="I9" s="22">
        <f t="shared" si="6"/>
        <v>583.33333333333337</v>
      </c>
      <c r="J9" s="22">
        <f t="shared" si="7"/>
        <v>583.33333333333337</v>
      </c>
      <c r="K9" s="22">
        <f t="shared" si="8"/>
        <v>583.33333333333337</v>
      </c>
      <c r="L9" s="22">
        <f t="shared" si="9"/>
        <v>583.33333333333337</v>
      </c>
      <c r="M9" s="22">
        <f t="shared" si="10"/>
        <v>583.33333333333337</v>
      </c>
      <c r="N9" s="22">
        <f t="shared" si="11"/>
        <v>583.33333333333337</v>
      </c>
    </row>
    <row r="10" spans="1:14">
      <c r="A10" s="9" t="s">
        <v>43</v>
      </c>
      <c r="B10" s="11">
        <v>1000</v>
      </c>
      <c r="C10" s="22">
        <f t="shared" si="0"/>
        <v>83.333333333333329</v>
      </c>
      <c r="D10" s="22">
        <f t="shared" si="1"/>
        <v>83.333333333333329</v>
      </c>
      <c r="E10" s="22">
        <f t="shared" si="2"/>
        <v>83.333333333333329</v>
      </c>
      <c r="F10" s="22">
        <f t="shared" si="3"/>
        <v>83.333333333333329</v>
      </c>
      <c r="G10" s="22">
        <f t="shared" si="4"/>
        <v>83.333333333333329</v>
      </c>
      <c r="H10" s="22">
        <f t="shared" si="5"/>
        <v>83.333333333333329</v>
      </c>
      <c r="I10" s="22">
        <f t="shared" si="6"/>
        <v>83.333333333333329</v>
      </c>
      <c r="J10" s="22">
        <f t="shared" si="7"/>
        <v>83.333333333333329</v>
      </c>
      <c r="K10" s="22">
        <f t="shared" si="8"/>
        <v>83.333333333333329</v>
      </c>
      <c r="L10" s="22">
        <f t="shared" si="9"/>
        <v>83.333333333333329</v>
      </c>
      <c r="M10" s="22">
        <f t="shared" si="10"/>
        <v>83.333333333333329</v>
      </c>
      <c r="N10" s="22">
        <f t="shared" si="11"/>
        <v>83.333333333333329</v>
      </c>
    </row>
    <row r="11" spans="1:14">
      <c r="A11" s="9" t="s">
        <v>185</v>
      </c>
      <c r="B11" s="11">
        <v>2000</v>
      </c>
      <c r="C11" s="22">
        <f t="shared" si="0"/>
        <v>166.66666666666666</v>
      </c>
      <c r="D11" s="22">
        <f t="shared" si="1"/>
        <v>166.66666666666666</v>
      </c>
      <c r="E11" s="22">
        <f t="shared" si="2"/>
        <v>166.66666666666666</v>
      </c>
      <c r="F11" s="22">
        <f t="shared" si="3"/>
        <v>166.66666666666666</v>
      </c>
      <c r="G11" s="22">
        <f t="shared" si="4"/>
        <v>166.66666666666666</v>
      </c>
      <c r="H11" s="22">
        <f t="shared" si="5"/>
        <v>166.66666666666666</v>
      </c>
      <c r="I11" s="22">
        <f t="shared" si="6"/>
        <v>166.66666666666666</v>
      </c>
      <c r="J11" s="22">
        <f t="shared" si="7"/>
        <v>166.66666666666666</v>
      </c>
      <c r="K11" s="22">
        <f t="shared" si="8"/>
        <v>166.66666666666666</v>
      </c>
      <c r="L11" s="22">
        <f t="shared" si="9"/>
        <v>166.66666666666666</v>
      </c>
      <c r="M11" s="22">
        <f t="shared" si="10"/>
        <v>166.66666666666666</v>
      </c>
      <c r="N11" s="22">
        <f t="shared" si="11"/>
        <v>166.66666666666666</v>
      </c>
    </row>
    <row r="12" spans="1:14">
      <c r="A12" s="9" t="s">
        <v>383</v>
      </c>
      <c r="B12" s="11">
        <v>3000</v>
      </c>
      <c r="C12" s="22">
        <f t="shared" si="0"/>
        <v>250</v>
      </c>
      <c r="D12" s="22">
        <f t="shared" si="1"/>
        <v>250</v>
      </c>
      <c r="E12" s="22">
        <f t="shared" si="2"/>
        <v>250</v>
      </c>
      <c r="F12" s="22">
        <f t="shared" si="3"/>
        <v>250</v>
      </c>
      <c r="G12" s="22">
        <f t="shared" si="4"/>
        <v>250</v>
      </c>
      <c r="H12" s="22">
        <f t="shared" si="5"/>
        <v>250</v>
      </c>
      <c r="I12" s="22">
        <f t="shared" si="6"/>
        <v>250</v>
      </c>
      <c r="J12" s="22">
        <f t="shared" si="7"/>
        <v>250</v>
      </c>
      <c r="K12" s="22">
        <f t="shared" si="8"/>
        <v>250</v>
      </c>
      <c r="L12" s="22">
        <f t="shared" si="9"/>
        <v>250</v>
      </c>
      <c r="M12" s="22">
        <f t="shared" si="10"/>
        <v>250</v>
      </c>
      <c r="N12" s="22">
        <f t="shared" si="11"/>
        <v>250</v>
      </c>
    </row>
    <row r="13" spans="1:14">
      <c r="A13" s="9" t="s">
        <v>194</v>
      </c>
      <c r="B13" s="11">
        <v>4000</v>
      </c>
      <c r="C13" s="22">
        <f t="shared" si="0"/>
        <v>333.33333333333331</v>
      </c>
      <c r="D13" s="22">
        <f t="shared" si="1"/>
        <v>333.33333333333331</v>
      </c>
      <c r="E13" s="22">
        <f t="shared" si="2"/>
        <v>333.33333333333331</v>
      </c>
      <c r="F13" s="22">
        <f t="shared" si="3"/>
        <v>333.33333333333331</v>
      </c>
      <c r="G13" s="22">
        <f t="shared" si="4"/>
        <v>333.33333333333331</v>
      </c>
      <c r="H13" s="22">
        <f t="shared" si="5"/>
        <v>333.33333333333331</v>
      </c>
      <c r="I13" s="22">
        <f t="shared" si="6"/>
        <v>333.33333333333331</v>
      </c>
      <c r="J13" s="22">
        <f t="shared" si="7"/>
        <v>333.33333333333331</v>
      </c>
      <c r="K13" s="22">
        <f t="shared" si="8"/>
        <v>333.33333333333331</v>
      </c>
      <c r="L13" s="22">
        <f t="shared" si="9"/>
        <v>333.33333333333331</v>
      </c>
      <c r="M13" s="22">
        <f t="shared" si="10"/>
        <v>333.33333333333331</v>
      </c>
      <c r="N13" s="22">
        <f t="shared" si="11"/>
        <v>333.33333333333331</v>
      </c>
    </row>
    <row r="14" spans="1:14">
      <c r="A14" s="9" t="s">
        <v>493</v>
      </c>
      <c r="B14" s="11">
        <v>5000</v>
      </c>
      <c r="C14" s="22">
        <f t="shared" si="0"/>
        <v>416.66666666666669</v>
      </c>
      <c r="D14" s="22">
        <f t="shared" si="1"/>
        <v>416.66666666666669</v>
      </c>
      <c r="E14" s="22">
        <f t="shared" si="2"/>
        <v>416.66666666666669</v>
      </c>
      <c r="F14" s="22">
        <f t="shared" si="3"/>
        <v>416.66666666666669</v>
      </c>
      <c r="G14" s="22">
        <f t="shared" si="4"/>
        <v>416.66666666666669</v>
      </c>
      <c r="H14" s="22">
        <f t="shared" si="5"/>
        <v>416.66666666666669</v>
      </c>
      <c r="I14" s="22">
        <f t="shared" si="6"/>
        <v>416.66666666666669</v>
      </c>
      <c r="J14" s="22">
        <f t="shared" si="7"/>
        <v>416.66666666666669</v>
      </c>
      <c r="K14" s="22">
        <f t="shared" si="8"/>
        <v>416.66666666666669</v>
      </c>
      <c r="L14" s="22">
        <f t="shared" si="9"/>
        <v>416.66666666666669</v>
      </c>
      <c r="M14" s="22">
        <f t="shared" si="10"/>
        <v>416.66666666666669</v>
      </c>
      <c r="N14" s="22">
        <f t="shared" si="11"/>
        <v>416.66666666666669</v>
      </c>
    </row>
    <row r="15" spans="1:14">
      <c r="A15" s="9" t="s">
        <v>303</v>
      </c>
      <c r="B15" s="11">
        <v>6000</v>
      </c>
      <c r="C15" s="22">
        <f t="shared" si="0"/>
        <v>500</v>
      </c>
      <c r="D15" s="22">
        <f t="shared" si="1"/>
        <v>500</v>
      </c>
      <c r="E15" s="22">
        <f t="shared" si="2"/>
        <v>500</v>
      </c>
      <c r="F15" s="22">
        <f t="shared" si="3"/>
        <v>500</v>
      </c>
      <c r="G15" s="22">
        <f t="shared" si="4"/>
        <v>500</v>
      </c>
      <c r="H15" s="22">
        <f t="shared" si="5"/>
        <v>500</v>
      </c>
      <c r="I15" s="22">
        <f t="shared" si="6"/>
        <v>500</v>
      </c>
      <c r="J15" s="22">
        <f t="shared" si="7"/>
        <v>500</v>
      </c>
      <c r="K15" s="22">
        <f t="shared" si="8"/>
        <v>500</v>
      </c>
      <c r="L15" s="22">
        <f t="shared" si="9"/>
        <v>500</v>
      </c>
      <c r="M15" s="22">
        <f t="shared" si="10"/>
        <v>500</v>
      </c>
      <c r="N15" s="22">
        <f t="shared" si="11"/>
        <v>500</v>
      </c>
    </row>
    <row r="16" spans="1:14">
      <c r="A16" s="9" t="s">
        <v>430</v>
      </c>
      <c r="B16" s="11">
        <v>7000</v>
      </c>
      <c r="C16" s="22">
        <f t="shared" si="0"/>
        <v>583.33333333333337</v>
      </c>
      <c r="D16" s="22">
        <f t="shared" si="1"/>
        <v>583.33333333333337</v>
      </c>
      <c r="E16" s="22">
        <f t="shared" si="2"/>
        <v>583.33333333333337</v>
      </c>
      <c r="F16" s="22">
        <f t="shared" si="3"/>
        <v>583.33333333333337</v>
      </c>
      <c r="G16" s="22">
        <f t="shared" si="4"/>
        <v>583.33333333333337</v>
      </c>
      <c r="H16" s="22">
        <f t="shared" si="5"/>
        <v>583.33333333333337</v>
      </c>
      <c r="I16" s="22">
        <f t="shared" si="6"/>
        <v>583.33333333333337</v>
      </c>
      <c r="J16" s="22">
        <f t="shared" si="7"/>
        <v>583.33333333333337</v>
      </c>
      <c r="K16" s="22">
        <f t="shared" si="8"/>
        <v>583.33333333333337</v>
      </c>
      <c r="L16" s="22">
        <f t="shared" si="9"/>
        <v>583.33333333333337</v>
      </c>
      <c r="M16" s="22">
        <f t="shared" si="10"/>
        <v>583.33333333333337</v>
      </c>
      <c r="N16" s="22">
        <f t="shared" si="11"/>
        <v>583.33333333333337</v>
      </c>
    </row>
    <row r="17" spans="1:14">
      <c r="A17" s="9" t="s">
        <v>178</v>
      </c>
      <c r="B17" s="11">
        <v>2000</v>
      </c>
      <c r="C17" s="22">
        <f t="shared" si="0"/>
        <v>166.66666666666666</v>
      </c>
      <c r="D17" s="22">
        <f t="shared" si="1"/>
        <v>166.66666666666666</v>
      </c>
      <c r="E17" s="22">
        <f t="shared" si="2"/>
        <v>166.66666666666666</v>
      </c>
      <c r="F17" s="22">
        <f t="shared" si="3"/>
        <v>166.66666666666666</v>
      </c>
      <c r="G17" s="22">
        <f t="shared" si="4"/>
        <v>166.66666666666666</v>
      </c>
      <c r="H17" s="22">
        <f t="shared" si="5"/>
        <v>166.66666666666666</v>
      </c>
      <c r="I17" s="22">
        <f t="shared" si="6"/>
        <v>166.66666666666666</v>
      </c>
      <c r="J17" s="22">
        <f t="shared" si="7"/>
        <v>166.66666666666666</v>
      </c>
      <c r="K17" s="22">
        <f t="shared" si="8"/>
        <v>166.66666666666666</v>
      </c>
      <c r="L17" s="22">
        <f t="shared" si="9"/>
        <v>166.66666666666666</v>
      </c>
      <c r="M17" s="22">
        <f t="shared" si="10"/>
        <v>166.66666666666666</v>
      </c>
      <c r="N17" s="22">
        <f t="shared" si="11"/>
        <v>166.66666666666666</v>
      </c>
    </row>
    <row r="18" spans="1:14">
      <c r="A18" s="9" t="s">
        <v>347</v>
      </c>
      <c r="B18" s="11">
        <v>2000</v>
      </c>
      <c r="C18" s="22">
        <f t="shared" si="0"/>
        <v>166.66666666666666</v>
      </c>
      <c r="D18" s="22">
        <f t="shared" si="1"/>
        <v>166.66666666666666</v>
      </c>
      <c r="E18" s="22">
        <f t="shared" si="2"/>
        <v>166.66666666666666</v>
      </c>
      <c r="F18" s="22">
        <f t="shared" si="3"/>
        <v>166.66666666666666</v>
      </c>
      <c r="G18" s="22">
        <f t="shared" si="4"/>
        <v>166.66666666666666</v>
      </c>
      <c r="H18" s="22">
        <f t="shared" si="5"/>
        <v>166.66666666666666</v>
      </c>
      <c r="I18" s="22">
        <f t="shared" si="6"/>
        <v>166.66666666666666</v>
      </c>
      <c r="J18" s="22">
        <f t="shared" si="7"/>
        <v>166.66666666666666</v>
      </c>
      <c r="K18" s="22">
        <f t="shared" si="8"/>
        <v>166.66666666666666</v>
      </c>
      <c r="L18" s="22">
        <f t="shared" si="9"/>
        <v>166.66666666666666</v>
      </c>
      <c r="M18" s="22">
        <f t="shared" si="10"/>
        <v>166.66666666666666</v>
      </c>
      <c r="N18" s="22">
        <f t="shared" si="11"/>
        <v>166.66666666666666</v>
      </c>
    </row>
    <row r="19" spans="1:14">
      <c r="A19" s="9" t="s">
        <v>347</v>
      </c>
      <c r="B19" s="11">
        <v>3000</v>
      </c>
      <c r="C19" s="22">
        <f t="shared" si="0"/>
        <v>250</v>
      </c>
      <c r="D19" s="22">
        <f t="shared" si="1"/>
        <v>250</v>
      </c>
      <c r="E19" s="22">
        <f t="shared" si="2"/>
        <v>250</v>
      </c>
      <c r="F19" s="22">
        <f t="shared" si="3"/>
        <v>250</v>
      </c>
      <c r="G19" s="22">
        <f t="shared" si="4"/>
        <v>250</v>
      </c>
      <c r="H19" s="22">
        <f t="shared" si="5"/>
        <v>250</v>
      </c>
      <c r="I19" s="22">
        <f t="shared" si="6"/>
        <v>250</v>
      </c>
      <c r="J19" s="22">
        <f t="shared" si="7"/>
        <v>250</v>
      </c>
      <c r="K19" s="22">
        <f t="shared" si="8"/>
        <v>250</v>
      </c>
      <c r="L19" s="22">
        <f t="shared" si="9"/>
        <v>250</v>
      </c>
      <c r="M19" s="22">
        <f t="shared" si="10"/>
        <v>250</v>
      </c>
      <c r="N19" s="22">
        <f t="shared" si="11"/>
        <v>250</v>
      </c>
    </row>
    <row r="20" spans="1:14">
      <c r="A20" s="9" t="s">
        <v>189</v>
      </c>
      <c r="B20" s="11">
        <v>3000</v>
      </c>
      <c r="C20" s="22">
        <f t="shared" si="0"/>
        <v>250</v>
      </c>
      <c r="D20" s="22">
        <f t="shared" si="1"/>
        <v>250</v>
      </c>
      <c r="E20" s="22">
        <f t="shared" si="2"/>
        <v>250</v>
      </c>
      <c r="F20" s="22">
        <f t="shared" si="3"/>
        <v>250</v>
      </c>
      <c r="G20" s="22">
        <f t="shared" si="4"/>
        <v>250</v>
      </c>
      <c r="H20" s="22">
        <f t="shared" si="5"/>
        <v>250</v>
      </c>
      <c r="I20" s="22">
        <f t="shared" si="6"/>
        <v>250</v>
      </c>
      <c r="J20" s="22">
        <f t="shared" si="7"/>
        <v>250</v>
      </c>
      <c r="K20" s="22">
        <f t="shared" si="8"/>
        <v>250</v>
      </c>
      <c r="L20" s="22">
        <f t="shared" si="9"/>
        <v>250</v>
      </c>
      <c r="M20" s="22">
        <f t="shared" si="10"/>
        <v>250</v>
      </c>
      <c r="N20" s="22">
        <f t="shared" si="11"/>
        <v>250</v>
      </c>
    </row>
    <row r="21" spans="1:14">
      <c r="A21" s="9" t="s">
        <v>642</v>
      </c>
      <c r="B21" s="11">
        <v>5000</v>
      </c>
      <c r="C21" s="22">
        <f t="shared" si="0"/>
        <v>416.66666666666669</v>
      </c>
      <c r="D21" s="22">
        <f t="shared" si="1"/>
        <v>416.66666666666669</v>
      </c>
      <c r="E21" s="22">
        <f t="shared" si="2"/>
        <v>416.66666666666669</v>
      </c>
      <c r="F21" s="22">
        <f t="shared" si="3"/>
        <v>416.66666666666669</v>
      </c>
      <c r="G21" s="22">
        <f t="shared" si="4"/>
        <v>416.66666666666669</v>
      </c>
      <c r="H21" s="22">
        <f t="shared" si="5"/>
        <v>416.66666666666669</v>
      </c>
      <c r="I21" s="22">
        <f t="shared" si="6"/>
        <v>416.66666666666669</v>
      </c>
      <c r="J21" s="22">
        <f t="shared" si="7"/>
        <v>416.66666666666669</v>
      </c>
      <c r="K21" s="22">
        <f t="shared" si="8"/>
        <v>416.66666666666669</v>
      </c>
      <c r="L21" s="22">
        <f t="shared" si="9"/>
        <v>416.66666666666669</v>
      </c>
      <c r="M21" s="22">
        <f t="shared" si="10"/>
        <v>416.66666666666669</v>
      </c>
      <c r="N21" s="22">
        <f t="shared" si="11"/>
        <v>416.66666666666669</v>
      </c>
    </row>
    <row r="22" spans="1:14">
      <c r="A22" s="9" t="s">
        <v>191</v>
      </c>
      <c r="B22" s="11">
        <v>6000</v>
      </c>
      <c r="C22" s="22">
        <f t="shared" si="0"/>
        <v>500</v>
      </c>
      <c r="D22" s="22">
        <f t="shared" si="1"/>
        <v>500</v>
      </c>
      <c r="E22" s="22">
        <f t="shared" si="2"/>
        <v>500</v>
      </c>
      <c r="F22" s="22">
        <f t="shared" si="3"/>
        <v>500</v>
      </c>
      <c r="G22" s="22">
        <f t="shared" si="4"/>
        <v>500</v>
      </c>
      <c r="H22" s="22">
        <f t="shared" si="5"/>
        <v>500</v>
      </c>
      <c r="I22" s="22">
        <f t="shared" si="6"/>
        <v>500</v>
      </c>
      <c r="J22" s="22">
        <f t="shared" si="7"/>
        <v>500</v>
      </c>
      <c r="K22" s="22">
        <f t="shared" si="8"/>
        <v>500</v>
      </c>
      <c r="L22" s="22">
        <f t="shared" si="9"/>
        <v>500</v>
      </c>
      <c r="M22" s="22">
        <f t="shared" si="10"/>
        <v>500</v>
      </c>
      <c r="N22" s="22">
        <f t="shared" si="11"/>
        <v>500</v>
      </c>
    </row>
    <row r="23" spans="1:14">
      <c r="A23" s="9" t="s">
        <v>313</v>
      </c>
      <c r="B23" s="11">
        <v>4000</v>
      </c>
      <c r="C23" s="22">
        <f t="shared" si="0"/>
        <v>333.33333333333331</v>
      </c>
      <c r="D23" s="22">
        <f t="shared" si="1"/>
        <v>333.33333333333331</v>
      </c>
      <c r="E23" s="22">
        <f t="shared" si="2"/>
        <v>333.33333333333331</v>
      </c>
      <c r="F23" s="22">
        <f t="shared" si="3"/>
        <v>333.33333333333331</v>
      </c>
      <c r="G23" s="22">
        <f t="shared" si="4"/>
        <v>333.33333333333331</v>
      </c>
      <c r="H23" s="22">
        <f t="shared" si="5"/>
        <v>333.33333333333331</v>
      </c>
      <c r="I23" s="22">
        <f t="shared" si="6"/>
        <v>333.33333333333331</v>
      </c>
      <c r="J23" s="22">
        <f t="shared" si="7"/>
        <v>333.33333333333331</v>
      </c>
      <c r="K23" s="22">
        <f t="shared" si="8"/>
        <v>333.33333333333331</v>
      </c>
      <c r="L23" s="22">
        <f t="shared" si="9"/>
        <v>333.33333333333331</v>
      </c>
      <c r="M23" s="22">
        <f t="shared" si="10"/>
        <v>333.33333333333331</v>
      </c>
      <c r="N23" s="22">
        <f t="shared" si="11"/>
        <v>333.33333333333331</v>
      </c>
    </row>
    <row r="24" spans="1:14">
      <c r="A24" s="9" t="s">
        <v>50</v>
      </c>
      <c r="B24" s="11">
        <v>5000</v>
      </c>
      <c r="C24" s="22">
        <f t="shared" si="0"/>
        <v>416.66666666666669</v>
      </c>
      <c r="D24" s="22">
        <f t="shared" si="1"/>
        <v>416.66666666666669</v>
      </c>
      <c r="E24" s="22">
        <f t="shared" si="2"/>
        <v>416.66666666666669</v>
      </c>
      <c r="F24" s="22">
        <f t="shared" si="3"/>
        <v>416.66666666666669</v>
      </c>
      <c r="G24" s="22">
        <f t="shared" si="4"/>
        <v>416.66666666666669</v>
      </c>
      <c r="H24" s="22">
        <f t="shared" si="5"/>
        <v>416.66666666666669</v>
      </c>
      <c r="I24" s="22">
        <f t="shared" si="6"/>
        <v>416.66666666666669</v>
      </c>
      <c r="J24" s="22">
        <f t="shared" si="7"/>
        <v>416.66666666666669</v>
      </c>
      <c r="K24" s="22">
        <f t="shared" si="8"/>
        <v>416.66666666666669</v>
      </c>
      <c r="L24" s="22">
        <f t="shared" si="9"/>
        <v>416.66666666666669</v>
      </c>
      <c r="M24" s="22">
        <f t="shared" si="10"/>
        <v>416.66666666666669</v>
      </c>
      <c r="N24" s="22">
        <f t="shared" si="11"/>
        <v>416.66666666666669</v>
      </c>
    </row>
    <row r="25" spans="1:14">
      <c r="A25" s="9" t="s">
        <v>371</v>
      </c>
      <c r="B25" s="11">
        <v>3000</v>
      </c>
      <c r="C25" s="22">
        <f t="shared" si="0"/>
        <v>250</v>
      </c>
      <c r="D25" s="22">
        <f t="shared" si="1"/>
        <v>250</v>
      </c>
      <c r="E25" s="22">
        <f t="shared" si="2"/>
        <v>250</v>
      </c>
      <c r="F25" s="22">
        <f t="shared" si="3"/>
        <v>250</v>
      </c>
      <c r="G25" s="22">
        <f t="shared" si="4"/>
        <v>250</v>
      </c>
      <c r="H25" s="22">
        <f t="shared" si="5"/>
        <v>250</v>
      </c>
      <c r="I25" s="22">
        <f t="shared" si="6"/>
        <v>250</v>
      </c>
      <c r="J25" s="22">
        <f t="shared" si="7"/>
        <v>250</v>
      </c>
      <c r="K25" s="22">
        <f t="shared" si="8"/>
        <v>250</v>
      </c>
      <c r="L25" s="22">
        <f t="shared" si="9"/>
        <v>250</v>
      </c>
      <c r="M25" s="22">
        <f t="shared" si="10"/>
        <v>250</v>
      </c>
      <c r="N25" s="22">
        <f t="shared" si="11"/>
        <v>250</v>
      </c>
    </row>
    <row r="26" spans="1:14">
      <c r="A26" s="9" t="s">
        <v>172</v>
      </c>
      <c r="B26" s="11">
        <v>4000</v>
      </c>
      <c r="C26" s="22">
        <f t="shared" si="0"/>
        <v>333.33333333333331</v>
      </c>
      <c r="D26" s="22">
        <f t="shared" si="1"/>
        <v>333.33333333333331</v>
      </c>
      <c r="E26" s="22">
        <f t="shared" si="2"/>
        <v>333.33333333333331</v>
      </c>
      <c r="F26" s="22">
        <f t="shared" si="3"/>
        <v>333.33333333333331</v>
      </c>
      <c r="G26" s="22">
        <f t="shared" si="4"/>
        <v>333.33333333333331</v>
      </c>
      <c r="H26" s="22">
        <f t="shared" si="5"/>
        <v>333.33333333333331</v>
      </c>
      <c r="I26" s="22">
        <f t="shared" si="6"/>
        <v>333.33333333333331</v>
      </c>
      <c r="J26" s="22">
        <f t="shared" si="7"/>
        <v>333.33333333333331</v>
      </c>
      <c r="K26" s="22">
        <f t="shared" si="8"/>
        <v>333.33333333333331</v>
      </c>
      <c r="L26" s="22">
        <f t="shared" si="9"/>
        <v>333.33333333333331</v>
      </c>
      <c r="M26" s="22">
        <f t="shared" si="10"/>
        <v>333.33333333333331</v>
      </c>
      <c r="N26" s="22">
        <f t="shared" si="11"/>
        <v>333.33333333333331</v>
      </c>
    </row>
    <row r="27" spans="1:14">
      <c r="A27" s="9" t="s">
        <v>634</v>
      </c>
      <c r="B27" s="11">
        <v>5000</v>
      </c>
      <c r="C27" s="22">
        <f t="shared" si="0"/>
        <v>416.66666666666669</v>
      </c>
      <c r="D27" s="22">
        <f t="shared" si="1"/>
        <v>416.66666666666669</v>
      </c>
      <c r="E27" s="22">
        <f t="shared" si="2"/>
        <v>416.66666666666669</v>
      </c>
      <c r="F27" s="22">
        <f t="shared" si="3"/>
        <v>416.66666666666669</v>
      </c>
      <c r="G27" s="22">
        <f t="shared" si="4"/>
        <v>416.66666666666669</v>
      </c>
      <c r="H27" s="22">
        <f t="shared" si="5"/>
        <v>416.66666666666669</v>
      </c>
      <c r="I27" s="22">
        <f t="shared" si="6"/>
        <v>416.66666666666669</v>
      </c>
      <c r="J27" s="22">
        <f t="shared" si="7"/>
        <v>416.66666666666669</v>
      </c>
      <c r="K27" s="22">
        <f t="shared" si="8"/>
        <v>416.66666666666669</v>
      </c>
      <c r="L27" s="22">
        <f t="shared" si="9"/>
        <v>416.66666666666669</v>
      </c>
      <c r="M27" s="22">
        <f t="shared" si="10"/>
        <v>416.66666666666669</v>
      </c>
      <c r="N27" s="22">
        <f t="shared" si="11"/>
        <v>416.66666666666669</v>
      </c>
    </row>
    <row r="28" spans="1:14">
      <c r="A28" s="9" t="s">
        <v>276</v>
      </c>
      <c r="B28" s="11">
        <v>6000</v>
      </c>
      <c r="C28" s="22">
        <f t="shared" si="0"/>
        <v>500</v>
      </c>
      <c r="D28" s="22">
        <f t="shared" si="1"/>
        <v>500</v>
      </c>
      <c r="E28" s="22">
        <f t="shared" si="2"/>
        <v>500</v>
      </c>
      <c r="F28" s="22">
        <f t="shared" si="3"/>
        <v>500</v>
      </c>
      <c r="G28" s="22">
        <f t="shared" si="4"/>
        <v>500</v>
      </c>
      <c r="H28" s="22">
        <f t="shared" si="5"/>
        <v>500</v>
      </c>
      <c r="I28" s="22">
        <f t="shared" si="6"/>
        <v>500</v>
      </c>
      <c r="J28" s="22">
        <f t="shared" si="7"/>
        <v>500</v>
      </c>
      <c r="K28" s="22">
        <f t="shared" si="8"/>
        <v>500</v>
      </c>
      <c r="L28" s="22">
        <f t="shared" si="9"/>
        <v>500</v>
      </c>
      <c r="M28" s="22">
        <f t="shared" si="10"/>
        <v>500</v>
      </c>
      <c r="N28" s="22">
        <f t="shared" si="11"/>
        <v>500</v>
      </c>
    </row>
    <row r="29" spans="1:14">
      <c r="A29" s="9" t="s">
        <v>82</v>
      </c>
      <c r="B29" s="11">
        <v>6000</v>
      </c>
      <c r="C29" s="22">
        <f t="shared" si="0"/>
        <v>500</v>
      </c>
      <c r="D29" s="22">
        <f t="shared" si="1"/>
        <v>500</v>
      </c>
      <c r="E29" s="22">
        <f t="shared" si="2"/>
        <v>500</v>
      </c>
      <c r="F29" s="22">
        <f t="shared" si="3"/>
        <v>500</v>
      </c>
      <c r="G29" s="22">
        <f t="shared" si="4"/>
        <v>500</v>
      </c>
      <c r="H29" s="22">
        <f t="shared" si="5"/>
        <v>500</v>
      </c>
      <c r="I29" s="22">
        <f t="shared" si="6"/>
        <v>500</v>
      </c>
      <c r="J29" s="22">
        <f t="shared" si="7"/>
        <v>500</v>
      </c>
      <c r="K29" s="22">
        <f t="shared" si="8"/>
        <v>500</v>
      </c>
      <c r="L29" s="22">
        <f t="shared" si="9"/>
        <v>500</v>
      </c>
      <c r="M29" s="22">
        <f t="shared" si="10"/>
        <v>500</v>
      </c>
      <c r="N29" s="22">
        <f t="shared" si="11"/>
        <v>500</v>
      </c>
    </row>
    <row r="30" spans="1:14">
      <c r="A30" s="9" t="s">
        <v>273</v>
      </c>
      <c r="B30" s="11">
        <v>1000</v>
      </c>
      <c r="C30" s="22">
        <f t="shared" si="0"/>
        <v>83.333333333333329</v>
      </c>
      <c r="D30" s="22">
        <f t="shared" si="1"/>
        <v>83.333333333333329</v>
      </c>
      <c r="E30" s="22">
        <f t="shared" si="2"/>
        <v>83.333333333333329</v>
      </c>
      <c r="F30" s="22">
        <f t="shared" si="3"/>
        <v>83.333333333333329</v>
      </c>
      <c r="G30" s="22">
        <f t="shared" si="4"/>
        <v>83.333333333333329</v>
      </c>
      <c r="H30" s="22">
        <f t="shared" si="5"/>
        <v>83.333333333333329</v>
      </c>
      <c r="I30" s="22">
        <f t="shared" si="6"/>
        <v>83.333333333333329</v>
      </c>
      <c r="J30" s="22">
        <f t="shared" si="7"/>
        <v>83.333333333333329</v>
      </c>
      <c r="K30" s="22">
        <f t="shared" si="8"/>
        <v>83.333333333333329</v>
      </c>
      <c r="L30" s="22">
        <f t="shared" si="9"/>
        <v>83.333333333333329</v>
      </c>
      <c r="M30" s="22">
        <f t="shared" si="10"/>
        <v>83.333333333333329</v>
      </c>
      <c r="N30" s="22">
        <f t="shared" si="11"/>
        <v>83.333333333333329</v>
      </c>
    </row>
    <row r="31" spans="1:14" s="14" customFormat="1">
      <c r="A31" s="15" t="s">
        <v>778</v>
      </c>
      <c r="B31" s="11">
        <v>350</v>
      </c>
      <c r="C31" s="22">
        <f t="shared" si="0"/>
        <v>29.166666666666668</v>
      </c>
      <c r="D31" s="22">
        <f t="shared" si="1"/>
        <v>29.166666666666668</v>
      </c>
      <c r="E31" s="22">
        <f t="shared" si="2"/>
        <v>29.166666666666668</v>
      </c>
      <c r="F31" s="22">
        <f t="shared" si="3"/>
        <v>29.166666666666668</v>
      </c>
      <c r="G31" s="22">
        <f t="shared" si="4"/>
        <v>29.166666666666668</v>
      </c>
      <c r="H31" s="22">
        <f t="shared" si="5"/>
        <v>29.166666666666668</v>
      </c>
      <c r="I31" s="22">
        <f t="shared" si="6"/>
        <v>29.166666666666668</v>
      </c>
      <c r="J31" s="22">
        <f t="shared" si="7"/>
        <v>29.166666666666668</v>
      </c>
      <c r="K31" s="22">
        <f t="shared" si="8"/>
        <v>29.166666666666668</v>
      </c>
      <c r="L31" s="22">
        <f t="shared" si="9"/>
        <v>29.166666666666668</v>
      </c>
      <c r="M31" s="22">
        <f t="shared" si="10"/>
        <v>29.166666666666668</v>
      </c>
      <c r="N31" s="22">
        <f t="shared" si="11"/>
        <v>29.166666666666668</v>
      </c>
    </row>
    <row r="32" spans="1:14">
      <c r="A32" s="9" t="s">
        <v>440</v>
      </c>
      <c r="B32" s="11">
        <v>7000</v>
      </c>
      <c r="C32" s="22">
        <f t="shared" si="0"/>
        <v>583.33333333333337</v>
      </c>
      <c r="D32" s="22">
        <f t="shared" si="1"/>
        <v>583.33333333333337</v>
      </c>
      <c r="E32" s="22">
        <f t="shared" si="2"/>
        <v>583.33333333333337</v>
      </c>
      <c r="F32" s="22">
        <f t="shared" si="3"/>
        <v>583.33333333333337</v>
      </c>
      <c r="G32" s="22">
        <f t="shared" si="4"/>
        <v>583.33333333333337</v>
      </c>
      <c r="H32" s="22">
        <f t="shared" si="5"/>
        <v>583.33333333333337</v>
      </c>
      <c r="I32" s="22">
        <f t="shared" si="6"/>
        <v>583.33333333333337</v>
      </c>
      <c r="J32" s="22">
        <f t="shared" si="7"/>
        <v>583.33333333333337</v>
      </c>
      <c r="K32" s="22">
        <f t="shared" si="8"/>
        <v>583.33333333333337</v>
      </c>
      <c r="L32" s="22">
        <f t="shared" si="9"/>
        <v>583.33333333333337</v>
      </c>
      <c r="M32" s="22">
        <f t="shared" si="10"/>
        <v>583.33333333333337</v>
      </c>
      <c r="N32" s="22">
        <f t="shared" si="11"/>
        <v>583.33333333333337</v>
      </c>
    </row>
    <row r="33" spans="1:14">
      <c r="A33" s="9" t="s">
        <v>170</v>
      </c>
      <c r="B33" s="11">
        <v>3000</v>
      </c>
      <c r="C33" s="22">
        <f t="shared" si="0"/>
        <v>250</v>
      </c>
      <c r="D33" s="22">
        <f t="shared" si="1"/>
        <v>250</v>
      </c>
      <c r="E33" s="22">
        <f t="shared" si="2"/>
        <v>250</v>
      </c>
      <c r="F33" s="22">
        <f t="shared" si="3"/>
        <v>250</v>
      </c>
      <c r="G33" s="22">
        <f t="shared" si="4"/>
        <v>250</v>
      </c>
      <c r="H33" s="22">
        <f t="shared" si="5"/>
        <v>250</v>
      </c>
      <c r="I33" s="22">
        <f t="shared" si="6"/>
        <v>250</v>
      </c>
      <c r="J33" s="22">
        <f t="shared" si="7"/>
        <v>250</v>
      </c>
      <c r="K33" s="22">
        <f t="shared" si="8"/>
        <v>250</v>
      </c>
      <c r="L33" s="22">
        <f t="shared" si="9"/>
        <v>250</v>
      </c>
      <c r="M33" s="22">
        <f t="shared" si="10"/>
        <v>250</v>
      </c>
      <c r="N33" s="22">
        <f t="shared" si="11"/>
        <v>250</v>
      </c>
    </row>
    <row r="34" spans="1:14">
      <c r="A34" s="9" t="s">
        <v>553</v>
      </c>
      <c r="B34" s="11">
        <v>4000</v>
      </c>
      <c r="C34" s="22">
        <f t="shared" si="0"/>
        <v>333.33333333333331</v>
      </c>
      <c r="D34" s="22">
        <f t="shared" si="1"/>
        <v>333.33333333333331</v>
      </c>
      <c r="E34" s="22">
        <f t="shared" si="2"/>
        <v>333.33333333333331</v>
      </c>
      <c r="F34" s="22">
        <f t="shared" si="3"/>
        <v>333.33333333333331</v>
      </c>
      <c r="G34" s="22">
        <f t="shared" si="4"/>
        <v>333.33333333333331</v>
      </c>
      <c r="H34" s="22">
        <f t="shared" si="5"/>
        <v>333.33333333333331</v>
      </c>
      <c r="I34" s="22">
        <f t="shared" si="6"/>
        <v>333.33333333333331</v>
      </c>
      <c r="J34" s="22">
        <f t="shared" si="7"/>
        <v>333.33333333333331</v>
      </c>
      <c r="K34" s="22">
        <f t="shared" si="8"/>
        <v>333.33333333333331</v>
      </c>
      <c r="L34" s="22">
        <f t="shared" si="9"/>
        <v>333.33333333333331</v>
      </c>
      <c r="M34" s="22">
        <f t="shared" si="10"/>
        <v>333.33333333333331</v>
      </c>
      <c r="N34" s="22">
        <f t="shared" si="11"/>
        <v>333.33333333333331</v>
      </c>
    </row>
    <row r="35" spans="1:14" s="14" customFormat="1">
      <c r="A35" s="15" t="s">
        <v>1291</v>
      </c>
      <c r="B35" s="11">
        <v>800</v>
      </c>
      <c r="C35" s="22">
        <f t="shared" si="0"/>
        <v>66.666666666666671</v>
      </c>
      <c r="D35" s="22">
        <f t="shared" si="1"/>
        <v>66.666666666666671</v>
      </c>
      <c r="E35" s="22">
        <f t="shared" si="2"/>
        <v>66.666666666666671</v>
      </c>
      <c r="F35" s="22">
        <f t="shared" si="3"/>
        <v>66.666666666666671</v>
      </c>
      <c r="G35" s="22">
        <f t="shared" si="4"/>
        <v>66.666666666666671</v>
      </c>
      <c r="H35" s="22">
        <f t="shared" si="5"/>
        <v>66.666666666666671</v>
      </c>
      <c r="I35" s="22">
        <f t="shared" si="6"/>
        <v>66.666666666666671</v>
      </c>
      <c r="J35" s="22">
        <f t="shared" si="7"/>
        <v>66.666666666666671</v>
      </c>
      <c r="K35" s="22">
        <f t="shared" si="8"/>
        <v>66.666666666666671</v>
      </c>
      <c r="L35" s="22">
        <f t="shared" si="9"/>
        <v>66.666666666666671</v>
      </c>
      <c r="M35" s="22">
        <f t="shared" si="10"/>
        <v>66.666666666666671</v>
      </c>
      <c r="N35" s="22">
        <f t="shared" si="11"/>
        <v>66.666666666666671</v>
      </c>
    </row>
    <row r="36" spans="1:14">
      <c r="A36" s="9" t="s">
        <v>670</v>
      </c>
      <c r="B36" s="11">
        <v>1000</v>
      </c>
      <c r="C36" s="22">
        <f t="shared" si="0"/>
        <v>83.333333333333329</v>
      </c>
      <c r="D36" s="22">
        <f t="shared" si="1"/>
        <v>83.333333333333329</v>
      </c>
      <c r="E36" s="22">
        <f t="shared" si="2"/>
        <v>83.333333333333329</v>
      </c>
      <c r="F36" s="22">
        <f t="shared" si="3"/>
        <v>83.333333333333329</v>
      </c>
      <c r="G36" s="22">
        <f t="shared" si="4"/>
        <v>83.333333333333329</v>
      </c>
      <c r="H36" s="22">
        <f t="shared" si="5"/>
        <v>83.333333333333329</v>
      </c>
      <c r="I36" s="22">
        <f t="shared" si="6"/>
        <v>83.333333333333329</v>
      </c>
      <c r="J36" s="22">
        <f t="shared" si="7"/>
        <v>83.333333333333329</v>
      </c>
      <c r="K36" s="22">
        <f t="shared" si="8"/>
        <v>83.333333333333329</v>
      </c>
      <c r="L36" s="22">
        <f t="shared" si="9"/>
        <v>83.333333333333329</v>
      </c>
      <c r="M36" s="22">
        <f t="shared" si="10"/>
        <v>83.333333333333329</v>
      </c>
      <c r="N36" s="22">
        <f t="shared" si="11"/>
        <v>83.333333333333329</v>
      </c>
    </row>
    <row r="37" spans="1:14">
      <c r="A37" s="9" t="s">
        <v>671</v>
      </c>
      <c r="B37" s="11">
        <v>2000</v>
      </c>
      <c r="C37" s="22">
        <f t="shared" si="0"/>
        <v>166.66666666666666</v>
      </c>
      <c r="D37" s="22">
        <f t="shared" si="1"/>
        <v>166.66666666666666</v>
      </c>
      <c r="E37" s="22">
        <f t="shared" si="2"/>
        <v>166.66666666666666</v>
      </c>
      <c r="F37" s="22">
        <f t="shared" si="3"/>
        <v>166.66666666666666</v>
      </c>
      <c r="G37" s="22">
        <f t="shared" si="4"/>
        <v>166.66666666666666</v>
      </c>
      <c r="H37" s="22">
        <f t="shared" si="5"/>
        <v>166.66666666666666</v>
      </c>
      <c r="I37" s="22">
        <f t="shared" si="6"/>
        <v>166.66666666666666</v>
      </c>
      <c r="J37" s="22">
        <f t="shared" si="7"/>
        <v>166.66666666666666</v>
      </c>
      <c r="K37" s="22">
        <f t="shared" si="8"/>
        <v>166.66666666666666</v>
      </c>
      <c r="L37" s="22">
        <f t="shared" si="9"/>
        <v>166.66666666666666</v>
      </c>
      <c r="M37" s="22">
        <f t="shared" si="10"/>
        <v>166.66666666666666</v>
      </c>
      <c r="N37" s="22">
        <f t="shared" si="11"/>
        <v>166.66666666666666</v>
      </c>
    </row>
    <row r="38" spans="1:14">
      <c r="A38" s="9" t="s">
        <v>323</v>
      </c>
      <c r="B38" s="11">
        <v>5000</v>
      </c>
      <c r="C38" s="22">
        <f t="shared" si="0"/>
        <v>416.66666666666669</v>
      </c>
      <c r="D38" s="22">
        <f t="shared" si="1"/>
        <v>416.66666666666669</v>
      </c>
      <c r="E38" s="22">
        <f t="shared" si="2"/>
        <v>416.66666666666669</v>
      </c>
      <c r="F38" s="22">
        <f t="shared" si="3"/>
        <v>416.66666666666669</v>
      </c>
      <c r="G38" s="22">
        <f t="shared" si="4"/>
        <v>416.66666666666669</v>
      </c>
      <c r="H38" s="22">
        <f t="shared" si="5"/>
        <v>416.66666666666669</v>
      </c>
      <c r="I38" s="22">
        <f t="shared" si="6"/>
        <v>416.66666666666669</v>
      </c>
      <c r="J38" s="22">
        <f t="shared" si="7"/>
        <v>416.66666666666669</v>
      </c>
      <c r="K38" s="22">
        <f t="shared" si="8"/>
        <v>416.66666666666669</v>
      </c>
      <c r="L38" s="22">
        <f t="shared" si="9"/>
        <v>416.66666666666669</v>
      </c>
      <c r="M38" s="22">
        <f t="shared" si="10"/>
        <v>416.66666666666669</v>
      </c>
      <c r="N38" s="22">
        <f t="shared" si="11"/>
        <v>416.66666666666669</v>
      </c>
    </row>
    <row r="39" spans="1:14" s="14" customFormat="1">
      <c r="A39" s="15" t="s">
        <v>1172</v>
      </c>
      <c r="B39" s="11">
        <v>200</v>
      </c>
      <c r="C39" s="22">
        <f t="shared" si="0"/>
        <v>16.666666666666668</v>
      </c>
      <c r="D39" s="22">
        <f t="shared" si="1"/>
        <v>16.666666666666668</v>
      </c>
      <c r="E39" s="22">
        <f t="shared" si="2"/>
        <v>16.666666666666668</v>
      </c>
      <c r="F39" s="22">
        <f t="shared" si="3"/>
        <v>16.666666666666668</v>
      </c>
      <c r="G39" s="22">
        <f t="shared" si="4"/>
        <v>16.666666666666668</v>
      </c>
      <c r="H39" s="22">
        <f t="shared" si="5"/>
        <v>16.666666666666668</v>
      </c>
      <c r="I39" s="22">
        <f t="shared" si="6"/>
        <v>16.666666666666668</v>
      </c>
      <c r="J39" s="22">
        <f t="shared" si="7"/>
        <v>16.666666666666668</v>
      </c>
      <c r="K39" s="22">
        <f t="shared" si="8"/>
        <v>16.666666666666668</v>
      </c>
      <c r="L39" s="22">
        <f t="shared" si="9"/>
        <v>16.666666666666668</v>
      </c>
      <c r="M39" s="22">
        <f t="shared" si="10"/>
        <v>16.666666666666668</v>
      </c>
      <c r="N39" s="22">
        <f t="shared" si="11"/>
        <v>16.666666666666668</v>
      </c>
    </row>
    <row r="40" spans="1:14">
      <c r="A40" s="9" t="s">
        <v>551</v>
      </c>
      <c r="B40" s="11">
        <v>6000</v>
      </c>
      <c r="C40" s="22">
        <f t="shared" si="0"/>
        <v>500</v>
      </c>
      <c r="D40" s="22">
        <f t="shared" si="1"/>
        <v>500</v>
      </c>
      <c r="E40" s="22">
        <f t="shared" si="2"/>
        <v>500</v>
      </c>
      <c r="F40" s="22">
        <f t="shared" si="3"/>
        <v>500</v>
      </c>
      <c r="G40" s="22">
        <f t="shared" si="4"/>
        <v>500</v>
      </c>
      <c r="H40" s="22">
        <f t="shared" si="5"/>
        <v>500</v>
      </c>
      <c r="I40" s="22">
        <f t="shared" si="6"/>
        <v>500</v>
      </c>
      <c r="J40" s="22">
        <f t="shared" si="7"/>
        <v>500</v>
      </c>
      <c r="K40" s="22">
        <f t="shared" si="8"/>
        <v>500</v>
      </c>
      <c r="L40" s="22">
        <f t="shared" si="9"/>
        <v>500</v>
      </c>
      <c r="M40" s="22">
        <f t="shared" si="10"/>
        <v>500</v>
      </c>
      <c r="N40" s="22">
        <f t="shared" si="11"/>
        <v>500</v>
      </c>
    </row>
    <row r="41" spans="1:14" s="14" customFormat="1">
      <c r="A41" s="15" t="s">
        <v>746</v>
      </c>
      <c r="B41" s="11">
        <v>100</v>
      </c>
      <c r="C41" s="22">
        <f t="shared" si="0"/>
        <v>8.3333333333333339</v>
      </c>
      <c r="D41" s="22">
        <f t="shared" si="1"/>
        <v>8.3333333333333339</v>
      </c>
      <c r="E41" s="22">
        <f t="shared" si="2"/>
        <v>8.3333333333333339</v>
      </c>
      <c r="F41" s="22">
        <f t="shared" si="3"/>
        <v>8.3333333333333339</v>
      </c>
      <c r="G41" s="22">
        <f t="shared" si="4"/>
        <v>8.3333333333333339</v>
      </c>
      <c r="H41" s="22">
        <f t="shared" si="5"/>
        <v>8.3333333333333339</v>
      </c>
      <c r="I41" s="22">
        <f t="shared" si="6"/>
        <v>8.3333333333333339</v>
      </c>
      <c r="J41" s="22">
        <f t="shared" si="7"/>
        <v>8.3333333333333339</v>
      </c>
      <c r="K41" s="22">
        <f t="shared" si="8"/>
        <v>8.3333333333333339</v>
      </c>
      <c r="L41" s="22">
        <f t="shared" si="9"/>
        <v>8.3333333333333339</v>
      </c>
      <c r="M41" s="22">
        <f t="shared" si="10"/>
        <v>8.3333333333333339</v>
      </c>
      <c r="N41" s="22">
        <f t="shared" si="11"/>
        <v>8.3333333333333339</v>
      </c>
    </row>
    <row r="42" spans="1:14">
      <c r="A42" s="9" t="s">
        <v>615</v>
      </c>
      <c r="B42" s="11">
        <v>7000</v>
      </c>
      <c r="C42" s="22">
        <f t="shared" si="0"/>
        <v>583.33333333333337</v>
      </c>
      <c r="D42" s="22">
        <f t="shared" si="1"/>
        <v>583.33333333333337</v>
      </c>
      <c r="E42" s="22">
        <f t="shared" si="2"/>
        <v>583.33333333333337</v>
      </c>
      <c r="F42" s="22">
        <f t="shared" si="3"/>
        <v>583.33333333333337</v>
      </c>
      <c r="G42" s="22">
        <f t="shared" si="4"/>
        <v>583.33333333333337</v>
      </c>
      <c r="H42" s="22">
        <f t="shared" si="5"/>
        <v>583.33333333333337</v>
      </c>
      <c r="I42" s="22">
        <f t="shared" si="6"/>
        <v>583.33333333333337</v>
      </c>
      <c r="J42" s="22">
        <f t="shared" si="7"/>
        <v>583.33333333333337</v>
      </c>
      <c r="K42" s="22">
        <f t="shared" si="8"/>
        <v>583.33333333333337</v>
      </c>
      <c r="L42" s="22">
        <f t="shared" si="9"/>
        <v>583.33333333333337</v>
      </c>
      <c r="M42" s="22">
        <f t="shared" si="10"/>
        <v>583.33333333333337</v>
      </c>
      <c r="N42" s="22">
        <f t="shared" si="11"/>
        <v>583.33333333333337</v>
      </c>
    </row>
    <row r="43" spans="1:14">
      <c r="A43" s="9" t="s">
        <v>539</v>
      </c>
      <c r="B43" s="11">
        <v>1000</v>
      </c>
      <c r="C43" s="22">
        <f t="shared" si="0"/>
        <v>83.333333333333329</v>
      </c>
      <c r="D43" s="22">
        <f t="shared" si="1"/>
        <v>83.333333333333329</v>
      </c>
      <c r="E43" s="22">
        <f t="shared" si="2"/>
        <v>83.333333333333329</v>
      </c>
      <c r="F43" s="22">
        <f t="shared" si="3"/>
        <v>83.333333333333329</v>
      </c>
      <c r="G43" s="22">
        <f t="shared" si="4"/>
        <v>83.333333333333329</v>
      </c>
      <c r="H43" s="22">
        <f t="shared" si="5"/>
        <v>83.333333333333329</v>
      </c>
      <c r="I43" s="22">
        <f t="shared" si="6"/>
        <v>83.333333333333329</v>
      </c>
      <c r="J43" s="22">
        <f t="shared" si="7"/>
        <v>83.333333333333329</v>
      </c>
      <c r="K43" s="22">
        <f t="shared" si="8"/>
        <v>83.333333333333329</v>
      </c>
      <c r="L43" s="22">
        <f t="shared" si="9"/>
        <v>83.333333333333329</v>
      </c>
      <c r="M43" s="22">
        <f t="shared" si="10"/>
        <v>83.333333333333329</v>
      </c>
      <c r="N43" s="22">
        <f t="shared" si="11"/>
        <v>83.333333333333329</v>
      </c>
    </row>
    <row r="44" spans="1:14">
      <c r="A44" s="9" t="s">
        <v>528</v>
      </c>
      <c r="B44" s="11">
        <v>2000</v>
      </c>
      <c r="C44" s="22">
        <f t="shared" si="0"/>
        <v>166.66666666666666</v>
      </c>
      <c r="D44" s="22">
        <f t="shared" si="1"/>
        <v>166.66666666666666</v>
      </c>
      <c r="E44" s="22">
        <f t="shared" si="2"/>
        <v>166.66666666666666</v>
      </c>
      <c r="F44" s="22">
        <f t="shared" si="3"/>
        <v>166.66666666666666</v>
      </c>
      <c r="G44" s="22">
        <f t="shared" si="4"/>
        <v>166.66666666666666</v>
      </c>
      <c r="H44" s="22">
        <f t="shared" si="5"/>
        <v>166.66666666666666</v>
      </c>
      <c r="I44" s="22">
        <f t="shared" si="6"/>
        <v>166.66666666666666</v>
      </c>
      <c r="J44" s="22">
        <f t="shared" si="7"/>
        <v>166.66666666666666</v>
      </c>
      <c r="K44" s="22">
        <f t="shared" si="8"/>
        <v>166.66666666666666</v>
      </c>
      <c r="L44" s="22">
        <f t="shared" si="9"/>
        <v>166.66666666666666</v>
      </c>
      <c r="M44" s="22">
        <f t="shared" si="10"/>
        <v>166.66666666666666</v>
      </c>
      <c r="N44" s="22">
        <f t="shared" si="11"/>
        <v>166.66666666666666</v>
      </c>
    </row>
    <row r="45" spans="1:14">
      <c r="A45" s="9" t="s">
        <v>535</v>
      </c>
      <c r="B45" s="11">
        <v>3000</v>
      </c>
      <c r="C45" s="22">
        <f t="shared" si="0"/>
        <v>250</v>
      </c>
      <c r="D45" s="22">
        <f t="shared" si="1"/>
        <v>250</v>
      </c>
      <c r="E45" s="22">
        <f t="shared" si="2"/>
        <v>250</v>
      </c>
      <c r="F45" s="22">
        <f t="shared" si="3"/>
        <v>250</v>
      </c>
      <c r="G45" s="22">
        <f t="shared" si="4"/>
        <v>250</v>
      </c>
      <c r="H45" s="22">
        <f t="shared" si="5"/>
        <v>250</v>
      </c>
      <c r="I45" s="22">
        <f t="shared" si="6"/>
        <v>250</v>
      </c>
      <c r="J45" s="22">
        <f t="shared" si="7"/>
        <v>250</v>
      </c>
      <c r="K45" s="22">
        <f t="shared" si="8"/>
        <v>250</v>
      </c>
      <c r="L45" s="22">
        <f t="shared" si="9"/>
        <v>250</v>
      </c>
      <c r="M45" s="22">
        <f t="shared" si="10"/>
        <v>250</v>
      </c>
      <c r="N45" s="22">
        <f t="shared" si="11"/>
        <v>250</v>
      </c>
    </row>
    <row r="46" spans="1:14">
      <c r="A46" s="9" t="s">
        <v>27</v>
      </c>
      <c r="B46" s="11">
        <v>3000</v>
      </c>
      <c r="C46" s="22">
        <f t="shared" si="0"/>
        <v>250</v>
      </c>
      <c r="D46" s="22">
        <f t="shared" si="1"/>
        <v>250</v>
      </c>
      <c r="E46" s="22">
        <f t="shared" si="2"/>
        <v>250</v>
      </c>
      <c r="F46" s="22">
        <f t="shared" si="3"/>
        <v>250</v>
      </c>
      <c r="G46" s="22">
        <f t="shared" si="4"/>
        <v>250</v>
      </c>
      <c r="H46" s="22">
        <f t="shared" si="5"/>
        <v>250</v>
      </c>
      <c r="I46" s="22">
        <f t="shared" si="6"/>
        <v>250</v>
      </c>
      <c r="J46" s="22">
        <f t="shared" si="7"/>
        <v>250</v>
      </c>
      <c r="K46" s="22">
        <f t="shared" si="8"/>
        <v>250</v>
      </c>
      <c r="L46" s="22">
        <f t="shared" si="9"/>
        <v>250</v>
      </c>
      <c r="M46" s="22">
        <f t="shared" si="10"/>
        <v>250</v>
      </c>
      <c r="N46" s="22">
        <f t="shared" si="11"/>
        <v>250</v>
      </c>
    </row>
    <row r="47" spans="1:14" s="14" customFormat="1">
      <c r="A47" s="15" t="s">
        <v>465</v>
      </c>
      <c r="B47" s="11">
        <v>10</v>
      </c>
      <c r="C47" s="22">
        <f t="shared" si="0"/>
        <v>0.83333333333333337</v>
      </c>
      <c r="D47" s="22">
        <f t="shared" si="1"/>
        <v>0.83333333333333337</v>
      </c>
      <c r="E47" s="22">
        <f t="shared" si="2"/>
        <v>0.83333333333333337</v>
      </c>
      <c r="F47" s="22">
        <f t="shared" si="3"/>
        <v>0.83333333333333337</v>
      </c>
      <c r="G47" s="22">
        <f t="shared" si="4"/>
        <v>0.83333333333333337</v>
      </c>
      <c r="H47" s="22">
        <f t="shared" si="5"/>
        <v>0.83333333333333337</v>
      </c>
      <c r="I47" s="22">
        <f t="shared" si="6"/>
        <v>0.83333333333333337</v>
      </c>
      <c r="J47" s="22">
        <f t="shared" si="7"/>
        <v>0.83333333333333337</v>
      </c>
      <c r="K47" s="22">
        <f t="shared" si="8"/>
        <v>0.83333333333333337</v>
      </c>
      <c r="L47" s="22">
        <f t="shared" si="9"/>
        <v>0.83333333333333337</v>
      </c>
      <c r="M47" s="22">
        <f t="shared" si="10"/>
        <v>0.83333333333333337</v>
      </c>
      <c r="N47" s="22">
        <f t="shared" si="11"/>
        <v>0.83333333333333337</v>
      </c>
    </row>
    <row r="48" spans="1:14" s="14" customFormat="1">
      <c r="A48" s="14" t="s">
        <v>435</v>
      </c>
      <c r="B48" s="11">
        <v>300</v>
      </c>
      <c r="C48" s="22">
        <f t="shared" si="0"/>
        <v>25</v>
      </c>
      <c r="D48" s="22">
        <f t="shared" si="1"/>
        <v>25</v>
      </c>
      <c r="E48" s="22">
        <f t="shared" si="2"/>
        <v>25</v>
      </c>
      <c r="F48" s="22">
        <f t="shared" si="3"/>
        <v>25</v>
      </c>
      <c r="G48" s="22">
        <f t="shared" si="4"/>
        <v>25</v>
      </c>
      <c r="H48" s="22">
        <f t="shared" si="5"/>
        <v>25</v>
      </c>
      <c r="I48" s="22">
        <f t="shared" si="6"/>
        <v>25</v>
      </c>
      <c r="J48" s="22">
        <f t="shared" si="7"/>
        <v>25</v>
      </c>
      <c r="K48" s="22">
        <f t="shared" si="8"/>
        <v>25</v>
      </c>
      <c r="L48" s="22">
        <f t="shared" si="9"/>
        <v>25</v>
      </c>
      <c r="M48" s="22">
        <f t="shared" si="10"/>
        <v>25</v>
      </c>
      <c r="N48" s="22">
        <f t="shared" si="11"/>
        <v>25</v>
      </c>
    </row>
    <row r="49" spans="1:14">
      <c r="A49" s="9" t="s">
        <v>672</v>
      </c>
      <c r="B49" s="11">
        <v>3000</v>
      </c>
      <c r="C49" s="22">
        <f t="shared" si="0"/>
        <v>250</v>
      </c>
      <c r="D49" s="22">
        <f t="shared" si="1"/>
        <v>250</v>
      </c>
      <c r="E49" s="22">
        <f t="shared" si="2"/>
        <v>250</v>
      </c>
      <c r="F49" s="22">
        <f t="shared" si="3"/>
        <v>250</v>
      </c>
      <c r="G49" s="22">
        <f t="shared" si="4"/>
        <v>250</v>
      </c>
      <c r="H49" s="22">
        <f t="shared" si="5"/>
        <v>250</v>
      </c>
      <c r="I49" s="22">
        <f t="shared" si="6"/>
        <v>250</v>
      </c>
      <c r="J49" s="22">
        <f t="shared" si="7"/>
        <v>250</v>
      </c>
      <c r="K49" s="22">
        <f t="shared" si="8"/>
        <v>250</v>
      </c>
      <c r="L49" s="22">
        <f t="shared" si="9"/>
        <v>250</v>
      </c>
      <c r="M49" s="22">
        <f t="shared" si="10"/>
        <v>250</v>
      </c>
      <c r="N49" s="22">
        <f t="shared" si="11"/>
        <v>250</v>
      </c>
    </row>
    <row r="50" spans="1:14">
      <c r="A50" s="9" t="s">
        <v>673</v>
      </c>
      <c r="B50" s="11">
        <v>4000</v>
      </c>
      <c r="C50" s="22">
        <f t="shared" si="0"/>
        <v>333.33333333333331</v>
      </c>
      <c r="D50" s="22">
        <f t="shared" si="1"/>
        <v>333.33333333333331</v>
      </c>
      <c r="E50" s="22">
        <f t="shared" si="2"/>
        <v>333.33333333333331</v>
      </c>
      <c r="F50" s="22">
        <f t="shared" si="3"/>
        <v>333.33333333333331</v>
      </c>
      <c r="G50" s="22">
        <f t="shared" si="4"/>
        <v>333.33333333333331</v>
      </c>
      <c r="H50" s="22">
        <f t="shared" si="5"/>
        <v>333.33333333333331</v>
      </c>
      <c r="I50" s="22">
        <f t="shared" si="6"/>
        <v>333.33333333333331</v>
      </c>
      <c r="J50" s="22">
        <f t="shared" si="7"/>
        <v>333.33333333333331</v>
      </c>
      <c r="K50" s="22">
        <f t="shared" si="8"/>
        <v>333.33333333333331</v>
      </c>
      <c r="L50" s="22">
        <f t="shared" si="9"/>
        <v>333.33333333333331</v>
      </c>
      <c r="M50" s="22">
        <f t="shared" si="10"/>
        <v>333.33333333333331</v>
      </c>
      <c r="N50" s="22">
        <f t="shared" si="11"/>
        <v>333.33333333333331</v>
      </c>
    </row>
    <row r="51" spans="1:14">
      <c r="A51" s="9" t="s">
        <v>674</v>
      </c>
      <c r="B51" s="11">
        <v>5000</v>
      </c>
      <c r="C51" s="22">
        <f t="shared" si="0"/>
        <v>416.66666666666669</v>
      </c>
      <c r="D51" s="22">
        <f t="shared" si="1"/>
        <v>416.66666666666669</v>
      </c>
      <c r="E51" s="22">
        <f t="shared" si="2"/>
        <v>416.66666666666669</v>
      </c>
      <c r="F51" s="22">
        <f t="shared" si="3"/>
        <v>416.66666666666669</v>
      </c>
      <c r="G51" s="22">
        <f t="shared" si="4"/>
        <v>416.66666666666669</v>
      </c>
      <c r="H51" s="22">
        <f t="shared" si="5"/>
        <v>416.66666666666669</v>
      </c>
      <c r="I51" s="22">
        <f t="shared" si="6"/>
        <v>416.66666666666669</v>
      </c>
      <c r="J51" s="22">
        <f t="shared" si="7"/>
        <v>416.66666666666669</v>
      </c>
      <c r="K51" s="22">
        <f t="shared" si="8"/>
        <v>416.66666666666669</v>
      </c>
      <c r="L51" s="22">
        <f t="shared" si="9"/>
        <v>416.66666666666669</v>
      </c>
      <c r="M51" s="22">
        <f t="shared" si="10"/>
        <v>416.66666666666669</v>
      </c>
      <c r="N51" s="22">
        <f t="shared" si="11"/>
        <v>416.66666666666669</v>
      </c>
    </row>
    <row r="52" spans="1:14">
      <c r="A52" s="9" t="s">
        <v>675</v>
      </c>
      <c r="B52" s="11">
        <v>6000</v>
      </c>
      <c r="C52" s="22">
        <f t="shared" si="0"/>
        <v>500</v>
      </c>
      <c r="D52" s="22">
        <f t="shared" si="1"/>
        <v>500</v>
      </c>
      <c r="E52" s="22">
        <f t="shared" si="2"/>
        <v>500</v>
      </c>
      <c r="F52" s="22">
        <f t="shared" si="3"/>
        <v>500</v>
      </c>
      <c r="G52" s="22">
        <f t="shared" si="4"/>
        <v>500</v>
      </c>
      <c r="H52" s="22">
        <f t="shared" si="5"/>
        <v>500</v>
      </c>
      <c r="I52" s="22">
        <f t="shared" si="6"/>
        <v>500</v>
      </c>
      <c r="J52" s="22">
        <f t="shared" si="7"/>
        <v>500</v>
      </c>
      <c r="K52" s="22">
        <f t="shared" si="8"/>
        <v>500</v>
      </c>
      <c r="L52" s="22">
        <f t="shared" si="9"/>
        <v>500</v>
      </c>
      <c r="M52" s="22">
        <f t="shared" si="10"/>
        <v>500</v>
      </c>
      <c r="N52" s="22">
        <f t="shared" si="11"/>
        <v>500</v>
      </c>
    </row>
    <row r="53" spans="1:14">
      <c r="A53" s="9" t="s">
        <v>676</v>
      </c>
      <c r="B53" s="11">
        <v>7000</v>
      </c>
      <c r="C53" s="22">
        <f t="shared" si="0"/>
        <v>583.33333333333337</v>
      </c>
      <c r="D53" s="22">
        <f t="shared" si="1"/>
        <v>583.33333333333337</v>
      </c>
      <c r="E53" s="22">
        <f t="shared" si="2"/>
        <v>583.33333333333337</v>
      </c>
      <c r="F53" s="22">
        <f t="shared" si="3"/>
        <v>583.33333333333337</v>
      </c>
      <c r="G53" s="22">
        <f t="shared" si="4"/>
        <v>583.33333333333337</v>
      </c>
      <c r="H53" s="22">
        <f t="shared" si="5"/>
        <v>583.33333333333337</v>
      </c>
      <c r="I53" s="22">
        <f t="shared" si="6"/>
        <v>583.33333333333337</v>
      </c>
      <c r="J53" s="22">
        <f t="shared" si="7"/>
        <v>583.33333333333337</v>
      </c>
      <c r="K53" s="22">
        <f t="shared" si="8"/>
        <v>583.33333333333337</v>
      </c>
      <c r="L53" s="22">
        <f t="shared" si="9"/>
        <v>583.33333333333337</v>
      </c>
      <c r="M53" s="22">
        <f t="shared" si="10"/>
        <v>583.33333333333337</v>
      </c>
      <c r="N53" s="22">
        <f t="shared" si="11"/>
        <v>583.33333333333337</v>
      </c>
    </row>
    <row r="54" spans="1:14">
      <c r="A54" s="9" t="s">
        <v>677</v>
      </c>
      <c r="B54" s="11">
        <v>1000</v>
      </c>
      <c r="C54" s="22">
        <f t="shared" si="0"/>
        <v>83.333333333333329</v>
      </c>
      <c r="D54" s="22">
        <f t="shared" si="1"/>
        <v>83.333333333333329</v>
      </c>
      <c r="E54" s="22">
        <f t="shared" si="2"/>
        <v>83.333333333333329</v>
      </c>
      <c r="F54" s="22">
        <f t="shared" si="3"/>
        <v>83.333333333333329</v>
      </c>
      <c r="G54" s="22">
        <f t="shared" si="4"/>
        <v>83.333333333333329</v>
      </c>
      <c r="H54" s="22">
        <f t="shared" si="5"/>
        <v>83.333333333333329</v>
      </c>
      <c r="I54" s="22">
        <f t="shared" si="6"/>
        <v>83.333333333333329</v>
      </c>
      <c r="J54" s="22">
        <f t="shared" si="7"/>
        <v>83.333333333333329</v>
      </c>
      <c r="K54" s="22">
        <f t="shared" si="8"/>
        <v>83.333333333333329</v>
      </c>
      <c r="L54" s="22">
        <f t="shared" si="9"/>
        <v>83.333333333333329</v>
      </c>
      <c r="M54" s="22">
        <f t="shared" si="10"/>
        <v>83.333333333333329</v>
      </c>
      <c r="N54" s="22">
        <f t="shared" si="11"/>
        <v>83.333333333333329</v>
      </c>
    </row>
    <row r="55" spans="1:14">
      <c r="A55" s="9" t="s">
        <v>678</v>
      </c>
      <c r="B55" s="11">
        <v>2000</v>
      </c>
      <c r="C55" s="22">
        <f t="shared" si="0"/>
        <v>166.66666666666666</v>
      </c>
      <c r="D55" s="22">
        <f t="shared" si="1"/>
        <v>166.66666666666666</v>
      </c>
      <c r="E55" s="22">
        <f t="shared" si="2"/>
        <v>166.66666666666666</v>
      </c>
      <c r="F55" s="22">
        <f t="shared" si="3"/>
        <v>166.66666666666666</v>
      </c>
      <c r="G55" s="22">
        <f t="shared" si="4"/>
        <v>166.66666666666666</v>
      </c>
      <c r="H55" s="22">
        <f t="shared" si="5"/>
        <v>166.66666666666666</v>
      </c>
      <c r="I55" s="22">
        <f t="shared" si="6"/>
        <v>166.66666666666666</v>
      </c>
      <c r="J55" s="22">
        <f t="shared" si="7"/>
        <v>166.66666666666666</v>
      </c>
      <c r="K55" s="22">
        <f t="shared" si="8"/>
        <v>166.66666666666666</v>
      </c>
      <c r="L55" s="22">
        <f t="shared" si="9"/>
        <v>166.66666666666666</v>
      </c>
      <c r="M55" s="22">
        <f t="shared" si="10"/>
        <v>166.66666666666666</v>
      </c>
      <c r="N55" s="22">
        <f t="shared" si="11"/>
        <v>166.66666666666666</v>
      </c>
    </row>
    <row r="56" spans="1:14">
      <c r="A56" s="9" t="s">
        <v>679</v>
      </c>
      <c r="B56" s="11">
        <v>3000</v>
      </c>
      <c r="C56" s="22">
        <f t="shared" si="0"/>
        <v>250</v>
      </c>
      <c r="D56" s="22">
        <f t="shared" si="1"/>
        <v>250</v>
      </c>
      <c r="E56" s="22">
        <f t="shared" si="2"/>
        <v>250</v>
      </c>
      <c r="F56" s="22">
        <f t="shared" si="3"/>
        <v>250</v>
      </c>
      <c r="G56" s="22">
        <f t="shared" si="4"/>
        <v>250</v>
      </c>
      <c r="H56" s="22">
        <f t="shared" si="5"/>
        <v>250</v>
      </c>
      <c r="I56" s="22">
        <f t="shared" si="6"/>
        <v>250</v>
      </c>
      <c r="J56" s="22">
        <f t="shared" si="7"/>
        <v>250</v>
      </c>
      <c r="K56" s="22">
        <f t="shared" si="8"/>
        <v>250</v>
      </c>
      <c r="L56" s="22">
        <f t="shared" si="9"/>
        <v>250</v>
      </c>
      <c r="M56" s="22">
        <f t="shared" si="10"/>
        <v>250</v>
      </c>
      <c r="N56" s="22">
        <f t="shared" si="11"/>
        <v>250</v>
      </c>
    </row>
    <row r="57" spans="1:14">
      <c r="A57" s="9" t="s">
        <v>680</v>
      </c>
      <c r="B57" s="11">
        <v>4000</v>
      </c>
      <c r="C57" s="22">
        <f t="shared" si="0"/>
        <v>333.33333333333331</v>
      </c>
      <c r="D57" s="22">
        <f t="shared" si="1"/>
        <v>333.33333333333331</v>
      </c>
      <c r="E57" s="22">
        <f t="shared" si="2"/>
        <v>333.33333333333331</v>
      </c>
      <c r="F57" s="22">
        <f t="shared" si="3"/>
        <v>333.33333333333331</v>
      </c>
      <c r="G57" s="22">
        <f t="shared" si="4"/>
        <v>333.33333333333331</v>
      </c>
      <c r="H57" s="22">
        <f t="shared" si="5"/>
        <v>333.33333333333331</v>
      </c>
      <c r="I57" s="22">
        <f t="shared" si="6"/>
        <v>333.33333333333331</v>
      </c>
      <c r="J57" s="22">
        <f t="shared" si="7"/>
        <v>333.33333333333331</v>
      </c>
      <c r="K57" s="22">
        <f t="shared" si="8"/>
        <v>333.33333333333331</v>
      </c>
      <c r="L57" s="22">
        <f t="shared" si="9"/>
        <v>333.33333333333331</v>
      </c>
      <c r="M57" s="22">
        <f t="shared" si="10"/>
        <v>333.33333333333331</v>
      </c>
      <c r="N57" s="22">
        <f t="shared" si="11"/>
        <v>333.33333333333331</v>
      </c>
    </row>
    <row r="58" spans="1:14">
      <c r="A58" s="9" t="s">
        <v>681</v>
      </c>
      <c r="B58" s="11">
        <v>5000</v>
      </c>
      <c r="C58" s="22">
        <f t="shared" si="0"/>
        <v>416.66666666666669</v>
      </c>
      <c r="D58" s="22">
        <f t="shared" si="1"/>
        <v>416.66666666666669</v>
      </c>
      <c r="E58" s="22">
        <f t="shared" si="2"/>
        <v>416.66666666666669</v>
      </c>
      <c r="F58" s="22">
        <f t="shared" si="3"/>
        <v>416.66666666666669</v>
      </c>
      <c r="G58" s="22">
        <f t="shared" si="4"/>
        <v>416.66666666666669</v>
      </c>
      <c r="H58" s="22">
        <f t="shared" si="5"/>
        <v>416.66666666666669</v>
      </c>
      <c r="I58" s="22">
        <f t="shared" si="6"/>
        <v>416.66666666666669</v>
      </c>
      <c r="J58" s="22">
        <f t="shared" si="7"/>
        <v>416.66666666666669</v>
      </c>
      <c r="K58" s="22">
        <f t="shared" si="8"/>
        <v>416.66666666666669</v>
      </c>
      <c r="L58" s="22">
        <f t="shared" si="9"/>
        <v>416.66666666666669</v>
      </c>
      <c r="M58" s="22">
        <f t="shared" si="10"/>
        <v>416.66666666666669</v>
      </c>
      <c r="N58" s="22">
        <f t="shared" si="11"/>
        <v>416.66666666666669</v>
      </c>
    </row>
    <row r="59" spans="1:14">
      <c r="A59" s="9" t="s">
        <v>682</v>
      </c>
      <c r="B59" s="11">
        <v>6000</v>
      </c>
      <c r="C59" s="22">
        <f t="shared" si="0"/>
        <v>500</v>
      </c>
      <c r="D59" s="22">
        <f t="shared" si="1"/>
        <v>500</v>
      </c>
      <c r="E59" s="22">
        <f t="shared" si="2"/>
        <v>500</v>
      </c>
      <c r="F59" s="22">
        <f t="shared" si="3"/>
        <v>500</v>
      </c>
      <c r="G59" s="22">
        <f t="shared" si="4"/>
        <v>500</v>
      </c>
      <c r="H59" s="22">
        <f t="shared" si="5"/>
        <v>500</v>
      </c>
      <c r="I59" s="22">
        <f t="shared" si="6"/>
        <v>500</v>
      </c>
      <c r="J59" s="22">
        <f t="shared" si="7"/>
        <v>500</v>
      </c>
      <c r="K59" s="22">
        <f t="shared" si="8"/>
        <v>500</v>
      </c>
      <c r="L59" s="22">
        <f t="shared" si="9"/>
        <v>500</v>
      </c>
      <c r="M59" s="22">
        <f t="shared" si="10"/>
        <v>500</v>
      </c>
      <c r="N59" s="22">
        <f t="shared" si="11"/>
        <v>500</v>
      </c>
    </row>
    <row r="60" spans="1:14">
      <c r="A60" s="9" t="s">
        <v>683</v>
      </c>
      <c r="B60" s="11">
        <v>7000</v>
      </c>
      <c r="C60" s="22">
        <f t="shared" si="0"/>
        <v>583.33333333333337</v>
      </c>
      <c r="D60" s="22">
        <f t="shared" si="1"/>
        <v>583.33333333333337</v>
      </c>
      <c r="E60" s="22">
        <f t="shared" si="2"/>
        <v>583.33333333333337</v>
      </c>
      <c r="F60" s="22">
        <f t="shared" si="3"/>
        <v>583.33333333333337</v>
      </c>
      <c r="G60" s="22">
        <f t="shared" si="4"/>
        <v>583.33333333333337</v>
      </c>
      <c r="H60" s="22">
        <f t="shared" si="5"/>
        <v>583.33333333333337</v>
      </c>
      <c r="I60" s="22">
        <f t="shared" si="6"/>
        <v>583.33333333333337</v>
      </c>
      <c r="J60" s="22">
        <f t="shared" si="7"/>
        <v>583.33333333333337</v>
      </c>
      <c r="K60" s="22">
        <f t="shared" si="8"/>
        <v>583.33333333333337</v>
      </c>
      <c r="L60" s="22">
        <f t="shared" si="9"/>
        <v>583.33333333333337</v>
      </c>
      <c r="M60" s="22">
        <f t="shared" si="10"/>
        <v>583.33333333333337</v>
      </c>
      <c r="N60" s="22">
        <f t="shared" si="11"/>
        <v>583.33333333333337</v>
      </c>
    </row>
    <row r="61" spans="1:14">
      <c r="A61" s="9" t="s">
        <v>684</v>
      </c>
      <c r="B61" s="11">
        <v>2000</v>
      </c>
      <c r="C61" s="22">
        <f t="shared" si="0"/>
        <v>166.66666666666666</v>
      </c>
      <c r="D61" s="22">
        <f t="shared" si="1"/>
        <v>166.66666666666666</v>
      </c>
      <c r="E61" s="22">
        <f t="shared" si="2"/>
        <v>166.66666666666666</v>
      </c>
      <c r="F61" s="22">
        <f t="shared" si="3"/>
        <v>166.66666666666666</v>
      </c>
      <c r="G61" s="22">
        <f t="shared" si="4"/>
        <v>166.66666666666666</v>
      </c>
      <c r="H61" s="22">
        <f t="shared" si="5"/>
        <v>166.66666666666666</v>
      </c>
      <c r="I61" s="22">
        <f t="shared" si="6"/>
        <v>166.66666666666666</v>
      </c>
      <c r="J61" s="22">
        <f t="shared" si="7"/>
        <v>166.66666666666666</v>
      </c>
      <c r="K61" s="22">
        <f t="shared" si="8"/>
        <v>166.66666666666666</v>
      </c>
      <c r="L61" s="22">
        <f t="shared" si="9"/>
        <v>166.66666666666666</v>
      </c>
      <c r="M61" s="22">
        <f t="shared" si="10"/>
        <v>166.66666666666666</v>
      </c>
      <c r="N61" s="22">
        <f t="shared" si="11"/>
        <v>166.66666666666666</v>
      </c>
    </row>
    <row r="62" spans="1:14">
      <c r="A62" s="9" t="s">
        <v>685</v>
      </c>
      <c r="B62" s="11">
        <v>1000</v>
      </c>
      <c r="C62" s="22">
        <f t="shared" si="0"/>
        <v>83.333333333333329</v>
      </c>
      <c r="D62" s="22">
        <f t="shared" si="1"/>
        <v>83.333333333333329</v>
      </c>
      <c r="E62" s="22">
        <f t="shared" si="2"/>
        <v>83.333333333333329</v>
      </c>
      <c r="F62" s="22">
        <f t="shared" si="3"/>
        <v>83.333333333333329</v>
      </c>
      <c r="G62" s="22">
        <f t="shared" si="4"/>
        <v>83.333333333333329</v>
      </c>
      <c r="H62" s="22">
        <f t="shared" si="5"/>
        <v>83.333333333333329</v>
      </c>
      <c r="I62" s="22">
        <f t="shared" si="6"/>
        <v>83.333333333333329</v>
      </c>
      <c r="J62" s="22">
        <f t="shared" si="7"/>
        <v>83.333333333333329</v>
      </c>
      <c r="K62" s="22">
        <f t="shared" si="8"/>
        <v>83.333333333333329</v>
      </c>
      <c r="L62" s="22">
        <f t="shared" si="9"/>
        <v>83.333333333333329</v>
      </c>
      <c r="M62" s="22">
        <f t="shared" si="10"/>
        <v>83.333333333333329</v>
      </c>
      <c r="N62" s="22">
        <f t="shared" si="11"/>
        <v>83.333333333333329</v>
      </c>
    </row>
    <row r="63" spans="1:14">
      <c r="A63" s="9" t="s">
        <v>686</v>
      </c>
      <c r="B63" s="11">
        <v>2000</v>
      </c>
      <c r="C63" s="22">
        <f t="shared" si="0"/>
        <v>166.66666666666666</v>
      </c>
      <c r="D63" s="22">
        <f t="shared" si="1"/>
        <v>166.66666666666666</v>
      </c>
      <c r="E63" s="22">
        <f t="shared" si="2"/>
        <v>166.66666666666666</v>
      </c>
      <c r="F63" s="22">
        <f t="shared" si="3"/>
        <v>166.66666666666666</v>
      </c>
      <c r="G63" s="22">
        <f t="shared" si="4"/>
        <v>166.66666666666666</v>
      </c>
      <c r="H63" s="22">
        <f t="shared" si="5"/>
        <v>166.66666666666666</v>
      </c>
      <c r="I63" s="22">
        <f t="shared" si="6"/>
        <v>166.66666666666666</v>
      </c>
      <c r="J63" s="22">
        <f t="shared" si="7"/>
        <v>166.66666666666666</v>
      </c>
      <c r="K63" s="22">
        <f t="shared" si="8"/>
        <v>166.66666666666666</v>
      </c>
      <c r="L63" s="22">
        <f t="shared" si="9"/>
        <v>166.66666666666666</v>
      </c>
      <c r="M63" s="22">
        <f t="shared" si="10"/>
        <v>166.66666666666666</v>
      </c>
      <c r="N63" s="22">
        <f t="shared" si="11"/>
        <v>166.66666666666666</v>
      </c>
    </row>
    <row r="64" spans="1:14">
      <c r="A64" s="9" t="s">
        <v>687</v>
      </c>
      <c r="B64" s="11">
        <v>3000</v>
      </c>
      <c r="C64" s="22">
        <f t="shared" si="0"/>
        <v>250</v>
      </c>
      <c r="D64" s="22">
        <f t="shared" si="1"/>
        <v>250</v>
      </c>
      <c r="E64" s="22">
        <f t="shared" si="2"/>
        <v>250</v>
      </c>
      <c r="F64" s="22">
        <f t="shared" si="3"/>
        <v>250</v>
      </c>
      <c r="G64" s="22">
        <f t="shared" si="4"/>
        <v>250</v>
      </c>
      <c r="H64" s="22">
        <f t="shared" si="5"/>
        <v>250</v>
      </c>
      <c r="I64" s="22">
        <f t="shared" si="6"/>
        <v>250</v>
      </c>
      <c r="J64" s="22">
        <f t="shared" si="7"/>
        <v>250</v>
      </c>
      <c r="K64" s="22">
        <f t="shared" si="8"/>
        <v>250</v>
      </c>
      <c r="L64" s="22">
        <f t="shared" si="9"/>
        <v>250</v>
      </c>
      <c r="M64" s="22">
        <f t="shared" si="10"/>
        <v>250</v>
      </c>
      <c r="N64" s="22">
        <f t="shared" si="11"/>
        <v>250</v>
      </c>
    </row>
    <row r="65" spans="1:15">
      <c r="A65" s="9" t="s">
        <v>688</v>
      </c>
      <c r="B65" s="11">
        <v>4000</v>
      </c>
      <c r="C65" s="22">
        <f t="shared" si="0"/>
        <v>333.33333333333331</v>
      </c>
      <c r="D65" s="22">
        <f t="shared" si="1"/>
        <v>333.33333333333331</v>
      </c>
      <c r="E65" s="22">
        <f t="shared" si="2"/>
        <v>333.33333333333331</v>
      </c>
      <c r="F65" s="22">
        <f t="shared" si="3"/>
        <v>333.33333333333331</v>
      </c>
      <c r="G65" s="22">
        <f t="shared" si="4"/>
        <v>333.33333333333331</v>
      </c>
      <c r="H65" s="22">
        <f t="shared" si="5"/>
        <v>333.33333333333331</v>
      </c>
      <c r="I65" s="22">
        <f t="shared" si="6"/>
        <v>333.33333333333331</v>
      </c>
      <c r="J65" s="22">
        <f t="shared" si="7"/>
        <v>333.33333333333331</v>
      </c>
      <c r="K65" s="22">
        <f t="shared" si="8"/>
        <v>333.33333333333331</v>
      </c>
      <c r="L65" s="22">
        <f t="shared" si="9"/>
        <v>333.33333333333331</v>
      </c>
      <c r="M65" s="22">
        <f t="shared" si="10"/>
        <v>333.33333333333331</v>
      </c>
      <c r="N65" s="22">
        <f t="shared" si="11"/>
        <v>333.33333333333331</v>
      </c>
    </row>
    <row r="66" spans="1:15">
      <c r="A66" s="9" t="s">
        <v>689</v>
      </c>
      <c r="B66" s="11">
        <v>5000</v>
      </c>
      <c r="C66" s="22">
        <f t="shared" si="0"/>
        <v>416.66666666666669</v>
      </c>
      <c r="D66" s="22">
        <f t="shared" si="1"/>
        <v>416.66666666666669</v>
      </c>
      <c r="E66" s="22">
        <f t="shared" si="2"/>
        <v>416.66666666666669</v>
      </c>
      <c r="F66" s="22">
        <f t="shared" si="3"/>
        <v>416.66666666666669</v>
      </c>
      <c r="G66" s="22">
        <f t="shared" si="4"/>
        <v>416.66666666666669</v>
      </c>
      <c r="H66" s="22">
        <f t="shared" si="5"/>
        <v>416.66666666666669</v>
      </c>
      <c r="I66" s="22">
        <f t="shared" si="6"/>
        <v>416.66666666666669</v>
      </c>
      <c r="J66" s="22">
        <f t="shared" si="7"/>
        <v>416.66666666666669</v>
      </c>
      <c r="K66" s="22">
        <f t="shared" si="8"/>
        <v>416.66666666666669</v>
      </c>
      <c r="L66" s="22">
        <f t="shared" si="9"/>
        <v>416.66666666666669</v>
      </c>
      <c r="M66" s="22">
        <f t="shared" si="10"/>
        <v>416.66666666666669</v>
      </c>
      <c r="N66" s="22">
        <f t="shared" si="11"/>
        <v>416.66666666666669</v>
      </c>
    </row>
    <row r="67" spans="1:15">
      <c r="A67" s="9" t="s">
        <v>690</v>
      </c>
      <c r="B67" s="11">
        <v>6000</v>
      </c>
      <c r="C67" s="22">
        <f t="shared" ref="C67" si="12">(B67/12)+0</f>
        <v>500</v>
      </c>
      <c r="D67" s="22">
        <f t="shared" ref="D67" si="13">(B67/12)+0</f>
        <v>500</v>
      </c>
      <c r="E67" s="22">
        <f t="shared" ref="E67" si="14">(B67/12)+0</f>
        <v>500</v>
      </c>
      <c r="F67" s="22">
        <f t="shared" ref="F67" si="15">(B67/12)+0</f>
        <v>500</v>
      </c>
      <c r="G67" s="22">
        <f t="shared" ref="G67" si="16">(B67/12)+0</f>
        <v>500</v>
      </c>
      <c r="H67" s="22">
        <f t="shared" ref="H67" si="17">(B67/12)+0</f>
        <v>500</v>
      </c>
      <c r="I67" s="22">
        <f t="shared" ref="I67" si="18">(B67/12)+0</f>
        <v>500</v>
      </c>
      <c r="J67" s="22">
        <f t="shared" ref="J67" si="19">(B67/12)+0</f>
        <v>500</v>
      </c>
      <c r="K67" s="22">
        <f t="shared" ref="K67" si="20">(B67/12)+0</f>
        <v>500</v>
      </c>
      <c r="L67" s="22">
        <f t="shared" ref="L67" si="21">(B67/12)+0</f>
        <v>500</v>
      </c>
      <c r="M67" s="22">
        <f t="shared" ref="M67" si="22">(B67/12)+0</f>
        <v>500</v>
      </c>
      <c r="N67" s="22">
        <f t="shared" ref="N67" si="23">(B67/12)+0</f>
        <v>500</v>
      </c>
    </row>
    <row r="68" spans="1:15">
      <c r="A68" s="24"/>
      <c r="O68" s="23"/>
    </row>
    <row r="69" spans="1:15">
      <c r="A69" s="24"/>
      <c r="O69" s="23"/>
    </row>
    <row r="70" spans="1:15">
      <c r="A70" s="24"/>
      <c r="O70" s="23"/>
    </row>
    <row r="71" spans="1:15">
      <c r="A71" s="24"/>
      <c r="O71" s="23"/>
    </row>
    <row r="72" spans="1:15">
      <c r="A72" s="24"/>
      <c r="O72" s="23"/>
    </row>
    <row r="73" spans="1:15">
      <c r="A73" s="24"/>
      <c r="O73" s="23"/>
    </row>
    <row r="74" spans="1:15">
      <c r="A74" s="24"/>
      <c r="O74" s="23"/>
    </row>
    <row r="75" spans="1:15">
      <c r="A75" s="24"/>
      <c r="O75" s="23"/>
    </row>
    <row r="76" spans="1:15">
      <c r="A76" s="24"/>
      <c r="O76" s="23"/>
    </row>
    <row r="77" spans="1:15">
      <c r="A77" s="24"/>
      <c r="O77" s="23"/>
    </row>
    <row r="78" spans="1:15">
      <c r="A78" s="25"/>
      <c r="O78" s="23"/>
    </row>
    <row r="79" spans="1:15">
      <c r="A79" s="24"/>
      <c r="O79" s="23"/>
    </row>
    <row r="80" spans="1:15">
      <c r="A80" s="24"/>
      <c r="O80" s="23"/>
    </row>
    <row r="81" spans="1:15">
      <c r="A81" s="26"/>
      <c r="O81" s="23"/>
    </row>
  </sheetData>
  <sortState ref="A2:B43">
    <sortCondition ref="A2:A43"/>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N110"/>
  <sheetViews>
    <sheetView tabSelected="1" workbookViewId="0">
      <pane ySplit="5" topLeftCell="A6" activePane="bottomLeft" state="frozen"/>
      <selection pane="bottomLeft" activeCell="C8" sqref="C8"/>
    </sheetView>
  </sheetViews>
  <sheetFormatPr baseColWidth="10" defaultRowHeight="15"/>
  <cols>
    <col min="1" max="1" width="23.28515625" style="5" customWidth="1"/>
    <col min="2" max="2" width="18.5703125" style="31" customWidth="1"/>
    <col min="3" max="3" width="20.42578125" style="28" customWidth="1"/>
    <col min="4" max="4" width="17.7109375" style="31" customWidth="1"/>
    <col min="5" max="5" width="17.28515625" style="31" customWidth="1"/>
    <col min="6" max="12" width="16.140625" style="5" customWidth="1"/>
    <col min="13" max="13" width="11.42578125" style="5"/>
    <col min="14" max="14" width="11.140625" style="5" customWidth="1"/>
    <col min="15" max="16384" width="11.42578125" style="5"/>
  </cols>
  <sheetData>
    <row r="1" spans="1:14">
      <c r="A1" s="36" t="s">
        <v>1521</v>
      </c>
      <c r="B1" s="31" t="s">
        <v>655</v>
      </c>
    </row>
    <row r="2" spans="1:14">
      <c r="A2" s="36" t="s">
        <v>1522</v>
      </c>
      <c r="B2" s="31" t="s">
        <v>655</v>
      </c>
    </row>
    <row r="4" spans="1:14">
      <c r="B4" s="5"/>
      <c r="C4" s="35" t="s">
        <v>654</v>
      </c>
      <c r="F4"/>
      <c r="G4"/>
      <c r="H4"/>
      <c r="I4"/>
      <c r="J4"/>
      <c r="K4"/>
      <c r="L4"/>
      <c r="M4"/>
      <c r="N4"/>
    </row>
    <row r="5" spans="1:14" ht="30">
      <c r="A5" s="36" t="s">
        <v>3</v>
      </c>
      <c r="B5" s="32" t="s">
        <v>656</v>
      </c>
      <c r="C5" s="5" t="s">
        <v>1535</v>
      </c>
      <c r="D5" s="31" t="s">
        <v>1529</v>
      </c>
      <c r="E5" s="31" t="s">
        <v>1533</v>
      </c>
      <c r="F5"/>
      <c r="G5"/>
      <c r="H5"/>
      <c r="I5"/>
      <c r="J5"/>
      <c r="K5"/>
      <c r="L5"/>
      <c r="M5"/>
      <c r="N5"/>
    </row>
    <row r="6" spans="1:14">
      <c r="A6" s="5" t="s">
        <v>47</v>
      </c>
      <c r="B6" s="31" t="s">
        <v>64</v>
      </c>
      <c r="C6" s="28">
        <v>7000</v>
      </c>
      <c r="D6" s="28">
        <v>520</v>
      </c>
      <c r="E6" s="28">
        <v>6480</v>
      </c>
      <c r="F6"/>
      <c r="G6"/>
      <c r="H6"/>
      <c r="I6"/>
      <c r="J6"/>
      <c r="K6"/>
      <c r="L6"/>
      <c r="M6"/>
      <c r="N6"/>
    </row>
    <row r="7" spans="1:14">
      <c r="B7" s="31" t="s">
        <v>89</v>
      </c>
      <c r="C7" s="28">
        <v>10000</v>
      </c>
      <c r="D7" s="28">
        <v>83709.06</v>
      </c>
      <c r="E7" s="28">
        <v>26290.939999999988</v>
      </c>
      <c r="F7"/>
      <c r="G7"/>
      <c r="H7"/>
      <c r="I7"/>
      <c r="J7"/>
      <c r="K7"/>
      <c r="L7"/>
      <c r="M7"/>
      <c r="N7"/>
    </row>
    <row r="8" spans="1:14">
      <c r="B8" s="31" t="s">
        <v>57</v>
      </c>
      <c r="C8" s="28">
        <v>7000</v>
      </c>
      <c r="D8" s="28">
        <v>4154.82</v>
      </c>
      <c r="E8" s="28">
        <v>2845.1800000000003</v>
      </c>
      <c r="F8"/>
      <c r="G8"/>
      <c r="H8"/>
      <c r="I8"/>
      <c r="J8"/>
      <c r="K8"/>
      <c r="L8"/>
      <c r="M8"/>
      <c r="N8"/>
    </row>
    <row r="9" spans="1:14">
      <c r="B9" s="31" t="s">
        <v>185</v>
      </c>
      <c r="C9" s="28">
        <v>2000</v>
      </c>
      <c r="D9" s="28">
        <v>4390</v>
      </c>
      <c r="E9" s="28">
        <v>-2390</v>
      </c>
      <c r="F9"/>
      <c r="G9"/>
      <c r="H9"/>
      <c r="I9"/>
      <c r="J9"/>
      <c r="K9"/>
      <c r="L9"/>
      <c r="M9"/>
      <c r="N9"/>
    </row>
    <row r="10" spans="1:14">
      <c r="B10" s="31" t="s">
        <v>430</v>
      </c>
      <c r="C10" s="28">
        <v>7000</v>
      </c>
      <c r="D10" s="28">
        <v>3205</v>
      </c>
      <c r="E10" s="28">
        <v>3795</v>
      </c>
      <c r="F10"/>
      <c r="G10"/>
      <c r="H10"/>
      <c r="I10"/>
      <c r="J10"/>
      <c r="K10"/>
      <c r="L10"/>
      <c r="M10"/>
      <c r="N10"/>
    </row>
    <row r="11" spans="1:14">
      <c r="B11" s="31" t="s">
        <v>178</v>
      </c>
      <c r="C11" s="28">
        <v>2000</v>
      </c>
      <c r="D11" s="28">
        <v>4540</v>
      </c>
      <c r="E11" s="28">
        <v>-2540</v>
      </c>
      <c r="F11"/>
      <c r="G11"/>
      <c r="H11"/>
      <c r="I11"/>
      <c r="J11"/>
      <c r="K11"/>
      <c r="L11"/>
      <c r="M11"/>
      <c r="N11"/>
    </row>
    <row r="12" spans="1:14">
      <c r="B12" s="31" t="s">
        <v>50</v>
      </c>
      <c r="C12" s="28">
        <v>5000</v>
      </c>
      <c r="D12" s="28">
        <v>4465</v>
      </c>
      <c r="E12" s="28">
        <v>535</v>
      </c>
      <c r="F12"/>
      <c r="G12"/>
      <c r="H12"/>
      <c r="I12"/>
      <c r="J12"/>
      <c r="K12"/>
      <c r="L12"/>
      <c r="M12"/>
      <c r="N12"/>
    </row>
    <row r="13" spans="1:14">
      <c r="B13" s="31" t="s">
        <v>82</v>
      </c>
      <c r="C13" s="28">
        <v>6000</v>
      </c>
      <c r="D13" s="28">
        <v>2034.55</v>
      </c>
      <c r="E13" s="28">
        <v>3965.45</v>
      </c>
      <c r="F13"/>
      <c r="G13"/>
      <c r="H13"/>
      <c r="I13"/>
      <c r="J13"/>
      <c r="K13"/>
      <c r="L13"/>
      <c r="M13"/>
      <c r="N13"/>
    </row>
    <row r="14" spans="1:14">
      <c r="A14" s="31" t="s">
        <v>653</v>
      </c>
      <c r="C14" s="28">
        <v>10000</v>
      </c>
      <c r="D14" s="28">
        <v>107018.43000000001</v>
      </c>
      <c r="E14" s="28">
        <v>38981.569999999985</v>
      </c>
      <c r="F14"/>
      <c r="G14"/>
      <c r="H14"/>
      <c r="I14"/>
      <c r="J14"/>
      <c r="K14"/>
      <c r="L14"/>
      <c r="M14"/>
      <c r="N14"/>
    </row>
    <row r="15" spans="1:14">
      <c r="A15"/>
      <c r="B15"/>
      <c r="C15"/>
      <c r="D15"/>
      <c r="E15"/>
      <c r="F15"/>
      <c r="G15"/>
      <c r="H15"/>
      <c r="I15"/>
      <c r="J15"/>
      <c r="K15"/>
      <c r="L15"/>
      <c r="M15"/>
      <c r="N15"/>
    </row>
    <row r="16" spans="1:14">
      <c r="A16"/>
      <c r="B16"/>
      <c r="C16"/>
      <c r="D16"/>
      <c r="E16"/>
    </row>
    <row r="17" spans="1:5">
      <c r="A17"/>
      <c r="B17"/>
      <c r="C17"/>
      <c r="D17"/>
      <c r="E17"/>
    </row>
    <row r="18" spans="1:5">
      <c r="A18"/>
      <c r="B18"/>
      <c r="C18"/>
      <c r="D18"/>
      <c r="E18"/>
    </row>
    <row r="19" spans="1:5">
      <c r="A19"/>
      <c r="B19"/>
      <c r="C19"/>
      <c r="D19"/>
      <c r="E19"/>
    </row>
    <row r="20" spans="1:5">
      <c r="A20"/>
      <c r="B20"/>
      <c r="C20"/>
      <c r="D20"/>
      <c r="E20"/>
    </row>
    <row r="21" spans="1:5">
      <c r="A21"/>
      <c r="B21"/>
      <c r="C21"/>
      <c r="D21"/>
      <c r="E21"/>
    </row>
    <row r="22" spans="1:5">
      <c r="A22"/>
      <c r="B22"/>
      <c r="C22"/>
      <c r="D22"/>
      <c r="E22"/>
    </row>
    <row r="23" spans="1:5">
      <c r="A23"/>
      <c r="B23"/>
      <c r="C23"/>
      <c r="D23"/>
      <c r="E23"/>
    </row>
    <row r="24" spans="1:5">
      <c r="A24"/>
      <c r="B24"/>
      <c r="C24"/>
      <c r="D24"/>
      <c r="E24"/>
    </row>
    <row r="25" spans="1:5">
      <c r="A25"/>
      <c r="B25"/>
      <c r="C25"/>
      <c r="D25"/>
      <c r="E25"/>
    </row>
    <row r="26" spans="1:5">
      <c r="A26"/>
      <c r="B26"/>
      <c r="C26"/>
      <c r="D26"/>
      <c r="E26"/>
    </row>
    <row r="27" spans="1:5">
      <c r="A27"/>
      <c r="B27"/>
      <c r="C27"/>
      <c r="D27"/>
      <c r="E27"/>
    </row>
    <row r="28" spans="1:5">
      <c r="A28"/>
      <c r="B28"/>
      <c r="C28"/>
      <c r="D28"/>
      <c r="E28"/>
    </row>
    <row r="29" spans="1:5">
      <c r="A29"/>
      <c r="B29"/>
      <c r="C29"/>
      <c r="D29"/>
      <c r="E29"/>
    </row>
    <row r="30" spans="1:5">
      <c r="A30"/>
      <c r="B30"/>
      <c r="C30"/>
      <c r="D30"/>
      <c r="E30"/>
    </row>
    <row r="31" spans="1:5">
      <c r="A31"/>
      <c r="B31"/>
      <c r="C31"/>
      <c r="D31"/>
      <c r="E31"/>
    </row>
    <row r="32" spans="1:5">
      <c r="A32"/>
      <c r="B32"/>
      <c r="C32"/>
      <c r="D32"/>
      <c r="E32"/>
    </row>
    <row r="33" spans="1:5">
      <c r="A33"/>
      <c r="B33"/>
      <c r="C33"/>
      <c r="D33"/>
      <c r="E33"/>
    </row>
    <row r="34" spans="1:5">
      <c r="A34"/>
      <c r="B34"/>
      <c r="C34"/>
      <c r="D34"/>
      <c r="E34"/>
    </row>
    <row r="35" spans="1:5">
      <c r="A35"/>
      <c r="B35"/>
      <c r="C35"/>
      <c r="D35"/>
      <c r="E35"/>
    </row>
    <row r="36" spans="1:5">
      <c r="A36"/>
      <c r="B36"/>
      <c r="C36"/>
      <c r="D36"/>
      <c r="E36"/>
    </row>
    <row r="37" spans="1:5">
      <c r="A37"/>
      <c r="B37"/>
      <c r="C37"/>
      <c r="D37"/>
      <c r="E37"/>
    </row>
    <row r="38" spans="1:5">
      <c r="A38"/>
      <c r="B38"/>
      <c r="C38"/>
      <c r="D38"/>
      <c r="E38"/>
    </row>
    <row r="39" spans="1:5">
      <c r="A39"/>
      <c r="B39"/>
      <c r="C39"/>
      <c r="D39"/>
      <c r="E39"/>
    </row>
    <row r="40" spans="1:5">
      <c r="A40"/>
      <c r="B40"/>
      <c r="C40"/>
      <c r="D40"/>
      <c r="E40"/>
    </row>
    <row r="41" spans="1:5">
      <c r="A41"/>
      <c r="B41"/>
      <c r="C41"/>
      <c r="D41"/>
      <c r="E41"/>
    </row>
    <row r="42" spans="1:5">
      <c r="A42"/>
      <c r="B42"/>
      <c r="C42"/>
      <c r="D42"/>
      <c r="E42"/>
    </row>
    <row r="43" spans="1:5">
      <c r="A43"/>
      <c r="B43"/>
      <c r="C43"/>
      <c r="D43"/>
      <c r="E43"/>
    </row>
    <row r="44" spans="1:5">
      <c r="A44"/>
      <c r="B44"/>
      <c r="C44"/>
      <c r="D44"/>
      <c r="E44"/>
    </row>
    <row r="45" spans="1:5">
      <c r="A45"/>
      <c r="B45"/>
      <c r="C45"/>
      <c r="D45"/>
      <c r="E45"/>
    </row>
    <row r="46" spans="1:5">
      <c r="A46"/>
      <c r="B46"/>
      <c r="C46"/>
      <c r="D46"/>
      <c r="E46"/>
    </row>
    <row r="47" spans="1:5">
      <c r="A47"/>
      <c r="B47"/>
      <c r="C47"/>
      <c r="D47"/>
      <c r="E47"/>
    </row>
    <row r="48" spans="1:5">
      <c r="A48"/>
      <c r="B48"/>
      <c r="C48"/>
      <c r="D48"/>
      <c r="E48"/>
    </row>
    <row r="49" spans="1:5">
      <c r="A49"/>
      <c r="B49"/>
      <c r="C49"/>
      <c r="D49"/>
      <c r="E49"/>
    </row>
    <row r="50" spans="1:5">
      <c r="A50"/>
      <c r="B50"/>
      <c r="C50"/>
      <c r="D50"/>
      <c r="E50"/>
    </row>
    <row r="51" spans="1:5">
      <c r="A51"/>
      <c r="B51"/>
      <c r="C51"/>
      <c r="D51"/>
      <c r="E51"/>
    </row>
    <row r="52" spans="1:5">
      <c r="A52"/>
      <c r="B52"/>
      <c r="C52"/>
      <c r="D52"/>
      <c r="E52"/>
    </row>
    <row r="53" spans="1:5">
      <c r="A53"/>
      <c r="B53"/>
      <c r="C53"/>
      <c r="D53"/>
      <c r="E53"/>
    </row>
    <row r="54" spans="1:5">
      <c r="A54"/>
      <c r="B54"/>
      <c r="C54"/>
      <c r="D54"/>
      <c r="E54"/>
    </row>
    <row r="55" spans="1:5">
      <c r="A55"/>
      <c r="B55"/>
      <c r="C55"/>
      <c r="D55"/>
      <c r="E55"/>
    </row>
    <row r="56" spans="1:5">
      <c r="A56"/>
      <c r="B56"/>
      <c r="C56"/>
      <c r="D56"/>
      <c r="E56"/>
    </row>
    <row r="57" spans="1:5">
      <c r="A57"/>
      <c r="B57"/>
      <c r="C57"/>
      <c r="D57"/>
      <c r="E57"/>
    </row>
    <row r="58" spans="1:5">
      <c r="A58"/>
      <c r="B58"/>
      <c r="C58"/>
      <c r="D58"/>
      <c r="E58"/>
    </row>
    <row r="59" spans="1:5">
      <c r="A59"/>
      <c r="B59"/>
      <c r="C59"/>
      <c r="D59"/>
      <c r="E59"/>
    </row>
    <row r="60" spans="1:5">
      <c r="A60"/>
      <c r="B60"/>
      <c r="C60"/>
      <c r="D60"/>
      <c r="E60"/>
    </row>
    <row r="61" spans="1:5">
      <c r="A61"/>
      <c r="B61"/>
      <c r="C61"/>
      <c r="D61"/>
      <c r="E61"/>
    </row>
    <row r="62" spans="1:5">
      <c r="A62"/>
      <c r="B62"/>
      <c r="C62"/>
      <c r="D62"/>
      <c r="E62"/>
    </row>
    <row r="63" spans="1:5">
      <c r="A63"/>
      <c r="B63"/>
      <c r="C63"/>
      <c r="D63"/>
      <c r="E63"/>
    </row>
    <row r="64" spans="1:5">
      <c r="A64"/>
      <c r="B64"/>
      <c r="C64"/>
      <c r="D64"/>
      <c r="E64"/>
    </row>
    <row r="65" spans="1:5">
      <c r="A65"/>
      <c r="B65"/>
      <c r="C65"/>
      <c r="D65"/>
      <c r="E65"/>
    </row>
    <row r="66" spans="1:5">
      <c r="A66"/>
      <c r="B66"/>
      <c r="C66"/>
      <c r="D66"/>
      <c r="E66"/>
    </row>
    <row r="67" spans="1:5">
      <c r="A67"/>
      <c r="B67"/>
      <c r="C67"/>
      <c r="D67"/>
      <c r="E67"/>
    </row>
    <row r="68" spans="1:5">
      <c r="A68"/>
      <c r="B68"/>
      <c r="C68"/>
      <c r="D68"/>
      <c r="E68"/>
    </row>
    <row r="69" spans="1:5">
      <c r="A69"/>
      <c r="B69"/>
      <c r="C69"/>
      <c r="D69"/>
      <c r="E69"/>
    </row>
    <row r="70" spans="1:5">
      <c r="A70"/>
      <c r="B70"/>
      <c r="C70"/>
      <c r="D70"/>
      <c r="E70"/>
    </row>
    <row r="71" spans="1:5">
      <c r="A71"/>
      <c r="B71"/>
      <c r="C71"/>
      <c r="D71"/>
      <c r="E71"/>
    </row>
    <row r="72" spans="1:5">
      <c r="A72"/>
      <c r="B72"/>
      <c r="C72"/>
      <c r="D72"/>
      <c r="E72"/>
    </row>
    <row r="73" spans="1:5">
      <c r="A73"/>
      <c r="B73"/>
      <c r="C73"/>
      <c r="D73"/>
      <c r="E73"/>
    </row>
    <row r="74" spans="1:5">
      <c r="A74"/>
      <c r="B74"/>
      <c r="C74"/>
      <c r="D74"/>
      <c r="E74"/>
    </row>
    <row r="75" spans="1:5">
      <c r="A75"/>
      <c r="B75"/>
      <c r="C75"/>
      <c r="D75"/>
      <c r="E75"/>
    </row>
    <row r="76" spans="1:5">
      <c r="A76"/>
      <c r="B76"/>
      <c r="C76"/>
      <c r="D76"/>
      <c r="E76"/>
    </row>
    <row r="77" spans="1:5">
      <c r="A77"/>
      <c r="B77"/>
      <c r="C77"/>
      <c r="D77"/>
      <c r="E77"/>
    </row>
    <row r="78" spans="1:5">
      <c r="A78"/>
      <c r="B78"/>
      <c r="C78"/>
      <c r="D78"/>
      <c r="E78"/>
    </row>
    <row r="79" spans="1:5">
      <c r="A79"/>
      <c r="B79"/>
      <c r="C79"/>
      <c r="D79"/>
      <c r="E79"/>
    </row>
    <row r="80" spans="1:5">
      <c r="A80"/>
      <c r="B80"/>
      <c r="C80"/>
      <c r="D80"/>
      <c r="E80"/>
    </row>
    <row r="81" spans="1:5">
      <c r="A81"/>
      <c r="B81"/>
      <c r="C81"/>
      <c r="D81"/>
      <c r="E81"/>
    </row>
    <row r="82" spans="1:5">
      <c r="A82"/>
      <c r="B82"/>
      <c r="C82"/>
      <c r="D82"/>
      <c r="E82"/>
    </row>
    <row r="83" spans="1:5">
      <c r="A83"/>
      <c r="B83"/>
      <c r="C83"/>
      <c r="D83"/>
      <c r="E83"/>
    </row>
    <row r="84" spans="1:5">
      <c r="A84"/>
      <c r="B84"/>
      <c r="C84"/>
      <c r="D84"/>
      <c r="E84"/>
    </row>
    <row r="85" spans="1:5">
      <c r="A85"/>
      <c r="B85"/>
      <c r="C85"/>
      <c r="D85"/>
      <c r="E85"/>
    </row>
    <row r="86" spans="1:5">
      <c r="A86"/>
      <c r="B86"/>
      <c r="C86"/>
      <c r="D86"/>
      <c r="E86"/>
    </row>
    <row r="87" spans="1:5">
      <c r="A87"/>
      <c r="B87"/>
      <c r="C87"/>
      <c r="D87"/>
      <c r="E87"/>
    </row>
    <row r="88" spans="1:5">
      <c r="A88"/>
      <c r="B88"/>
      <c r="C88"/>
      <c r="D88"/>
      <c r="E88"/>
    </row>
    <row r="89" spans="1:5">
      <c r="A89"/>
      <c r="B89"/>
      <c r="C89"/>
      <c r="D89"/>
      <c r="E89"/>
    </row>
    <row r="90" spans="1:5">
      <c r="A90"/>
      <c r="B90"/>
      <c r="C90"/>
      <c r="D90"/>
      <c r="E90"/>
    </row>
    <row r="91" spans="1:5">
      <c r="A91"/>
      <c r="B91"/>
      <c r="C91"/>
      <c r="D91"/>
      <c r="E91"/>
    </row>
    <row r="92" spans="1:5">
      <c r="A92"/>
      <c r="B92"/>
      <c r="C92"/>
      <c r="D92"/>
      <c r="E92"/>
    </row>
    <row r="93" spans="1:5">
      <c r="A93"/>
      <c r="B93"/>
      <c r="C93"/>
      <c r="D93"/>
      <c r="E93"/>
    </row>
    <row r="94" spans="1:5">
      <c r="A94"/>
      <c r="B94"/>
      <c r="C94"/>
      <c r="D94"/>
      <c r="E94"/>
    </row>
    <row r="95" spans="1:5">
      <c r="A95"/>
      <c r="B95"/>
      <c r="C95"/>
      <c r="D95"/>
      <c r="E95"/>
    </row>
    <row r="96" spans="1:5">
      <c r="A96"/>
      <c r="B96"/>
      <c r="C96"/>
      <c r="D96"/>
      <c r="E96"/>
    </row>
    <row r="97" spans="1:5">
      <c r="A97"/>
      <c r="B97"/>
      <c r="C97"/>
      <c r="D97"/>
      <c r="E97"/>
    </row>
    <row r="98" spans="1:5">
      <c r="A98"/>
      <c r="B98"/>
      <c r="C98"/>
      <c r="D98"/>
      <c r="E98"/>
    </row>
    <row r="99" spans="1:5">
      <c r="A99"/>
      <c r="B99"/>
      <c r="C99"/>
      <c r="D99"/>
      <c r="E99"/>
    </row>
    <row r="100" spans="1:5">
      <c r="A100"/>
      <c r="B100"/>
      <c r="C100"/>
      <c r="D100"/>
      <c r="E100"/>
    </row>
    <row r="101" spans="1:5">
      <c r="A101"/>
      <c r="B101"/>
      <c r="C101"/>
      <c r="D101"/>
      <c r="E101"/>
    </row>
    <row r="102" spans="1:5">
      <c r="A102"/>
      <c r="B102"/>
      <c r="C102"/>
      <c r="D102"/>
      <c r="E102"/>
    </row>
    <row r="103" spans="1:5">
      <c r="A103"/>
      <c r="B103"/>
      <c r="C103"/>
      <c r="D103"/>
      <c r="E103"/>
    </row>
    <row r="104" spans="1:5">
      <c r="A104"/>
      <c r="B104"/>
      <c r="C104"/>
      <c r="D104"/>
      <c r="E104"/>
    </row>
    <row r="105" spans="1:5">
      <c r="A105"/>
      <c r="B105"/>
      <c r="C105"/>
      <c r="D105"/>
      <c r="E105"/>
    </row>
    <row r="106" spans="1:5">
      <c r="A106"/>
      <c r="B106"/>
      <c r="C106"/>
      <c r="D106"/>
      <c r="E106"/>
    </row>
    <row r="107" spans="1:5">
      <c r="A107"/>
      <c r="B107"/>
      <c r="C107"/>
      <c r="D107"/>
      <c r="E107"/>
    </row>
    <row r="108" spans="1:5">
      <c r="A108"/>
      <c r="B108"/>
      <c r="C108"/>
      <c r="D108"/>
      <c r="E108"/>
    </row>
    <row r="109" spans="1:5">
      <c r="A109"/>
      <c r="B109"/>
      <c r="C109"/>
      <c r="D109"/>
      <c r="E109"/>
    </row>
    <row r="110" spans="1:5">
      <c r="A110"/>
      <c r="B110"/>
      <c r="C110"/>
      <c r="D110"/>
      <c r="E110"/>
    </row>
  </sheetData>
  <printOptions horizontalCentered="1" verticalCentered="1" gridLines="1"/>
  <pageMargins left="0" right="0" top="0.74803149606299213" bottom="0.74803149606299213" header="0.31496062992125984" footer="0.31496062992125984"/>
  <pageSetup orientation="landscape" r:id="rId2"/>
  <headerFooter>
    <oddHeader>&amp;C&amp;"-,Gras"&amp;12Pivot table pour fabriquation de graphique</oddHeader>
    <oddFooter>&amp;CPage :  &amp;P&amp;R&amp;8&amp;Z&amp;F</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4</vt:i4>
      </vt:variant>
      <vt:variant>
        <vt:lpstr>Graphiques</vt:lpstr>
      </vt:variant>
      <vt:variant>
        <vt:i4>1</vt:i4>
      </vt:variant>
      <vt:variant>
        <vt:lpstr>Plages nommées</vt:lpstr>
      </vt:variant>
      <vt:variant>
        <vt:i4>4</vt:i4>
      </vt:variant>
    </vt:vector>
  </HeadingPairs>
  <TitlesOfParts>
    <vt:vector size="9" baseType="lpstr">
      <vt:lpstr>Croise cout BT</vt:lpstr>
      <vt:lpstr>Source IVARA</vt:lpstr>
      <vt:lpstr>Budgetaire Compte GL</vt:lpstr>
      <vt:lpstr>Pivot table</vt:lpstr>
      <vt:lpstr>Graph Pivot table</vt:lpstr>
      <vt:lpstr>Budget</vt:lpstr>
      <vt:lpstr>'Croise cout BT'!Impression_des_titres</vt:lpstr>
      <vt:lpstr>'Pivot table'!Impression_des_titres</vt:lpstr>
      <vt:lpstr>Mois</vt:lpstr>
    </vt:vector>
  </TitlesOfParts>
  <Company>Molson Coors Brewing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Molson Coors</dc:creator>
  <cp:lastModifiedBy>MCBC</cp:lastModifiedBy>
  <cp:lastPrinted>2012-11-14T13:50:14Z</cp:lastPrinted>
  <dcterms:created xsi:type="dcterms:W3CDTF">2012-07-20T15:14:32Z</dcterms:created>
  <dcterms:modified xsi:type="dcterms:W3CDTF">2012-11-14T16:52:21Z</dcterms:modified>
</cp:coreProperties>
</file>