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/>
  <bookViews>
    <workbookView xWindow="-15" yWindow="5880" windowWidth="19320" windowHeight="5925" activeTab="3"/>
  </bookViews>
  <sheets>
    <sheet name="Facturation" sheetId="1" r:id="rId1"/>
    <sheet name="BDD" sheetId="2" r:id="rId2"/>
    <sheet name="Sauvegarde" sheetId="3" r:id="rId3"/>
    <sheet name="Fact Rep" sheetId="4" r:id="rId4"/>
  </sheets>
  <functionGroups/>
  <definedNames>
    <definedName name="Base">OFFSET(Sauvegarde!$A$2:$BB$2,,,COUNTA(Sauvegarde!$A:$A)-1)</definedName>
    <definedName name="LesNoms">OFFSET(BDD!$H$2,,,COUNTA(BDD!$H:$H)-1)</definedName>
    <definedName name="LesNum">OFFSET(BDD!$I$2,,,COUNTA(BDD!$I:$I)-1)</definedName>
    <definedName name="_xlnm.Print_Area" localSheetId="0">Facturation!$A$3:$F$35</definedName>
  </definedNames>
  <calcPr calcId="125725"/>
</workbook>
</file>

<file path=xl/calcChain.xml><?xml version="1.0" encoding="utf-8"?>
<calcChain xmlns="http://schemas.openxmlformats.org/spreadsheetml/2006/main">
  <c r="AL2" i="1"/>
  <c r="AK2"/>
  <c r="AJ2"/>
  <c r="AI2"/>
  <c r="AH2"/>
  <c r="AG2"/>
  <c r="AF2"/>
  <c r="AE2"/>
  <c r="AD2"/>
  <c r="AC2"/>
  <c r="D15" i="4"/>
  <c r="D16"/>
  <c r="D17"/>
  <c r="D18"/>
  <c r="D19"/>
  <c r="D20"/>
  <c r="D21"/>
  <c r="D22"/>
  <c r="D23"/>
  <c r="D24"/>
  <c r="D25"/>
  <c r="D26"/>
  <c r="D27"/>
  <c r="D28"/>
  <c r="D29"/>
  <c r="D14"/>
  <c r="C15"/>
  <c r="C16"/>
  <c r="C17"/>
  <c r="C18"/>
  <c r="C19"/>
  <c r="C20"/>
  <c r="C21"/>
  <c r="C22"/>
  <c r="C23"/>
  <c r="C24"/>
  <c r="C25"/>
  <c r="C26"/>
  <c r="C27"/>
  <c r="C28"/>
  <c r="C29"/>
  <c r="C14"/>
  <c r="B15"/>
  <c r="B16"/>
  <c r="B17"/>
  <c r="B18"/>
  <c r="B19"/>
  <c r="B20"/>
  <c r="B21"/>
  <c r="B22"/>
  <c r="B23"/>
  <c r="B24"/>
  <c r="B25"/>
  <c r="B26"/>
  <c r="B27"/>
  <c r="B28"/>
  <c r="B29"/>
  <c r="F4"/>
  <c r="F10"/>
  <c r="F9"/>
  <c r="F8"/>
  <c r="B14" l="1"/>
  <c r="D14" i="1"/>
  <c r="AM2" s="1"/>
  <c r="F16" i="4" l="1"/>
  <c r="F17"/>
  <c r="F15"/>
  <c r="B2" i="1"/>
  <c r="F4" s="1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A2"/>
  <c r="F5" s="1"/>
  <c r="F20" i="4"/>
  <c r="F19"/>
  <c r="F18"/>
  <c r="F14"/>
  <c r="F22" l="1"/>
  <c r="F21"/>
  <c r="D15" i="1"/>
  <c r="AN2" s="1"/>
  <c r="D16"/>
  <c r="AO2" s="1"/>
  <c r="D17"/>
  <c r="AP2" s="1"/>
  <c r="D18"/>
  <c r="AQ2" s="1"/>
  <c r="D19"/>
  <c r="AR2" s="1"/>
  <c r="D20"/>
  <c r="AS2" s="1"/>
  <c r="D21"/>
  <c r="AT2" s="1"/>
  <c r="D22"/>
  <c r="AU2" s="1"/>
  <c r="D23"/>
  <c r="AV2" s="1"/>
  <c r="D24"/>
  <c r="AW2" s="1"/>
  <c r="D25"/>
  <c r="AX2" s="1"/>
  <c r="D26"/>
  <c r="AY2" s="1"/>
  <c r="D27"/>
  <c r="AZ2" s="1"/>
  <c r="D28"/>
  <c r="BA2" s="1"/>
  <c r="D29"/>
  <c r="BB2" s="1"/>
  <c r="F14"/>
  <c r="A3" i="2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F27" i="4" l="1"/>
  <c r="F26"/>
  <c r="F23"/>
  <c r="F25"/>
  <c r="F24"/>
  <c r="F29"/>
  <c r="F29" i="1"/>
  <c r="F28"/>
  <c r="F27"/>
  <c r="F26"/>
  <c r="F25"/>
  <c r="F24"/>
  <c r="F23"/>
  <c r="F22"/>
  <c r="F21"/>
  <c r="F20"/>
  <c r="F19"/>
  <c r="F18"/>
  <c r="F17"/>
  <c r="F16"/>
  <c r="F15"/>
  <c r="F28" i="4" l="1"/>
  <c r="F32" i="1"/>
  <c r="F30"/>
  <c r="F32" i="4" l="1"/>
  <c r="F30"/>
  <c r="F34" i="1"/>
  <c r="B32"/>
  <c r="F34" i="4" l="1"/>
  <c r="B32"/>
</calcChain>
</file>

<file path=xl/comments1.xml><?xml version="1.0" encoding="utf-8"?>
<comments xmlns="http://schemas.openxmlformats.org/spreadsheetml/2006/main">
  <authors>
    <author>Michel</author>
  </authors>
  <commentList>
    <comment ref="H1" authorId="0">
      <text>
        <r>
          <rPr>
            <b/>
            <sz val="18"/>
            <color indexed="81"/>
            <rFont val="Tahoma"/>
            <family val="2"/>
          </rPr>
          <t>Cette cellule ne doit jamais être vide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1" authorId="0">
      <text>
        <r>
          <rPr>
            <b/>
            <sz val="18"/>
            <color indexed="81"/>
            <rFont val="Tahoma"/>
            <family val="2"/>
          </rPr>
          <t>Cette cellule ne doit jamais être vide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<sst xmlns="http://schemas.openxmlformats.org/spreadsheetml/2006/main" count="1540" uniqueCount="920">
  <si>
    <t>FACTURE</t>
  </si>
  <si>
    <t>DATE :</t>
  </si>
  <si>
    <t>N° FACTURE</t>
  </si>
  <si>
    <t>Adresse</t>
  </si>
  <si>
    <t>Code postal, Ville</t>
  </si>
  <si>
    <t>Nom</t>
  </si>
  <si>
    <t>Téléphone : </t>
  </si>
  <si>
    <t>Télécopie : </t>
  </si>
  <si>
    <t>Téléphone :</t>
  </si>
  <si>
    <t>T</t>
  </si>
  <si>
    <t>MONTANT</t>
  </si>
  <si>
    <t>SOUS-TOTAL</t>
  </si>
  <si>
    <t>TAUX DE T.V.A.</t>
  </si>
  <si>
    <t>T.V.A.</t>
  </si>
  <si>
    <t>AUTRE</t>
  </si>
  <si>
    <t>TOTAL</t>
  </si>
  <si>
    <t>Lot BELKHODJA, SIDI CHAKER</t>
  </si>
  <si>
    <t>13000, TLEMCEN</t>
  </si>
  <si>
    <t>Arretez la presente facture à la somme de</t>
  </si>
  <si>
    <t>Ref</t>
  </si>
  <si>
    <t>Nom produit</t>
  </si>
  <si>
    <t>Prix Achat</t>
  </si>
  <si>
    <t>Prix de vente</t>
  </si>
  <si>
    <t>Bedelix sachet</t>
  </si>
  <si>
    <t>lactulose sht</t>
  </si>
  <si>
    <t>trimebutine saidal</t>
  </si>
  <si>
    <t>forlax sachet</t>
  </si>
  <si>
    <t>duphalac sht</t>
  </si>
  <si>
    <t>cetornan sht</t>
  </si>
  <si>
    <t>smecta</t>
  </si>
  <si>
    <t>pepsane sht</t>
  </si>
  <si>
    <t>phosphalugel</t>
  </si>
  <si>
    <t>protos</t>
  </si>
  <si>
    <t>calcidos</t>
  </si>
  <si>
    <t xml:space="preserve">Tiorfan </t>
  </si>
  <si>
    <t>parapsillium</t>
  </si>
  <si>
    <t>calcium sht</t>
  </si>
  <si>
    <t>calcibronat cp</t>
  </si>
  <si>
    <t xml:space="preserve">calperos </t>
  </si>
  <si>
    <t>adcal</t>
  </si>
  <si>
    <t>calcium D3 cp</t>
  </si>
  <si>
    <t>clamoxyl 250 sr</t>
  </si>
  <si>
    <t>clamoxyl 500 sr</t>
  </si>
  <si>
    <t>amoxypen 250 sr</t>
  </si>
  <si>
    <t>augmentin enf</t>
  </si>
  <si>
    <t>augmentin nour</t>
  </si>
  <si>
    <t>amoxiciline clav</t>
  </si>
  <si>
    <t>zeclar 50 sr</t>
  </si>
  <si>
    <t>zeclar 25 sr</t>
  </si>
  <si>
    <t>zinnat 250</t>
  </si>
  <si>
    <t>amoxypen 125</t>
  </si>
  <si>
    <t>josacine 125</t>
  </si>
  <si>
    <t>amoclan bid 35ml</t>
  </si>
  <si>
    <t>oroken</t>
  </si>
  <si>
    <t>clarit 250</t>
  </si>
  <si>
    <t>azimicine sr</t>
  </si>
  <si>
    <t>oroken 100</t>
  </si>
  <si>
    <t xml:space="preserve">erybesan </t>
  </si>
  <si>
    <t>cephadar 125</t>
  </si>
  <si>
    <t>vogalene sr</t>
  </si>
  <si>
    <t>zecuf sr</t>
  </si>
  <si>
    <t>encofluid sr</t>
  </si>
  <si>
    <t>zecuf pastille</t>
  </si>
  <si>
    <t>rhinatiol</t>
  </si>
  <si>
    <t>denoral</t>
  </si>
  <si>
    <t>pectosan sr</t>
  </si>
  <si>
    <t>bronchocalm</t>
  </si>
  <si>
    <t>neo-codion enf</t>
  </si>
  <si>
    <t>muxol sr</t>
  </si>
  <si>
    <t>toplexil sr</t>
  </si>
  <si>
    <t>tussicod</t>
  </si>
  <si>
    <t>zyrtec gts</t>
  </si>
  <si>
    <t>ferrum gts</t>
  </si>
  <si>
    <t>isoclopramid</t>
  </si>
  <si>
    <t>vitaform</t>
  </si>
  <si>
    <t xml:space="preserve">isotamine </t>
  </si>
  <si>
    <t>tanakan gts</t>
  </si>
  <si>
    <t>dogmatil sr</t>
  </si>
  <si>
    <t>sulrid sr</t>
  </si>
  <si>
    <t>enermag</t>
  </si>
  <si>
    <t>actimag</t>
  </si>
  <si>
    <t>tergretol</t>
  </si>
  <si>
    <t>nidazol</t>
  </si>
  <si>
    <t>flagyl</t>
  </si>
  <si>
    <t>nifazid</t>
  </si>
  <si>
    <t xml:space="preserve">sulprim </t>
  </si>
  <si>
    <t>ospen 400</t>
  </si>
  <si>
    <t>dicef</t>
  </si>
  <si>
    <t>orapen sirop</t>
  </si>
  <si>
    <t>fluvermal</t>
  </si>
  <si>
    <t>hemintox</t>
  </si>
  <si>
    <t>ospexin 250</t>
  </si>
  <si>
    <t>Cephadar 250 sr</t>
  </si>
  <si>
    <t>Dolpriv sirop</t>
  </si>
  <si>
    <t>Remofen sirop</t>
  </si>
  <si>
    <t>algifen sirop</t>
  </si>
  <si>
    <t>efferalgan sirop</t>
  </si>
  <si>
    <t>antalfen sr</t>
  </si>
  <si>
    <t>fendol sirop</t>
  </si>
  <si>
    <t xml:space="preserve">ximalex </t>
  </si>
  <si>
    <t>Alvityl sr</t>
  </si>
  <si>
    <t>tussorhinatiol</t>
  </si>
  <si>
    <t>bromexine</t>
  </si>
  <si>
    <t>durax</t>
  </si>
  <si>
    <t>atarax sr</t>
  </si>
  <si>
    <t>Ventoline aer</t>
  </si>
  <si>
    <t>Nutricap</t>
  </si>
  <si>
    <t>nutricap gel</t>
  </si>
  <si>
    <t>One touche bandelette</t>
  </si>
  <si>
    <t>contour TS</t>
  </si>
  <si>
    <t>Accu chek active</t>
  </si>
  <si>
    <t>One call plus</t>
  </si>
  <si>
    <t>Accu chek performa</t>
  </si>
  <si>
    <t>Seretide 250</t>
  </si>
  <si>
    <t>Seretide 500</t>
  </si>
  <si>
    <t>Seroflo 250</t>
  </si>
  <si>
    <t>Budecort</t>
  </si>
  <si>
    <t>Spiriva</t>
  </si>
  <si>
    <t>Meflobil 200</t>
  </si>
  <si>
    <t>Clenil</t>
  </si>
  <si>
    <t>Allopecyl 2</t>
  </si>
  <si>
    <t>Allopecyl 5</t>
  </si>
  <si>
    <t xml:space="preserve">Eludril </t>
  </si>
  <si>
    <t>Dologel</t>
  </si>
  <si>
    <t>Hexalyse</t>
  </si>
  <si>
    <t>maalox sirp</t>
  </si>
  <si>
    <t xml:space="preserve">Antaxid </t>
  </si>
  <si>
    <t xml:space="preserve">Ezilax </t>
  </si>
  <si>
    <t>Phosphalugel sirop</t>
  </si>
  <si>
    <t>Huile de paraffine</t>
  </si>
  <si>
    <t>Topaal sirp</t>
  </si>
  <si>
    <t>Gaviscon</t>
  </si>
  <si>
    <t>Lactulose sirop</t>
  </si>
  <si>
    <t xml:space="preserve">Debridat </t>
  </si>
  <si>
    <t xml:space="preserve">Trimedat </t>
  </si>
  <si>
    <t>Timonal sirop</t>
  </si>
  <si>
    <t>Metocai</t>
  </si>
  <si>
    <t>Primperan sirop</t>
  </si>
  <si>
    <t>Sulamine</t>
  </si>
  <si>
    <t>restamine</t>
  </si>
  <si>
    <t xml:space="preserve">huistagan </t>
  </si>
  <si>
    <t>Tifen</t>
  </si>
  <si>
    <t>Salbutamol</t>
  </si>
  <si>
    <t xml:space="preserve">Talin </t>
  </si>
  <si>
    <t>Ferrum sir</t>
  </si>
  <si>
    <t>Kaligon</t>
  </si>
  <si>
    <t>Heptagyl</t>
  </si>
  <si>
    <t>Neocalcigenol</t>
  </si>
  <si>
    <t>Stop colic</t>
  </si>
  <si>
    <t>Voltum supp</t>
  </si>
  <si>
    <t>Clofenal supp</t>
  </si>
  <si>
    <t>Ketofen supp</t>
  </si>
  <si>
    <t>profenid supp</t>
  </si>
  <si>
    <t xml:space="preserve">piroxal </t>
  </si>
  <si>
    <t>Voltum supp 25</t>
  </si>
  <si>
    <t>Voltarene supp</t>
  </si>
  <si>
    <t>Proctolon</t>
  </si>
  <si>
    <t>Vogalene supp</t>
  </si>
  <si>
    <t xml:space="preserve">Laxadyl </t>
  </si>
  <si>
    <t>Spasmol supp</t>
  </si>
  <si>
    <t>Indomin 100</t>
  </si>
  <si>
    <t>Indomine 50</t>
  </si>
  <si>
    <t xml:space="preserve">Niflumene </t>
  </si>
  <si>
    <t>Glycerine bébé</t>
  </si>
  <si>
    <t>Nifumene 400</t>
  </si>
  <si>
    <t>Niflumene 200</t>
  </si>
  <si>
    <t>Campho enf</t>
  </si>
  <si>
    <t>Glicerine ad</t>
  </si>
  <si>
    <t>Glicerine enf</t>
  </si>
  <si>
    <t>Trophyl enf</t>
  </si>
  <si>
    <t>Trophyl nourr</t>
  </si>
  <si>
    <t>Campho nourr</t>
  </si>
  <si>
    <t>Campho ad</t>
  </si>
  <si>
    <t>Trophyl nour plus</t>
  </si>
  <si>
    <t>Doliprane 200</t>
  </si>
  <si>
    <t>Doliprane 300</t>
  </si>
  <si>
    <t>Doliprane 150</t>
  </si>
  <si>
    <t>doliprane 100</t>
  </si>
  <si>
    <t>Cetalgine 300</t>
  </si>
  <si>
    <t>Vitamag ab</t>
  </si>
  <si>
    <t>Argenor</t>
  </si>
  <si>
    <t xml:space="preserve">Resiven </t>
  </si>
  <si>
    <t>Frubial</t>
  </si>
  <si>
    <t>Fer 3+</t>
  </si>
  <si>
    <t>Tonic c 1000</t>
  </si>
  <si>
    <t>Sargenor junior</t>
  </si>
  <si>
    <t>Stimol</t>
  </si>
  <si>
    <t xml:space="preserve">Cibetaine </t>
  </si>
  <si>
    <t>Tonic c ab</t>
  </si>
  <si>
    <t>Gelphore 2000</t>
  </si>
  <si>
    <t>vit d</t>
  </si>
  <si>
    <t>Gelphore 1000</t>
  </si>
  <si>
    <t>Pevaryl lait</t>
  </si>
  <si>
    <t>locoid sol</t>
  </si>
  <si>
    <t>Diprosone lot</t>
  </si>
  <si>
    <t>Sebiprox</t>
  </si>
  <si>
    <t>isomedine lot</t>
  </si>
  <si>
    <t>Loceryl sol</t>
  </si>
  <si>
    <t>Hydralin apaisa</t>
  </si>
  <si>
    <t xml:space="preserve">Vavo shampoing </t>
  </si>
  <si>
    <t>Dermobacter sol</t>
  </si>
  <si>
    <t>Meladyne</t>
  </si>
  <si>
    <t>Derma T</t>
  </si>
  <si>
    <t>Solugel</t>
  </si>
  <si>
    <t>Saforelle savon</t>
  </si>
  <si>
    <t>Asiaticocid</t>
  </si>
  <si>
    <t>Baneocin poudre</t>
  </si>
  <si>
    <t>Permanganat de Ka</t>
  </si>
  <si>
    <t>Saforelle solution</t>
  </si>
  <si>
    <t>Carditar sol</t>
  </si>
  <si>
    <t xml:space="preserve">Sel de rehydratation </t>
  </si>
  <si>
    <t>lactacid</t>
  </si>
  <si>
    <t>micardis plus 80</t>
  </si>
  <si>
    <t>cordarone</t>
  </si>
  <si>
    <t>viactal</t>
  </si>
  <si>
    <t>forceman</t>
  </si>
  <si>
    <t>oxaline inj</t>
  </si>
  <si>
    <t>gectapen</t>
  </si>
  <si>
    <t>Gectapen inj</t>
  </si>
  <si>
    <t>Clamoxyl 1g</t>
  </si>
  <si>
    <t>Amoxypen 1g</t>
  </si>
  <si>
    <t>Gentamine 80</t>
  </si>
  <si>
    <t>Gental inj</t>
  </si>
  <si>
    <t>Gentamicine geo</t>
  </si>
  <si>
    <t>Netromicine 100</t>
  </si>
  <si>
    <t>Netromicine 150</t>
  </si>
  <si>
    <t>Dicynone inj</t>
  </si>
  <si>
    <t>Retarciline inj 1.2</t>
  </si>
  <si>
    <t>Retarpen inj</t>
  </si>
  <si>
    <t>Epigent 80</t>
  </si>
  <si>
    <t>Profenid inj</t>
  </si>
  <si>
    <t>Unidex inj</t>
  </si>
  <si>
    <t>Hikma cefazoline</t>
  </si>
  <si>
    <t>Intrazoline</t>
  </si>
  <si>
    <t>Cefazoline sandoz</t>
  </si>
  <si>
    <t>Kenacort inj</t>
  </si>
  <si>
    <t>obacort inj</t>
  </si>
  <si>
    <t>lisatrim inj</t>
  </si>
  <si>
    <t>clofenal inj</t>
  </si>
  <si>
    <t>solumedrol 40</t>
  </si>
  <si>
    <t>prednol inj</t>
  </si>
  <si>
    <t>primperab inj</t>
  </si>
  <si>
    <t>lovenox 0.6</t>
  </si>
  <si>
    <t>lovenox 0.4</t>
  </si>
  <si>
    <t>Tanganil ing</t>
  </si>
  <si>
    <t>Ampiline inj</t>
  </si>
  <si>
    <t>Lemod solu</t>
  </si>
  <si>
    <t>Spasfon inj</t>
  </si>
  <si>
    <t>Vitamine B12</t>
  </si>
  <si>
    <t>fraden inj</t>
  </si>
  <si>
    <t>Pricam inj</t>
  </si>
  <si>
    <t>Paralgan 500 cp</t>
  </si>
  <si>
    <t>Dolyc 500</t>
  </si>
  <si>
    <t>Paramol 1000 cp</t>
  </si>
  <si>
    <t>Panadol extra</t>
  </si>
  <si>
    <t>Efferalgan cp</t>
  </si>
  <si>
    <t>Doliprane 500</t>
  </si>
  <si>
    <t>Acepral 500</t>
  </si>
  <si>
    <t>Mucotec 150</t>
  </si>
  <si>
    <t>Praxilene 100</t>
  </si>
  <si>
    <t>Dolirhume cp</t>
  </si>
  <si>
    <t>Biostar sht</t>
  </si>
  <si>
    <t>Humex</t>
  </si>
  <si>
    <t>Gripex</t>
  </si>
  <si>
    <t>Rhumafed cp</t>
  </si>
  <si>
    <t>Upsa vit c</t>
  </si>
  <si>
    <t>Tiorfan poudre</t>
  </si>
  <si>
    <t>Nofeb</t>
  </si>
  <si>
    <t>Vitamine C Sandoz</t>
  </si>
  <si>
    <t>Fervex sht</t>
  </si>
  <si>
    <t>fluimicil 200</t>
  </si>
  <si>
    <t>Aspevasc 100</t>
  </si>
  <si>
    <t>Ultra levure</t>
  </si>
  <si>
    <t>Sapramol 200</t>
  </si>
  <si>
    <t>Aspegic 1000</t>
  </si>
  <si>
    <t>Fervex enf</t>
  </si>
  <si>
    <t>Aspegic 250</t>
  </si>
  <si>
    <t>Aspegic 500</t>
  </si>
  <si>
    <t>Sapramol 100</t>
  </si>
  <si>
    <t>Sapramol 300</t>
  </si>
  <si>
    <t>Augmentin adu</t>
  </si>
  <si>
    <t>Lexin 500</t>
  </si>
  <si>
    <t>Augmentin enf</t>
  </si>
  <si>
    <t>Cedrox</t>
  </si>
  <si>
    <t>ospexin 500</t>
  </si>
  <si>
    <t>cloracef</t>
  </si>
  <si>
    <t>lexin 1000</t>
  </si>
  <si>
    <t>binozytr</t>
  </si>
  <si>
    <t>Zithromax 500</t>
  </si>
  <si>
    <t>Josacine 500</t>
  </si>
  <si>
    <t>Pyostacine 500</t>
  </si>
  <si>
    <t>Vibramicyne</t>
  </si>
  <si>
    <t>Flocine 250</t>
  </si>
  <si>
    <t>Ciprolon 250</t>
  </si>
  <si>
    <t>Coiprolon 500</t>
  </si>
  <si>
    <t>Amoclan Bid cp</t>
  </si>
  <si>
    <t xml:space="preserve">Ciprolon 750 </t>
  </si>
  <si>
    <t>Histagan cp</t>
  </si>
  <si>
    <t>Prialann co</t>
  </si>
  <si>
    <t>Primalan</t>
  </si>
  <si>
    <t>Tirlor cp</t>
  </si>
  <si>
    <t>Akaryd</t>
  </si>
  <si>
    <t>Loradine cp</t>
  </si>
  <si>
    <t>Rifex 120</t>
  </si>
  <si>
    <t xml:space="preserve">Histarizine </t>
  </si>
  <si>
    <t>Zanitra cp</t>
  </si>
  <si>
    <t>Neurovit cp</t>
  </si>
  <si>
    <t>Trois B</t>
  </si>
  <si>
    <t>Vitamine E</t>
  </si>
  <si>
    <t>Levothyrox 75</t>
  </si>
  <si>
    <t>levothyrox 50</t>
  </si>
  <si>
    <t>Levothyrox 100</t>
  </si>
  <si>
    <t xml:space="preserve">Atepadene </t>
  </si>
  <si>
    <t xml:space="preserve">Crovimazol </t>
  </si>
  <si>
    <t>Apirovit B</t>
  </si>
  <si>
    <t>difrael 100</t>
  </si>
  <si>
    <t>Ferrosanol Duo</t>
  </si>
  <si>
    <t>Femrosanol Gyn</t>
  </si>
  <si>
    <t>Femacur</t>
  </si>
  <si>
    <t>Magno sanol</t>
  </si>
  <si>
    <t>Trifer fol</t>
  </si>
  <si>
    <t>Betaserc</t>
  </si>
  <si>
    <t>Selofer</t>
  </si>
  <si>
    <t>Vastarel 35</t>
  </si>
  <si>
    <t xml:space="preserve">Vastor </t>
  </si>
  <si>
    <t>Tardyferon 80</t>
  </si>
  <si>
    <t>Tanganil cp</t>
  </si>
  <si>
    <t>Alvittyl cp</t>
  </si>
  <si>
    <t>Tardyferon b9</t>
  </si>
  <si>
    <t xml:space="preserve">Modestamine </t>
  </si>
  <si>
    <t>Supradyne magnesia</t>
  </si>
  <si>
    <t xml:space="preserve">Daflon </t>
  </si>
  <si>
    <t>Supradyn cp</t>
  </si>
  <si>
    <t xml:space="preserve">Megadyne </t>
  </si>
  <si>
    <t>Gestarelle</t>
  </si>
  <si>
    <t>Cyclo 3</t>
  </si>
  <si>
    <t>Niflumene 250 cp</t>
  </si>
  <si>
    <t>Orapen 1.5</t>
  </si>
  <si>
    <t>Ginkort Fort</t>
  </si>
  <si>
    <t>Roxid cp</t>
  </si>
  <si>
    <t>Orapen 1000</t>
  </si>
  <si>
    <t>Bi orogyl</t>
  </si>
  <si>
    <t xml:space="preserve">Orogyl </t>
  </si>
  <si>
    <t>Lysopray</t>
  </si>
  <si>
    <t>Spiram</t>
  </si>
  <si>
    <t>Rova 3M</t>
  </si>
  <si>
    <t>Solacy</t>
  </si>
  <si>
    <t>Oxaline 500</t>
  </si>
  <si>
    <t>Rova 1.5</t>
  </si>
  <si>
    <t>Ampiline 500</t>
  </si>
  <si>
    <t xml:space="preserve">Dotur </t>
  </si>
  <si>
    <t>amoxypen</t>
  </si>
  <si>
    <t>clamoxyl b6</t>
  </si>
  <si>
    <t>Klavox 625</t>
  </si>
  <si>
    <t>Clamoxyl 14</t>
  </si>
  <si>
    <t>Amoxypen 14</t>
  </si>
  <si>
    <t>Zinoximor</t>
  </si>
  <si>
    <t>Biopamox 500</t>
  </si>
  <si>
    <t>Klavox 1g</t>
  </si>
  <si>
    <t>Proton 14</t>
  </si>
  <si>
    <t>Proton 28</t>
  </si>
  <si>
    <t>Esoproton</t>
  </si>
  <si>
    <t xml:space="preserve">Neogastric </t>
  </si>
  <si>
    <t>Domperone cp</t>
  </si>
  <si>
    <t xml:space="preserve">Dysentil </t>
  </si>
  <si>
    <t>Antag</t>
  </si>
  <si>
    <t xml:space="preserve">Dicetel 100 </t>
  </si>
  <si>
    <t xml:space="preserve">Zimmor </t>
  </si>
  <si>
    <t>Diempra</t>
  </si>
  <si>
    <t xml:space="preserve">Diaryl </t>
  </si>
  <si>
    <t>Meteospasmyl</t>
  </si>
  <si>
    <t>Debridat cp</t>
  </si>
  <si>
    <t>Transacalm</t>
  </si>
  <si>
    <t>Naxolin 100</t>
  </si>
  <si>
    <t>Duspatalin 200</t>
  </si>
  <si>
    <t>Suplin</t>
  </si>
  <si>
    <t>Riabal</t>
  </si>
  <si>
    <t>Helmintox</t>
  </si>
  <si>
    <t>Sulpuren</t>
  </si>
  <si>
    <t>Dicetel 50</t>
  </si>
  <si>
    <t>Metrogyl 500</t>
  </si>
  <si>
    <t>Flazol 500</t>
  </si>
  <si>
    <t xml:space="preserve">Diflucan </t>
  </si>
  <si>
    <t>Amikoz 150</t>
  </si>
  <si>
    <t>Amikoz 50</t>
  </si>
  <si>
    <t>fasigyne</t>
  </si>
  <si>
    <t xml:space="preserve">Fluvermal </t>
  </si>
  <si>
    <t>Vogalene cp</t>
  </si>
  <si>
    <t>Urobacid</t>
  </si>
  <si>
    <t>Spasfon cp</t>
  </si>
  <si>
    <t>Spasfon lyc</t>
  </si>
  <si>
    <t>Phlorog</t>
  </si>
  <si>
    <t>Antadine cp</t>
  </si>
  <si>
    <t>Plaquenil cp</t>
  </si>
  <si>
    <t>Profenid 100</t>
  </si>
  <si>
    <t xml:space="preserve">Voltum 50 </t>
  </si>
  <si>
    <t>Votrex 50</t>
  </si>
  <si>
    <t>biofenac 50</t>
  </si>
  <si>
    <t>Biofenac 25</t>
  </si>
  <si>
    <t>Votrex 100 cp</t>
  </si>
  <si>
    <t>Profen LP 200</t>
  </si>
  <si>
    <t>Biofenac LP</t>
  </si>
  <si>
    <t>Fluvbifen</t>
  </si>
  <si>
    <t>Biofenac LP 75</t>
  </si>
  <si>
    <t>Xydol</t>
  </si>
  <si>
    <t>Nopain DS</t>
  </si>
  <si>
    <t>Indomet 25</t>
  </si>
  <si>
    <t xml:space="preserve">Rapidus </t>
  </si>
  <si>
    <t>Nopain 275</t>
  </si>
  <si>
    <t>Totinal</t>
  </si>
  <si>
    <t>Spifen 400</t>
  </si>
  <si>
    <t>Prof 400</t>
  </si>
  <si>
    <t>Celoxib 200</t>
  </si>
  <si>
    <t>Celebrex 200</t>
  </si>
  <si>
    <t>Celebrex 100</t>
  </si>
  <si>
    <t>Ranitidine mabo</t>
  </si>
  <si>
    <t>Migrazen</t>
  </si>
  <si>
    <t>Ranicare</t>
  </si>
  <si>
    <t>Charbon activé</t>
  </si>
  <si>
    <t>Eucarbon</t>
  </si>
  <si>
    <t>Gylaxa</t>
  </si>
  <si>
    <t>Rennie</t>
  </si>
  <si>
    <t>Seglor</t>
  </si>
  <si>
    <t>Meteoxane</t>
  </si>
  <si>
    <t>Pepsane cap</t>
  </si>
  <si>
    <t>Additiva mag</t>
  </si>
  <si>
    <t>Dycinone</t>
  </si>
  <si>
    <t>Theostat 300</t>
  </si>
  <si>
    <t>teostat 200</t>
  </si>
  <si>
    <t>Theostat 100</t>
  </si>
  <si>
    <t xml:space="preserve">Jasmine </t>
  </si>
  <si>
    <t>Trinordiol</t>
  </si>
  <si>
    <t xml:space="preserve">Mercilon </t>
  </si>
  <si>
    <t>Marvelon</t>
  </si>
  <si>
    <t>Divido</t>
  </si>
  <si>
    <t>Cerazette</t>
  </si>
  <si>
    <t>Telfast 120</t>
  </si>
  <si>
    <t>Ladoscorbine</t>
  </si>
  <si>
    <t>Novonorme 0.5</t>
  </si>
  <si>
    <t>Diabenil 5</t>
  </si>
  <si>
    <t>Diaphag 80</t>
  </si>
  <si>
    <t>Novoformine 850</t>
  </si>
  <si>
    <t>Glorion 3</t>
  </si>
  <si>
    <t>Rozemide 1</t>
  </si>
  <si>
    <t>Gludosin</t>
  </si>
  <si>
    <t>Glorion 2</t>
  </si>
  <si>
    <t>Rozemide 2</t>
  </si>
  <si>
    <t>Lavida</t>
  </si>
  <si>
    <t>irys b4</t>
  </si>
  <si>
    <t xml:space="preserve">piramyl </t>
  </si>
  <si>
    <t>piasclesine</t>
  </si>
  <si>
    <t>piascledine</t>
  </si>
  <si>
    <t>Proxalyoc</t>
  </si>
  <si>
    <t>salazoperyne</t>
  </si>
  <si>
    <t>Medrol 4</t>
  </si>
  <si>
    <t>Prednisolone</t>
  </si>
  <si>
    <t>Felden cp</t>
  </si>
  <si>
    <t>Piroxene cp</t>
  </si>
  <si>
    <t>Oximal 7.5</t>
  </si>
  <si>
    <t>Oximal 15</t>
  </si>
  <si>
    <t>Cytotrex</t>
  </si>
  <si>
    <t>Precortyl 20</t>
  </si>
  <si>
    <t>Medrol 16</t>
  </si>
  <si>
    <t>Betacrovis cp</t>
  </si>
  <si>
    <t>Solugé</t>
  </si>
  <si>
    <t>Crotolol 200</t>
  </si>
  <si>
    <t>Sectral 200</t>
  </si>
  <si>
    <t>Cardital</t>
  </si>
  <si>
    <t>Flercaine</t>
  </si>
  <si>
    <t>Torental 40</t>
  </si>
  <si>
    <t>Micardis 80</t>
  </si>
  <si>
    <t>Acuilix</t>
  </si>
  <si>
    <t>Micardis 40 plus</t>
  </si>
  <si>
    <t>cardol 400</t>
  </si>
  <si>
    <t xml:space="preserve">Micardis 40 </t>
  </si>
  <si>
    <t xml:space="preserve">Josir LP </t>
  </si>
  <si>
    <t>andriol</t>
  </si>
  <si>
    <t>androcur</t>
  </si>
  <si>
    <t>xatral lp</t>
  </si>
  <si>
    <t>prostax</t>
  </si>
  <si>
    <t>viagra</t>
  </si>
  <si>
    <t>Cardular</t>
  </si>
  <si>
    <t xml:space="preserve">Viactal </t>
  </si>
  <si>
    <t>Bipreterax</t>
  </si>
  <si>
    <t>Fludex</t>
  </si>
  <si>
    <t xml:space="preserve">Fludex </t>
  </si>
  <si>
    <t>Angiozide</t>
  </si>
  <si>
    <t>Cordaronne 200</t>
  </si>
  <si>
    <t>Diprolol 10</t>
  </si>
  <si>
    <t>Amiocardone</t>
  </si>
  <si>
    <t>Tildiem</t>
  </si>
  <si>
    <t>Deponit</t>
  </si>
  <si>
    <t>Corprilor 5</t>
  </si>
  <si>
    <t>Hytacand 8</t>
  </si>
  <si>
    <t>Biprotens 10</t>
  </si>
  <si>
    <t>Fortzaar cp</t>
  </si>
  <si>
    <t>Aldactone 75</t>
  </si>
  <si>
    <t>lopress 100</t>
  </si>
  <si>
    <t>Exforge 10/160</t>
  </si>
  <si>
    <t>Coaprovel 150/12.5</t>
  </si>
  <si>
    <t>Monotildiem</t>
  </si>
  <si>
    <t>Exforge 5/160</t>
  </si>
  <si>
    <t>Coaprovel 300/25</t>
  </si>
  <si>
    <t>Exforge 5/80</t>
  </si>
  <si>
    <t xml:space="preserve">Hyzaar </t>
  </si>
  <si>
    <t>Losartic</t>
  </si>
  <si>
    <t>Coaprovel 300/12.5</t>
  </si>
  <si>
    <t>Tensoprel 25</t>
  </si>
  <si>
    <t>Phisiotens 0.4</t>
  </si>
  <si>
    <t>Tensoprel 50</t>
  </si>
  <si>
    <t>Triatec 10</t>
  </si>
  <si>
    <t>Inverter 2</t>
  </si>
  <si>
    <t>Vazotek 2</t>
  </si>
  <si>
    <t>Triatec 2.5</t>
  </si>
  <si>
    <t>Phisiotens 0.2</t>
  </si>
  <si>
    <t>Novarol</t>
  </si>
  <si>
    <t>Corvasal 2</t>
  </si>
  <si>
    <t>Inverter 4</t>
  </si>
  <si>
    <t>Lopress 200</t>
  </si>
  <si>
    <t>Amlibon 5</t>
  </si>
  <si>
    <t xml:space="preserve">Sintrom </t>
  </si>
  <si>
    <t>Triatec 5</t>
  </si>
  <si>
    <t>Amlor 5</t>
  </si>
  <si>
    <t>Novoformine 1000</t>
  </si>
  <si>
    <t>Novoformine 500</t>
  </si>
  <si>
    <t>Lynox</t>
  </si>
  <si>
    <t>Novonorme 2</t>
  </si>
  <si>
    <t>Novonorme 1</t>
  </si>
  <si>
    <t>Furozal</t>
  </si>
  <si>
    <t>Glucophage 1000</t>
  </si>
  <si>
    <t>Hydrocortisone 10</t>
  </si>
  <si>
    <t>Sulprim</t>
  </si>
  <si>
    <t>Bricanyl</t>
  </si>
  <si>
    <t>Furosan 500</t>
  </si>
  <si>
    <t>Tetralysal</t>
  </si>
  <si>
    <t>Curacné</t>
  </si>
  <si>
    <t>Clovir</t>
  </si>
  <si>
    <t>Trimedar</t>
  </si>
  <si>
    <t>Tenasil</t>
  </si>
  <si>
    <t xml:space="preserve">Orgametril </t>
  </si>
  <si>
    <t>Ovestin</t>
  </si>
  <si>
    <t>Parlodel</t>
  </si>
  <si>
    <t>Clomidine</t>
  </si>
  <si>
    <t>Duphaston</t>
  </si>
  <si>
    <t>Climaston</t>
  </si>
  <si>
    <t>Climene</t>
  </si>
  <si>
    <t>Abufen</t>
  </si>
  <si>
    <t>Progynova</t>
  </si>
  <si>
    <t>Porosimax</t>
  </si>
  <si>
    <t>Lipantyl 160</t>
  </si>
  <si>
    <t>Atrostine 20</t>
  </si>
  <si>
    <t>Deponit 5</t>
  </si>
  <si>
    <t>Tahor 10</t>
  </si>
  <si>
    <t>Torvast</t>
  </si>
  <si>
    <t>Fenofibrate</t>
  </si>
  <si>
    <t>Lipofibrate</t>
  </si>
  <si>
    <t>Lipanor 100</t>
  </si>
  <si>
    <t>Kolestine</t>
  </si>
  <si>
    <t>Saipril plus</t>
  </si>
  <si>
    <t>Lescol 40</t>
  </si>
  <si>
    <t>Zostine 40</t>
  </si>
  <si>
    <t>Lescol XL</t>
  </si>
  <si>
    <t>Hytacand 16</t>
  </si>
  <si>
    <t>Atacand 16</t>
  </si>
  <si>
    <t>amlibon 10</t>
  </si>
  <si>
    <t>Atacand 4</t>
  </si>
  <si>
    <t>Zanidip</t>
  </si>
  <si>
    <t xml:space="preserve">Blopress </t>
  </si>
  <si>
    <t>Valsan 80</t>
  </si>
  <si>
    <t xml:space="preserve">Iminopril 5 </t>
  </si>
  <si>
    <t>Coversyl 4</t>
  </si>
  <si>
    <t>Tahor 40</t>
  </si>
  <si>
    <t>Lantus solostar</t>
  </si>
  <si>
    <t>Novomix flexpen</t>
  </si>
  <si>
    <t>Novorapid flexpen</t>
  </si>
  <si>
    <t>Xalatan</t>
  </si>
  <si>
    <t>Lantus optiset</t>
  </si>
  <si>
    <t>Insulatard penfil</t>
  </si>
  <si>
    <t>Levemir flexpen</t>
  </si>
  <si>
    <t>Travatan</t>
  </si>
  <si>
    <t>Syntocinan</t>
  </si>
  <si>
    <t>Progesterone</t>
  </si>
  <si>
    <t>Mixtard penfil</t>
  </si>
  <si>
    <t xml:space="preserve">Gonal </t>
  </si>
  <si>
    <t>Ovitrelle</t>
  </si>
  <si>
    <t>Menopure</t>
  </si>
  <si>
    <t>Humalog</t>
  </si>
  <si>
    <t>Atarax 25</t>
  </si>
  <si>
    <t>Fluoxteine mabo</t>
  </si>
  <si>
    <t>Surmontil 25</t>
  </si>
  <si>
    <t xml:space="preserve">remeron </t>
  </si>
  <si>
    <t>Paroxetine</t>
  </si>
  <si>
    <t>Deroxat</t>
  </si>
  <si>
    <t>Lysanxia</t>
  </si>
  <si>
    <t>Escitol</t>
  </si>
  <si>
    <t>Kietyl</t>
  </si>
  <si>
    <t>Nozinan 25</t>
  </si>
  <si>
    <t>Stilnox</t>
  </si>
  <si>
    <t>Atarax 100</t>
  </si>
  <si>
    <t>Tranxene 10</t>
  </si>
  <si>
    <t>Tranxene 5</t>
  </si>
  <si>
    <t>Cloraxen</t>
  </si>
  <si>
    <t>Zoloft</t>
  </si>
  <si>
    <t>Parkinan LP</t>
  </si>
  <si>
    <t>Lyrica</t>
  </si>
  <si>
    <t>Tegretol 400</t>
  </si>
  <si>
    <t>Cymbalta</t>
  </si>
  <si>
    <t>Parkydil</t>
  </si>
  <si>
    <t>Parkinane 5</t>
  </si>
  <si>
    <t>Lyrica 50</t>
  </si>
  <si>
    <t>Risperdal 2</t>
  </si>
  <si>
    <t>Risperdal 4</t>
  </si>
  <si>
    <t>Seronil</t>
  </si>
  <si>
    <t>Zyprexa 10</t>
  </si>
  <si>
    <t>Novazin 100</t>
  </si>
  <si>
    <t>Respirox 2</t>
  </si>
  <si>
    <t>Flaxyn</t>
  </si>
  <si>
    <t>Flaxyne 75</t>
  </si>
  <si>
    <t>Tramgesic</t>
  </si>
  <si>
    <t>Stresam</t>
  </si>
  <si>
    <t>Zapinal</t>
  </si>
  <si>
    <t>Lioresal</t>
  </si>
  <si>
    <t>Oxeol</t>
  </si>
  <si>
    <t>Largactil 4</t>
  </si>
  <si>
    <t>Nozinan gouttes</t>
  </si>
  <si>
    <t xml:space="preserve">Mioced </t>
  </si>
  <si>
    <t>Xamadol</t>
  </si>
  <si>
    <t>Tramadol 100 supp</t>
  </si>
  <si>
    <t>Supramadol gel</t>
  </si>
  <si>
    <t>Isoptyl</t>
  </si>
  <si>
    <t>Psychjolanz</t>
  </si>
  <si>
    <t>Isoperidol gouttes</t>
  </si>
  <si>
    <t>Biomazine</t>
  </si>
  <si>
    <t>Calmenal</t>
  </si>
  <si>
    <t>Neurolal</t>
  </si>
  <si>
    <t>Levomed</t>
  </si>
  <si>
    <t>Aricept</t>
  </si>
  <si>
    <t>Athymil 10</t>
  </si>
  <si>
    <t>Athymil 30</t>
  </si>
  <si>
    <t>Kepra</t>
  </si>
  <si>
    <t>Lamictal 25</t>
  </si>
  <si>
    <t>Lamictal 100</t>
  </si>
  <si>
    <t>Tegretol 200</t>
  </si>
  <si>
    <t>Anafranil 75</t>
  </si>
  <si>
    <t>Anafranil 10</t>
  </si>
  <si>
    <t>Cronil 25</t>
  </si>
  <si>
    <t>Kaologeais</t>
  </si>
  <si>
    <t>Tabiflex</t>
  </si>
  <si>
    <t>Foradil</t>
  </si>
  <si>
    <t>Cotareg 160/25</t>
  </si>
  <si>
    <t>Debridat sir</t>
  </si>
  <si>
    <t>Dermiocuivre</t>
  </si>
  <si>
    <t>Primalan sirop</t>
  </si>
  <si>
    <t xml:space="preserve">Mycoster </t>
  </si>
  <si>
    <t>Depakine 500</t>
  </si>
  <si>
    <t xml:space="preserve">Duphaston </t>
  </si>
  <si>
    <t>Tahor 80</t>
  </si>
  <si>
    <t>Dermocuire</t>
  </si>
  <si>
    <t>Tahor 20</t>
  </si>
  <si>
    <t>Cosarteg 80</t>
  </si>
  <si>
    <t>Cortiderm</t>
  </si>
  <si>
    <t>Aspirine Vit C</t>
  </si>
  <si>
    <t>Dermofix</t>
  </si>
  <si>
    <t xml:space="preserve">Clomicine </t>
  </si>
  <si>
    <t>Mycotine pm</t>
  </si>
  <si>
    <t>Celestene gts</t>
  </si>
  <si>
    <t>Aspirine biotic</t>
  </si>
  <si>
    <t>Clomicine 1 %</t>
  </si>
  <si>
    <t>Diprosine creme</t>
  </si>
  <si>
    <t>Mycocide</t>
  </si>
  <si>
    <t>Fongyne ov</t>
  </si>
  <si>
    <t>Ecovar</t>
  </si>
  <si>
    <t>Gyunovasol</t>
  </si>
  <si>
    <t>Colposeptine</t>
  </si>
  <si>
    <t>Utrogestan</t>
  </si>
  <si>
    <t xml:space="preserve">Euphon </t>
  </si>
  <si>
    <t>Neocodion sp</t>
  </si>
  <si>
    <t>Lomac</t>
  </si>
  <si>
    <t>Locapred</t>
  </si>
  <si>
    <t>Betsaone</t>
  </si>
  <si>
    <t>Aprovel 300</t>
  </si>
  <si>
    <t>Atenor</t>
  </si>
  <si>
    <t>Aprovel 150</t>
  </si>
  <si>
    <t>Cosarteg 160/12.5</t>
  </si>
  <si>
    <t xml:space="preserve">Zanidip </t>
  </si>
  <si>
    <t>Solumedrol 40</t>
  </si>
  <si>
    <t>Thiophenicol inj</t>
  </si>
  <si>
    <t xml:space="preserve">Trifer </t>
  </si>
  <si>
    <t>Sapofen 600</t>
  </si>
  <si>
    <t>Prednisolone AGD</t>
  </si>
  <si>
    <t xml:space="preserve">Antag </t>
  </si>
  <si>
    <t>Josacine 250</t>
  </si>
  <si>
    <t>Progestogel</t>
  </si>
  <si>
    <t xml:space="preserve">Calcibronat </t>
  </si>
  <si>
    <t xml:space="preserve">Antadys </t>
  </si>
  <si>
    <t>Adepal</t>
  </si>
  <si>
    <t>Loradine</t>
  </si>
  <si>
    <t>Marvelon cp</t>
  </si>
  <si>
    <t>Microgynon cp</t>
  </si>
  <si>
    <t>Logynon</t>
  </si>
  <si>
    <t>Meliane</t>
  </si>
  <si>
    <t>Stederil</t>
  </si>
  <si>
    <t>Microval</t>
  </si>
  <si>
    <t>Diane 35</t>
  </si>
  <si>
    <t>Ferlden inj</t>
  </si>
  <si>
    <t>Minidril</t>
  </si>
  <si>
    <t xml:space="preserve">Avlocardyl </t>
  </si>
  <si>
    <t>Irbevel</t>
  </si>
  <si>
    <t>Acebutolol</t>
  </si>
  <si>
    <t>Dudrex</t>
  </si>
  <si>
    <t>Corprilor 20</t>
  </si>
  <si>
    <t>Hydrex</t>
  </si>
  <si>
    <t>Nozinan cp</t>
  </si>
  <si>
    <t>Novonorm 1</t>
  </si>
  <si>
    <t>minirin</t>
  </si>
  <si>
    <t>novonorme 2</t>
  </si>
  <si>
    <t>glucobay</t>
  </si>
  <si>
    <t xml:space="preserve">felden in </t>
  </si>
  <si>
    <t>Doliprane 100</t>
  </si>
  <si>
    <t>Pepsane sachet</t>
  </si>
  <si>
    <t>Voltarene emulgel</t>
  </si>
  <si>
    <t>Depakine 500 ch</t>
  </si>
  <si>
    <t>Loxen LP</t>
  </si>
  <si>
    <t>Praxilene 200</t>
  </si>
  <si>
    <t>Madecassol pm</t>
  </si>
  <si>
    <t>Betsasone 0.1</t>
  </si>
  <si>
    <t>Ketoderm gel</t>
  </si>
  <si>
    <t>Acifudal cr</t>
  </si>
  <si>
    <t>Cortisaf</t>
  </si>
  <si>
    <t xml:space="preserve">Differine </t>
  </si>
  <si>
    <t>Exoderil</t>
  </si>
  <si>
    <t>Eclaran 5</t>
  </si>
  <si>
    <t>Hebermine</t>
  </si>
  <si>
    <t>Betaderm</t>
  </si>
  <si>
    <t>Oxyplastine</t>
  </si>
  <si>
    <t>Dermocuivre</t>
  </si>
  <si>
    <t>Rozex</t>
  </si>
  <si>
    <t>Locoid</t>
  </si>
  <si>
    <t>Lamidaz</t>
  </si>
  <si>
    <t>Eryacné</t>
  </si>
  <si>
    <t>Daivonex</t>
  </si>
  <si>
    <t>Ketoskine</t>
  </si>
  <si>
    <t>Hexaderm</t>
  </si>
  <si>
    <t>Fonzoline</t>
  </si>
  <si>
    <t>Leucodinine</t>
  </si>
  <si>
    <t>Locatop</t>
  </si>
  <si>
    <t>Tercyd</t>
  </si>
  <si>
    <t>Douce plus</t>
  </si>
  <si>
    <t>Niflugel</t>
  </si>
  <si>
    <t>Nifluric</t>
  </si>
  <si>
    <t>Tabiflex cool</t>
  </si>
  <si>
    <t>Kefentzeck</t>
  </si>
  <si>
    <t>Percutalgine</t>
  </si>
  <si>
    <t>Phanazol</t>
  </si>
  <si>
    <t>Mycicine</t>
  </si>
  <si>
    <t>Synthol gel</t>
  </si>
  <si>
    <t>Flucidal</t>
  </si>
  <si>
    <t>Alpha chymo</t>
  </si>
  <si>
    <t>Testo enant</t>
  </si>
  <si>
    <t xml:space="preserve">Cropine </t>
  </si>
  <si>
    <t xml:space="preserve">Maxidrol </t>
  </si>
  <si>
    <t xml:space="preserve">Azopt </t>
  </si>
  <si>
    <t>Artelac</t>
  </si>
  <si>
    <t>Catacol</t>
  </si>
  <si>
    <t xml:space="preserve">Nabaak </t>
  </si>
  <si>
    <t xml:space="preserve">Chibroxine </t>
  </si>
  <si>
    <t>Mydriaticum</t>
  </si>
  <si>
    <t xml:space="preserve">Dermadine </t>
  </si>
  <si>
    <t>Optidex</t>
  </si>
  <si>
    <t>Tobrex</t>
  </si>
  <si>
    <t>Indocollyre</t>
  </si>
  <si>
    <t>Tymer</t>
  </si>
  <si>
    <t>Chibrocadran</t>
  </si>
  <si>
    <t>correctol</t>
  </si>
  <si>
    <t>levophta</t>
  </si>
  <si>
    <t>naaxia</t>
  </si>
  <si>
    <t>baccicoline</t>
  </si>
  <si>
    <t>hydfresh</t>
  </si>
  <si>
    <t>rifamycine</t>
  </si>
  <si>
    <t>siccafluid</t>
  </si>
  <si>
    <t>frakidex</t>
  </si>
  <si>
    <t>carteol</t>
  </si>
  <si>
    <t>cosopt</t>
  </si>
  <si>
    <t>vitabact</t>
  </si>
  <si>
    <t>timolol</t>
  </si>
  <si>
    <t>xolamol</t>
  </si>
  <si>
    <t>virgan</t>
  </si>
  <si>
    <t>frakidex pm</t>
  </si>
  <si>
    <t>cebemyxine</t>
  </si>
  <si>
    <t>liposic</t>
  </si>
  <si>
    <t>croniolon</t>
  </si>
  <si>
    <t>fucithalmic</t>
  </si>
  <si>
    <t>triamcinolon</t>
  </si>
  <si>
    <t>maxidrol pm</t>
  </si>
  <si>
    <t>rhinocort</t>
  </si>
  <si>
    <t>minirin spray</t>
  </si>
  <si>
    <t>flixonase</t>
  </si>
  <si>
    <t>rhinoclenil</t>
  </si>
  <si>
    <t>otocine</t>
  </si>
  <si>
    <t>nasacort</t>
  </si>
  <si>
    <t>beconase</t>
  </si>
  <si>
    <t>otipax</t>
  </si>
  <si>
    <t>rhinofluimicil</t>
  </si>
  <si>
    <t>niframicine</t>
  </si>
  <si>
    <t>soufrane</t>
  </si>
  <si>
    <t>otofa</t>
  </si>
  <si>
    <t>cerulyse</t>
  </si>
  <si>
    <t>Nb</t>
  </si>
  <si>
    <t>P.U.</t>
  </si>
  <si>
    <t>N°</t>
  </si>
  <si>
    <t>Date</t>
  </si>
  <si>
    <t>Telephone</t>
  </si>
  <si>
    <t>Nom produits</t>
  </si>
  <si>
    <t>Nom produits1</t>
  </si>
  <si>
    <t>Nom produits2</t>
  </si>
  <si>
    <t>Nom produits3</t>
  </si>
  <si>
    <t>Nom produits4</t>
  </si>
  <si>
    <t>Nom produits5</t>
  </si>
  <si>
    <t>Nom produits6</t>
  </si>
  <si>
    <t>Nom produits7</t>
  </si>
  <si>
    <t>Nom produits8</t>
  </si>
  <si>
    <t>Nom produits9</t>
  </si>
  <si>
    <t>Nom produits10</t>
  </si>
  <si>
    <t>Nom produits11</t>
  </si>
  <si>
    <t>Nom produits12</t>
  </si>
  <si>
    <t>Nom produits13</t>
  </si>
  <si>
    <t>Nom produits14</t>
  </si>
  <si>
    <t>Nom produits15</t>
  </si>
  <si>
    <t>Nom produits16</t>
  </si>
  <si>
    <t>Nb1</t>
  </si>
  <si>
    <t>Nb2</t>
  </si>
  <si>
    <t>Nb3</t>
  </si>
  <si>
    <t>Nb4</t>
  </si>
  <si>
    <t>Nb5</t>
  </si>
  <si>
    <t>Nb6</t>
  </si>
  <si>
    <t>Nb7</t>
  </si>
  <si>
    <t>Nb8</t>
  </si>
  <si>
    <t>Nb9</t>
  </si>
  <si>
    <t>Nb10</t>
  </si>
  <si>
    <t>Nb11</t>
  </si>
  <si>
    <t>Nb12</t>
  </si>
  <si>
    <t>Nb13</t>
  </si>
  <si>
    <t>Nb14</t>
  </si>
  <si>
    <t>Nb15</t>
  </si>
  <si>
    <t>PU1</t>
  </si>
  <si>
    <t>PU2</t>
  </si>
  <si>
    <t>PU3</t>
  </si>
  <si>
    <t>PU4</t>
  </si>
  <si>
    <t>PU5</t>
  </si>
  <si>
    <t>PU6</t>
  </si>
  <si>
    <t>PU7</t>
  </si>
  <si>
    <t>PU8</t>
  </si>
  <si>
    <t>PU9</t>
  </si>
  <si>
    <t>PU10</t>
  </si>
  <si>
    <t>PU11</t>
  </si>
  <si>
    <t>PU12</t>
  </si>
  <si>
    <t>PU13</t>
  </si>
  <si>
    <t>PU14</t>
  </si>
  <si>
    <t>PU15</t>
  </si>
  <si>
    <t>PU16</t>
  </si>
  <si>
    <t>Boukli Hacene Iliyes</t>
  </si>
  <si>
    <t>Lot belkhodja sidi chaker</t>
  </si>
  <si>
    <t>13000, tlemcen</t>
  </si>
  <si>
    <t>0555 613 750</t>
  </si>
  <si>
    <t/>
  </si>
  <si>
    <t>12</t>
  </si>
  <si>
    <t>5</t>
  </si>
  <si>
    <t>25</t>
  </si>
  <si>
    <t>10</t>
  </si>
  <si>
    <t>436</t>
  </si>
  <si>
    <t>2347,46</t>
  </si>
  <si>
    <t>273,04</t>
  </si>
  <si>
    <t>45</t>
  </si>
  <si>
    <t>164,15</t>
  </si>
  <si>
    <t>660,53</t>
  </si>
  <si>
    <t>BENSMAINE Nadjat</t>
  </si>
  <si>
    <t>0661 47 66 14</t>
  </si>
  <si>
    <t>100</t>
  </si>
  <si>
    <t>1</t>
  </si>
  <si>
    <t>66,8</t>
  </si>
  <si>
    <t>140</t>
  </si>
  <si>
    <t>151,42</t>
  </si>
  <si>
    <t>578,4</t>
  </si>
  <si>
    <t>Arrêtez la présente facture à la somme de</t>
  </si>
  <si>
    <t>Allal Djamila</t>
  </si>
  <si>
    <t>fgsfh</t>
  </si>
  <si>
    <t>13000 tlemcen</t>
  </si>
  <si>
    <t>0553 40 80 03</t>
  </si>
  <si>
    <t>fhfhfsh</t>
  </si>
  <si>
    <t>0555 555 555</t>
  </si>
  <si>
    <t>2</t>
  </si>
  <si>
    <t>3</t>
  </si>
  <si>
    <t>223,2</t>
  </si>
  <si>
    <t>117,5</t>
  </si>
  <si>
    <t>383,78</t>
  </si>
  <si>
    <t>RC</t>
  </si>
  <si>
    <t>Compte Bancaire</t>
  </si>
  <si>
    <t>NIF</t>
  </si>
  <si>
    <t>http://forum.excel-pratique.com/excel/base-de-donnees-decale-formules-t41909.html</t>
  </si>
  <si>
    <t>Banzai64</t>
  </si>
  <si>
    <t>zones nommées</t>
  </si>
  <si>
    <t>Base</t>
  </si>
  <si>
    <t>LesNoms</t>
  </si>
  <si>
    <t>Noms</t>
  </si>
  <si>
    <t>Numéro</t>
  </si>
  <si>
    <t>LesNum</t>
  </si>
  <si>
    <t>=DECALER(BDD!$I$2;;;NBVAL(BDD!$I:$I)-1)</t>
  </si>
  <si>
    <t>Zones nommées</t>
  </si>
  <si>
    <t>Nb16</t>
  </si>
  <si>
    <t>=DECALER(Sauvegarde!$A$2:$BB$2;;;NBVAL(Sauvegarde!$A:$A)-1)</t>
  </si>
  <si>
    <t>=DECALER(BDD!$H$2;;;NBVAL(BDD!$H:$H)-1)</t>
  </si>
  <si>
    <t>307,99</t>
  </si>
  <si>
    <t>abufen</t>
  </si>
  <si>
    <t>BENMANSOUR HADI</t>
  </si>
  <si>
    <t>IMAMA</t>
  </si>
  <si>
    <t>13000 TLEMCEN</t>
  </si>
  <si>
    <t>0555 55 55 55</t>
  </si>
  <si>
    <t>BENMANSOUR Dahlia</t>
  </si>
  <si>
    <t>0777 77 77 77</t>
  </si>
  <si>
    <t>294,2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</si>
</sst>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@\ \ "/>
    <numFmt numFmtId="165" formatCode="[$-40C]d\ mmmm\ yyyy;@"/>
    <numFmt numFmtId="166" formatCode="[$د.ج.‏-1401]\ #,##0.00_-"/>
  </numFmts>
  <fonts count="22">
    <font>
      <sz val="10"/>
      <name val="Arial"/>
    </font>
    <font>
      <b/>
      <sz val="18"/>
      <name val="Arial"/>
      <family val="2"/>
    </font>
    <font>
      <sz val="27"/>
      <color indexed="22"/>
      <name val="Arial Black"/>
      <family val="2"/>
    </font>
    <font>
      <b/>
      <sz val="20"/>
      <name val="Arial"/>
      <family val="2"/>
    </font>
    <font>
      <b/>
      <i/>
      <sz val="9"/>
      <color indexed="55"/>
      <name val="Arial"/>
      <family val="2"/>
    </font>
    <font>
      <sz val="9"/>
      <color indexed="63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sz val="10"/>
      <color indexed="63"/>
      <name val="Arial"/>
      <family val="2"/>
    </font>
    <font>
      <sz val="9"/>
      <name val="Arial"/>
      <family val="2"/>
    </font>
    <font>
      <b/>
      <sz val="9"/>
      <color indexed="63"/>
      <name val="Arial"/>
      <family val="2"/>
    </font>
    <font>
      <sz val="9"/>
      <name val="Arial"/>
      <family val="2"/>
    </font>
    <font>
      <b/>
      <i/>
      <sz val="9"/>
      <color indexed="55"/>
      <name val="Arial"/>
      <family val="2"/>
    </font>
    <font>
      <b/>
      <i/>
      <sz val="9"/>
      <name val="Arial"/>
      <family val="2"/>
    </font>
    <font>
      <sz val="10"/>
      <name val="Arial"/>
      <family val="2"/>
    </font>
    <font>
      <sz val="9"/>
      <color theme="1"/>
      <name val="Verdana"/>
      <family val="2"/>
      <scheme val="minor"/>
    </font>
    <font>
      <b/>
      <sz val="24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</font>
    <font>
      <sz val="9"/>
      <color indexed="81"/>
      <name val="Tahoma"/>
      <charset val="1"/>
    </font>
    <font>
      <b/>
      <sz val="18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55"/>
      </left>
      <right style="thin">
        <color indexed="55"/>
      </right>
      <top/>
      <bottom style="thin">
        <color indexed="22"/>
      </bottom>
      <diagonal/>
    </border>
    <border>
      <left style="thin">
        <color indexed="22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/>
      <top/>
      <bottom style="thin">
        <color indexed="22"/>
      </bottom>
      <diagonal/>
    </border>
  </borders>
  <cellStyleXfs count="3">
    <xf numFmtId="0" fontId="0" fillId="0" borderId="0"/>
    <xf numFmtId="43" fontId="14" fillId="0" borderId="0" applyFont="0" applyFill="0" applyBorder="0" applyAlignment="0" applyProtection="0"/>
    <xf numFmtId="0" fontId="19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3" fillId="0" borderId="0" xfId="0" applyFont="1"/>
    <xf numFmtId="0" fontId="4" fillId="0" borderId="0" xfId="0" applyFont="1" applyAlignment="1">
      <alignment horizontal="left"/>
    </xf>
    <xf numFmtId="0" fontId="6" fillId="0" borderId="0" xfId="0" applyFont="1"/>
    <xf numFmtId="0" fontId="5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/>
    </xf>
    <xf numFmtId="0" fontId="9" fillId="0" borderId="0" xfId="0" applyFont="1"/>
    <xf numFmtId="0" fontId="10" fillId="2" borderId="1" xfId="0" applyFont="1" applyFill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left" vertical="center"/>
    </xf>
    <xf numFmtId="0" fontId="11" fillId="0" borderId="2" xfId="0" applyFont="1" applyBorder="1" applyAlignment="1">
      <alignment horizontal="center" vertical="center"/>
    </xf>
    <xf numFmtId="164" fontId="12" fillId="0" borderId="0" xfId="0" applyNumberFormat="1" applyFont="1" applyAlignment="1">
      <alignment horizontal="right" vertical="center"/>
    </xf>
    <xf numFmtId="164" fontId="13" fillId="0" borderId="0" xfId="0" applyNumberFormat="1" applyFont="1" applyAlignment="1">
      <alignment horizontal="right" vertical="center"/>
    </xf>
    <xf numFmtId="0" fontId="10" fillId="2" borderId="4" xfId="0" applyFont="1" applyFill="1" applyBorder="1" applyAlignment="1">
      <alignment horizontal="left" vertical="center"/>
    </xf>
    <xf numFmtId="166" fontId="11" fillId="0" borderId="3" xfId="0" applyNumberFormat="1" applyFont="1" applyBorder="1" applyAlignment="1">
      <alignment horizontal="center" vertical="center"/>
    </xf>
    <xf numFmtId="0" fontId="15" fillId="4" borderId="6" xfId="0" applyFont="1" applyFill="1" applyBorder="1"/>
    <xf numFmtId="0" fontId="10" fillId="2" borderId="5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left" vertical="center"/>
    </xf>
    <xf numFmtId="14" fontId="0" fillId="0" borderId="0" xfId="0" applyNumberFormat="1"/>
    <xf numFmtId="49" fontId="5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left"/>
    </xf>
    <xf numFmtId="43" fontId="11" fillId="0" borderId="3" xfId="1" applyFont="1" applyBorder="1" applyAlignment="1">
      <alignment horizontal="center" vertical="center"/>
    </xf>
    <xf numFmtId="43" fontId="11" fillId="3" borderId="3" xfId="1" applyFont="1" applyFill="1" applyBorder="1" applyAlignment="1">
      <alignment horizontal="center" vertical="center"/>
    </xf>
    <xf numFmtId="43" fontId="11" fillId="0" borderId="3" xfId="1" applyFont="1" applyBorder="1" applyAlignment="1">
      <alignment horizontal="right" vertical="center"/>
    </xf>
    <xf numFmtId="0" fontId="16" fillId="0" borderId="0" xfId="0" applyFont="1"/>
    <xf numFmtId="0" fontId="8" fillId="0" borderId="0" xfId="0" applyFont="1"/>
    <xf numFmtId="0" fontId="17" fillId="0" borderId="0" xfId="0" applyFont="1"/>
    <xf numFmtId="0" fontId="0" fillId="5" borderId="0" xfId="0" applyFill="1"/>
    <xf numFmtId="0" fontId="0" fillId="5" borderId="0" xfId="0" applyFill="1" applyAlignment="1">
      <alignment vertical="center"/>
    </xf>
    <xf numFmtId="0" fontId="1" fillId="5" borderId="0" xfId="0" applyFont="1" applyFill="1" applyAlignment="1">
      <alignment vertical="center"/>
    </xf>
    <xf numFmtId="0" fontId="2" fillId="5" borderId="0" xfId="0" applyFont="1" applyFill="1" applyAlignment="1">
      <alignment horizontal="right" vertical="center"/>
    </xf>
    <xf numFmtId="0" fontId="3" fillId="5" borderId="0" xfId="0" applyFont="1" applyFill="1"/>
    <xf numFmtId="0" fontId="4" fillId="5" borderId="0" xfId="0" applyFont="1" applyFill="1" applyAlignment="1">
      <alignment horizontal="left"/>
    </xf>
    <xf numFmtId="0" fontId="6" fillId="5" borderId="0" xfId="0" applyFont="1" applyFill="1"/>
    <xf numFmtId="0" fontId="7" fillId="5" borderId="0" xfId="0" applyFont="1" applyFill="1"/>
    <xf numFmtId="0" fontId="9" fillId="5" borderId="0" xfId="0" applyFont="1" applyFill="1"/>
    <xf numFmtId="0" fontId="11" fillId="5" borderId="2" xfId="0" applyFont="1" applyFill="1" applyBorder="1" applyAlignment="1">
      <alignment horizontal="center" vertical="center"/>
    </xf>
    <xf numFmtId="0" fontId="11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/>
    </xf>
    <xf numFmtId="164" fontId="12" fillId="5" borderId="0" xfId="0" applyNumberFormat="1" applyFont="1" applyFill="1" applyAlignment="1">
      <alignment horizontal="right" vertical="center"/>
    </xf>
    <xf numFmtId="0" fontId="9" fillId="5" borderId="0" xfId="0" applyFont="1" applyFill="1" applyAlignment="1">
      <alignment horizontal="left" vertical="center"/>
    </xf>
    <xf numFmtId="164" fontId="13" fillId="5" borderId="0" xfId="0" applyNumberFormat="1" applyFont="1" applyFill="1" applyAlignment="1">
      <alignment horizontal="right" vertical="center"/>
    </xf>
    <xf numFmtId="10" fontId="11" fillId="0" borderId="3" xfId="0" applyNumberFormat="1" applyFont="1" applyBorder="1" applyAlignment="1">
      <alignment horizontal="right" vertical="center"/>
    </xf>
    <xf numFmtId="0" fontId="13" fillId="0" borderId="0" xfId="0" applyFont="1" applyAlignment="1">
      <alignment horizontal="left"/>
    </xf>
    <xf numFmtId="14" fontId="13" fillId="0" borderId="0" xfId="0" applyNumberFormat="1" applyFont="1" applyAlignment="1">
      <alignment horizontal="left"/>
    </xf>
    <xf numFmtId="0" fontId="18" fillId="0" borderId="0" xfId="0" applyFont="1"/>
    <xf numFmtId="14" fontId="18" fillId="0" borderId="0" xfId="0" applyNumberFormat="1" applyFont="1"/>
    <xf numFmtId="0" fontId="10" fillId="2" borderId="7" xfId="0" applyFont="1" applyFill="1" applyBorder="1" applyAlignment="1">
      <alignment horizontal="left" vertical="center"/>
    </xf>
    <xf numFmtId="0" fontId="13" fillId="0" borderId="0" xfId="0" applyFont="1" applyBorder="1" applyAlignment="1">
      <alignment horizontal="left"/>
    </xf>
    <xf numFmtId="0" fontId="0" fillId="5" borderId="0" xfId="0" applyFill="1" applyBorder="1" applyAlignment="1">
      <alignment vertical="center"/>
    </xf>
    <xf numFmtId="0" fontId="0" fillId="5" borderId="0" xfId="0" applyFill="1" applyBorder="1"/>
    <xf numFmtId="0" fontId="19" fillId="0" borderId="0" xfId="2" applyAlignment="1">
      <alignment vertical="center"/>
    </xf>
    <xf numFmtId="0" fontId="5" fillId="4" borderId="0" xfId="0" applyFont="1" applyFill="1" applyAlignment="1">
      <alignment horizontal="left"/>
    </xf>
    <xf numFmtId="0" fontId="14" fillId="4" borderId="0" xfId="0" applyFont="1" applyFill="1"/>
    <xf numFmtId="0" fontId="18" fillId="4" borderId="0" xfId="0" applyFont="1" applyFill="1"/>
    <xf numFmtId="0" fontId="18" fillId="6" borderId="0" xfId="0" applyFont="1" applyFill="1"/>
    <xf numFmtId="0" fontId="0" fillId="7" borderId="0" xfId="0" applyFill="1"/>
    <xf numFmtId="0" fontId="14" fillId="7" borderId="0" xfId="0" applyFont="1" applyFill="1"/>
    <xf numFmtId="0" fontId="14" fillId="8" borderId="0" xfId="0" applyFont="1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14" fillId="10" borderId="0" xfId="0" applyFont="1" applyFill="1"/>
    <xf numFmtId="0" fontId="18" fillId="0" borderId="0" xfId="0" applyFont="1" applyFill="1"/>
    <xf numFmtId="165" fontId="5" fillId="0" borderId="0" xfId="0" applyNumberFormat="1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11" fillId="0" borderId="8" xfId="0" applyFont="1" applyFill="1" applyBorder="1" applyAlignment="1">
      <alignment horizontal="left" vertical="center"/>
    </xf>
    <xf numFmtId="0" fontId="11" fillId="0" borderId="2" xfId="0" applyFont="1" applyFill="1" applyBorder="1" applyAlignment="1">
      <alignment horizontal="center" vertical="center"/>
    </xf>
    <xf numFmtId="166" fontId="11" fillId="0" borderId="3" xfId="0" applyNumberFormat="1" applyFont="1" applyFill="1" applyBorder="1" applyAlignment="1">
      <alignment horizontal="center" vertical="center"/>
    </xf>
    <xf numFmtId="43" fontId="11" fillId="0" borderId="3" xfId="1" applyFont="1" applyFill="1" applyBorder="1" applyAlignment="1">
      <alignment horizontal="center" vertical="center"/>
    </xf>
    <xf numFmtId="0" fontId="11" fillId="0" borderId="0" xfId="0" applyFont="1" applyFill="1" applyAlignment="1">
      <alignment horizontal="left"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CDCDC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BCBCB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</xdr:row>
      <xdr:rowOff>304800</xdr:rowOff>
    </xdr:from>
    <xdr:to>
      <xdr:col>3</xdr:col>
      <xdr:colOff>752475</xdr:colOff>
      <xdr:row>3</xdr:row>
      <xdr:rowOff>47625</xdr:rowOff>
    </xdr:to>
    <xdr:sp macro="" textlink="">
      <xdr:nvSpPr>
        <xdr:cNvPr id="3" name="ZoneTexte 2"/>
        <xdr:cNvSpPr txBox="1"/>
      </xdr:nvSpPr>
      <xdr:spPr>
        <a:xfrm>
          <a:off x="295275" y="304800"/>
          <a:ext cx="4362450" cy="638175"/>
        </a:xfrm>
        <a:prstGeom prst="rect">
          <a:avLst/>
        </a:prstGeom>
        <a:ln>
          <a:noFill/>
        </a:ln>
      </xdr:spPr>
      <xdr:style>
        <a:lnRef idx="1">
          <a:schemeClr val="dk1"/>
        </a:lnRef>
        <a:fillRef idx="1003">
          <a:schemeClr val="lt2"/>
        </a:fillRef>
        <a:effectRef idx="1">
          <a:schemeClr val="dk1"/>
        </a:effectRef>
        <a:fontRef idx="minor">
          <a:schemeClr val="dk1"/>
        </a:fontRef>
      </xdr:style>
      <xdr:txBody>
        <a:bodyPr wrap="square" rtlCol="0" anchor="ctr"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8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glow rad="101600">
                  <a:schemeClr val="accent2">
                    <a:satMod val="175000"/>
                    <a:alpha val="40000"/>
                  </a:schemeClr>
                </a:glow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PHARMACIE </a:t>
          </a:r>
          <a:r>
            <a:rPr lang="fr-FR" sz="3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glow rad="101600">
                  <a:schemeClr val="accent2">
                    <a:satMod val="175000"/>
                    <a:alpha val="40000"/>
                  </a:schemeClr>
                </a:glow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BELKHODJA</a:t>
          </a:r>
          <a:endParaRPr lang="fr-FR" sz="2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glow rad="101600">
                <a:schemeClr val="accent2">
                  <a:satMod val="175000"/>
                  <a:alpha val="40000"/>
                </a:schemeClr>
              </a:glow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twoCellAnchor>
  <xdr:twoCellAnchor>
    <xdr:from>
      <xdr:col>6</xdr:col>
      <xdr:colOff>47625</xdr:colOff>
      <xdr:row>4</xdr:row>
      <xdr:rowOff>152400</xdr:rowOff>
    </xdr:from>
    <xdr:to>
      <xdr:col>11</xdr:col>
      <xdr:colOff>371475</xdr:colOff>
      <xdr:row>14</xdr:row>
      <xdr:rowOff>28575</xdr:rowOff>
    </xdr:to>
    <xdr:sp macro="" textlink="">
      <xdr:nvSpPr>
        <xdr:cNvPr id="5" name="ZoneTexte 4"/>
        <xdr:cNvSpPr txBox="1"/>
      </xdr:nvSpPr>
      <xdr:spPr>
        <a:xfrm>
          <a:off x="6172200" y="1752600"/>
          <a:ext cx="4933950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Lors de l'impression (pas pratique - il vaudrait mieux un bouton) les données sont recopiées dans la base et la liste des noms est actualisée</a:t>
          </a:r>
          <a:r>
            <a:rPr lang="fr-FR" sz="1100" baseline="0"/>
            <a:t> dans la page "BDD" colonne H</a:t>
          </a:r>
        </a:p>
        <a:p>
          <a:endParaRPr lang="fr-FR" sz="1100" baseline="0"/>
        </a:p>
        <a:p>
          <a:r>
            <a:rPr lang="fr-FR" sz="1100" baseline="0"/>
            <a:t>J'ai modifié pas mal de formules, </a:t>
          </a:r>
          <a:r>
            <a:rPr lang="fr-FR" sz="1600" b="1" baseline="0">
              <a:solidFill>
                <a:srgbClr val="FF0000"/>
              </a:solidFill>
            </a:rPr>
            <a:t>à bien vérifier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342900</xdr:colOff>
      <xdr:row>16</xdr:row>
      <xdr:rowOff>190500</xdr:rowOff>
    </xdr:from>
    <xdr:to>
      <xdr:col>10</xdr:col>
      <xdr:colOff>828675</xdr:colOff>
      <xdr:row>27</xdr:row>
      <xdr:rowOff>161924</xdr:rowOff>
    </xdr:to>
    <xdr:sp macro="" textlink="">
      <xdr:nvSpPr>
        <xdr:cNvPr id="6" name="ZoneTexte 5"/>
        <xdr:cNvSpPr txBox="1"/>
      </xdr:nvSpPr>
      <xdr:spPr>
        <a:xfrm>
          <a:off x="7324725" y="3933825"/>
          <a:ext cx="3381375" cy="21716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prefere mieu garder la</a:t>
          </a:r>
          <a:r>
            <a:rPr lang="fr-FR" sz="1100" baseline="0"/>
            <a:t> sauvegarde avant impression, comme ca il n'y a pas l'oublie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>
              <a:solidFill>
                <a:srgbClr val="0070C0"/>
              </a:solidFill>
            </a:rPr>
            <a:t>j'ai remis les menu deroulant!!! je ne sait pas pourquoi ils ne se sont pas affiché chez moi</a:t>
          </a:r>
          <a:endParaRPr lang="fr-FR" sz="1100">
            <a:solidFill>
              <a:srgbClr val="0070C0"/>
            </a:solidFill>
          </a:endParaRPr>
        </a:p>
      </xdr:txBody>
    </xdr:sp>
    <xdr:clientData/>
  </xdr:twoCellAnchor>
  <xdr:twoCellAnchor>
    <xdr:from>
      <xdr:col>8</xdr:col>
      <xdr:colOff>361955</xdr:colOff>
      <xdr:row>6</xdr:row>
      <xdr:rowOff>38103</xdr:rowOff>
    </xdr:from>
    <xdr:to>
      <xdr:col>8</xdr:col>
      <xdr:colOff>852488</xdr:colOff>
      <xdr:row>16</xdr:row>
      <xdr:rowOff>190500</xdr:rowOff>
    </xdr:to>
    <xdr:cxnSp macro="">
      <xdr:nvCxnSpPr>
        <xdr:cNvPr id="8" name="Connecteur droit avec flèche 7"/>
        <xdr:cNvCxnSpPr>
          <a:stCxn id="6" idx="0"/>
        </xdr:cNvCxnSpPr>
      </xdr:nvCxnSpPr>
      <xdr:spPr>
        <a:xfrm rot="16200000" flipV="1">
          <a:off x="7784311" y="2702722"/>
          <a:ext cx="1971672" cy="490533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1866901</xdr:colOff>
      <xdr:row>14</xdr:row>
      <xdr:rowOff>85726</xdr:rowOff>
    </xdr:from>
    <xdr:to>
      <xdr:col>7</xdr:col>
      <xdr:colOff>342901</xdr:colOff>
      <xdr:row>22</xdr:row>
      <xdr:rowOff>76201</xdr:rowOff>
    </xdr:to>
    <xdr:cxnSp macro="">
      <xdr:nvCxnSpPr>
        <xdr:cNvPr id="12" name="Connecteur droit avec flèche 11"/>
        <xdr:cNvCxnSpPr>
          <a:stCxn id="6" idx="1"/>
        </xdr:cNvCxnSpPr>
      </xdr:nvCxnSpPr>
      <xdr:spPr>
        <a:xfrm rot="10800000">
          <a:off x="2133601" y="3429001"/>
          <a:ext cx="5191125" cy="159067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276225</xdr:colOff>
      <xdr:row>17</xdr:row>
      <xdr:rowOff>114299</xdr:rowOff>
    </xdr:from>
    <xdr:to>
      <xdr:col>11</xdr:col>
      <xdr:colOff>742950</xdr:colOff>
      <xdr:row>31</xdr:row>
      <xdr:rowOff>47624</xdr:rowOff>
    </xdr:to>
    <xdr:sp macro="" textlink="">
      <xdr:nvSpPr>
        <xdr:cNvPr id="2" name="ZoneTexte 1"/>
        <xdr:cNvSpPr txBox="1"/>
      </xdr:nvSpPr>
      <xdr:spPr>
        <a:xfrm>
          <a:off x="4676775" y="2867024"/>
          <a:ext cx="4857750" cy="2200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I devrais suivre la colonne H si à la base dans la feuille "SAUVEGARDE" des noms se trouve en double la colonne I affiche les numero de sauvegarde comme ca dans la feuille FACT REP on peu trier dans la cellule F5 les differente facture du</a:t>
          </a:r>
          <a:r>
            <a:rPr lang="fr-FR" sz="1100" baseline="0"/>
            <a:t> même client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Pour le client BOUKLI HACENE iliyes la colonne I affiche 1 et 2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Pour le client ALLAL Djamila la colonne I affiche 4 et 5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dans la cellule F5 de la feuille FACT RET pour que je puisse choisir</a:t>
          </a:r>
          <a:endParaRPr lang="fr-FR"/>
        </a:p>
        <a:p>
          <a:endParaRPr lang="fr-FR" sz="1100"/>
        </a:p>
      </xdr:txBody>
    </xdr:sp>
    <xdr:clientData/>
  </xdr:twoCellAnchor>
  <xdr:twoCellAnchor>
    <xdr:from>
      <xdr:col>8</xdr:col>
      <xdr:colOff>542926</xdr:colOff>
      <xdr:row>1</xdr:row>
      <xdr:rowOff>114300</xdr:rowOff>
    </xdr:from>
    <xdr:to>
      <xdr:col>8</xdr:col>
      <xdr:colOff>600076</xdr:colOff>
      <xdr:row>17</xdr:row>
      <xdr:rowOff>114299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rot="16200000" flipV="1">
          <a:off x="5781676" y="1543050"/>
          <a:ext cx="2590799" cy="5715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828675</xdr:colOff>
      <xdr:row>21</xdr:row>
      <xdr:rowOff>95250</xdr:rowOff>
    </xdr:from>
    <xdr:to>
      <xdr:col>14</xdr:col>
      <xdr:colOff>200025</xdr:colOff>
      <xdr:row>27</xdr:row>
      <xdr:rowOff>95250</xdr:rowOff>
    </xdr:to>
    <xdr:sp macro="" textlink="">
      <xdr:nvSpPr>
        <xdr:cNvPr id="2" name="ZoneTexte 1"/>
        <xdr:cNvSpPr txBox="1"/>
      </xdr:nvSpPr>
      <xdr:spPr>
        <a:xfrm>
          <a:off x="7181850" y="3390900"/>
          <a:ext cx="59817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manquait une colonne pour la quantité de produit 16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</xdr:row>
      <xdr:rowOff>257175</xdr:rowOff>
    </xdr:from>
    <xdr:to>
      <xdr:col>2</xdr:col>
      <xdr:colOff>371475</xdr:colOff>
      <xdr:row>3</xdr:row>
      <xdr:rowOff>0</xdr:rowOff>
    </xdr:to>
    <xdr:sp macro="" textlink="">
      <xdr:nvSpPr>
        <xdr:cNvPr id="2" name="ZoneTexte 1"/>
        <xdr:cNvSpPr txBox="1"/>
      </xdr:nvSpPr>
      <xdr:spPr>
        <a:xfrm>
          <a:off x="295275" y="571500"/>
          <a:ext cx="3333750" cy="638175"/>
        </a:xfrm>
        <a:prstGeom prst="rect">
          <a:avLst/>
        </a:prstGeom>
        <a:ln>
          <a:noFill/>
        </a:ln>
      </xdr:spPr>
      <xdr:style>
        <a:lnRef idx="1">
          <a:schemeClr val="dk1"/>
        </a:lnRef>
        <a:fillRef idx="1003">
          <a:schemeClr val="lt2"/>
        </a:fillRef>
        <a:effectRef idx="1">
          <a:schemeClr val="dk1"/>
        </a:effectRef>
        <a:fontRef idx="minor">
          <a:schemeClr val="dk1"/>
        </a:fontRef>
      </xdr:style>
      <xdr:txBody>
        <a:bodyPr wrap="square" rtlCol="0" anchor="ctr"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8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glow rad="101600">
                  <a:schemeClr val="accent2">
                    <a:satMod val="175000"/>
                    <a:alpha val="40000"/>
                  </a:schemeClr>
                </a:glow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PHARMACIE </a:t>
          </a:r>
          <a:r>
            <a:rPr lang="fr-FR" sz="3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glow rad="101600">
                  <a:schemeClr val="accent2">
                    <a:satMod val="175000"/>
                    <a:alpha val="40000"/>
                  </a:schemeClr>
                </a:glow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BELKHODJA</a:t>
          </a:r>
          <a:endParaRPr lang="fr-FR" sz="2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glow rad="101600">
                <a:schemeClr val="accent2">
                  <a:satMod val="175000"/>
                  <a:alpha val="40000"/>
                </a:schemeClr>
              </a:glow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twoCellAnchor>
  <xdr:twoCellAnchor>
    <xdr:from>
      <xdr:col>6</xdr:col>
      <xdr:colOff>704850</xdr:colOff>
      <xdr:row>2</xdr:row>
      <xdr:rowOff>314325</xdr:rowOff>
    </xdr:from>
    <xdr:to>
      <xdr:col>14</xdr:col>
      <xdr:colOff>104775</xdr:colOff>
      <xdr:row>7</xdr:row>
      <xdr:rowOff>9525</xdr:rowOff>
    </xdr:to>
    <xdr:sp macro="" textlink="">
      <xdr:nvSpPr>
        <xdr:cNvPr id="4" name="ZoneTexte 3"/>
        <xdr:cNvSpPr txBox="1"/>
      </xdr:nvSpPr>
      <xdr:spPr>
        <a:xfrm>
          <a:off x="8286750" y="628650"/>
          <a:ext cx="4457700" cy="146685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choisis un nom dans la liste en F7</a:t>
          </a:r>
        </a:p>
        <a:p>
          <a:r>
            <a:rPr lang="fr-FR" sz="1100"/>
            <a:t>Si tu as plusieurs enregistrements tu aurs la possibilité de choisir l'enregistrement dans F5</a:t>
          </a:r>
        </a:p>
      </xdr:txBody>
    </xdr:sp>
    <xdr:clientData/>
  </xdr:twoCellAnchor>
  <xdr:twoCellAnchor>
    <xdr:from>
      <xdr:col>6</xdr:col>
      <xdr:colOff>523875</xdr:colOff>
      <xdr:row>10</xdr:row>
      <xdr:rowOff>152400</xdr:rowOff>
    </xdr:from>
    <xdr:to>
      <xdr:col>11</xdr:col>
      <xdr:colOff>533400</xdr:colOff>
      <xdr:row>21</xdr:row>
      <xdr:rowOff>9525</xdr:rowOff>
    </xdr:to>
    <xdr:sp macro="" textlink="">
      <xdr:nvSpPr>
        <xdr:cNvPr id="5" name="ZoneTexte 4"/>
        <xdr:cNvSpPr txBox="1"/>
      </xdr:nvSpPr>
      <xdr:spPr>
        <a:xfrm>
          <a:off x="8105775" y="2724150"/>
          <a:ext cx="3238500" cy="2409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spect">
  <a:themeElements>
    <a:clrScheme name="Aspect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Aspect">
      <a:majorFont>
        <a:latin typeface="Verdana"/>
        <a:ea typeface=""/>
        <a:cs typeface=""/>
        <a:font script="Jpan" typeface="ＭＳ ゴシック"/>
        <a:font script="Hang" typeface="굴림"/>
        <a:font script="Hans" typeface="微软雅黑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微软雅黑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atMod val="150000"/>
            </a:schemeClr>
          </a:solidFill>
          <a:prstDash val="solid"/>
        </a:ln>
        <a:ln w="425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35000"/>
                <a:satMod val="150000"/>
              </a:schemeClr>
            </a:gs>
            <a:gs pos="45000">
              <a:schemeClr val="phClr">
                <a:shade val="68000"/>
                <a:satMod val="155000"/>
              </a:schemeClr>
            </a:gs>
            <a:gs pos="100000">
              <a:schemeClr val="phClr">
                <a:tint val="7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800"/>
                <a:satMod val="150000"/>
              </a:schemeClr>
              <a:schemeClr val="phClr">
                <a:tint val="80000"/>
                <a:satMod val="150000"/>
              </a:schemeClr>
            </a:duotone>
          </a:blip>
          <a:tile tx="0" ty="0" sx="75000" sy="7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ase-de-donnees-decale-formules-t41909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55"/>
  </sheetPr>
  <dimension ref="A1:BB34"/>
  <sheetViews>
    <sheetView showGridLines="0" workbookViewId="0">
      <pane xSplit="6" ySplit="2" topLeftCell="G3" activePane="bottomRight" state="frozen"/>
      <selection pane="topRight" activeCell="G1" sqref="G1"/>
      <selection pane="bottomLeft" activeCell="A3" sqref="A3"/>
      <selection pane="bottomRight" activeCell="G17" sqref="G17"/>
    </sheetView>
  </sheetViews>
  <sheetFormatPr baseColWidth="10" defaultColWidth="9.140625" defaultRowHeight="12.75"/>
  <cols>
    <col min="1" max="1" width="4" bestFit="1" customWidth="1"/>
    <col min="2" max="2" width="29.42578125" customWidth="1"/>
    <col min="3" max="3" width="9.7109375" customWidth="1"/>
    <col min="4" max="4" width="15" customWidth="1"/>
    <col min="5" max="5" width="15.7109375" bestFit="1" customWidth="1"/>
    <col min="6" max="6" width="18" customWidth="1"/>
    <col min="7" max="7" width="12.85546875" bestFit="1" customWidth="1"/>
    <col min="8" max="8" width="17.7109375" bestFit="1" customWidth="1"/>
    <col min="9" max="15" width="12.85546875" bestFit="1" customWidth="1"/>
    <col min="16" max="22" width="13.85546875" bestFit="1" customWidth="1"/>
    <col min="23" max="31" width="4.85546875" bestFit="1" customWidth="1"/>
    <col min="32" max="37" width="5.85546875" bestFit="1" customWidth="1"/>
    <col min="38" max="38" width="5.85546875" customWidth="1"/>
  </cols>
  <sheetData>
    <row r="1" spans="1:54" s="5" customFormat="1" ht="12">
      <c r="A1" s="5" t="s">
        <v>809</v>
      </c>
      <c r="B1" s="5" t="s">
        <v>810</v>
      </c>
      <c r="C1" s="5" t="s">
        <v>5</v>
      </c>
      <c r="D1" s="5" t="s">
        <v>3</v>
      </c>
      <c r="E1" s="5" t="s">
        <v>4</v>
      </c>
      <c r="F1" s="5" t="s">
        <v>811</v>
      </c>
      <c r="G1" s="5" t="s">
        <v>813</v>
      </c>
      <c r="H1" s="5" t="s">
        <v>814</v>
      </c>
      <c r="I1" s="5" t="s">
        <v>815</v>
      </c>
      <c r="J1" s="5" t="s">
        <v>816</v>
      </c>
      <c r="K1" s="5" t="s">
        <v>817</v>
      </c>
      <c r="L1" s="5" t="s">
        <v>818</v>
      </c>
      <c r="M1" s="5" t="s">
        <v>819</v>
      </c>
      <c r="N1" s="5" t="s">
        <v>820</v>
      </c>
      <c r="O1" s="5" t="s">
        <v>821</v>
      </c>
      <c r="P1" s="5" t="s">
        <v>822</v>
      </c>
      <c r="Q1" s="5" t="s">
        <v>823</v>
      </c>
      <c r="R1" s="5" t="s">
        <v>824</v>
      </c>
      <c r="S1" s="5" t="s">
        <v>825</v>
      </c>
      <c r="T1" s="5" t="s">
        <v>826</v>
      </c>
      <c r="U1" s="5" t="s">
        <v>827</v>
      </c>
      <c r="V1" s="5" t="s">
        <v>828</v>
      </c>
      <c r="W1" s="5" t="s">
        <v>829</v>
      </c>
      <c r="X1" s="5" t="s">
        <v>830</v>
      </c>
      <c r="Y1" s="5" t="s">
        <v>831</v>
      </c>
      <c r="Z1" s="5" t="s">
        <v>832</v>
      </c>
      <c r="AA1" s="5" t="s">
        <v>833</v>
      </c>
      <c r="AB1" s="5" t="s">
        <v>834</v>
      </c>
      <c r="AC1" s="5" t="s">
        <v>835</v>
      </c>
      <c r="AD1" s="5" t="s">
        <v>836</v>
      </c>
      <c r="AE1" s="5" t="s">
        <v>837</v>
      </c>
      <c r="AF1" s="5" t="s">
        <v>838</v>
      </c>
      <c r="AG1" s="5" t="s">
        <v>839</v>
      </c>
      <c r="AH1" s="5" t="s">
        <v>840</v>
      </c>
      <c r="AI1" s="5" t="s">
        <v>841</v>
      </c>
      <c r="AJ1" s="5" t="s">
        <v>842</v>
      </c>
      <c r="AK1" s="5" t="s">
        <v>843</v>
      </c>
      <c r="AL1" s="5" t="s">
        <v>908</v>
      </c>
      <c r="AM1" s="5" t="s">
        <v>844</v>
      </c>
      <c r="AN1" s="5" t="s">
        <v>845</v>
      </c>
      <c r="AO1" s="5" t="s">
        <v>846</v>
      </c>
      <c r="AP1" s="5" t="s">
        <v>847</v>
      </c>
      <c r="AQ1" s="5" t="s">
        <v>848</v>
      </c>
      <c r="AR1" s="5" t="s">
        <v>849</v>
      </c>
      <c r="AS1" s="5" t="s">
        <v>850</v>
      </c>
      <c r="AT1" s="5" t="s">
        <v>851</v>
      </c>
      <c r="AU1" s="5" t="s">
        <v>852</v>
      </c>
      <c r="AV1" s="5" t="s">
        <v>853</v>
      </c>
      <c r="AW1" s="5" t="s">
        <v>854</v>
      </c>
      <c r="AX1" s="5" t="s">
        <v>855</v>
      </c>
      <c r="AY1" s="5" t="s">
        <v>856</v>
      </c>
      <c r="AZ1" s="5" t="s">
        <v>857</v>
      </c>
      <c r="BA1" s="5" t="s">
        <v>858</v>
      </c>
      <c r="BB1" s="5" t="s">
        <v>859</v>
      </c>
    </row>
    <row r="2" spans="1:54">
      <c r="A2">
        <f>MAX(Sauvegarde!A:A)+1</f>
        <v>9</v>
      </c>
      <c r="B2" s="22">
        <f ca="1">TODAY()</f>
        <v>41484</v>
      </c>
      <c r="C2" t="str">
        <f>F7&amp;""</f>
        <v/>
      </c>
      <c r="D2" t="str">
        <f>F8&amp;""</f>
        <v/>
      </c>
      <c r="E2" t="str">
        <f>F9&amp;""</f>
        <v/>
      </c>
      <c r="F2" t="str">
        <f>F10&amp;""</f>
        <v/>
      </c>
      <c r="G2" t="str">
        <f>B14&amp;""</f>
        <v/>
      </c>
      <c r="H2" t="str">
        <f>B15&amp;""</f>
        <v/>
      </c>
      <c r="I2" t="str">
        <f>B16&amp;""</f>
        <v/>
      </c>
      <c r="J2" t="str">
        <f>B17&amp;""</f>
        <v/>
      </c>
      <c r="K2" t="str">
        <f>B18&amp;""</f>
        <v/>
      </c>
      <c r="L2" t="str">
        <f>B19&amp;""</f>
        <v/>
      </c>
      <c r="M2" t="str">
        <f>B20&amp;""</f>
        <v/>
      </c>
      <c r="N2" t="str">
        <f>B21&amp;""</f>
        <v/>
      </c>
      <c r="O2" t="str">
        <f>B22&amp;""</f>
        <v/>
      </c>
      <c r="P2" t="str">
        <f>B23&amp;""</f>
        <v/>
      </c>
      <c r="Q2" t="str">
        <f>B24&amp;""</f>
        <v/>
      </c>
      <c r="R2" t="str">
        <f>B25&amp;""</f>
        <v/>
      </c>
      <c r="S2" t="str">
        <f>B26&amp;""</f>
        <v/>
      </c>
      <c r="T2" t="str">
        <f>B27&amp;""</f>
        <v/>
      </c>
      <c r="U2" t="str">
        <f>B28&amp;""</f>
        <v/>
      </c>
      <c r="V2" t="str">
        <f>B29&amp;""</f>
        <v/>
      </c>
      <c r="W2" t="str">
        <f>C14&amp;""</f>
        <v/>
      </c>
      <c r="X2" t="str">
        <f>C15&amp;""</f>
        <v/>
      </c>
      <c r="Y2" t="str">
        <f>C16&amp;""</f>
        <v/>
      </c>
      <c r="Z2" t="str">
        <f>C17&amp;""</f>
        <v/>
      </c>
      <c r="AA2" t="str">
        <f>C18&amp;""</f>
        <v/>
      </c>
      <c r="AB2" t="str">
        <f>C19&amp;""</f>
        <v/>
      </c>
      <c r="AC2" t="str">
        <f>C20&amp;""</f>
        <v/>
      </c>
      <c r="AD2" t="str">
        <f>C21&amp;""</f>
        <v/>
      </c>
      <c r="AE2" t="str">
        <f>C22&amp;""</f>
        <v/>
      </c>
      <c r="AF2" t="str">
        <f>C23&amp;""</f>
        <v/>
      </c>
      <c r="AG2" t="str">
        <f>C24&amp;""</f>
        <v/>
      </c>
      <c r="AH2" t="str">
        <f>C25&amp;""</f>
        <v/>
      </c>
      <c r="AI2" t="str">
        <f>C26&amp;""</f>
        <v/>
      </c>
      <c r="AJ2" t="str">
        <f>C27&amp;""</f>
        <v/>
      </c>
      <c r="AK2" t="str">
        <f>C28&amp;""</f>
        <v/>
      </c>
      <c r="AL2" t="str">
        <f>C29&amp;""</f>
        <v/>
      </c>
      <c r="AM2" t="str">
        <f>D14&amp;""</f>
        <v/>
      </c>
      <c r="AN2" t="str">
        <f>D15&amp;""</f>
        <v/>
      </c>
      <c r="AO2" t="str">
        <f>D16&amp;""</f>
        <v/>
      </c>
      <c r="AP2" t="str">
        <f>D17&amp;""</f>
        <v/>
      </c>
      <c r="AQ2" t="str">
        <f>D18&amp;""</f>
        <v/>
      </c>
      <c r="AR2" t="str">
        <f>D19&amp;""</f>
        <v/>
      </c>
      <c r="AS2" t="str">
        <f>D20&amp;""</f>
        <v/>
      </c>
      <c r="AT2" t="str">
        <f>D21&amp;""</f>
        <v/>
      </c>
      <c r="AU2" t="str">
        <f>D22&amp;""</f>
        <v/>
      </c>
      <c r="AV2" t="str">
        <f>D23&amp;""</f>
        <v/>
      </c>
      <c r="AW2" t="str">
        <f>D24&amp;""</f>
        <v/>
      </c>
      <c r="AX2" t="str">
        <f>D25&amp;""</f>
        <v/>
      </c>
      <c r="AY2" t="str">
        <f>D26&amp;""</f>
        <v/>
      </c>
      <c r="AZ2" t="str">
        <f>D27&amp;""</f>
        <v/>
      </c>
      <c r="BA2" t="str">
        <f>D28&amp;""</f>
        <v/>
      </c>
      <c r="BB2" t="str">
        <f>D29&amp;""</f>
        <v/>
      </c>
    </row>
    <row r="3" spans="1:54" s="1" customFormat="1" ht="70.5" customHeight="1">
      <c r="B3" s="2"/>
      <c r="C3" s="2"/>
      <c r="D3" s="2"/>
      <c r="F3" s="3" t="s">
        <v>0</v>
      </c>
    </row>
    <row r="4" spans="1:54" ht="30.75" customHeight="1">
      <c r="B4" s="28"/>
      <c r="C4" s="4"/>
      <c r="D4" s="4"/>
      <c r="E4" s="5" t="s">
        <v>1</v>
      </c>
      <c r="F4" s="24">
        <f ca="1">B2</f>
        <v>41484</v>
      </c>
    </row>
    <row r="5" spans="1:54">
      <c r="B5" s="29" t="s">
        <v>16</v>
      </c>
      <c r="C5" s="6"/>
      <c r="D5" s="6"/>
      <c r="E5" s="5" t="s">
        <v>2</v>
      </c>
      <c r="F5" s="7">
        <f>A2</f>
        <v>9</v>
      </c>
    </row>
    <row r="6" spans="1:54">
      <c r="B6" s="29" t="s">
        <v>17</v>
      </c>
      <c r="E6" s="8"/>
      <c r="F6" s="9"/>
    </row>
    <row r="7" spans="1:54">
      <c r="B7" s="29" t="s">
        <v>6</v>
      </c>
      <c r="E7" s="5" t="s">
        <v>5</v>
      </c>
      <c r="F7" s="7"/>
    </row>
    <row r="8" spans="1:54">
      <c r="B8" s="29" t="s">
        <v>7</v>
      </c>
      <c r="E8" s="5" t="s">
        <v>3</v>
      </c>
      <c r="F8" s="7"/>
      <c r="J8" s="1"/>
    </row>
    <row r="9" spans="1:54">
      <c r="B9" s="29" t="s">
        <v>895</v>
      </c>
      <c r="E9" s="5" t="s">
        <v>4</v>
      </c>
      <c r="F9" s="7"/>
    </row>
    <row r="10" spans="1:54">
      <c r="B10" s="29" t="s">
        <v>896</v>
      </c>
      <c r="E10" s="5" t="s">
        <v>8</v>
      </c>
      <c r="F10" s="23"/>
    </row>
    <row r="11" spans="1:54">
      <c r="B11" s="29" t="s">
        <v>897</v>
      </c>
      <c r="C11" s="10"/>
      <c r="D11" s="10"/>
      <c r="E11" s="10"/>
    </row>
    <row r="12" spans="1:54" ht="12.75" customHeight="1">
      <c r="B12" s="10"/>
      <c r="C12" s="10"/>
      <c r="D12" s="10"/>
      <c r="E12" s="10"/>
      <c r="F12" s="10"/>
    </row>
    <row r="13" spans="1:54" s="1" customFormat="1" ht="20.100000000000001" customHeight="1">
      <c r="B13" s="17" t="s">
        <v>812</v>
      </c>
      <c r="C13" s="11" t="s">
        <v>807</v>
      </c>
      <c r="D13" s="20" t="s">
        <v>808</v>
      </c>
      <c r="E13" s="11" t="s">
        <v>9</v>
      </c>
      <c r="F13" s="11" t="s">
        <v>10</v>
      </c>
    </row>
    <row r="14" spans="1:54" s="1" customFormat="1" ht="15.75" customHeight="1">
      <c r="B14" s="21"/>
      <c r="C14" s="14"/>
      <c r="D14" s="25" t="str">
        <f>IF(ISERROR(VLOOKUP(B14,BDD!B2:D3913,3,0)),"",VLOOKUP(B14,BDD!B2:D3913,3,0))</f>
        <v/>
      </c>
      <c r="E14" s="14" t="s">
        <v>9</v>
      </c>
      <c r="F14" s="25" t="str">
        <f t="shared" ref="F14:F16" si="0">IF(ISERROR(D14*C14)," ",D14*C14)</f>
        <v xml:space="preserve"> </v>
      </c>
    </row>
    <row r="15" spans="1:54" s="1" customFormat="1" ht="15.75" customHeight="1">
      <c r="B15" s="21"/>
      <c r="C15" s="14"/>
      <c r="D15" s="25" t="str">
        <f>IF(ISERROR(VLOOKUP(B15,BDD!B3:D3914,3,0)),"",VLOOKUP(B15,BDD!B3:D3914,3,0))</f>
        <v/>
      </c>
      <c r="E15" s="14" t="s">
        <v>9</v>
      </c>
      <c r="F15" s="25" t="str">
        <f t="shared" si="0"/>
        <v xml:space="preserve"> </v>
      </c>
    </row>
    <row r="16" spans="1:54" s="1" customFormat="1" ht="15.75" customHeight="1">
      <c r="B16" s="21"/>
      <c r="C16" s="14"/>
      <c r="D16" s="25" t="str">
        <f>IF(ISERROR(VLOOKUP(B16,BDD!B4:D3915,3,0)),"",VLOOKUP(B16,BDD!B4:D3915,3,0))</f>
        <v/>
      </c>
      <c r="E16" s="14" t="s">
        <v>9</v>
      </c>
      <c r="F16" s="25" t="str">
        <f t="shared" si="0"/>
        <v xml:space="preserve"> </v>
      </c>
    </row>
    <row r="17" spans="2:11" s="1" customFormat="1" ht="15.75" customHeight="1">
      <c r="B17" s="21"/>
      <c r="C17" s="14"/>
      <c r="D17" s="25" t="str">
        <f>IF(ISERROR(VLOOKUP(B17,BDD!B5:D3916,3,0)),"",VLOOKUP(B17,BDD!B5:D3916,3,0))</f>
        <v/>
      </c>
      <c r="E17" s="14" t="s">
        <v>9</v>
      </c>
      <c r="F17" s="25" t="str">
        <f>IF(ISERROR(D17*C17)," ",D17*C17)</f>
        <v xml:space="preserve"> </v>
      </c>
    </row>
    <row r="18" spans="2:11" s="1" customFormat="1" ht="15.75" customHeight="1">
      <c r="B18" s="21"/>
      <c r="C18" s="14"/>
      <c r="D18" s="18" t="str">
        <f>IF(ISERROR(VLOOKUP(B18,BDD!B6:D3917,3,0)),"",VLOOKUP(B18,BDD!B6:D3917,3,0))</f>
        <v/>
      </c>
      <c r="E18" s="14" t="s">
        <v>9</v>
      </c>
      <c r="F18" s="25" t="str">
        <f t="shared" ref="F18:F29" si="1">IF(ISERROR(D18*C18)," ",D18*C18)</f>
        <v xml:space="preserve"> </v>
      </c>
    </row>
    <row r="19" spans="2:11" s="1" customFormat="1" ht="15.75" customHeight="1">
      <c r="B19" s="21"/>
      <c r="C19" s="14"/>
      <c r="D19" s="18" t="str">
        <f>IF(ISERROR(VLOOKUP(B19,BDD!B7:D3918,3,0)),"",VLOOKUP(B19,BDD!B7:D3918,3,0))</f>
        <v/>
      </c>
      <c r="E19" s="14" t="s">
        <v>9</v>
      </c>
      <c r="F19" s="25" t="str">
        <f t="shared" si="1"/>
        <v xml:space="preserve"> </v>
      </c>
      <c r="K19" s="55" t="s">
        <v>898</v>
      </c>
    </row>
    <row r="20" spans="2:11" s="1" customFormat="1" ht="15.75" customHeight="1">
      <c r="B20" s="21"/>
      <c r="C20" s="14"/>
      <c r="D20" s="18" t="str">
        <f>IF(ISERROR(VLOOKUP(B20,BDD!B8:D3919,3,0)),"",VLOOKUP(B20,BDD!B8:D3919,3,0))</f>
        <v/>
      </c>
      <c r="E20" s="14" t="s">
        <v>9</v>
      </c>
      <c r="F20" s="25" t="str">
        <f t="shared" si="1"/>
        <v xml:space="preserve"> </v>
      </c>
    </row>
    <row r="21" spans="2:11" s="1" customFormat="1" ht="15.75" customHeight="1">
      <c r="B21" s="21"/>
      <c r="C21" s="14"/>
      <c r="D21" s="18" t="str">
        <f>IF(ISERROR(VLOOKUP(B21,BDD!B9:D3920,3,0)),"",VLOOKUP(B21,BDD!B9:D3920,3,0))</f>
        <v/>
      </c>
      <c r="E21" s="14" t="s">
        <v>9</v>
      </c>
      <c r="F21" s="25" t="str">
        <f t="shared" si="1"/>
        <v xml:space="preserve"> </v>
      </c>
    </row>
    <row r="22" spans="2:11" s="1" customFormat="1" ht="15.75" customHeight="1">
      <c r="B22" s="21"/>
      <c r="C22" s="14"/>
      <c r="D22" s="18" t="str">
        <f>IF(ISERROR(VLOOKUP(B22,BDD!B10:D3921,3,0)),"",VLOOKUP(B22,BDD!B10:D3921,3,0))</f>
        <v/>
      </c>
      <c r="E22" s="14" t="s">
        <v>9</v>
      </c>
      <c r="F22" s="25" t="str">
        <f t="shared" si="1"/>
        <v xml:space="preserve"> </v>
      </c>
    </row>
    <row r="23" spans="2:11" s="1" customFormat="1" ht="15.75" customHeight="1">
      <c r="B23" s="21"/>
      <c r="C23" s="14"/>
      <c r="D23" s="18" t="str">
        <f>IF(ISERROR(VLOOKUP(B23,BDD!B11:D3922,3,0)),"",VLOOKUP(B23,BDD!B11:D3922,3,0))</f>
        <v/>
      </c>
      <c r="E23" s="14" t="s">
        <v>9</v>
      </c>
      <c r="F23" s="25" t="str">
        <f t="shared" si="1"/>
        <v xml:space="preserve"> </v>
      </c>
    </row>
    <row r="24" spans="2:11" s="1" customFormat="1" ht="15.75" customHeight="1">
      <c r="B24" s="21"/>
      <c r="C24" s="14"/>
      <c r="D24" s="18" t="str">
        <f>IF(ISERROR(VLOOKUP(B24,BDD!B12:D3923,3,0)),"",VLOOKUP(B24,BDD!B12:D3923,3,0))</f>
        <v/>
      </c>
      <c r="E24" s="14" t="s">
        <v>9</v>
      </c>
      <c r="F24" s="25" t="str">
        <f>IF(ISERROR(D24*C24)," ",D24*C24)</f>
        <v xml:space="preserve"> </v>
      </c>
    </row>
    <row r="25" spans="2:11" s="1" customFormat="1" ht="15.75" customHeight="1">
      <c r="B25" s="21"/>
      <c r="C25" s="14"/>
      <c r="D25" s="18" t="str">
        <f>IF(ISERROR(VLOOKUP(B25,BDD!B13:D3924,3,0)),"",VLOOKUP(B25,BDD!B13:D3924,3,0))</f>
        <v/>
      </c>
      <c r="E25" s="14" t="s">
        <v>9</v>
      </c>
      <c r="F25" s="25" t="str">
        <f t="shared" si="1"/>
        <v xml:space="preserve"> </v>
      </c>
    </row>
    <row r="26" spans="2:11" s="1" customFormat="1" ht="15.75" customHeight="1">
      <c r="B26" s="21"/>
      <c r="C26" s="14"/>
      <c r="D26" s="18" t="str">
        <f>IF(ISERROR(VLOOKUP(B26,BDD!B14:D3925,3,0)),"",VLOOKUP(B26,BDD!B14:D3925,3,0))</f>
        <v/>
      </c>
      <c r="E26" s="14" t="s">
        <v>9</v>
      </c>
      <c r="F26" s="25" t="str">
        <f t="shared" si="1"/>
        <v xml:space="preserve"> </v>
      </c>
    </row>
    <row r="27" spans="2:11" s="1" customFormat="1" ht="15.75" customHeight="1">
      <c r="B27" s="21"/>
      <c r="C27" s="14"/>
      <c r="D27" s="18" t="str">
        <f>IF(ISERROR(VLOOKUP(B27,BDD!B15:D3926,3,0)),"",VLOOKUP(B27,BDD!B15:D3926,3,0))</f>
        <v/>
      </c>
      <c r="E27" s="14" t="s">
        <v>9</v>
      </c>
      <c r="F27" s="25" t="str">
        <f t="shared" si="1"/>
        <v xml:space="preserve"> </v>
      </c>
    </row>
    <row r="28" spans="2:11" s="1" customFormat="1" ht="15.75" customHeight="1">
      <c r="B28" s="21"/>
      <c r="C28" s="14"/>
      <c r="D28" s="18" t="str">
        <f>IF(ISERROR(VLOOKUP(B28,BDD!B16:D3927,3,0)),"",VLOOKUP(B28,BDD!B16:D3927,3,0))</f>
        <v/>
      </c>
      <c r="E28" s="14" t="s">
        <v>9</v>
      </c>
      <c r="F28" s="25" t="str">
        <f t="shared" si="1"/>
        <v xml:space="preserve"> </v>
      </c>
    </row>
    <row r="29" spans="2:11" s="1" customFormat="1" ht="15.75" customHeight="1">
      <c r="B29" s="21"/>
      <c r="C29" s="14"/>
      <c r="D29" s="18" t="str">
        <f>IF(ISERROR(VLOOKUP(B29,BDD!B17:D3928,3,0)),"",VLOOKUP(B29,BDD!B17:D3928,3,0))</f>
        <v/>
      </c>
      <c r="E29" s="14" t="s">
        <v>9</v>
      </c>
      <c r="F29" s="25" t="str">
        <f t="shared" si="1"/>
        <v xml:space="preserve"> </v>
      </c>
    </row>
    <row r="30" spans="2:11" s="1" customFormat="1" ht="20.100000000000001" customHeight="1">
      <c r="B30" s="13"/>
      <c r="C30" s="12"/>
      <c r="D30" s="12"/>
      <c r="E30" s="15" t="s">
        <v>11</v>
      </c>
      <c r="F30" s="26">
        <f>SUM(F14:F29)</f>
        <v>0</v>
      </c>
    </row>
    <row r="31" spans="2:11" s="1" customFormat="1" ht="20.100000000000001" customHeight="1">
      <c r="B31" s="30" t="s">
        <v>883</v>
      </c>
      <c r="C31" s="12"/>
      <c r="D31" s="12"/>
      <c r="E31" s="15" t="s">
        <v>12</v>
      </c>
      <c r="F31" s="46">
        <v>0.17</v>
      </c>
    </row>
    <row r="32" spans="2:11" s="1" customFormat="1" ht="20.100000000000001" customHeight="1">
      <c r="B32" s="13" t="str">
        <f>UFTexte(F34,1,3,1)</f>
        <v/>
      </c>
      <c r="C32" s="12"/>
      <c r="D32" s="12"/>
      <c r="E32" s="15" t="s">
        <v>13</v>
      </c>
      <c r="F32" s="26">
        <f>F31*SUMIF(E14:E29,"T",F14:F29)</f>
        <v>0</v>
      </c>
    </row>
    <row r="33" spans="2:6" s="1" customFormat="1" ht="20.100000000000001" customHeight="1">
      <c r="B33" s="13"/>
      <c r="C33" s="12"/>
      <c r="D33" s="12"/>
      <c r="E33" s="15" t="s">
        <v>14</v>
      </c>
      <c r="F33" s="27">
        <v>0</v>
      </c>
    </row>
    <row r="34" spans="2:6" s="1" customFormat="1" ht="20.100000000000001" customHeight="1">
      <c r="B34" s="12"/>
      <c r="C34" s="12"/>
      <c r="D34" s="12"/>
      <c r="E34" s="16" t="s">
        <v>15</v>
      </c>
      <c r="F34" s="26">
        <f>F30+F32+F33</f>
        <v>0</v>
      </c>
    </row>
  </sheetData>
  <phoneticPr fontId="0" type="noConversion"/>
  <dataValidations count="1">
    <dataValidation type="list" allowBlank="1" showInputMessage="1" showErrorMessage="1" sqref="B14:B29">
      <formula1>BDD!$B$2:$B$4800</formula1>
    </dataValidation>
  </dataValidations>
  <hyperlinks>
    <hyperlink ref="K19" r:id="rId1"/>
  </hyperlinks>
  <printOptions horizontalCentered="1"/>
  <pageMargins left="0.5" right="0.5" top="0.5" bottom="0.5" header="0.5" footer="0.5"/>
  <pageSetup paperSize="9" orientation="portrait" horizontalDpi="300" verticalDpi="300" r:id="rId2"/>
  <headerFooter alignWithMargins="0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BDD!$B$2:$B$4800</xm:f>
          </x14:formula1>
          <xm:sqref>B14:B29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908"/>
  <sheetViews>
    <sheetView workbookViewId="0">
      <selection activeCell="F33" sqref="F33"/>
    </sheetView>
  </sheetViews>
  <sheetFormatPr baseColWidth="10" defaultRowHeight="12.75"/>
  <cols>
    <col min="1" max="1" width="4" bestFit="1" customWidth="1"/>
    <col min="2" max="2" width="19.85546875" bestFit="1" customWidth="1"/>
    <col min="3" max="3" width="8.42578125" bestFit="1" customWidth="1"/>
    <col min="4" max="4" width="10.85546875" bestFit="1" customWidth="1"/>
    <col min="8" max="8" width="20.140625" bestFit="1" customWidth="1"/>
  </cols>
  <sheetData>
    <row r="1" spans="1:17">
      <c r="A1" s="19" t="s">
        <v>19</v>
      </c>
      <c r="B1" s="19" t="s">
        <v>20</v>
      </c>
      <c r="C1" s="19" t="s">
        <v>21</v>
      </c>
      <c r="D1" s="19" t="s">
        <v>22</v>
      </c>
      <c r="H1" s="61" t="s">
        <v>903</v>
      </c>
      <c r="I1" s="60" t="s">
        <v>904</v>
      </c>
    </row>
    <row r="2" spans="1:17">
      <c r="A2">
        <v>1</v>
      </c>
      <c r="H2" s="66" t="s">
        <v>917</v>
      </c>
      <c r="I2" s="64">
        <v>1</v>
      </c>
    </row>
    <row r="3" spans="1:17">
      <c r="A3">
        <f>A2+1</f>
        <v>2</v>
      </c>
      <c r="B3" t="s">
        <v>546</v>
      </c>
      <c r="D3">
        <v>307.99</v>
      </c>
      <c r="H3" t="s">
        <v>913</v>
      </c>
      <c r="I3">
        <v>2</v>
      </c>
    </row>
    <row r="4" spans="1:17">
      <c r="A4">
        <f t="shared" ref="A4:A66" si="0">A3+1</f>
        <v>3</v>
      </c>
      <c r="B4" t="s">
        <v>110</v>
      </c>
      <c r="D4">
        <v>1924.42</v>
      </c>
      <c r="H4" t="s">
        <v>899</v>
      </c>
    </row>
    <row r="5" spans="1:17">
      <c r="A5">
        <f t="shared" si="0"/>
        <v>4</v>
      </c>
      <c r="B5" t="s">
        <v>112</v>
      </c>
      <c r="D5">
        <v>2347.46</v>
      </c>
      <c r="H5" t="s">
        <v>884</v>
      </c>
    </row>
    <row r="6" spans="1:17">
      <c r="A6">
        <f t="shared" si="0"/>
        <v>5</v>
      </c>
      <c r="B6" t="s">
        <v>708</v>
      </c>
      <c r="D6">
        <v>314.7</v>
      </c>
      <c r="H6" t="s">
        <v>875</v>
      </c>
    </row>
    <row r="7" spans="1:17">
      <c r="A7">
        <f t="shared" si="0"/>
        <v>6</v>
      </c>
      <c r="B7" t="s">
        <v>257</v>
      </c>
      <c r="D7">
        <v>66.8</v>
      </c>
      <c r="H7" t="s">
        <v>860</v>
      </c>
      <c r="L7" s="62" t="s">
        <v>907</v>
      </c>
      <c r="M7" s="63"/>
      <c r="N7" s="63"/>
      <c r="O7" s="63"/>
      <c r="P7" s="63"/>
      <c r="Q7" s="63"/>
    </row>
    <row r="8" spans="1:17">
      <c r="A8">
        <f t="shared" si="0"/>
        <v>7</v>
      </c>
      <c r="B8" t="s">
        <v>727</v>
      </c>
      <c r="D8">
        <v>164.15</v>
      </c>
      <c r="L8" t="s">
        <v>901</v>
      </c>
      <c r="M8" t="s">
        <v>909</v>
      </c>
    </row>
    <row r="9" spans="1:17">
      <c r="A9">
        <f t="shared" si="0"/>
        <v>8</v>
      </c>
      <c r="B9" t="s">
        <v>80</v>
      </c>
      <c r="D9">
        <v>273.04000000000002</v>
      </c>
      <c r="L9" s="65" t="s">
        <v>902</v>
      </c>
      <c r="M9" s="65" t="s">
        <v>910</v>
      </c>
      <c r="N9" s="65"/>
      <c r="O9" s="65"/>
      <c r="P9" s="65"/>
      <c r="Q9" s="65"/>
    </row>
    <row r="10" spans="1:17">
      <c r="A10">
        <f t="shared" si="0"/>
        <v>9</v>
      </c>
      <c r="B10" t="s">
        <v>471</v>
      </c>
      <c r="D10">
        <v>1652.95</v>
      </c>
      <c r="L10" s="64" t="s">
        <v>905</v>
      </c>
      <c r="M10" s="64" t="s">
        <v>906</v>
      </c>
      <c r="N10" s="64"/>
      <c r="O10" s="64"/>
      <c r="P10" s="64"/>
      <c r="Q10" s="64"/>
    </row>
    <row r="11" spans="1:17">
      <c r="A11">
        <f t="shared" si="0"/>
        <v>10</v>
      </c>
      <c r="B11" t="s">
        <v>39</v>
      </c>
      <c r="D11">
        <v>389.62</v>
      </c>
    </row>
    <row r="12" spans="1:17">
      <c r="A12">
        <f t="shared" si="0"/>
        <v>11</v>
      </c>
      <c r="B12" t="s">
        <v>425</v>
      </c>
      <c r="D12">
        <v>598.77</v>
      </c>
    </row>
    <row r="13" spans="1:17">
      <c r="A13">
        <f t="shared" si="0"/>
        <v>12</v>
      </c>
      <c r="B13" t="s">
        <v>695</v>
      </c>
      <c r="D13">
        <v>223.2</v>
      </c>
    </row>
    <row r="14" spans="1:17">
      <c r="A14">
        <f t="shared" si="0"/>
        <v>13</v>
      </c>
      <c r="B14" t="s">
        <v>695</v>
      </c>
      <c r="D14">
        <v>213.52</v>
      </c>
    </row>
    <row r="15" spans="1:17">
      <c r="A15">
        <f t="shared" si="0"/>
        <v>14</v>
      </c>
      <c r="B15" t="s">
        <v>301</v>
      </c>
      <c r="D15">
        <v>318.5</v>
      </c>
    </row>
    <row r="16" spans="1:17">
      <c r="A16">
        <f t="shared" si="0"/>
        <v>15</v>
      </c>
      <c r="B16" t="s">
        <v>496</v>
      </c>
      <c r="D16">
        <v>608.30999999999995</v>
      </c>
    </row>
    <row r="17" spans="1:4">
      <c r="A17">
        <f t="shared" si="0"/>
        <v>16</v>
      </c>
      <c r="B17" t="s">
        <v>95</v>
      </c>
      <c r="D17">
        <v>199.87</v>
      </c>
    </row>
    <row r="18" spans="1:4">
      <c r="A18">
        <f t="shared" si="0"/>
        <v>17</v>
      </c>
      <c r="B18" t="s">
        <v>120</v>
      </c>
      <c r="D18">
        <v>816.08</v>
      </c>
    </row>
    <row r="19" spans="1:4">
      <c r="A19">
        <f t="shared" si="0"/>
        <v>18</v>
      </c>
      <c r="B19" t="s">
        <v>121</v>
      </c>
      <c r="D19">
        <v>996.8</v>
      </c>
    </row>
    <row r="20" spans="1:4">
      <c r="A20">
        <f t="shared" si="0"/>
        <v>19</v>
      </c>
      <c r="B20" t="s">
        <v>757</v>
      </c>
      <c r="D20">
        <v>78.58</v>
      </c>
    </row>
    <row r="21" spans="1:4">
      <c r="A21">
        <f t="shared" si="0"/>
        <v>20</v>
      </c>
      <c r="B21" t="s">
        <v>327</v>
      </c>
      <c r="D21">
        <v>695</v>
      </c>
    </row>
    <row r="22" spans="1:4">
      <c r="A22">
        <f t="shared" si="0"/>
        <v>21</v>
      </c>
      <c r="B22" t="s">
        <v>100</v>
      </c>
      <c r="D22">
        <v>695</v>
      </c>
    </row>
    <row r="23" spans="1:4">
      <c r="A23">
        <f t="shared" si="0"/>
        <v>22</v>
      </c>
      <c r="B23" t="s">
        <v>383</v>
      </c>
      <c r="D23">
        <v>297.5</v>
      </c>
    </row>
    <row r="24" spans="1:4">
      <c r="A24">
        <f t="shared" si="0"/>
        <v>23</v>
      </c>
      <c r="B24" t="s">
        <v>384</v>
      </c>
      <c r="D24">
        <v>547.5</v>
      </c>
    </row>
    <row r="25" spans="1:4">
      <c r="A25">
        <f t="shared" si="0"/>
        <v>24</v>
      </c>
      <c r="B25" t="s">
        <v>489</v>
      </c>
      <c r="D25">
        <v>417.51</v>
      </c>
    </row>
    <row r="26" spans="1:4">
      <c r="A26">
        <f t="shared" si="0"/>
        <v>25</v>
      </c>
      <c r="B26" t="s">
        <v>564</v>
      </c>
      <c r="D26">
        <v>660.53</v>
      </c>
    </row>
    <row r="27" spans="1:4">
      <c r="A27">
        <f t="shared" si="0"/>
        <v>26</v>
      </c>
      <c r="B27" t="s">
        <v>519</v>
      </c>
      <c r="D27">
        <v>677.5</v>
      </c>
    </row>
    <row r="28" spans="1:4">
      <c r="A28">
        <f t="shared" si="0"/>
        <v>27</v>
      </c>
      <c r="B28" t="s">
        <v>522</v>
      </c>
      <c r="D28">
        <v>568.98</v>
      </c>
    </row>
    <row r="29" spans="1:4">
      <c r="A29">
        <f t="shared" si="0"/>
        <v>28</v>
      </c>
      <c r="B29" t="s">
        <v>52</v>
      </c>
      <c r="D29">
        <v>439.46</v>
      </c>
    </row>
    <row r="30" spans="1:4">
      <c r="A30">
        <f t="shared" si="0"/>
        <v>29</v>
      </c>
      <c r="B30" t="s">
        <v>295</v>
      </c>
      <c r="D30">
        <v>628.78</v>
      </c>
    </row>
    <row r="31" spans="1:4">
      <c r="A31">
        <f t="shared" si="0"/>
        <v>30</v>
      </c>
      <c r="B31" t="s">
        <v>46</v>
      </c>
      <c r="D31">
        <v>431.38</v>
      </c>
    </row>
    <row r="32" spans="1:4">
      <c r="A32">
        <f t="shared" si="0"/>
        <v>31</v>
      </c>
      <c r="B32" t="s">
        <v>46</v>
      </c>
      <c r="D32">
        <v>683.56</v>
      </c>
    </row>
    <row r="33" spans="1:4">
      <c r="A33">
        <f t="shared" si="0"/>
        <v>32</v>
      </c>
      <c r="B33" t="s">
        <v>351</v>
      </c>
      <c r="D33">
        <v>359.58</v>
      </c>
    </row>
    <row r="34" spans="1:4">
      <c r="A34">
        <f t="shared" si="0"/>
        <v>33</v>
      </c>
      <c r="B34" t="s">
        <v>50</v>
      </c>
      <c r="D34">
        <v>129.5</v>
      </c>
    </row>
    <row r="35" spans="1:4">
      <c r="A35">
        <f t="shared" si="0"/>
        <v>34</v>
      </c>
      <c r="B35" t="s">
        <v>355</v>
      </c>
      <c r="D35">
        <v>314.32</v>
      </c>
    </row>
    <row r="36" spans="1:4">
      <c r="A36">
        <f t="shared" si="0"/>
        <v>35</v>
      </c>
      <c r="B36" t="s">
        <v>220</v>
      </c>
      <c r="D36">
        <v>127.5</v>
      </c>
    </row>
    <row r="37" spans="1:4">
      <c r="A37">
        <f t="shared" si="0"/>
        <v>36</v>
      </c>
      <c r="B37" t="s">
        <v>43</v>
      </c>
      <c r="D37">
        <v>130.72</v>
      </c>
    </row>
    <row r="38" spans="1:4">
      <c r="A38">
        <f t="shared" si="0"/>
        <v>37</v>
      </c>
      <c r="B38" t="s">
        <v>349</v>
      </c>
      <c r="D38">
        <v>140</v>
      </c>
    </row>
    <row r="39" spans="1:4">
      <c r="A39">
        <f t="shared" si="0"/>
        <v>38</v>
      </c>
      <c r="B39" t="s">
        <v>245</v>
      </c>
      <c r="D39">
        <v>117.5</v>
      </c>
    </row>
    <row r="40" spans="1:4">
      <c r="A40">
        <f t="shared" si="0"/>
        <v>39</v>
      </c>
      <c r="B40" t="s">
        <v>644</v>
      </c>
      <c r="D40">
        <v>308.83</v>
      </c>
    </row>
    <row r="41" spans="1:4">
      <c r="A41">
        <f t="shared" si="0"/>
        <v>40</v>
      </c>
      <c r="B41" t="s">
        <v>643</v>
      </c>
      <c r="D41">
        <v>594.75</v>
      </c>
    </row>
    <row r="42" spans="1:4">
      <c r="A42">
        <f t="shared" si="0"/>
        <v>41</v>
      </c>
      <c r="B42" t="s">
        <v>643</v>
      </c>
      <c r="D42">
        <v>596.45000000000005</v>
      </c>
    </row>
    <row r="43" spans="1:4">
      <c r="A43">
        <f t="shared" si="0"/>
        <v>42</v>
      </c>
      <c r="B43" t="s">
        <v>476</v>
      </c>
      <c r="D43">
        <v>889.45</v>
      </c>
    </row>
    <row r="44" spans="1:4">
      <c r="A44">
        <f t="shared" si="0"/>
        <v>43</v>
      </c>
      <c r="B44" t="s">
        <v>477</v>
      </c>
      <c r="D44">
        <v>2162.02</v>
      </c>
    </row>
    <row r="45" spans="1:4">
      <c r="A45">
        <f t="shared" si="0"/>
        <v>44</v>
      </c>
      <c r="B45" t="s">
        <v>486</v>
      </c>
      <c r="D45">
        <v>792.42</v>
      </c>
    </row>
    <row r="46" spans="1:4">
      <c r="A46">
        <f t="shared" si="0"/>
        <v>45</v>
      </c>
      <c r="B46" t="s">
        <v>392</v>
      </c>
      <c r="D46">
        <v>252.93</v>
      </c>
    </row>
    <row r="47" spans="1:4">
      <c r="A47">
        <f t="shared" si="0"/>
        <v>46</v>
      </c>
      <c r="B47" t="s">
        <v>694</v>
      </c>
      <c r="D47">
        <v>258.91000000000003</v>
      </c>
    </row>
    <row r="48" spans="1:4">
      <c r="A48">
        <f t="shared" si="0"/>
        <v>47</v>
      </c>
      <c r="B48" t="s">
        <v>365</v>
      </c>
      <c r="D48">
        <v>194.5</v>
      </c>
    </row>
    <row r="49" spans="1:4">
      <c r="A49">
        <f t="shared" si="0"/>
        <v>48</v>
      </c>
      <c r="B49" t="s">
        <v>690</v>
      </c>
      <c r="D49">
        <v>194.5</v>
      </c>
    </row>
    <row r="50" spans="1:4">
      <c r="A50">
        <f t="shared" si="0"/>
        <v>49</v>
      </c>
      <c r="B50" t="s">
        <v>97</v>
      </c>
      <c r="D50">
        <v>198.38</v>
      </c>
    </row>
    <row r="51" spans="1:4">
      <c r="A51">
        <f t="shared" si="0"/>
        <v>50</v>
      </c>
      <c r="B51" t="s">
        <v>126</v>
      </c>
      <c r="D51">
        <v>144.9</v>
      </c>
    </row>
    <row r="52" spans="1:4">
      <c r="A52">
        <f t="shared" si="0"/>
        <v>51</v>
      </c>
      <c r="B52" t="s">
        <v>314</v>
      </c>
      <c r="D52">
        <v>127.16</v>
      </c>
    </row>
    <row r="53" spans="1:4">
      <c r="A53">
        <f t="shared" si="0"/>
        <v>52</v>
      </c>
      <c r="B53" t="s">
        <v>682</v>
      </c>
      <c r="D53">
        <v>1207.69</v>
      </c>
    </row>
    <row r="54" spans="1:4">
      <c r="A54">
        <f t="shared" si="0"/>
        <v>53</v>
      </c>
      <c r="B54" t="s">
        <v>680</v>
      </c>
      <c r="D54">
        <v>1213.48</v>
      </c>
    </row>
    <row r="55" spans="1:4">
      <c r="A55">
        <f t="shared" si="0"/>
        <v>54</v>
      </c>
      <c r="B55" t="s">
        <v>180</v>
      </c>
      <c r="D55">
        <v>437</v>
      </c>
    </row>
    <row r="56" spans="1:4">
      <c r="A56">
        <f t="shared" si="0"/>
        <v>55</v>
      </c>
      <c r="B56" t="s">
        <v>636</v>
      </c>
      <c r="D56">
        <v>8314.77</v>
      </c>
    </row>
    <row r="57" spans="1:4">
      <c r="A57">
        <f t="shared" si="0"/>
        <v>56</v>
      </c>
      <c r="B57" t="s">
        <v>762</v>
      </c>
      <c r="D57">
        <v>217.02</v>
      </c>
    </row>
    <row r="58" spans="1:4">
      <c r="A58">
        <f t="shared" si="0"/>
        <v>57</v>
      </c>
      <c r="B58" t="s">
        <v>205</v>
      </c>
      <c r="D58">
        <v>154.80000000000001</v>
      </c>
    </row>
    <row r="59" spans="1:4">
      <c r="A59">
        <f t="shared" si="0"/>
        <v>58</v>
      </c>
      <c r="B59" t="s">
        <v>274</v>
      </c>
      <c r="D59">
        <v>216.01</v>
      </c>
    </row>
    <row r="60" spans="1:4">
      <c r="A60">
        <f t="shared" si="0"/>
        <v>59</v>
      </c>
      <c r="B60" t="s">
        <v>276</v>
      </c>
      <c r="D60">
        <v>144.62</v>
      </c>
    </row>
    <row r="61" spans="1:4">
      <c r="A61">
        <f t="shared" si="0"/>
        <v>60</v>
      </c>
      <c r="B61" t="s">
        <v>277</v>
      </c>
      <c r="D61">
        <v>152.13999999999999</v>
      </c>
    </row>
    <row r="62" spans="1:4">
      <c r="A62">
        <f t="shared" si="0"/>
        <v>61</v>
      </c>
      <c r="B62" t="s">
        <v>271</v>
      </c>
      <c r="D62">
        <v>75</v>
      </c>
    </row>
    <row r="63" spans="1:4">
      <c r="A63">
        <f t="shared" si="0"/>
        <v>62</v>
      </c>
      <c r="B63" t="s">
        <v>666</v>
      </c>
      <c r="D63">
        <v>50</v>
      </c>
    </row>
    <row r="64" spans="1:4">
      <c r="A64">
        <f t="shared" si="0"/>
        <v>63</v>
      </c>
      <c r="B64" t="s">
        <v>661</v>
      </c>
      <c r="D64">
        <v>128.28</v>
      </c>
    </row>
    <row r="65" spans="1:4">
      <c r="A65">
        <f t="shared" si="0"/>
        <v>64</v>
      </c>
      <c r="B65" t="s">
        <v>563</v>
      </c>
      <c r="D65">
        <v>1318.25</v>
      </c>
    </row>
    <row r="66" spans="1:4">
      <c r="A66">
        <f t="shared" si="0"/>
        <v>65</v>
      </c>
      <c r="B66" t="s">
        <v>563</v>
      </c>
      <c r="D66">
        <v>1367.34</v>
      </c>
    </row>
    <row r="67" spans="1:4">
      <c r="A67">
        <f t="shared" ref="A67:A130" si="1">A66+1</f>
        <v>66</v>
      </c>
      <c r="B67" t="s">
        <v>565</v>
      </c>
      <c r="D67">
        <v>1378.56</v>
      </c>
    </row>
    <row r="68" spans="1:4">
      <c r="A68">
        <f t="shared" si="1"/>
        <v>67</v>
      </c>
      <c r="B68" t="s">
        <v>598</v>
      </c>
      <c r="D68">
        <v>372.86</v>
      </c>
    </row>
    <row r="69" spans="1:4">
      <c r="A69">
        <f t="shared" si="1"/>
        <v>68</v>
      </c>
      <c r="B69" t="s">
        <v>587</v>
      </c>
      <c r="D69">
        <v>244.79</v>
      </c>
    </row>
    <row r="70" spans="1:4">
      <c r="A70">
        <f t="shared" si="1"/>
        <v>69</v>
      </c>
      <c r="B70" t="s">
        <v>104</v>
      </c>
      <c r="D70">
        <v>201.56</v>
      </c>
    </row>
    <row r="71" spans="1:4">
      <c r="A71">
        <f t="shared" si="1"/>
        <v>70</v>
      </c>
      <c r="B71" t="s">
        <v>681</v>
      </c>
      <c r="D71">
        <v>314.89999999999998</v>
      </c>
    </row>
    <row r="72" spans="1:4">
      <c r="A72">
        <f t="shared" si="1"/>
        <v>71</v>
      </c>
      <c r="B72" t="s">
        <v>312</v>
      </c>
      <c r="D72">
        <v>496.21</v>
      </c>
    </row>
    <row r="73" spans="1:4">
      <c r="A73">
        <f t="shared" si="1"/>
        <v>72</v>
      </c>
      <c r="B73" t="s">
        <v>637</v>
      </c>
      <c r="D73">
        <v>509.04</v>
      </c>
    </row>
    <row r="74" spans="1:4">
      <c r="A74">
        <f t="shared" si="1"/>
        <v>73</v>
      </c>
      <c r="B74" t="s">
        <v>638</v>
      </c>
      <c r="D74">
        <v>738.4</v>
      </c>
    </row>
    <row r="75" spans="1:4">
      <c r="A75">
        <f t="shared" si="1"/>
        <v>74</v>
      </c>
      <c r="B75" t="s">
        <v>550</v>
      </c>
      <c r="D75">
        <v>1354.55</v>
      </c>
    </row>
    <row r="76" spans="1:4">
      <c r="A76">
        <f t="shared" si="1"/>
        <v>75</v>
      </c>
      <c r="B76" t="s">
        <v>280</v>
      </c>
      <c r="D76">
        <v>738.22</v>
      </c>
    </row>
    <row r="77" spans="1:4">
      <c r="A77">
        <f t="shared" si="1"/>
        <v>76</v>
      </c>
      <c r="B77" t="s">
        <v>44</v>
      </c>
      <c r="D77">
        <v>590.88</v>
      </c>
    </row>
    <row r="78" spans="1:4">
      <c r="A78">
        <f t="shared" si="1"/>
        <v>77</v>
      </c>
      <c r="B78" t="s">
        <v>282</v>
      </c>
      <c r="D78">
        <v>375.24</v>
      </c>
    </row>
    <row r="79" spans="1:4">
      <c r="A79">
        <f t="shared" si="1"/>
        <v>78</v>
      </c>
      <c r="B79" t="s">
        <v>45</v>
      </c>
      <c r="D79">
        <v>294.2</v>
      </c>
    </row>
    <row r="80" spans="1:4">
      <c r="A80">
        <f t="shared" si="1"/>
        <v>79</v>
      </c>
      <c r="B80" t="s">
        <v>706</v>
      </c>
      <c r="D80">
        <v>232.53</v>
      </c>
    </row>
    <row r="81" spans="1:4">
      <c r="A81">
        <f t="shared" si="1"/>
        <v>80</v>
      </c>
      <c r="B81" t="s">
        <v>706</v>
      </c>
      <c r="D81">
        <v>230.44</v>
      </c>
    </row>
    <row r="82" spans="1:4">
      <c r="A82">
        <f t="shared" si="1"/>
        <v>81</v>
      </c>
      <c r="B82" t="s">
        <v>55</v>
      </c>
      <c r="D82">
        <v>429.5</v>
      </c>
    </row>
    <row r="83" spans="1:4">
      <c r="A83">
        <f t="shared" si="1"/>
        <v>82</v>
      </c>
      <c r="B83" t="s">
        <v>761</v>
      </c>
      <c r="D83">
        <v>1182.44</v>
      </c>
    </row>
    <row r="84" spans="1:4">
      <c r="A84">
        <f t="shared" si="1"/>
        <v>83</v>
      </c>
      <c r="B84" t="s">
        <v>776</v>
      </c>
      <c r="D84">
        <v>236.27</v>
      </c>
    </row>
    <row r="85" spans="1:4">
      <c r="A85">
        <f t="shared" si="1"/>
        <v>84</v>
      </c>
      <c r="B85" t="s">
        <v>206</v>
      </c>
      <c r="D85">
        <v>150.85</v>
      </c>
    </row>
    <row r="86" spans="1:4">
      <c r="A86">
        <f t="shared" si="1"/>
        <v>85</v>
      </c>
      <c r="B86" t="s">
        <v>800</v>
      </c>
      <c r="D86">
        <v>383.78</v>
      </c>
    </row>
    <row r="87" spans="1:4">
      <c r="A87">
        <f t="shared" si="1"/>
        <v>86</v>
      </c>
      <c r="B87" t="s">
        <v>23</v>
      </c>
      <c r="D87">
        <v>401.3</v>
      </c>
    </row>
    <row r="88" spans="1:4">
      <c r="A88">
        <f t="shared" si="1"/>
        <v>87</v>
      </c>
      <c r="B88" t="s">
        <v>463</v>
      </c>
      <c r="D88">
        <v>197.97</v>
      </c>
    </row>
    <row r="89" spans="1:4">
      <c r="A89">
        <f t="shared" si="1"/>
        <v>88</v>
      </c>
      <c r="B89" t="s">
        <v>733</v>
      </c>
      <c r="D89">
        <v>157.54</v>
      </c>
    </row>
    <row r="90" spans="1:4">
      <c r="A90">
        <f t="shared" si="1"/>
        <v>89</v>
      </c>
      <c r="B90" t="s">
        <v>321</v>
      </c>
      <c r="D90">
        <v>1263.47</v>
      </c>
    </row>
    <row r="91" spans="1:4">
      <c r="A91">
        <f t="shared" si="1"/>
        <v>90</v>
      </c>
      <c r="B91" t="s">
        <v>321</v>
      </c>
      <c r="D91">
        <v>1325.65</v>
      </c>
    </row>
    <row r="92" spans="1:4">
      <c r="A92">
        <f t="shared" si="1"/>
        <v>91</v>
      </c>
      <c r="B92" t="s">
        <v>679</v>
      </c>
      <c r="D92">
        <v>106.55</v>
      </c>
    </row>
    <row r="93" spans="1:4">
      <c r="A93">
        <f t="shared" si="1"/>
        <v>92</v>
      </c>
      <c r="B93" t="s">
        <v>725</v>
      </c>
      <c r="D93">
        <v>106.55</v>
      </c>
    </row>
    <row r="94" spans="1:4">
      <c r="A94">
        <f t="shared" si="1"/>
        <v>93</v>
      </c>
      <c r="B94" t="s">
        <v>341</v>
      </c>
      <c r="D94">
        <v>578.4</v>
      </c>
    </row>
    <row r="95" spans="1:4">
      <c r="A95">
        <f t="shared" si="1"/>
        <v>94</v>
      </c>
      <c r="B95" t="s">
        <v>287</v>
      </c>
      <c r="D95">
        <v>547.27</v>
      </c>
    </row>
    <row r="96" spans="1:4">
      <c r="A96">
        <f t="shared" si="1"/>
        <v>95</v>
      </c>
      <c r="B96" t="s">
        <v>398</v>
      </c>
      <c r="D96">
        <v>136.5</v>
      </c>
    </row>
    <row r="97" spans="1:4">
      <c r="A97">
        <f t="shared" si="1"/>
        <v>96</v>
      </c>
      <c r="B97" t="s">
        <v>397</v>
      </c>
      <c r="D97">
        <v>178.5</v>
      </c>
    </row>
    <row r="98" spans="1:4">
      <c r="A98">
        <f t="shared" si="1"/>
        <v>97</v>
      </c>
      <c r="B98" t="s">
        <v>401</v>
      </c>
      <c r="D98">
        <v>270</v>
      </c>
    </row>
    <row r="99" spans="1:4">
      <c r="A99">
        <f t="shared" si="1"/>
        <v>98</v>
      </c>
      <c r="B99" t="s">
        <v>403</v>
      </c>
      <c r="D99">
        <v>364.5</v>
      </c>
    </row>
    <row r="100" spans="1:4">
      <c r="A100">
        <f t="shared" si="1"/>
        <v>99</v>
      </c>
      <c r="B100" t="s">
        <v>632</v>
      </c>
      <c r="D100">
        <v>261</v>
      </c>
    </row>
    <row r="101" spans="1:4">
      <c r="A101">
        <f t="shared" si="1"/>
        <v>100</v>
      </c>
      <c r="B101" t="s">
        <v>357</v>
      </c>
      <c r="D101">
        <v>163</v>
      </c>
    </row>
    <row r="102" spans="1:4">
      <c r="A102">
        <f t="shared" si="1"/>
        <v>101</v>
      </c>
      <c r="B102" t="s">
        <v>261</v>
      </c>
      <c r="D102">
        <v>472.38</v>
      </c>
    </row>
    <row r="103" spans="1:4">
      <c r="A103">
        <f t="shared" si="1"/>
        <v>102</v>
      </c>
      <c r="B103" t="s">
        <v>483</v>
      </c>
      <c r="D103">
        <v>1772.92</v>
      </c>
    </row>
    <row r="104" spans="1:4">
      <c r="A104">
        <f t="shared" si="1"/>
        <v>103</v>
      </c>
      <c r="B104" t="s">
        <v>494</v>
      </c>
      <c r="D104">
        <v>582.5</v>
      </c>
    </row>
    <row r="105" spans="1:4">
      <c r="A105">
        <f t="shared" si="1"/>
        <v>104</v>
      </c>
      <c r="B105" t="s">
        <v>567</v>
      </c>
      <c r="D105">
        <v>1277.8699999999999</v>
      </c>
    </row>
    <row r="106" spans="1:4">
      <c r="A106">
        <f t="shared" si="1"/>
        <v>105</v>
      </c>
      <c r="B106" t="s">
        <v>532</v>
      </c>
      <c r="D106">
        <v>305.58</v>
      </c>
    </row>
    <row r="107" spans="1:4">
      <c r="A107">
        <f t="shared" si="1"/>
        <v>106</v>
      </c>
      <c r="B107" t="s">
        <v>102</v>
      </c>
      <c r="D107">
        <v>140</v>
      </c>
    </row>
    <row r="108" spans="1:4">
      <c r="A108">
        <f t="shared" si="1"/>
        <v>107</v>
      </c>
      <c r="B108" t="s">
        <v>66</v>
      </c>
      <c r="D108">
        <v>151.41999999999999</v>
      </c>
    </row>
    <row r="109" spans="1:4">
      <c r="A109">
        <f t="shared" si="1"/>
        <v>108</v>
      </c>
      <c r="B109" t="s">
        <v>66</v>
      </c>
      <c r="D109">
        <v>144.16</v>
      </c>
    </row>
    <row r="110" spans="1:4">
      <c r="A110">
        <f t="shared" si="1"/>
        <v>109</v>
      </c>
      <c r="B110" t="s">
        <v>116</v>
      </c>
      <c r="D110">
        <v>578.69000000000005</v>
      </c>
    </row>
    <row r="111" spans="1:4">
      <c r="A111">
        <f t="shared" si="1"/>
        <v>110</v>
      </c>
      <c r="B111" t="s">
        <v>693</v>
      </c>
      <c r="D111">
        <v>328.73</v>
      </c>
    </row>
    <row r="112" spans="1:4">
      <c r="A112">
        <f t="shared" si="1"/>
        <v>111</v>
      </c>
      <c r="B112" t="s">
        <v>693</v>
      </c>
      <c r="D112">
        <v>340.39</v>
      </c>
    </row>
    <row r="113" spans="1:4">
      <c r="A113">
        <f t="shared" si="1"/>
        <v>112</v>
      </c>
      <c r="B113" t="s">
        <v>37</v>
      </c>
      <c r="D113">
        <v>340.39</v>
      </c>
    </row>
    <row r="114" spans="1:4">
      <c r="A114">
        <f t="shared" si="1"/>
        <v>113</v>
      </c>
      <c r="B114" t="s">
        <v>33</v>
      </c>
      <c r="D114">
        <v>430</v>
      </c>
    </row>
    <row r="115" spans="1:4">
      <c r="A115">
        <f t="shared" si="1"/>
        <v>114</v>
      </c>
      <c r="B115" t="s">
        <v>40</v>
      </c>
      <c r="D115">
        <v>890.04</v>
      </c>
    </row>
    <row r="116" spans="1:4">
      <c r="A116">
        <f t="shared" si="1"/>
        <v>115</v>
      </c>
      <c r="B116" t="s">
        <v>36</v>
      </c>
      <c r="D116">
        <v>446.08</v>
      </c>
    </row>
    <row r="117" spans="1:4">
      <c r="A117">
        <f t="shared" si="1"/>
        <v>116</v>
      </c>
      <c r="B117" t="s">
        <v>633</v>
      </c>
      <c r="D117">
        <v>114.6</v>
      </c>
    </row>
    <row r="118" spans="1:4">
      <c r="A118">
        <f t="shared" si="1"/>
        <v>117</v>
      </c>
      <c r="B118" t="s">
        <v>38</v>
      </c>
      <c r="D118">
        <v>474.86</v>
      </c>
    </row>
    <row r="119" spans="1:4">
      <c r="A119">
        <f t="shared" si="1"/>
        <v>118</v>
      </c>
      <c r="B119" t="s">
        <v>172</v>
      </c>
      <c r="D119">
        <v>79.92</v>
      </c>
    </row>
    <row r="120" spans="1:4">
      <c r="A120">
        <f t="shared" si="1"/>
        <v>119</v>
      </c>
      <c r="B120" t="s">
        <v>166</v>
      </c>
      <c r="D120">
        <v>62.64</v>
      </c>
    </row>
    <row r="121" spans="1:4">
      <c r="A121">
        <f t="shared" si="1"/>
        <v>120</v>
      </c>
      <c r="B121" t="s">
        <v>171</v>
      </c>
      <c r="D121">
        <v>88.24</v>
      </c>
    </row>
    <row r="122" spans="1:4">
      <c r="A122">
        <f t="shared" si="1"/>
        <v>121</v>
      </c>
      <c r="B122" t="s">
        <v>467</v>
      </c>
      <c r="D122">
        <v>207.3</v>
      </c>
    </row>
    <row r="123" spans="1:4">
      <c r="A123">
        <f t="shared" si="1"/>
        <v>122</v>
      </c>
      <c r="B123" t="s">
        <v>209</v>
      </c>
      <c r="D123">
        <v>504.28</v>
      </c>
    </row>
    <row r="124" spans="1:4">
      <c r="A124">
        <f t="shared" si="1"/>
        <v>123</v>
      </c>
      <c r="B124" t="s">
        <v>473</v>
      </c>
      <c r="D124">
        <v>579.5</v>
      </c>
    </row>
    <row r="125" spans="1:4">
      <c r="A125">
        <f t="shared" si="1"/>
        <v>124</v>
      </c>
      <c r="B125" t="s">
        <v>481</v>
      </c>
      <c r="D125">
        <v>547.5</v>
      </c>
    </row>
    <row r="126" spans="1:4">
      <c r="A126">
        <f t="shared" si="1"/>
        <v>125</v>
      </c>
      <c r="B126" t="s">
        <v>781</v>
      </c>
      <c r="D126">
        <v>430.52</v>
      </c>
    </row>
    <row r="127" spans="1:4">
      <c r="A127">
        <f t="shared" si="1"/>
        <v>126</v>
      </c>
      <c r="B127" t="s">
        <v>781</v>
      </c>
      <c r="D127">
        <v>329.88</v>
      </c>
    </row>
    <row r="128" spans="1:4">
      <c r="A128">
        <f t="shared" si="1"/>
        <v>127</v>
      </c>
      <c r="B128" t="s">
        <v>763</v>
      </c>
      <c r="D128">
        <v>130.22</v>
      </c>
    </row>
    <row r="129" spans="1:4">
      <c r="A129">
        <f t="shared" si="1"/>
        <v>128</v>
      </c>
      <c r="B129" t="s">
        <v>788</v>
      </c>
      <c r="D129">
        <v>131.03</v>
      </c>
    </row>
    <row r="130" spans="1:4">
      <c r="A130">
        <f t="shared" si="1"/>
        <v>129</v>
      </c>
      <c r="B130" t="s">
        <v>788</v>
      </c>
      <c r="D130">
        <v>127.53</v>
      </c>
    </row>
    <row r="131" spans="1:4">
      <c r="A131">
        <f t="shared" ref="A131:A194" si="2">A130+1</f>
        <v>130</v>
      </c>
      <c r="B131" t="s">
        <v>283</v>
      </c>
      <c r="D131">
        <v>669.77</v>
      </c>
    </row>
    <row r="132" spans="1:4">
      <c r="A132">
        <f t="shared" si="2"/>
        <v>131</v>
      </c>
      <c r="B132" t="s">
        <v>234</v>
      </c>
      <c r="D132">
        <v>208.13</v>
      </c>
    </row>
    <row r="133" spans="1:4">
      <c r="A133">
        <f t="shared" si="2"/>
        <v>132</v>
      </c>
      <c r="B133" t="s">
        <v>234</v>
      </c>
      <c r="D133">
        <v>208.82</v>
      </c>
    </row>
    <row r="134" spans="1:4">
      <c r="A134">
        <f t="shared" si="2"/>
        <v>133</v>
      </c>
      <c r="B134" t="s">
        <v>414</v>
      </c>
      <c r="D134">
        <v>865.56</v>
      </c>
    </row>
    <row r="135" spans="1:4">
      <c r="A135">
        <f t="shared" si="2"/>
        <v>134</v>
      </c>
      <c r="B135" t="s">
        <v>413</v>
      </c>
      <c r="D135">
        <v>731.06</v>
      </c>
    </row>
    <row r="136" spans="1:4">
      <c r="A136">
        <f t="shared" si="2"/>
        <v>135</v>
      </c>
      <c r="B136" t="s">
        <v>665</v>
      </c>
      <c r="D136">
        <v>173.97</v>
      </c>
    </row>
    <row r="137" spans="1:4">
      <c r="A137">
        <f t="shared" si="2"/>
        <v>136</v>
      </c>
      <c r="B137" t="s">
        <v>665</v>
      </c>
      <c r="D137">
        <v>223.72</v>
      </c>
    </row>
    <row r="138" spans="1:4">
      <c r="A138">
        <f t="shared" si="2"/>
        <v>137</v>
      </c>
      <c r="B138" t="s">
        <v>412</v>
      </c>
      <c r="D138">
        <v>497.54</v>
      </c>
    </row>
    <row r="139" spans="1:4">
      <c r="A139">
        <f t="shared" si="2"/>
        <v>138</v>
      </c>
      <c r="B139" t="s">
        <v>58</v>
      </c>
      <c r="D139">
        <v>177.5</v>
      </c>
    </row>
    <row r="140" spans="1:4">
      <c r="A140">
        <f t="shared" si="2"/>
        <v>139</v>
      </c>
      <c r="B140" t="s">
        <v>92</v>
      </c>
      <c r="D140">
        <v>321.52999999999997</v>
      </c>
    </row>
    <row r="141" spans="1:4">
      <c r="A141">
        <f t="shared" si="2"/>
        <v>140</v>
      </c>
      <c r="B141" t="s">
        <v>435</v>
      </c>
      <c r="D141">
        <v>409.47</v>
      </c>
    </row>
    <row r="142" spans="1:4">
      <c r="A142">
        <f t="shared" si="2"/>
        <v>141</v>
      </c>
      <c r="B142" t="s">
        <v>806</v>
      </c>
      <c r="D142">
        <v>157.62</v>
      </c>
    </row>
    <row r="143" spans="1:4">
      <c r="A143">
        <f t="shared" si="2"/>
        <v>142</v>
      </c>
      <c r="B143" t="s">
        <v>178</v>
      </c>
      <c r="D143">
        <v>110</v>
      </c>
    </row>
    <row r="144" spans="1:4">
      <c r="A144">
        <f t="shared" si="2"/>
        <v>143</v>
      </c>
      <c r="B144" t="s">
        <v>28</v>
      </c>
      <c r="D144">
        <v>2284.5</v>
      </c>
    </row>
    <row r="145" spans="1:4">
      <c r="A145">
        <f t="shared" si="2"/>
        <v>144</v>
      </c>
      <c r="B145" t="s">
        <v>418</v>
      </c>
      <c r="D145">
        <v>319.56</v>
      </c>
    </row>
    <row r="146" spans="1:4">
      <c r="A146">
        <f t="shared" si="2"/>
        <v>145</v>
      </c>
      <c r="B146" t="s">
        <v>772</v>
      </c>
      <c r="D146">
        <v>192.61</v>
      </c>
    </row>
    <row r="147" spans="1:4">
      <c r="A147">
        <f t="shared" si="2"/>
        <v>146</v>
      </c>
      <c r="B147" t="s">
        <v>772</v>
      </c>
      <c r="D147">
        <v>187.36</v>
      </c>
    </row>
    <row r="148" spans="1:4">
      <c r="A148">
        <f t="shared" si="2"/>
        <v>147</v>
      </c>
      <c r="B148" t="s">
        <v>765</v>
      </c>
      <c r="D148">
        <v>328.76</v>
      </c>
    </row>
    <row r="149" spans="1:4">
      <c r="A149">
        <f t="shared" si="2"/>
        <v>148</v>
      </c>
      <c r="B149" t="s">
        <v>765</v>
      </c>
      <c r="D149">
        <v>355.88</v>
      </c>
    </row>
    <row r="150" spans="1:4">
      <c r="A150">
        <f t="shared" si="2"/>
        <v>149</v>
      </c>
      <c r="B150" t="s">
        <v>765</v>
      </c>
      <c r="D150">
        <v>331.71</v>
      </c>
    </row>
    <row r="151" spans="1:4">
      <c r="A151">
        <f t="shared" si="2"/>
        <v>150</v>
      </c>
      <c r="B151" t="s">
        <v>187</v>
      </c>
      <c r="D151">
        <v>386.71</v>
      </c>
    </row>
    <row r="152" spans="1:4">
      <c r="A152">
        <f t="shared" si="2"/>
        <v>151</v>
      </c>
      <c r="B152" t="s">
        <v>293</v>
      </c>
      <c r="D152">
        <v>453.36</v>
      </c>
    </row>
    <row r="153" spans="1:4">
      <c r="A153">
        <f t="shared" si="2"/>
        <v>152</v>
      </c>
      <c r="B153" t="s">
        <v>296</v>
      </c>
      <c r="D153">
        <v>1398.48</v>
      </c>
    </row>
    <row r="154" spans="1:4">
      <c r="A154">
        <f t="shared" si="2"/>
        <v>153</v>
      </c>
      <c r="B154" t="s">
        <v>354</v>
      </c>
      <c r="D154">
        <v>314.32</v>
      </c>
    </row>
    <row r="155" spans="1:4">
      <c r="A155">
        <f t="shared" si="2"/>
        <v>154</v>
      </c>
      <c r="B155" t="s">
        <v>219</v>
      </c>
      <c r="D155">
        <v>173.06</v>
      </c>
    </row>
    <row r="156" spans="1:4">
      <c r="A156">
        <f t="shared" si="2"/>
        <v>155</v>
      </c>
      <c r="B156" t="s">
        <v>41</v>
      </c>
      <c r="D156">
        <v>188</v>
      </c>
    </row>
    <row r="157" spans="1:4">
      <c r="A157">
        <f t="shared" si="2"/>
        <v>156</v>
      </c>
      <c r="B157" t="s">
        <v>42</v>
      </c>
      <c r="D157">
        <v>247.1</v>
      </c>
    </row>
    <row r="158" spans="1:4">
      <c r="A158">
        <f t="shared" si="2"/>
        <v>157</v>
      </c>
      <c r="B158" t="s">
        <v>352</v>
      </c>
      <c r="D158">
        <v>133.28</v>
      </c>
    </row>
    <row r="159" spans="1:4">
      <c r="A159">
        <f t="shared" si="2"/>
        <v>158</v>
      </c>
      <c r="B159" t="s">
        <v>54</v>
      </c>
      <c r="D159">
        <v>1020.64</v>
      </c>
    </row>
    <row r="160" spans="1:4">
      <c r="A160">
        <f t="shared" si="2"/>
        <v>159</v>
      </c>
      <c r="B160" t="s">
        <v>119</v>
      </c>
      <c r="D160">
        <v>443.33</v>
      </c>
    </row>
    <row r="161" spans="1:4">
      <c r="A161">
        <f t="shared" si="2"/>
        <v>160</v>
      </c>
      <c r="B161" t="s">
        <v>544</v>
      </c>
      <c r="D161">
        <v>679.61</v>
      </c>
    </row>
    <row r="162" spans="1:4">
      <c r="A162">
        <f t="shared" si="2"/>
        <v>161</v>
      </c>
      <c r="B162" t="s">
        <v>544</v>
      </c>
      <c r="D162">
        <v>636.53</v>
      </c>
    </row>
    <row r="163" spans="1:4">
      <c r="A163">
        <f t="shared" si="2"/>
        <v>162</v>
      </c>
      <c r="B163" t="s">
        <v>544</v>
      </c>
      <c r="D163">
        <v>670.19</v>
      </c>
    </row>
    <row r="164" spans="1:4">
      <c r="A164">
        <f t="shared" si="2"/>
        <v>163</v>
      </c>
      <c r="B164" t="s">
        <v>545</v>
      </c>
      <c r="D164">
        <v>600.62</v>
      </c>
    </row>
    <row r="165" spans="1:4">
      <c r="A165">
        <f t="shared" si="2"/>
        <v>164</v>
      </c>
      <c r="B165" t="s">
        <v>238</v>
      </c>
      <c r="D165">
        <v>79.099999999999994</v>
      </c>
    </row>
    <row r="166" spans="1:4">
      <c r="A166">
        <f t="shared" si="2"/>
        <v>165</v>
      </c>
      <c r="B166" t="s">
        <v>150</v>
      </c>
      <c r="D166">
        <v>86.1</v>
      </c>
    </row>
    <row r="167" spans="1:4">
      <c r="A167">
        <f t="shared" si="2"/>
        <v>166</v>
      </c>
      <c r="B167" t="s">
        <v>663</v>
      </c>
      <c r="D167">
        <v>95</v>
      </c>
    </row>
    <row r="168" spans="1:4">
      <c r="A168">
        <f t="shared" si="2"/>
        <v>167</v>
      </c>
      <c r="B168" t="s">
        <v>667</v>
      </c>
      <c r="D168">
        <v>77.3</v>
      </c>
    </row>
    <row r="169" spans="1:4">
      <c r="A169">
        <f t="shared" si="2"/>
        <v>168</v>
      </c>
      <c r="B169" t="s">
        <v>542</v>
      </c>
      <c r="D169">
        <v>113.32</v>
      </c>
    </row>
    <row r="170" spans="1:4">
      <c r="A170">
        <f t="shared" si="2"/>
        <v>169</v>
      </c>
      <c r="B170" t="s">
        <v>542</v>
      </c>
      <c r="D170">
        <v>309.02</v>
      </c>
    </row>
    <row r="171" spans="1:4">
      <c r="A171">
        <f t="shared" si="2"/>
        <v>170</v>
      </c>
      <c r="B171" t="s">
        <v>285</v>
      </c>
      <c r="D171">
        <v>1329.76</v>
      </c>
    </row>
    <row r="172" spans="1:4">
      <c r="A172">
        <f t="shared" si="2"/>
        <v>171</v>
      </c>
      <c r="B172" t="s">
        <v>601</v>
      </c>
      <c r="D172">
        <v>107.5</v>
      </c>
    </row>
    <row r="173" spans="1:4">
      <c r="A173">
        <f t="shared" si="2"/>
        <v>172</v>
      </c>
      <c r="B173" t="s">
        <v>536</v>
      </c>
      <c r="D173">
        <v>540.6</v>
      </c>
    </row>
    <row r="174" spans="1:4">
      <c r="A174">
        <f t="shared" si="2"/>
        <v>173</v>
      </c>
      <c r="B174" t="s">
        <v>499</v>
      </c>
      <c r="D174">
        <v>1457.5</v>
      </c>
    </row>
    <row r="175" spans="1:4">
      <c r="A175">
        <f t="shared" si="2"/>
        <v>174</v>
      </c>
      <c r="B175" t="s">
        <v>499</v>
      </c>
      <c r="D175">
        <v>1450.35</v>
      </c>
    </row>
    <row r="176" spans="1:4">
      <c r="A176">
        <f t="shared" si="2"/>
        <v>175</v>
      </c>
      <c r="B176" t="s">
        <v>506</v>
      </c>
      <c r="D176">
        <v>1953.35</v>
      </c>
    </row>
    <row r="177" spans="1:4">
      <c r="A177">
        <f t="shared" si="2"/>
        <v>176</v>
      </c>
      <c r="B177" t="s">
        <v>506</v>
      </c>
      <c r="D177">
        <v>2046</v>
      </c>
    </row>
    <row r="178" spans="1:4">
      <c r="A178">
        <f t="shared" si="2"/>
        <v>177</v>
      </c>
      <c r="B178" t="s">
        <v>502</v>
      </c>
      <c r="D178">
        <v>1964.93</v>
      </c>
    </row>
    <row r="179" spans="1:4">
      <c r="A179">
        <f t="shared" si="2"/>
        <v>178</v>
      </c>
      <c r="B179" t="s">
        <v>294</v>
      </c>
      <c r="D179">
        <v>387.94</v>
      </c>
    </row>
    <row r="180" spans="1:4">
      <c r="A180">
        <f t="shared" si="2"/>
        <v>179</v>
      </c>
      <c r="B180" t="s">
        <v>673</v>
      </c>
      <c r="D180">
        <v>331.48</v>
      </c>
    </row>
    <row r="181" spans="1:4">
      <c r="A181">
        <f t="shared" si="2"/>
        <v>180</v>
      </c>
      <c r="B181" t="s">
        <v>109</v>
      </c>
      <c r="D181">
        <v>2450.06</v>
      </c>
    </row>
    <row r="182" spans="1:4">
      <c r="A182">
        <f t="shared" si="2"/>
        <v>181</v>
      </c>
      <c r="B182" t="s">
        <v>213</v>
      </c>
      <c r="D182">
        <v>631.52</v>
      </c>
    </row>
    <row r="183" spans="1:4">
      <c r="A183">
        <f t="shared" si="2"/>
        <v>182</v>
      </c>
      <c r="B183" t="s">
        <v>487</v>
      </c>
      <c r="D183">
        <v>639.69000000000005</v>
      </c>
    </row>
    <row r="184" spans="1:4">
      <c r="A184">
        <f t="shared" si="2"/>
        <v>183</v>
      </c>
      <c r="B184" t="s">
        <v>710</v>
      </c>
      <c r="D184">
        <v>477.5</v>
      </c>
    </row>
    <row r="185" spans="1:4">
      <c r="A185">
        <f t="shared" si="2"/>
        <v>184</v>
      </c>
      <c r="B185" t="s">
        <v>492</v>
      </c>
      <c r="D185">
        <v>273.5</v>
      </c>
    </row>
    <row r="186" spans="1:4">
      <c r="A186">
        <f t="shared" si="2"/>
        <v>185</v>
      </c>
      <c r="B186" t="s">
        <v>773</v>
      </c>
      <c r="D186">
        <v>118.24</v>
      </c>
    </row>
    <row r="187" spans="1:4">
      <c r="A187">
        <f t="shared" si="2"/>
        <v>186</v>
      </c>
      <c r="B187" t="s">
        <v>660</v>
      </c>
      <c r="D187">
        <v>82.92</v>
      </c>
    </row>
    <row r="188" spans="1:4">
      <c r="A188">
        <f t="shared" si="2"/>
        <v>187</v>
      </c>
      <c r="B188" t="s">
        <v>660</v>
      </c>
      <c r="D188">
        <v>82.92</v>
      </c>
    </row>
    <row r="189" spans="1:4">
      <c r="A189">
        <f t="shared" si="2"/>
        <v>188</v>
      </c>
      <c r="B189" t="s">
        <v>660</v>
      </c>
      <c r="D189">
        <v>82.92</v>
      </c>
    </row>
    <row r="190" spans="1:4">
      <c r="A190">
        <f t="shared" si="2"/>
        <v>189</v>
      </c>
      <c r="B190" t="s">
        <v>728</v>
      </c>
      <c r="D190">
        <v>480.48</v>
      </c>
    </row>
    <row r="191" spans="1:4">
      <c r="A191">
        <f t="shared" si="2"/>
        <v>190</v>
      </c>
      <c r="B191" t="s">
        <v>516</v>
      </c>
      <c r="D191">
        <v>264</v>
      </c>
    </row>
    <row r="192" spans="1:4">
      <c r="A192">
        <f t="shared" si="2"/>
        <v>191</v>
      </c>
      <c r="B192" t="s">
        <v>683</v>
      </c>
      <c r="D192">
        <v>2112</v>
      </c>
    </row>
    <row r="193" spans="1:4">
      <c r="A193">
        <f t="shared" si="2"/>
        <v>192</v>
      </c>
      <c r="B193" t="s">
        <v>659</v>
      </c>
      <c r="D193">
        <v>1848</v>
      </c>
    </row>
    <row r="194" spans="1:4">
      <c r="A194">
        <f t="shared" si="2"/>
        <v>193</v>
      </c>
      <c r="B194" t="s">
        <v>782</v>
      </c>
      <c r="D194">
        <v>1406.62</v>
      </c>
    </row>
    <row r="195" spans="1:4">
      <c r="A195">
        <f t="shared" ref="A195:A258" si="3">A194+1</f>
        <v>194</v>
      </c>
      <c r="B195" t="s">
        <v>649</v>
      </c>
      <c r="D195">
        <v>2211.4299999999998</v>
      </c>
    </row>
    <row r="196" spans="1:4">
      <c r="A196">
        <f t="shared" si="3"/>
        <v>195</v>
      </c>
      <c r="B196" t="s">
        <v>649</v>
      </c>
      <c r="D196">
        <v>2167.13</v>
      </c>
    </row>
    <row r="197" spans="1:4">
      <c r="A197">
        <f t="shared" si="3"/>
        <v>196</v>
      </c>
      <c r="B197" t="s">
        <v>649</v>
      </c>
      <c r="D197">
        <v>2255</v>
      </c>
    </row>
    <row r="198" spans="1:4">
      <c r="A198">
        <f t="shared" si="3"/>
        <v>197</v>
      </c>
      <c r="B198" t="s">
        <v>649</v>
      </c>
      <c r="D198">
        <v>2354.31</v>
      </c>
    </row>
    <row r="199" spans="1:4">
      <c r="A199">
        <f t="shared" si="3"/>
        <v>198</v>
      </c>
      <c r="B199" t="s">
        <v>570</v>
      </c>
      <c r="D199">
        <v>1363.6</v>
      </c>
    </row>
    <row r="200" spans="1:4">
      <c r="A200">
        <f t="shared" si="3"/>
        <v>199</v>
      </c>
      <c r="B200" t="s">
        <v>645</v>
      </c>
      <c r="D200">
        <v>396.32</v>
      </c>
    </row>
    <row r="201" spans="1:4">
      <c r="A201">
        <f t="shared" si="3"/>
        <v>200</v>
      </c>
      <c r="B201" t="s">
        <v>790</v>
      </c>
      <c r="D201">
        <v>193.64</v>
      </c>
    </row>
    <row r="202" spans="1:4">
      <c r="A202">
        <f t="shared" si="3"/>
        <v>201</v>
      </c>
      <c r="B202" t="s">
        <v>759</v>
      </c>
      <c r="D202">
        <v>177.84</v>
      </c>
    </row>
    <row r="203" spans="1:4">
      <c r="A203">
        <f t="shared" si="3"/>
        <v>202</v>
      </c>
      <c r="B203" t="s">
        <v>759</v>
      </c>
      <c r="D203">
        <v>202.84</v>
      </c>
    </row>
    <row r="204" spans="1:4">
      <c r="A204">
        <f t="shared" si="3"/>
        <v>203</v>
      </c>
      <c r="B204" t="s">
        <v>465</v>
      </c>
      <c r="D204">
        <v>255.2</v>
      </c>
    </row>
    <row r="205" spans="1:4">
      <c r="A205">
        <f t="shared" si="3"/>
        <v>204</v>
      </c>
      <c r="B205" t="s">
        <v>313</v>
      </c>
      <c r="D205">
        <v>175.23</v>
      </c>
    </row>
    <row r="206" spans="1:4">
      <c r="A206">
        <f t="shared" si="3"/>
        <v>205</v>
      </c>
      <c r="B206" t="s">
        <v>313</v>
      </c>
      <c r="D206">
        <v>184.55</v>
      </c>
    </row>
    <row r="207" spans="1:4">
      <c r="A207">
        <f t="shared" si="3"/>
        <v>206</v>
      </c>
      <c r="B207" t="s">
        <v>535</v>
      </c>
      <c r="D207">
        <v>1308.56</v>
      </c>
    </row>
    <row r="208" spans="1:4">
      <c r="A208">
        <f t="shared" si="3"/>
        <v>207</v>
      </c>
      <c r="B208" t="s">
        <v>335</v>
      </c>
      <c r="D208">
        <v>413.41</v>
      </c>
    </row>
    <row r="209" spans="1:4">
      <c r="A209">
        <f t="shared" si="3"/>
        <v>208</v>
      </c>
      <c r="B209" t="s">
        <v>606</v>
      </c>
      <c r="D209">
        <v>4021.09</v>
      </c>
    </row>
    <row r="210" spans="1:4">
      <c r="A210">
        <f t="shared" si="3"/>
        <v>209</v>
      </c>
      <c r="B210" t="s">
        <v>460</v>
      </c>
      <c r="D210">
        <v>170.81</v>
      </c>
    </row>
    <row r="211" spans="1:4">
      <c r="A211">
        <f t="shared" si="3"/>
        <v>210</v>
      </c>
      <c r="B211" t="s">
        <v>331</v>
      </c>
      <c r="D211">
        <v>448.33</v>
      </c>
    </row>
    <row r="212" spans="1:4">
      <c r="A212">
        <f t="shared" si="3"/>
        <v>211</v>
      </c>
      <c r="B212" t="s">
        <v>740</v>
      </c>
      <c r="D212">
        <v>1267.32</v>
      </c>
    </row>
    <row r="213" spans="1:4">
      <c r="A213">
        <f t="shared" si="3"/>
        <v>212</v>
      </c>
      <c r="B213" t="s">
        <v>740</v>
      </c>
      <c r="D213">
        <v>1172.95</v>
      </c>
    </row>
    <row r="214" spans="1:4">
      <c r="A214">
        <f t="shared" si="3"/>
        <v>213</v>
      </c>
      <c r="B214" t="s">
        <v>133</v>
      </c>
      <c r="D214">
        <v>275.02999999999997</v>
      </c>
    </row>
    <row r="215" spans="1:4">
      <c r="A215">
        <f t="shared" si="3"/>
        <v>214</v>
      </c>
      <c r="B215" t="s">
        <v>371</v>
      </c>
      <c r="D215">
        <v>179.5</v>
      </c>
    </row>
    <row r="216" spans="1:4">
      <c r="A216">
        <f t="shared" si="3"/>
        <v>215</v>
      </c>
      <c r="B216" t="s">
        <v>650</v>
      </c>
      <c r="D216">
        <v>287.05</v>
      </c>
    </row>
    <row r="217" spans="1:4">
      <c r="A217">
        <f t="shared" si="3"/>
        <v>216</v>
      </c>
      <c r="B217" t="s">
        <v>64</v>
      </c>
      <c r="D217">
        <v>142.65</v>
      </c>
    </row>
    <row r="218" spans="1:4">
      <c r="A218">
        <f t="shared" si="3"/>
        <v>217</v>
      </c>
      <c r="B218" t="s">
        <v>64</v>
      </c>
      <c r="D218">
        <v>150</v>
      </c>
    </row>
    <row r="219" spans="1:4">
      <c r="A219">
        <f t="shared" si="3"/>
        <v>218</v>
      </c>
      <c r="B219" t="s">
        <v>654</v>
      </c>
      <c r="D219">
        <v>834.82</v>
      </c>
    </row>
    <row r="220" spans="1:4">
      <c r="A220">
        <f t="shared" si="3"/>
        <v>219</v>
      </c>
      <c r="B220" t="s">
        <v>721</v>
      </c>
      <c r="D220">
        <v>992.83</v>
      </c>
    </row>
    <row r="221" spans="1:4">
      <c r="A221">
        <f t="shared" si="3"/>
        <v>220</v>
      </c>
      <c r="B221" t="s">
        <v>491</v>
      </c>
      <c r="D221">
        <v>453.5</v>
      </c>
    </row>
    <row r="222" spans="1:4">
      <c r="A222">
        <f t="shared" si="3"/>
        <v>221</v>
      </c>
      <c r="B222" t="s">
        <v>551</v>
      </c>
      <c r="D222">
        <v>403.5</v>
      </c>
    </row>
    <row r="223" spans="1:4">
      <c r="A223">
        <f t="shared" si="3"/>
        <v>222</v>
      </c>
      <c r="B223" t="s">
        <v>202</v>
      </c>
      <c r="D223">
        <v>453.85</v>
      </c>
    </row>
    <row r="224" spans="1:4">
      <c r="A224">
        <f t="shared" si="3"/>
        <v>223</v>
      </c>
      <c r="B224" t="s">
        <v>767</v>
      </c>
      <c r="D224">
        <v>179.31</v>
      </c>
    </row>
    <row r="225" spans="1:4">
      <c r="A225">
        <f t="shared" si="3"/>
        <v>224</v>
      </c>
      <c r="B225" t="s">
        <v>651</v>
      </c>
      <c r="D225">
        <v>213.55</v>
      </c>
    </row>
    <row r="226" spans="1:4">
      <c r="A226">
        <f t="shared" si="3"/>
        <v>225</v>
      </c>
      <c r="B226" t="s">
        <v>200</v>
      </c>
      <c r="D226">
        <v>369.33</v>
      </c>
    </row>
    <row r="227" spans="1:4">
      <c r="A227">
        <f t="shared" si="3"/>
        <v>226</v>
      </c>
      <c r="B227" t="s">
        <v>657</v>
      </c>
      <c r="D227">
        <v>212.21</v>
      </c>
    </row>
    <row r="228" spans="1:4">
      <c r="A228">
        <f t="shared" si="3"/>
        <v>227</v>
      </c>
      <c r="B228" t="s">
        <v>735</v>
      </c>
      <c r="D228">
        <v>141.25</v>
      </c>
    </row>
    <row r="229" spans="1:4">
      <c r="A229">
        <f t="shared" si="3"/>
        <v>228</v>
      </c>
      <c r="B229" t="s">
        <v>662</v>
      </c>
      <c r="D229">
        <v>245.27</v>
      </c>
    </row>
    <row r="230" spans="1:4">
      <c r="A230">
        <f t="shared" si="3"/>
        <v>229</v>
      </c>
      <c r="B230" t="s">
        <v>662</v>
      </c>
      <c r="D230">
        <v>250.91</v>
      </c>
    </row>
    <row r="231" spans="1:4">
      <c r="A231">
        <f t="shared" si="3"/>
        <v>230</v>
      </c>
      <c r="B231" t="s">
        <v>592</v>
      </c>
      <c r="D231">
        <v>803.34</v>
      </c>
    </row>
    <row r="232" spans="1:4">
      <c r="A232">
        <f t="shared" si="3"/>
        <v>231</v>
      </c>
      <c r="B232" t="s">
        <v>439</v>
      </c>
      <c r="D232">
        <v>107.5</v>
      </c>
    </row>
    <row r="233" spans="1:4">
      <c r="A233">
        <f t="shared" si="3"/>
        <v>232</v>
      </c>
      <c r="B233" t="s">
        <v>703</v>
      </c>
      <c r="D233">
        <v>616.92999999999995</v>
      </c>
    </row>
    <row r="234" spans="1:4">
      <c r="A234">
        <f t="shared" si="3"/>
        <v>233</v>
      </c>
      <c r="B234" t="s">
        <v>440</v>
      </c>
      <c r="D234">
        <v>296.60000000000002</v>
      </c>
    </row>
    <row r="235" spans="1:4">
      <c r="A235">
        <f t="shared" si="3"/>
        <v>234</v>
      </c>
      <c r="B235" t="s">
        <v>369</v>
      </c>
      <c r="D235">
        <v>138.80000000000001</v>
      </c>
    </row>
    <row r="236" spans="1:4">
      <c r="A236">
        <f t="shared" si="3"/>
        <v>235</v>
      </c>
      <c r="B236" t="s">
        <v>87</v>
      </c>
      <c r="D236">
        <v>431.98</v>
      </c>
    </row>
    <row r="237" spans="1:4">
      <c r="A237">
        <f t="shared" si="3"/>
        <v>236</v>
      </c>
      <c r="B237" t="s">
        <v>366</v>
      </c>
      <c r="D237">
        <v>348.06</v>
      </c>
    </row>
    <row r="238" spans="1:4">
      <c r="A238">
        <f t="shared" si="3"/>
        <v>237</v>
      </c>
      <c r="B238" t="s">
        <v>379</v>
      </c>
      <c r="D238">
        <v>227.5</v>
      </c>
    </row>
    <row r="239" spans="1:4">
      <c r="A239">
        <f t="shared" si="3"/>
        <v>238</v>
      </c>
      <c r="B239" t="s">
        <v>226</v>
      </c>
      <c r="D239">
        <v>146.97999999999999</v>
      </c>
    </row>
    <row r="240" spans="1:4">
      <c r="A240">
        <f t="shared" si="3"/>
        <v>239</v>
      </c>
      <c r="B240" t="s">
        <v>368</v>
      </c>
      <c r="D240">
        <v>127.13</v>
      </c>
    </row>
    <row r="241" spans="1:4">
      <c r="A241">
        <f t="shared" si="3"/>
        <v>240</v>
      </c>
      <c r="B241" t="s">
        <v>729</v>
      </c>
      <c r="D241">
        <v>371.02</v>
      </c>
    </row>
    <row r="242" spans="1:4">
      <c r="A242">
        <f t="shared" si="3"/>
        <v>241</v>
      </c>
      <c r="B242" t="s">
        <v>382</v>
      </c>
      <c r="D242">
        <v>247.46</v>
      </c>
    </row>
    <row r="243" spans="1:4">
      <c r="A243">
        <f t="shared" si="3"/>
        <v>242</v>
      </c>
      <c r="B243" t="s">
        <v>315</v>
      </c>
      <c r="D243">
        <v>297.87</v>
      </c>
    </row>
    <row r="244" spans="1:4">
      <c r="A244">
        <f t="shared" si="3"/>
        <v>243</v>
      </c>
      <c r="B244" t="s">
        <v>488</v>
      </c>
      <c r="D244">
        <v>852.44</v>
      </c>
    </row>
    <row r="245" spans="1:4">
      <c r="A245">
        <f t="shared" si="3"/>
        <v>244</v>
      </c>
      <c r="B245" t="s">
        <v>668</v>
      </c>
      <c r="D245">
        <v>124.62</v>
      </c>
    </row>
    <row r="246" spans="1:4">
      <c r="A246">
        <f t="shared" si="3"/>
        <v>245</v>
      </c>
      <c r="B246" t="s">
        <v>194</v>
      </c>
      <c r="D246">
        <v>160.54</v>
      </c>
    </row>
    <row r="247" spans="1:4">
      <c r="A247">
        <f t="shared" si="3"/>
        <v>246</v>
      </c>
      <c r="B247" t="s">
        <v>434</v>
      </c>
      <c r="D247">
        <v>607.19000000000005</v>
      </c>
    </row>
    <row r="248" spans="1:4">
      <c r="A248">
        <f t="shared" si="3"/>
        <v>247</v>
      </c>
      <c r="B248" t="s">
        <v>77</v>
      </c>
      <c r="D248">
        <v>164.67</v>
      </c>
    </row>
    <row r="249" spans="1:4">
      <c r="A249">
        <f t="shared" si="3"/>
        <v>248</v>
      </c>
      <c r="B249" t="s">
        <v>177</v>
      </c>
      <c r="D249">
        <v>124.06</v>
      </c>
    </row>
    <row r="250" spans="1:4">
      <c r="A250">
        <f t="shared" si="3"/>
        <v>249</v>
      </c>
      <c r="B250" t="s">
        <v>718</v>
      </c>
      <c r="D250">
        <v>124.06</v>
      </c>
    </row>
    <row r="251" spans="1:4">
      <c r="A251">
        <f t="shared" si="3"/>
        <v>250</v>
      </c>
      <c r="B251" t="s">
        <v>718</v>
      </c>
      <c r="D251">
        <v>124.06</v>
      </c>
    </row>
    <row r="252" spans="1:4">
      <c r="A252">
        <f t="shared" si="3"/>
        <v>251</v>
      </c>
      <c r="B252" t="s">
        <v>718</v>
      </c>
      <c r="D252">
        <v>124.06</v>
      </c>
    </row>
    <row r="253" spans="1:4">
      <c r="A253">
        <f t="shared" si="3"/>
        <v>252</v>
      </c>
      <c r="B253" t="s">
        <v>718</v>
      </c>
      <c r="D253">
        <v>124.06</v>
      </c>
    </row>
    <row r="254" spans="1:4">
      <c r="A254">
        <f t="shared" si="3"/>
        <v>253</v>
      </c>
      <c r="B254" t="s">
        <v>176</v>
      </c>
      <c r="D254">
        <v>124.06</v>
      </c>
    </row>
    <row r="255" spans="1:4">
      <c r="A255">
        <f t="shared" si="3"/>
        <v>254</v>
      </c>
      <c r="B255" t="s">
        <v>174</v>
      </c>
      <c r="D255">
        <v>124.06</v>
      </c>
    </row>
    <row r="256" spans="1:4">
      <c r="A256">
        <f t="shared" si="3"/>
        <v>255</v>
      </c>
      <c r="B256" t="s">
        <v>175</v>
      </c>
      <c r="D256">
        <v>124.06</v>
      </c>
    </row>
    <row r="257" spans="1:4">
      <c r="A257">
        <f t="shared" si="3"/>
        <v>256</v>
      </c>
      <c r="B257" t="s">
        <v>256</v>
      </c>
      <c r="D257">
        <v>60</v>
      </c>
    </row>
    <row r="258" spans="1:4">
      <c r="A258">
        <f t="shared" si="3"/>
        <v>257</v>
      </c>
      <c r="B258" t="s">
        <v>260</v>
      </c>
      <c r="D258">
        <v>230</v>
      </c>
    </row>
    <row r="259" spans="1:4">
      <c r="A259">
        <f t="shared" ref="A259:A322" si="4">A258+1</f>
        <v>258</v>
      </c>
      <c r="B259" t="s">
        <v>123</v>
      </c>
      <c r="D259">
        <v>255.09</v>
      </c>
    </row>
    <row r="260" spans="1:4">
      <c r="A260">
        <f t="shared" si="4"/>
        <v>259</v>
      </c>
      <c r="B260" t="s">
        <v>93</v>
      </c>
      <c r="D260">
        <v>127.15</v>
      </c>
    </row>
    <row r="261" spans="1:4">
      <c r="A261">
        <f t="shared" si="4"/>
        <v>260</v>
      </c>
      <c r="B261" t="s">
        <v>252</v>
      </c>
      <c r="D261">
        <v>50</v>
      </c>
    </row>
    <row r="262" spans="1:4">
      <c r="A262">
        <f t="shared" si="4"/>
        <v>261</v>
      </c>
      <c r="B262" t="s">
        <v>363</v>
      </c>
      <c r="D262">
        <v>258.89999999999998</v>
      </c>
    </row>
    <row r="263" spans="1:4">
      <c r="A263">
        <f t="shared" si="4"/>
        <v>262</v>
      </c>
      <c r="B263" t="s">
        <v>350</v>
      </c>
      <c r="D263">
        <v>167.69</v>
      </c>
    </row>
    <row r="264" spans="1:4">
      <c r="A264">
        <f t="shared" si="4"/>
        <v>263</v>
      </c>
      <c r="B264" t="s">
        <v>747</v>
      </c>
      <c r="D264">
        <v>99.25</v>
      </c>
    </row>
    <row r="265" spans="1:4">
      <c r="A265">
        <f t="shared" si="4"/>
        <v>264</v>
      </c>
      <c r="B265" t="s">
        <v>709</v>
      </c>
      <c r="D265">
        <v>203</v>
      </c>
    </row>
    <row r="266" spans="1:4">
      <c r="A266">
        <f t="shared" si="4"/>
        <v>265</v>
      </c>
      <c r="B266" t="s">
        <v>27</v>
      </c>
      <c r="D266">
        <v>436</v>
      </c>
    </row>
    <row r="267" spans="1:4">
      <c r="A267">
        <f t="shared" si="4"/>
        <v>266</v>
      </c>
      <c r="B267" t="s">
        <v>27</v>
      </c>
      <c r="D267">
        <v>435.29</v>
      </c>
    </row>
    <row r="268" spans="1:4">
      <c r="A268">
        <f t="shared" si="4"/>
        <v>267</v>
      </c>
      <c r="B268" t="s">
        <v>543</v>
      </c>
      <c r="D268">
        <v>322.57</v>
      </c>
    </row>
    <row r="269" spans="1:4">
      <c r="A269">
        <f t="shared" si="4"/>
        <v>268</v>
      </c>
      <c r="B269" t="s">
        <v>655</v>
      </c>
      <c r="D269">
        <v>310.86</v>
      </c>
    </row>
    <row r="270" spans="1:4">
      <c r="A270">
        <f t="shared" si="4"/>
        <v>269</v>
      </c>
      <c r="B270" t="s">
        <v>103</v>
      </c>
      <c r="D270">
        <v>162.5</v>
      </c>
    </row>
    <row r="271" spans="1:4">
      <c r="A271">
        <f t="shared" si="4"/>
        <v>270</v>
      </c>
      <c r="B271" t="s">
        <v>374</v>
      </c>
      <c r="D271">
        <v>542.83000000000004</v>
      </c>
    </row>
    <row r="272" spans="1:4">
      <c r="A272">
        <f t="shared" si="4"/>
        <v>271</v>
      </c>
      <c r="B272" t="s">
        <v>374</v>
      </c>
      <c r="D272">
        <v>562</v>
      </c>
    </row>
    <row r="273" spans="1:4">
      <c r="A273">
        <f t="shared" si="4"/>
        <v>272</v>
      </c>
      <c r="B273" t="s">
        <v>426</v>
      </c>
      <c r="D273">
        <v>222.52</v>
      </c>
    </row>
    <row r="274" spans="1:4">
      <c r="A274">
        <f t="shared" si="4"/>
        <v>273</v>
      </c>
      <c r="B274" t="s">
        <v>364</v>
      </c>
      <c r="D274">
        <v>183.5</v>
      </c>
    </row>
    <row r="275" spans="1:4">
      <c r="A275">
        <f t="shared" si="4"/>
        <v>274</v>
      </c>
      <c r="B275" t="s">
        <v>731</v>
      </c>
      <c r="D275">
        <v>129.13999999999999</v>
      </c>
    </row>
    <row r="276" spans="1:4">
      <c r="A276">
        <f t="shared" si="4"/>
        <v>275</v>
      </c>
      <c r="B276" t="s">
        <v>671</v>
      </c>
      <c r="D276">
        <v>300</v>
      </c>
    </row>
    <row r="277" spans="1:4">
      <c r="A277">
        <f t="shared" si="4"/>
        <v>276</v>
      </c>
      <c r="B277" t="s">
        <v>255</v>
      </c>
      <c r="D277">
        <v>79.8</v>
      </c>
    </row>
    <row r="278" spans="1:4">
      <c r="A278">
        <f t="shared" si="4"/>
        <v>277</v>
      </c>
      <c r="B278" t="s">
        <v>255</v>
      </c>
      <c r="D278">
        <v>120.47</v>
      </c>
    </row>
    <row r="279" spans="1:4">
      <c r="A279">
        <f t="shared" si="4"/>
        <v>278</v>
      </c>
      <c r="B279" t="s">
        <v>96</v>
      </c>
      <c r="D279">
        <v>120.47</v>
      </c>
    </row>
    <row r="280" spans="1:4">
      <c r="A280">
        <f t="shared" si="4"/>
        <v>279</v>
      </c>
      <c r="B280" t="s">
        <v>122</v>
      </c>
      <c r="D280">
        <v>137.62</v>
      </c>
    </row>
    <row r="281" spans="1:4">
      <c r="A281">
        <f t="shared" si="4"/>
        <v>280</v>
      </c>
      <c r="B281" t="s">
        <v>61</v>
      </c>
      <c r="D281">
        <v>173</v>
      </c>
    </row>
    <row r="282" spans="1:4">
      <c r="A282">
        <f t="shared" si="4"/>
        <v>281</v>
      </c>
      <c r="B282" t="s">
        <v>79</v>
      </c>
      <c r="D282">
        <v>172.5</v>
      </c>
    </row>
    <row r="283" spans="1:4">
      <c r="A283">
        <f t="shared" si="4"/>
        <v>282</v>
      </c>
      <c r="B283" t="s">
        <v>229</v>
      </c>
      <c r="D283">
        <v>238.56</v>
      </c>
    </row>
    <row r="284" spans="1:4">
      <c r="A284">
        <f t="shared" si="4"/>
        <v>283</v>
      </c>
      <c r="B284" t="s">
        <v>739</v>
      </c>
      <c r="D284">
        <v>281.27999999999997</v>
      </c>
    </row>
    <row r="285" spans="1:4">
      <c r="A285">
        <f t="shared" si="4"/>
        <v>284</v>
      </c>
      <c r="B285" t="s">
        <v>57</v>
      </c>
      <c r="D285">
        <v>180.35</v>
      </c>
    </row>
    <row r="286" spans="1:4">
      <c r="A286">
        <f t="shared" si="4"/>
        <v>285</v>
      </c>
      <c r="B286" t="s">
        <v>594</v>
      </c>
      <c r="D286">
        <v>1130.83</v>
      </c>
    </row>
    <row r="287" spans="1:4">
      <c r="A287">
        <f t="shared" si="4"/>
        <v>286</v>
      </c>
      <c r="B287" t="s">
        <v>361</v>
      </c>
      <c r="D287">
        <v>194.5</v>
      </c>
    </row>
    <row r="288" spans="1:4">
      <c r="A288">
        <f t="shared" si="4"/>
        <v>287</v>
      </c>
      <c r="B288" t="s">
        <v>419</v>
      </c>
      <c r="D288">
        <v>212.32</v>
      </c>
    </row>
    <row r="289" spans="1:4">
      <c r="A289">
        <f t="shared" si="4"/>
        <v>288</v>
      </c>
      <c r="B289" t="s">
        <v>675</v>
      </c>
      <c r="D289">
        <v>179</v>
      </c>
    </row>
    <row r="290" spans="1:4">
      <c r="A290">
        <f t="shared" si="4"/>
        <v>289</v>
      </c>
      <c r="B290" t="s">
        <v>498</v>
      </c>
      <c r="D290">
        <v>2161.34</v>
      </c>
    </row>
    <row r="291" spans="1:4">
      <c r="A291">
        <f t="shared" si="4"/>
        <v>290</v>
      </c>
      <c r="B291" t="s">
        <v>498</v>
      </c>
      <c r="D291">
        <v>2262.0100000000002</v>
      </c>
    </row>
    <row r="292" spans="1:4">
      <c r="A292">
        <f t="shared" si="4"/>
        <v>291</v>
      </c>
      <c r="B292" t="s">
        <v>498</v>
      </c>
      <c r="D292">
        <v>2201.87</v>
      </c>
    </row>
    <row r="293" spans="1:4">
      <c r="A293">
        <f t="shared" si="4"/>
        <v>292</v>
      </c>
      <c r="B293" t="s">
        <v>501</v>
      </c>
      <c r="D293">
        <v>2128.91</v>
      </c>
    </row>
    <row r="294" spans="1:4">
      <c r="A294">
        <f t="shared" si="4"/>
        <v>293</v>
      </c>
      <c r="B294" t="s">
        <v>501</v>
      </c>
      <c r="D294">
        <v>1983.64</v>
      </c>
    </row>
    <row r="295" spans="1:4">
      <c r="A295">
        <f t="shared" si="4"/>
        <v>294</v>
      </c>
      <c r="B295" t="s">
        <v>503</v>
      </c>
      <c r="D295">
        <v>2079.73</v>
      </c>
    </row>
    <row r="296" spans="1:4">
      <c r="A296">
        <f t="shared" si="4"/>
        <v>295</v>
      </c>
      <c r="B296" t="s">
        <v>503</v>
      </c>
      <c r="D296">
        <v>2005.72</v>
      </c>
    </row>
    <row r="297" spans="1:4">
      <c r="A297">
        <f t="shared" si="4"/>
        <v>296</v>
      </c>
      <c r="B297" t="s">
        <v>730</v>
      </c>
      <c r="D297">
        <v>345.65</v>
      </c>
    </row>
    <row r="298" spans="1:4">
      <c r="A298">
        <f t="shared" si="4"/>
        <v>297</v>
      </c>
      <c r="B298" t="s">
        <v>127</v>
      </c>
      <c r="D298">
        <v>395.45</v>
      </c>
    </row>
    <row r="299" spans="1:4">
      <c r="A299">
        <f t="shared" si="4"/>
        <v>298</v>
      </c>
      <c r="B299" t="s">
        <v>385</v>
      </c>
      <c r="D299">
        <v>194.28</v>
      </c>
    </row>
    <row r="300" spans="1:4">
      <c r="A300">
        <f t="shared" si="4"/>
        <v>299</v>
      </c>
      <c r="B300" t="s">
        <v>456</v>
      </c>
      <c r="D300">
        <v>140.5</v>
      </c>
    </row>
    <row r="301" spans="1:4">
      <c r="A301">
        <f t="shared" si="4"/>
        <v>300</v>
      </c>
      <c r="B301" t="s">
        <v>717</v>
      </c>
      <c r="D301">
        <v>135.79</v>
      </c>
    </row>
    <row r="302" spans="1:4">
      <c r="A302">
        <f t="shared" si="4"/>
        <v>301</v>
      </c>
      <c r="B302" t="s">
        <v>318</v>
      </c>
      <c r="D302">
        <v>130.4</v>
      </c>
    </row>
    <row r="303" spans="1:4">
      <c r="A303">
        <f t="shared" si="4"/>
        <v>302</v>
      </c>
      <c r="B303" t="s">
        <v>317</v>
      </c>
      <c r="D303">
        <v>495</v>
      </c>
    </row>
    <row r="304" spans="1:4">
      <c r="A304">
        <f t="shared" si="4"/>
        <v>303</v>
      </c>
      <c r="B304" t="s">
        <v>98</v>
      </c>
      <c r="D304">
        <v>216.77</v>
      </c>
    </row>
    <row r="305" spans="1:4">
      <c r="A305">
        <f t="shared" si="4"/>
        <v>304</v>
      </c>
      <c r="B305" t="s">
        <v>554</v>
      </c>
      <c r="D305">
        <v>902.33</v>
      </c>
    </row>
    <row r="306" spans="1:4">
      <c r="A306">
        <f t="shared" si="4"/>
        <v>305</v>
      </c>
      <c r="B306" t="s">
        <v>183</v>
      </c>
      <c r="D306">
        <v>446</v>
      </c>
    </row>
    <row r="307" spans="1:4">
      <c r="A307">
        <f t="shared" si="4"/>
        <v>306</v>
      </c>
      <c r="B307" t="s">
        <v>704</v>
      </c>
      <c r="D307">
        <v>135.79</v>
      </c>
    </row>
    <row r="308" spans="1:4">
      <c r="A308">
        <f t="shared" si="4"/>
        <v>307</v>
      </c>
      <c r="B308" t="s">
        <v>316</v>
      </c>
      <c r="D308">
        <v>290</v>
      </c>
    </row>
    <row r="309" spans="1:4">
      <c r="A309">
        <f t="shared" si="4"/>
        <v>308</v>
      </c>
      <c r="B309" t="s">
        <v>72</v>
      </c>
      <c r="D309">
        <v>262.88</v>
      </c>
    </row>
    <row r="310" spans="1:4">
      <c r="A310">
        <f t="shared" si="4"/>
        <v>309</v>
      </c>
      <c r="B310" t="s">
        <v>144</v>
      </c>
      <c r="D310">
        <v>348.36</v>
      </c>
    </row>
    <row r="311" spans="1:4">
      <c r="A311">
        <f t="shared" si="4"/>
        <v>310</v>
      </c>
      <c r="B311" t="s">
        <v>275</v>
      </c>
      <c r="D311">
        <v>270.27</v>
      </c>
    </row>
    <row r="312" spans="1:4">
      <c r="A312">
        <f t="shared" si="4"/>
        <v>311</v>
      </c>
      <c r="B312" t="s">
        <v>269</v>
      </c>
      <c r="D312">
        <v>275.52</v>
      </c>
    </row>
    <row r="313" spans="1:4">
      <c r="A313">
        <f t="shared" si="4"/>
        <v>312</v>
      </c>
      <c r="B313" t="s">
        <v>83</v>
      </c>
      <c r="D313">
        <v>181.1</v>
      </c>
    </row>
    <row r="314" spans="1:4">
      <c r="A314">
        <f t="shared" si="4"/>
        <v>313</v>
      </c>
      <c r="B314" t="s">
        <v>616</v>
      </c>
      <c r="D314">
        <v>868.1</v>
      </c>
    </row>
    <row r="315" spans="1:4">
      <c r="A315">
        <f t="shared" si="4"/>
        <v>314</v>
      </c>
      <c r="B315" t="s">
        <v>617</v>
      </c>
      <c r="D315">
        <v>1738.7</v>
      </c>
    </row>
    <row r="316" spans="1:4">
      <c r="A316">
        <f t="shared" si="4"/>
        <v>315</v>
      </c>
      <c r="B316" t="s">
        <v>381</v>
      </c>
      <c r="D316">
        <v>290.52999999999997</v>
      </c>
    </row>
    <row r="317" spans="1:4">
      <c r="A317">
        <f t="shared" si="4"/>
        <v>316</v>
      </c>
      <c r="B317" t="s">
        <v>468</v>
      </c>
      <c r="D317">
        <v>863.53</v>
      </c>
    </row>
    <row r="318" spans="1:4">
      <c r="A318">
        <f t="shared" si="4"/>
        <v>317</v>
      </c>
      <c r="B318" t="s">
        <v>796</v>
      </c>
      <c r="D318">
        <v>823.62</v>
      </c>
    </row>
    <row r="319" spans="1:4">
      <c r="A319">
        <f t="shared" si="4"/>
        <v>318</v>
      </c>
      <c r="B319" t="s">
        <v>796</v>
      </c>
      <c r="D319">
        <v>842.03</v>
      </c>
    </row>
    <row r="320" spans="1:4">
      <c r="A320">
        <f t="shared" si="4"/>
        <v>319</v>
      </c>
      <c r="B320" t="s">
        <v>292</v>
      </c>
      <c r="D320">
        <v>495</v>
      </c>
    </row>
    <row r="321" spans="1:4">
      <c r="A321">
        <f t="shared" si="4"/>
        <v>320</v>
      </c>
      <c r="B321" t="s">
        <v>756</v>
      </c>
      <c r="D321">
        <v>78.819999999999993</v>
      </c>
    </row>
    <row r="322" spans="1:4">
      <c r="A322">
        <f t="shared" si="4"/>
        <v>321</v>
      </c>
      <c r="B322" t="s">
        <v>484</v>
      </c>
      <c r="D322">
        <v>1015.55</v>
      </c>
    </row>
    <row r="323" spans="1:4">
      <c r="A323">
        <f t="shared" ref="A323:A386" si="5">A322+1</f>
        <v>322</v>
      </c>
      <c r="B323" t="s">
        <v>485</v>
      </c>
      <c r="D323">
        <v>1045.6600000000001</v>
      </c>
    </row>
    <row r="324" spans="1:4">
      <c r="A324">
        <f t="shared" si="5"/>
        <v>323</v>
      </c>
      <c r="B324" t="s">
        <v>270</v>
      </c>
      <c r="D324">
        <v>297.04000000000002</v>
      </c>
    </row>
    <row r="325" spans="1:4">
      <c r="A325">
        <f t="shared" si="5"/>
        <v>324</v>
      </c>
      <c r="B325" t="s">
        <v>588</v>
      </c>
      <c r="D325">
        <v>377.5</v>
      </c>
    </row>
    <row r="326" spans="1:4">
      <c r="A326">
        <f t="shared" si="5"/>
        <v>325</v>
      </c>
      <c r="B326" t="s">
        <v>402</v>
      </c>
      <c r="D326">
        <v>219.05</v>
      </c>
    </row>
    <row r="327" spans="1:4">
      <c r="A327">
        <f t="shared" si="5"/>
        <v>326</v>
      </c>
      <c r="B327" t="s">
        <v>89</v>
      </c>
      <c r="D327">
        <v>308.64</v>
      </c>
    </row>
    <row r="328" spans="1:4">
      <c r="A328">
        <f t="shared" si="5"/>
        <v>327</v>
      </c>
      <c r="B328" t="s">
        <v>386</v>
      </c>
      <c r="D328">
        <v>272.63</v>
      </c>
    </row>
    <row r="329" spans="1:4">
      <c r="A329">
        <f t="shared" si="5"/>
        <v>328</v>
      </c>
      <c r="B329" t="s">
        <v>670</v>
      </c>
      <c r="D329">
        <v>157.5</v>
      </c>
    </row>
    <row r="330" spans="1:4">
      <c r="A330">
        <f t="shared" si="5"/>
        <v>329</v>
      </c>
      <c r="B330" t="s">
        <v>743</v>
      </c>
      <c r="D330">
        <v>179</v>
      </c>
    </row>
    <row r="331" spans="1:4">
      <c r="A331">
        <f t="shared" si="5"/>
        <v>330</v>
      </c>
      <c r="B331" t="s">
        <v>648</v>
      </c>
      <c r="D331">
        <v>2481.2800000000002</v>
      </c>
    </row>
    <row r="332" spans="1:4">
      <c r="A332">
        <f t="shared" si="5"/>
        <v>331</v>
      </c>
      <c r="B332" t="s">
        <v>215</v>
      </c>
      <c r="D332">
        <v>722.99</v>
      </c>
    </row>
    <row r="333" spans="1:4">
      <c r="A333">
        <f t="shared" si="5"/>
        <v>332</v>
      </c>
      <c r="B333" t="s">
        <v>26</v>
      </c>
      <c r="D333">
        <v>378.71</v>
      </c>
    </row>
    <row r="334" spans="1:4">
      <c r="A334">
        <f t="shared" si="5"/>
        <v>333</v>
      </c>
      <c r="B334" t="s">
        <v>495</v>
      </c>
      <c r="D334">
        <v>2245.79</v>
      </c>
    </row>
    <row r="335" spans="1:4">
      <c r="A335">
        <f t="shared" si="5"/>
        <v>334</v>
      </c>
      <c r="B335" t="s">
        <v>249</v>
      </c>
      <c r="D335">
        <v>125.1</v>
      </c>
    </row>
    <row r="336" spans="1:4">
      <c r="A336">
        <f t="shared" si="5"/>
        <v>335</v>
      </c>
      <c r="B336" t="s">
        <v>780</v>
      </c>
      <c r="D336">
        <v>166.36</v>
      </c>
    </row>
    <row r="337" spans="1:4">
      <c r="A337">
        <f t="shared" si="5"/>
        <v>336</v>
      </c>
      <c r="B337" t="s">
        <v>787</v>
      </c>
      <c r="D337">
        <v>145.87</v>
      </c>
    </row>
    <row r="338" spans="1:4">
      <c r="A338">
        <f t="shared" si="5"/>
        <v>337</v>
      </c>
      <c r="B338" t="s">
        <v>787</v>
      </c>
      <c r="D338">
        <v>141.30000000000001</v>
      </c>
    </row>
    <row r="339" spans="1:4">
      <c r="A339">
        <f t="shared" si="5"/>
        <v>338</v>
      </c>
      <c r="B339" t="s">
        <v>787</v>
      </c>
      <c r="D339">
        <v>145.94999999999999</v>
      </c>
    </row>
    <row r="340" spans="1:4">
      <c r="A340">
        <f t="shared" si="5"/>
        <v>339</v>
      </c>
      <c r="B340" t="s">
        <v>182</v>
      </c>
      <c r="D340">
        <v>260</v>
      </c>
    </row>
    <row r="341" spans="1:4">
      <c r="A341">
        <f t="shared" si="5"/>
        <v>340</v>
      </c>
      <c r="B341" t="s">
        <v>791</v>
      </c>
      <c r="D341">
        <v>258.32</v>
      </c>
    </row>
    <row r="342" spans="1:4">
      <c r="A342">
        <f t="shared" si="5"/>
        <v>341</v>
      </c>
      <c r="B342" t="s">
        <v>533</v>
      </c>
      <c r="D342">
        <v>363.49</v>
      </c>
    </row>
    <row r="343" spans="1:4">
      <c r="A343">
        <f t="shared" si="5"/>
        <v>342</v>
      </c>
      <c r="B343" t="s">
        <v>533</v>
      </c>
      <c r="D343">
        <v>366.08</v>
      </c>
    </row>
    <row r="344" spans="1:4">
      <c r="A344">
        <f t="shared" si="5"/>
        <v>343</v>
      </c>
      <c r="B344" t="s">
        <v>528</v>
      </c>
      <c r="D344">
        <v>78.5</v>
      </c>
    </row>
    <row r="345" spans="1:4">
      <c r="A345">
        <f t="shared" si="5"/>
        <v>344</v>
      </c>
      <c r="B345" t="s">
        <v>131</v>
      </c>
      <c r="D345">
        <v>240.83</v>
      </c>
    </row>
    <row r="346" spans="1:4">
      <c r="A346">
        <f t="shared" si="5"/>
        <v>345</v>
      </c>
      <c r="B346" t="s">
        <v>217</v>
      </c>
      <c r="D346">
        <v>102.5</v>
      </c>
    </row>
    <row r="347" spans="1:4">
      <c r="A347">
        <f t="shared" si="5"/>
        <v>346</v>
      </c>
      <c r="B347" t="s">
        <v>218</v>
      </c>
      <c r="D347">
        <v>104.5</v>
      </c>
    </row>
    <row r="348" spans="1:4">
      <c r="A348">
        <f t="shared" si="5"/>
        <v>347</v>
      </c>
      <c r="B348" t="s">
        <v>191</v>
      </c>
      <c r="D348">
        <v>641.16999999999996</v>
      </c>
    </row>
    <row r="349" spans="1:4">
      <c r="A349">
        <f t="shared" si="5"/>
        <v>348</v>
      </c>
      <c r="B349" t="s">
        <v>189</v>
      </c>
      <c r="D349">
        <v>752.45</v>
      </c>
    </row>
    <row r="350" spans="1:4">
      <c r="A350">
        <f t="shared" si="5"/>
        <v>349</v>
      </c>
      <c r="B350" t="s">
        <v>222</v>
      </c>
      <c r="D350">
        <v>75.5</v>
      </c>
    </row>
    <row r="351" spans="1:4">
      <c r="A351">
        <f t="shared" si="5"/>
        <v>350</v>
      </c>
      <c r="B351" t="s">
        <v>223</v>
      </c>
      <c r="D351">
        <v>267.37</v>
      </c>
    </row>
    <row r="352" spans="1:4">
      <c r="A352">
        <f t="shared" si="5"/>
        <v>351</v>
      </c>
      <c r="B352" t="s">
        <v>221</v>
      </c>
      <c r="D352">
        <v>86.5</v>
      </c>
    </row>
    <row r="353" spans="1:4">
      <c r="A353">
        <f t="shared" si="5"/>
        <v>352</v>
      </c>
      <c r="B353" t="s">
        <v>334</v>
      </c>
      <c r="D353">
        <v>315</v>
      </c>
    </row>
    <row r="354" spans="1:4">
      <c r="A354">
        <f t="shared" si="5"/>
        <v>353</v>
      </c>
      <c r="B354" t="s">
        <v>338</v>
      </c>
      <c r="D354">
        <v>584.16</v>
      </c>
    </row>
    <row r="355" spans="1:4">
      <c r="A355">
        <f t="shared" si="5"/>
        <v>354</v>
      </c>
      <c r="B355" t="s">
        <v>167</v>
      </c>
      <c r="D355">
        <v>120</v>
      </c>
    </row>
    <row r="356" spans="1:4">
      <c r="A356">
        <f t="shared" si="5"/>
        <v>355</v>
      </c>
      <c r="B356" t="s">
        <v>168</v>
      </c>
      <c r="D356">
        <v>110</v>
      </c>
    </row>
    <row r="357" spans="1:4">
      <c r="A357">
        <f t="shared" si="5"/>
        <v>356</v>
      </c>
      <c r="B357" t="s">
        <v>445</v>
      </c>
      <c r="D357">
        <v>379.5</v>
      </c>
    </row>
    <row r="358" spans="1:4">
      <c r="A358">
        <f t="shared" si="5"/>
        <v>357</v>
      </c>
      <c r="B358" t="s">
        <v>442</v>
      </c>
      <c r="D358">
        <v>567.5</v>
      </c>
    </row>
    <row r="359" spans="1:4">
      <c r="A359">
        <f t="shared" si="5"/>
        <v>358</v>
      </c>
      <c r="B359" t="s">
        <v>716</v>
      </c>
      <c r="D359">
        <v>542.02</v>
      </c>
    </row>
    <row r="360" spans="1:4">
      <c r="A360">
        <f t="shared" si="5"/>
        <v>359</v>
      </c>
      <c r="B360" t="s">
        <v>716</v>
      </c>
      <c r="D360">
        <v>521.83000000000004</v>
      </c>
    </row>
    <row r="361" spans="1:4">
      <c r="A361">
        <f t="shared" si="5"/>
        <v>360</v>
      </c>
      <c r="B361" t="s">
        <v>529</v>
      </c>
      <c r="D361">
        <v>380.5</v>
      </c>
    </row>
    <row r="362" spans="1:4">
      <c r="A362">
        <f t="shared" si="5"/>
        <v>361</v>
      </c>
      <c r="B362" t="s">
        <v>444</v>
      </c>
      <c r="D362">
        <v>565.1</v>
      </c>
    </row>
    <row r="363" spans="1:4">
      <c r="A363">
        <f t="shared" si="5"/>
        <v>362</v>
      </c>
      <c r="B363" t="s">
        <v>163</v>
      </c>
      <c r="D363">
        <v>99.5</v>
      </c>
    </row>
    <row r="364" spans="1:4">
      <c r="A364">
        <f t="shared" si="5"/>
        <v>363</v>
      </c>
      <c r="B364" t="s">
        <v>583</v>
      </c>
      <c r="D364">
        <v>2046.59</v>
      </c>
    </row>
    <row r="365" spans="1:4">
      <c r="A365">
        <f t="shared" si="5"/>
        <v>364</v>
      </c>
      <c r="B365" t="s">
        <v>263</v>
      </c>
      <c r="D365">
        <v>170</v>
      </c>
    </row>
    <row r="366" spans="1:4">
      <c r="A366">
        <f t="shared" si="5"/>
        <v>365</v>
      </c>
      <c r="B366" t="s">
        <v>420</v>
      </c>
      <c r="D366">
        <v>226.45</v>
      </c>
    </row>
    <row r="367" spans="1:4">
      <c r="A367">
        <f t="shared" si="5"/>
        <v>366</v>
      </c>
      <c r="B367" t="s">
        <v>672</v>
      </c>
      <c r="D367">
        <v>187.5</v>
      </c>
    </row>
    <row r="368" spans="1:4">
      <c r="A368">
        <f t="shared" si="5"/>
        <v>367</v>
      </c>
      <c r="B368" t="s">
        <v>732</v>
      </c>
      <c r="D368">
        <v>389.84</v>
      </c>
    </row>
    <row r="369" spans="1:4">
      <c r="A369">
        <f t="shared" si="5"/>
        <v>368</v>
      </c>
      <c r="B369" t="s">
        <v>377</v>
      </c>
      <c r="D369">
        <v>151.99</v>
      </c>
    </row>
    <row r="370" spans="1:4">
      <c r="A370">
        <f t="shared" si="5"/>
        <v>369</v>
      </c>
      <c r="B370" t="s">
        <v>90</v>
      </c>
      <c r="D370">
        <v>170.47</v>
      </c>
    </row>
    <row r="371" spans="1:4">
      <c r="A371">
        <f t="shared" si="5"/>
        <v>370</v>
      </c>
      <c r="B371" t="s">
        <v>146</v>
      </c>
      <c r="D371">
        <v>110</v>
      </c>
    </row>
    <row r="372" spans="1:4">
      <c r="A372">
        <f t="shared" si="5"/>
        <v>371</v>
      </c>
      <c r="B372" t="s">
        <v>146</v>
      </c>
      <c r="D372">
        <v>98</v>
      </c>
    </row>
    <row r="373" spans="1:4">
      <c r="A373">
        <f t="shared" si="5"/>
        <v>372</v>
      </c>
      <c r="B373" t="s">
        <v>742</v>
      </c>
      <c r="D373">
        <v>97</v>
      </c>
    </row>
    <row r="374" spans="1:4">
      <c r="A374">
        <f t="shared" si="5"/>
        <v>373</v>
      </c>
      <c r="B374" t="s">
        <v>124</v>
      </c>
      <c r="D374">
        <v>245.29</v>
      </c>
    </row>
    <row r="375" spans="1:4">
      <c r="A375">
        <f t="shared" si="5"/>
        <v>374</v>
      </c>
      <c r="B375" t="s">
        <v>124</v>
      </c>
      <c r="D375">
        <v>143.15</v>
      </c>
    </row>
    <row r="376" spans="1:4">
      <c r="A376">
        <f t="shared" si="5"/>
        <v>375</v>
      </c>
      <c r="B376" t="s">
        <v>232</v>
      </c>
      <c r="D376">
        <v>169.4</v>
      </c>
    </row>
    <row r="377" spans="1:4">
      <c r="A377">
        <f t="shared" si="5"/>
        <v>376</v>
      </c>
      <c r="B377" t="s">
        <v>297</v>
      </c>
      <c r="D377">
        <v>112</v>
      </c>
    </row>
    <row r="378" spans="1:4">
      <c r="A378">
        <f t="shared" si="5"/>
        <v>377</v>
      </c>
      <c r="B378" t="s">
        <v>304</v>
      </c>
      <c r="D378">
        <v>154.59</v>
      </c>
    </row>
    <row r="379" spans="1:4">
      <c r="A379">
        <f t="shared" si="5"/>
        <v>378</v>
      </c>
      <c r="B379" t="s">
        <v>129</v>
      </c>
      <c r="D379">
        <v>125.82</v>
      </c>
    </row>
    <row r="380" spans="1:4">
      <c r="A380">
        <f t="shared" si="5"/>
        <v>379</v>
      </c>
      <c r="B380" t="s">
        <v>140</v>
      </c>
      <c r="D380">
        <v>125</v>
      </c>
    </row>
    <row r="381" spans="1:4">
      <c r="A381">
        <f t="shared" si="5"/>
        <v>380</v>
      </c>
      <c r="B381" t="s">
        <v>586</v>
      </c>
      <c r="D381">
        <v>3889.64</v>
      </c>
    </row>
    <row r="382" spans="1:4">
      <c r="A382">
        <f t="shared" si="5"/>
        <v>381</v>
      </c>
      <c r="B382" t="s">
        <v>262</v>
      </c>
      <c r="D382">
        <v>298</v>
      </c>
    </row>
    <row r="383" spans="1:4">
      <c r="A383">
        <f t="shared" si="5"/>
        <v>382</v>
      </c>
      <c r="B383" t="s">
        <v>777</v>
      </c>
      <c r="D383">
        <v>987.31</v>
      </c>
    </row>
    <row r="384" spans="1:4">
      <c r="A384">
        <f t="shared" si="5"/>
        <v>383</v>
      </c>
      <c r="B384" t="s">
        <v>198</v>
      </c>
      <c r="D384">
        <v>503</v>
      </c>
    </row>
    <row r="385" spans="1:4">
      <c r="A385">
        <f t="shared" si="5"/>
        <v>384</v>
      </c>
      <c r="B385" t="s">
        <v>711</v>
      </c>
      <c r="D385">
        <v>128.5</v>
      </c>
    </row>
    <row r="386" spans="1:4">
      <c r="A386">
        <f t="shared" si="5"/>
        <v>385</v>
      </c>
      <c r="B386" t="s">
        <v>530</v>
      </c>
      <c r="D386">
        <v>157.86000000000001</v>
      </c>
    </row>
    <row r="387" spans="1:4">
      <c r="A387">
        <f t="shared" ref="A387:A450" si="6">A386+1</f>
        <v>386</v>
      </c>
      <c r="B387" t="s">
        <v>562</v>
      </c>
      <c r="D387">
        <v>1835.8</v>
      </c>
    </row>
    <row r="388" spans="1:4">
      <c r="A388">
        <f t="shared" si="6"/>
        <v>387</v>
      </c>
      <c r="B388" t="s">
        <v>562</v>
      </c>
      <c r="D388">
        <v>1959.16</v>
      </c>
    </row>
    <row r="389" spans="1:4">
      <c r="A389">
        <f t="shared" si="6"/>
        <v>388</v>
      </c>
      <c r="B389" t="s">
        <v>493</v>
      </c>
      <c r="D389">
        <v>1766.09</v>
      </c>
    </row>
    <row r="390" spans="1:4">
      <c r="A390">
        <f t="shared" si="6"/>
        <v>389</v>
      </c>
      <c r="B390" t="s">
        <v>493</v>
      </c>
      <c r="D390">
        <v>1796.99</v>
      </c>
    </row>
    <row r="391" spans="1:4">
      <c r="A391">
        <f t="shared" si="6"/>
        <v>390</v>
      </c>
      <c r="B391" t="s">
        <v>504</v>
      </c>
      <c r="D391">
        <v>2266.5</v>
      </c>
    </row>
    <row r="392" spans="1:4">
      <c r="A392">
        <f t="shared" si="6"/>
        <v>391</v>
      </c>
      <c r="B392" t="s">
        <v>504</v>
      </c>
      <c r="D392">
        <v>2245.79</v>
      </c>
    </row>
    <row r="393" spans="1:4">
      <c r="A393">
        <f t="shared" si="6"/>
        <v>392</v>
      </c>
      <c r="B393" t="s">
        <v>569</v>
      </c>
      <c r="D393">
        <v>613.22</v>
      </c>
    </row>
    <row r="394" spans="1:4">
      <c r="A394">
        <f t="shared" si="6"/>
        <v>393</v>
      </c>
      <c r="B394" t="s">
        <v>770</v>
      </c>
      <c r="D394">
        <v>256.12</v>
      </c>
    </row>
    <row r="395" spans="1:4">
      <c r="A395">
        <f t="shared" si="6"/>
        <v>394</v>
      </c>
      <c r="B395" t="s">
        <v>406</v>
      </c>
      <c r="D395">
        <v>127.4</v>
      </c>
    </row>
    <row r="396" spans="1:4">
      <c r="A396">
        <f t="shared" si="6"/>
        <v>395</v>
      </c>
      <c r="B396" t="s">
        <v>160</v>
      </c>
      <c r="D396">
        <v>133</v>
      </c>
    </row>
    <row r="397" spans="1:4">
      <c r="A397">
        <f t="shared" si="6"/>
        <v>396</v>
      </c>
      <c r="B397" t="s">
        <v>160</v>
      </c>
      <c r="D397">
        <v>120.6</v>
      </c>
    </row>
    <row r="398" spans="1:4">
      <c r="A398">
        <f t="shared" si="6"/>
        <v>397</v>
      </c>
      <c r="B398" t="s">
        <v>161</v>
      </c>
      <c r="D398">
        <v>95.5</v>
      </c>
    </row>
    <row r="399" spans="1:4">
      <c r="A399">
        <f t="shared" si="6"/>
        <v>398</v>
      </c>
      <c r="B399" t="s">
        <v>577</v>
      </c>
      <c r="D399">
        <v>2235.36</v>
      </c>
    </row>
    <row r="400" spans="1:4">
      <c r="A400">
        <f t="shared" si="6"/>
        <v>399</v>
      </c>
      <c r="B400" t="s">
        <v>233</v>
      </c>
      <c r="D400">
        <v>198.86</v>
      </c>
    </row>
    <row r="401" spans="1:4">
      <c r="A401">
        <f t="shared" si="6"/>
        <v>400</v>
      </c>
      <c r="B401" t="s">
        <v>511</v>
      </c>
      <c r="D401">
        <v>292.5</v>
      </c>
    </row>
    <row r="402" spans="1:4">
      <c r="A402">
        <f t="shared" si="6"/>
        <v>401</v>
      </c>
      <c r="B402" t="s">
        <v>511</v>
      </c>
      <c r="D402">
        <v>292.5</v>
      </c>
    </row>
    <row r="403" spans="1:4">
      <c r="A403">
        <f t="shared" si="6"/>
        <v>402</v>
      </c>
      <c r="B403" t="s">
        <v>517</v>
      </c>
      <c r="D403">
        <v>457.5</v>
      </c>
    </row>
    <row r="404" spans="1:4">
      <c r="A404">
        <f t="shared" si="6"/>
        <v>403</v>
      </c>
      <c r="B404" t="s">
        <v>707</v>
      </c>
      <c r="D404">
        <v>1267.5</v>
      </c>
    </row>
    <row r="405" spans="1:4">
      <c r="A405">
        <f t="shared" si="6"/>
        <v>404</v>
      </c>
      <c r="B405" t="s">
        <v>448</v>
      </c>
      <c r="D405">
        <v>726</v>
      </c>
    </row>
    <row r="406" spans="1:4">
      <c r="A406">
        <f t="shared" si="6"/>
        <v>405</v>
      </c>
      <c r="B406" t="s">
        <v>73</v>
      </c>
      <c r="D406">
        <v>124.2</v>
      </c>
    </row>
    <row r="407" spans="1:4">
      <c r="A407">
        <f t="shared" si="6"/>
        <v>406</v>
      </c>
      <c r="B407" t="s">
        <v>196</v>
      </c>
      <c r="D407">
        <v>109.65</v>
      </c>
    </row>
    <row r="408" spans="1:4">
      <c r="A408">
        <f t="shared" si="6"/>
        <v>407</v>
      </c>
      <c r="B408" t="s">
        <v>631</v>
      </c>
      <c r="D408">
        <v>117</v>
      </c>
    </row>
    <row r="409" spans="1:4">
      <c r="A409">
        <f t="shared" si="6"/>
        <v>408</v>
      </c>
      <c r="B409" t="s">
        <v>629</v>
      </c>
      <c r="D409">
        <v>97.38</v>
      </c>
    </row>
    <row r="410" spans="1:4">
      <c r="A410">
        <f t="shared" si="6"/>
        <v>409</v>
      </c>
      <c r="B410" t="s">
        <v>75</v>
      </c>
      <c r="D410">
        <v>220.44</v>
      </c>
    </row>
    <row r="411" spans="1:4">
      <c r="A411">
        <f t="shared" si="6"/>
        <v>410</v>
      </c>
      <c r="B411" t="s">
        <v>430</v>
      </c>
      <c r="D411">
        <v>829.88</v>
      </c>
    </row>
    <row r="412" spans="1:4">
      <c r="A412">
        <f t="shared" si="6"/>
        <v>411</v>
      </c>
      <c r="B412" t="s">
        <v>51</v>
      </c>
      <c r="D412">
        <v>353.71</v>
      </c>
    </row>
    <row r="413" spans="1:4">
      <c r="A413">
        <f t="shared" si="6"/>
        <v>412</v>
      </c>
      <c r="B413" t="s">
        <v>691</v>
      </c>
      <c r="D413">
        <v>572.08000000000004</v>
      </c>
    </row>
    <row r="414" spans="1:4">
      <c r="A414">
        <f t="shared" si="6"/>
        <v>413</v>
      </c>
      <c r="B414" t="s">
        <v>289</v>
      </c>
      <c r="D414">
        <v>1034.5</v>
      </c>
    </row>
    <row r="415" spans="1:4">
      <c r="A415">
        <f t="shared" si="6"/>
        <v>414</v>
      </c>
      <c r="B415" t="s">
        <v>475</v>
      </c>
      <c r="D415">
        <v>1941.18</v>
      </c>
    </row>
    <row r="416" spans="1:4">
      <c r="A416">
        <f t="shared" si="6"/>
        <v>415</v>
      </c>
      <c r="B416" t="s">
        <v>145</v>
      </c>
      <c r="D416">
        <v>196</v>
      </c>
    </row>
    <row r="417" spans="1:4">
      <c r="A417">
        <f t="shared" si="6"/>
        <v>416</v>
      </c>
      <c r="B417" t="s">
        <v>646</v>
      </c>
      <c r="D417">
        <v>386.77</v>
      </c>
    </row>
    <row r="418" spans="1:4">
      <c r="A418">
        <f t="shared" si="6"/>
        <v>417</v>
      </c>
      <c r="B418" t="s">
        <v>646</v>
      </c>
      <c r="D418">
        <v>385.38</v>
      </c>
    </row>
    <row r="419" spans="1:4">
      <c r="A419">
        <f t="shared" si="6"/>
        <v>418</v>
      </c>
      <c r="B419" t="s">
        <v>751</v>
      </c>
      <c r="D419">
        <v>144.72</v>
      </c>
    </row>
    <row r="420" spans="1:4">
      <c r="A420">
        <f t="shared" si="6"/>
        <v>419</v>
      </c>
      <c r="B420" t="s">
        <v>235</v>
      </c>
      <c r="D420">
        <v>216.93</v>
      </c>
    </row>
    <row r="421" spans="1:4">
      <c r="A421">
        <f t="shared" si="6"/>
        <v>420</v>
      </c>
      <c r="B421" t="s">
        <v>235</v>
      </c>
      <c r="D421">
        <v>256.91000000000003</v>
      </c>
    </row>
    <row r="422" spans="1:4">
      <c r="A422">
        <f t="shared" si="6"/>
        <v>421</v>
      </c>
      <c r="B422" t="s">
        <v>639</v>
      </c>
      <c r="D422">
        <v>4305.42</v>
      </c>
    </row>
    <row r="423" spans="1:4">
      <c r="A423">
        <f t="shared" si="6"/>
        <v>422</v>
      </c>
      <c r="B423" t="s">
        <v>639</v>
      </c>
      <c r="D423">
        <v>4253.75</v>
      </c>
    </row>
    <row r="424" spans="1:4">
      <c r="A424">
        <f t="shared" si="6"/>
        <v>423</v>
      </c>
      <c r="B424" t="s">
        <v>726</v>
      </c>
      <c r="D424">
        <v>1031</v>
      </c>
    </row>
    <row r="425" spans="1:4">
      <c r="A425">
        <f t="shared" si="6"/>
        <v>424</v>
      </c>
      <c r="B425" t="s">
        <v>726</v>
      </c>
      <c r="D425">
        <v>466.67</v>
      </c>
    </row>
    <row r="426" spans="1:4">
      <c r="A426">
        <f t="shared" si="6"/>
        <v>425</v>
      </c>
      <c r="B426" t="s">
        <v>151</v>
      </c>
      <c r="D426">
        <v>148.5</v>
      </c>
    </row>
    <row r="427" spans="1:4">
      <c r="A427">
        <f t="shared" si="6"/>
        <v>426</v>
      </c>
      <c r="B427" t="s">
        <v>741</v>
      </c>
      <c r="D427">
        <v>181.5</v>
      </c>
    </row>
    <row r="428" spans="1:4">
      <c r="A428">
        <f t="shared" si="6"/>
        <v>427</v>
      </c>
      <c r="B428" t="s">
        <v>595</v>
      </c>
      <c r="D428">
        <v>187.5</v>
      </c>
    </row>
    <row r="429" spans="1:4">
      <c r="A429">
        <f t="shared" si="6"/>
        <v>428</v>
      </c>
      <c r="B429" t="s">
        <v>358</v>
      </c>
      <c r="D429">
        <v>895.09</v>
      </c>
    </row>
    <row r="430" spans="1:4">
      <c r="A430">
        <f t="shared" si="6"/>
        <v>429</v>
      </c>
      <c r="B430" t="s">
        <v>353</v>
      </c>
      <c r="D430">
        <v>664.82</v>
      </c>
    </row>
    <row r="431" spans="1:4">
      <c r="A431">
        <f t="shared" si="6"/>
        <v>430</v>
      </c>
      <c r="B431" t="s">
        <v>557</v>
      </c>
      <c r="D431">
        <v>1247.5</v>
      </c>
    </row>
    <row r="432" spans="1:4">
      <c r="A432">
        <f t="shared" si="6"/>
        <v>431</v>
      </c>
      <c r="B432" t="s">
        <v>211</v>
      </c>
      <c r="D432">
        <v>375</v>
      </c>
    </row>
    <row r="433" spans="1:4">
      <c r="A433">
        <f t="shared" si="6"/>
        <v>432</v>
      </c>
      <c r="B433" t="s">
        <v>24</v>
      </c>
      <c r="D433">
        <v>325.67</v>
      </c>
    </row>
    <row r="434" spans="1:4">
      <c r="A434">
        <f t="shared" si="6"/>
        <v>433</v>
      </c>
      <c r="B434" t="s">
        <v>132</v>
      </c>
      <c r="D434">
        <v>217.5</v>
      </c>
    </row>
    <row r="435" spans="1:4">
      <c r="A435">
        <f t="shared" si="6"/>
        <v>434</v>
      </c>
      <c r="B435" t="s">
        <v>437</v>
      </c>
      <c r="D435">
        <v>294</v>
      </c>
    </row>
    <row r="436" spans="1:4">
      <c r="A436">
        <f t="shared" si="6"/>
        <v>435</v>
      </c>
      <c r="B436" t="s">
        <v>641</v>
      </c>
      <c r="D436">
        <v>3991.98</v>
      </c>
    </row>
    <row r="437" spans="1:4">
      <c r="A437">
        <f t="shared" si="6"/>
        <v>436</v>
      </c>
      <c r="B437" t="s">
        <v>640</v>
      </c>
      <c r="D437">
        <v>1792.96</v>
      </c>
    </row>
    <row r="438" spans="1:4">
      <c r="A438">
        <f t="shared" si="6"/>
        <v>437</v>
      </c>
      <c r="B438" t="s">
        <v>738</v>
      </c>
      <c r="D438">
        <v>196.5</v>
      </c>
    </row>
    <row r="439" spans="1:4">
      <c r="A439">
        <f t="shared" si="6"/>
        <v>438</v>
      </c>
      <c r="B439" t="s">
        <v>576</v>
      </c>
      <c r="D439">
        <v>6110.64</v>
      </c>
    </row>
    <row r="440" spans="1:4">
      <c r="A440">
        <f t="shared" si="6"/>
        <v>439</v>
      </c>
      <c r="B440" t="s">
        <v>576</v>
      </c>
      <c r="D440">
        <v>6131.22</v>
      </c>
    </row>
    <row r="441" spans="1:4">
      <c r="A441">
        <f t="shared" si="6"/>
        <v>440</v>
      </c>
      <c r="B441" t="s">
        <v>572</v>
      </c>
      <c r="D441">
        <v>6378.9</v>
      </c>
    </row>
    <row r="442" spans="1:4">
      <c r="A442">
        <f t="shared" si="6"/>
        <v>441</v>
      </c>
      <c r="B442" t="s">
        <v>623</v>
      </c>
      <c r="D442">
        <v>185.75</v>
      </c>
    </row>
    <row r="443" spans="1:4">
      <c r="A443">
        <f t="shared" si="6"/>
        <v>442</v>
      </c>
      <c r="B443" t="s">
        <v>447</v>
      </c>
      <c r="D443">
        <v>754</v>
      </c>
    </row>
    <row r="444" spans="1:4">
      <c r="A444">
        <f t="shared" si="6"/>
        <v>443</v>
      </c>
      <c r="B444" t="s">
        <v>158</v>
      </c>
      <c r="D444">
        <v>110</v>
      </c>
    </row>
    <row r="445" spans="1:4">
      <c r="A445">
        <f t="shared" si="6"/>
        <v>444</v>
      </c>
      <c r="B445" t="s">
        <v>246</v>
      </c>
      <c r="D445">
        <v>129.32</v>
      </c>
    </row>
    <row r="446" spans="1:4">
      <c r="A446">
        <f t="shared" si="6"/>
        <v>445</v>
      </c>
      <c r="B446" t="s">
        <v>559</v>
      </c>
      <c r="D446">
        <v>2264.7399999999998</v>
      </c>
    </row>
    <row r="447" spans="1:4">
      <c r="A447">
        <f t="shared" si="6"/>
        <v>446</v>
      </c>
      <c r="B447" t="s">
        <v>559</v>
      </c>
      <c r="D447">
        <v>2293.13</v>
      </c>
    </row>
    <row r="448" spans="1:4">
      <c r="A448">
        <f t="shared" si="6"/>
        <v>447</v>
      </c>
      <c r="B448" t="s">
        <v>561</v>
      </c>
      <c r="D448">
        <v>3003.63</v>
      </c>
    </row>
    <row r="449" spans="1:4">
      <c r="A449">
        <f t="shared" si="6"/>
        <v>448</v>
      </c>
      <c r="B449" t="s">
        <v>561</v>
      </c>
      <c r="D449">
        <v>3003.63</v>
      </c>
    </row>
    <row r="450" spans="1:4">
      <c r="A450">
        <f t="shared" si="6"/>
        <v>449</v>
      </c>
      <c r="B450" t="s">
        <v>561</v>
      </c>
      <c r="D450">
        <v>2868.48</v>
      </c>
    </row>
    <row r="451" spans="1:4">
      <c r="A451">
        <f t="shared" ref="A451:A514" si="7">A450+1</f>
        <v>450</v>
      </c>
      <c r="B451" t="s">
        <v>744</v>
      </c>
      <c r="D451">
        <v>207.44</v>
      </c>
    </row>
    <row r="452" spans="1:4">
      <c r="A452">
        <f t="shared" si="7"/>
        <v>451</v>
      </c>
      <c r="B452" t="s">
        <v>578</v>
      </c>
      <c r="D452">
        <v>6950.5</v>
      </c>
    </row>
    <row r="453" spans="1:4">
      <c r="A453">
        <f t="shared" si="7"/>
        <v>452</v>
      </c>
      <c r="B453" t="s">
        <v>635</v>
      </c>
      <c r="D453">
        <v>971.44</v>
      </c>
    </row>
    <row r="454" spans="1:4">
      <c r="A454">
        <f t="shared" si="7"/>
        <v>453</v>
      </c>
      <c r="B454" t="s">
        <v>774</v>
      </c>
      <c r="D454">
        <v>310.31</v>
      </c>
    </row>
    <row r="455" spans="1:4">
      <c r="A455">
        <f t="shared" si="7"/>
        <v>454</v>
      </c>
      <c r="B455" t="s">
        <v>311</v>
      </c>
      <c r="D455">
        <v>106.91</v>
      </c>
    </row>
    <row r="456" spans="1:4">
      <c r="A456">
        <f t="shared" si="7"/>
        <v>455</v>
      </c>
      <c r="B456" t="s">
        <v>310</v>
      </c>
      <c r="D456">
        <v>97.43</v>
      </c>
    </row>
    <row r="457" spans="1:4">
      <c r="A457">
        <f t="shared" si="7"/>
        <v>456</v>
      </c>
      <c r="B457" t="s">
        <v>310</v>
      </c>
      <c r="D457">
        <v>97.02</v>
      </c>
    </row>
    <row r="458" spans="1:4">
      <c r="A458">
        <f t="shared" si="7"/>
        <v>457</v>
      </c>
      <c r="B458" t="s">
        <v>310</v>
      </c>
      <c r="D458">
        <v>97.34</v>
      </c>
    </row>
    <row r="459" spans="1:4">
      <c r="A459">
        <f t="shared" si="7"/>
        <v>458</v>
      </c>
      <c r="B459" t="s">
        <v>309</v>
      </c>
      <c r="D459">
        <v>116.1</v>
      </c>
    </row>
    <row r="460" spans="1:4">
      <c r="A460">
        <f t="shared" si="7"/>
        <v>459</v>
      </c>
      <c r="B460" t="s">
        <v>286</v>
      </c>
      <c r="D460">
        <v>420.06</v>
      </c>
    </row>
    <row r="461" spans="1:4">
      <c r="A461">
        <f t="shared" si="7"/>
        <v>460</v>
      </c>
      <c r="B461" t="s">
        <v>281</v>
      </c>
      <c r="D461">
        <v>410.96</v>
      </c>
    </row>
    <row r="462" spans="1:4">
      <c r="A462">
        <f t="shared" si="7"/>
        <v>461</v>
      </c>
      <c r="B462" t="s">
        <v>621</v>
      </c>
      <c r="D462">
        <v>778.58</v>
      </c>
    </row>
    <row r="463" spans="1:4">
      <c r="A463">
        <f t="shared" si="7"/>
        <v>462</v>
      </c>
      <c r="B463" t="s">
        <v>556</v>
      </c>
      <c r="D463">
        <v>640.91</v>
      </c>
    </row>
    <row r="464" spans="1:4">
      <c r="A464">
        <f t="shared" si="7"/>
        <v>463</v>
      </c>
      <c r="B464" t="s">
        <v>549</v>
      </c>
      <c r="D464">
        <v>1180.8699999999999</v>
      </c>
    </row>
    <row r="465" spans="1:4">
      <c r="A465">
        <f t="shared" si="7"/>
        <v>464</v>
      </c>
      <c r="B465" t="s">
        <v>549</v>
      </c>
      <c r="D465">
        <v>1195.1600000000001</v>
      </c>
    </row>
    <row r="466" spans="1:4">
      <c r="A466">
        <f t="shared" si="7"/>
        <v>465</v>
      </c>
      <c r="B466" t="s">
        <v>555</v>
      </c>
      <c r="D466">
        <v>902.36</v>
      </c>
    </row>
    <row r="467" spans="1:4">
      <c r="A467">
        <f t="shared" si="7"/>
        <v>466</v>
      </c>
      <c r="B467" t="s">
        <v>789</v>
      </c>
      <c r="D467">
        <v>243</v>
      </c>
    </row>
    <row r="468" spans="1:4">
      <c r="A468">
        <f t="shared" si="7"/>
        <v>467</v>
      </c>
      <c r="B468" t="s">
        <v>237</v>
      </c>
      <c r="D468">
        <v>117.54</v>
      </c>
    </row>
    <row r="469" spans="1:4">
      <c r="A469">
        <f t="shared" si="7"/>
        <v>468</v>
      </c>
      <c r="B469" t="s">
        <v>678</v>
      </c>
      <c r="D469">
        <v>232.56</v>
      </c>
    </row>
    <row r="470" spans="1:4">
      <c r="A470">
        <f t="shared" si="7"/>
        <v>469</v>
      </c>
      <c r="B470" t="s">
        <v>678</v>
      </c>
      <c r="D470">
        <v>227.26</v>
      </c>
    </row>
    <row r="471" spans="1:4">
      <c r="A471">
        <f t="shared" si="7"/>
        <v>470</v>
      </c>
      <c r="B471" t="s">
        <v>745</v>
      </c>
      <c r="D471">
        <v>218.65</v>
      </c>
    </row>
    <row r="472" spans="1:4">
      <c r="A472">
        <f t="shared" si="7"/>
        <v>471</v>
      </c>
      <c r="B472" t="s">
        <v>197</v>
      </c>
      <c r="D472">
        <v>1908.12</v>
      </c>
    </row>
    <row r="473" spans="1:4">
      <c r="A473">
        <f t="shared" si="7"/>
        <v>472</v>
      </c>
      <c r="B473" t="s">
        <v>737</v>
      </c>
      <c r="D473">
        <v>241.4</v>
      </c>
    </row>
    <row r="474" spans="1:4">
      <c r="A474">
        <f t="shared" si="7"/>
        <v>473</v>
      </c>
      <c r="B474" t="s">
        <v>737</v>
      </c>
      <c r="D474">
        <v>244.4</v>
      </c>
    </row>
    <row r="475" spans="1:4">
      <c r="A475">
        <f t="shared" si="7"/>
        <v>474</v>
      </c>
      <c r="B475" t="s">
        <v>193</v>
      </c>
      <c r="D475">
        <v>229.4</v>
      </c>
    </row>
    <row r="476" spans="1:4">
      <c r="A476">
        <f t="shared" si="7"/>
        <v>475</v>
      </c>
      <c r="B476" t="s">
        <v>699</v>
      </c>
      <c r="D476">
        <v>116.38</v>
      </c>
    </row>
    <row r="477" spans="1:4">
      <c r="A477">
        <f t="shared" si="7"/>
        <v>476</v>
      </c>
      <c r="B477" t="s">
        <v>677</v>
      </c>
      <c r="D477">
        <v>208.4</v>
      </c>
    </row>
    <row r="478" spans="1:4">
      <c r="A478">
        <f t="shared" si="7"/>
        <v>477</v>
      </c>
      <c r="B478" t="s">
        <v>497</v>
      </c>
      <c r="D478">
        <v>352.52</v>
      </c>
    </row>
    <row r="479" spans="1:4">
      <c r="A479">
        <f t="shared" si="7"/>
        <v>478</v>
      </c>
      <c r="B479" t="s">
        <v>518</v>
      </c>
      <c r="D479">
        <v>688.78</v>
      </c>
    </row>
    <row r="480" spans="1:4">
      <c r="A480">
        <f t="shared" si="7"/>
        <v>479</v>
      </c>
      <c r="B480" t="s">
        <v>696</v>
      </c>
      <c r="D480">
        <v>118.5</v>
      </c>
    </row>
    <row r="481" spans="1:4">
      <c r="A481">
        <f t="shared" si="7"/>
        <v>480</v>
      </c>
      <c r="B481" t="s">
        <v>302</v>
      </c>
      <c r="D481">
        <v>118.5</v>
      </c>
    </row>
    <row r="482" spans="1:4">
      <c r="A482">
        <f t="shared" si="7"/>
        <v>481</v>
      </c>
      <c r="B482" t="s">
        <v>505</v>
      </c>
      <c r="D482">
        <v>1602.5</v>
      </c>
    </row>
    <row r="483" spans="1:4">
      <c r="A483">
        <f t="shared" si="7"/>
        <v>482</v>
      </c>
      <c r="B483" t="s">
        <v>243</v>
      </c>
      <c r="D483">
        <v>874.08</v>
      </c>
    </row>
    <row r="484" spans="1:4">
      <c r="A484">
        <f t="shared" si="7"/>
        <v>483</v>
      </c>
      <c r="B484" t="s">
        <v>242</v>
      </c>
      <c r="D484">
        <v>1045.74</v>
      </c>
    </row>
    <row r="485" spans="1:4">
      <c r="A485">
        <f t="shared" si="7"/>
        <v>484</v>
      </c>
      <c r="B485" t="s">
        <v>722</v>
      </c>
      <c r="D485">
        <v>1450.14</v>
      </c>
    </row>
    <row r="486" spans="1:4">
      <c r="A486">
        <f t="shared" si="7"/>
        <v>485</v>
      </c>
      <c r="B486" t="s">
        <v>525</v>
      </c>
      <c r="D486">
        <v>215.5</v>
      </c>
    </row>
    <row r="487" spans="1:4">
      <c r="A487">
        <f t="shared" si="7"/>
        <v>486</v>
      </c>
      <c r="B487" t="s">
        <v>604</v>
      </c>
      <c r="D487">
        <v>5889.42</v>
      </c>
    </row>
    <row r="488" spans="1:4">
      <c r="A488">
        <f t="shared" si="7"/>
        <v>487</v>
      </c>
      <c r="B488" t="s">
        <v>609</v>
      </c>
      <c r="D488">
        <v>2768.4</v>
      </c>
    </row>
    <row r="489" spans="1:4">
      <c r="A489">
        <f t="shared" si="7"/>
        <v>488</v>
      </c>
      <c r="B489" t="s">
        <v>593</v>
      </c>
      <c r="D489">
        <v>174.3</v>
      </c>
    </row>
    <row r="490" spans="1:4">
      <c r="A490">
        <f t="shared" si="7"/>
        <v>489</v>
      </c>
      <c r="B490" t="s">
        <v>343</v>
      </c>
      <c r="D490">
        <v>297</v>
      </c>
    </row>
    <row r="491" spans="1:4">
      <c r="A491">
        <f t="shared" si="7"/>
        <v>490</v>
      </c>
      <c r="B491" t="s">
        <v>125</v>
      </c>
      <c r="D491">
        <v>185.29</v>
      </c>
    </row>
    <row r="492" spans="1:4">
      <c r="A492">
        <f t="shared" si="7"/>
        <v>491</v>
      </c>
      <c r="B492" t="s">
        <v>724</v>
      </c>
      <c r="D492">
        <v>171.51</v>
      </c>
    </row>
    <row r="493" spans="1:4">
      <c r="A493">
        <f t="shared" si="7"/>
        <v>492</v>
      </c>
      <c r="B493" t="s">
        <v>319</v>
      </c>
      <c r="D493">
        <v>330</v>
      </c>
    </row>
    <row r="494" spans="1:4">
      <c r="A494">
        <f t="shared" si="7"/>
        <v>493</v>
      </c>
      <c r="B494" t="s">
        <v>433</v>
      </c>
      <c r="D494">
        <v>284.63</v>
      </c>
    </row>
    <row r="495" spans="1:4">
      <c r="A495">
        <f t="shared" si="7"/>
        <v>494</v>
      </c>
      <c r="B495" t="s">
        <v>697</v>
      </c>
      <c r="D495">
        <v>287.64</v>
      </c>
    </row>
    <row r="496" spans="1:4">
      <c r="A496">
        <f t="shared" si="7"/>
        <v>495</v>
      </c>
      <c r="B496" t="s">
        <v>697</v>
      </c>
      <c r="D496">
        <v>283.95999999999998</v>
      </c>
    </row>
    <row r="497" spans="1:4">
      <c r="A497">
        <f t="shared" si="7"/>
        <v>496</v>
      </c>
      <c r="B497" t="s">
        <v>760</v>
      </c>
      <c r="D497">
        <v>124.4</v>
      </c>
    </row>
    <row r="498" spans="1:4">
      <c r="A498">
        <f t="shared" si="7"/>
        <v>497</v>
      </c>
      <c r="B498" t="s">
        <v>760</v>
      </c>
      <c r="D498">
        <v>120.23</v>
      </c>
    </row>
    <row r="499" spans="1:4">
      <c r="A499">
        <f t="shared" si="7"/>
        <v>498</v>
      </c>
      <c r="B499" t="s">
        <v>760</v>
      </c>
      <c r="D499">
        <v>125.22</v>
      </c>
    </row>
    <row r="500" spans="1:4">
      <c r="A500">
        <f t="shared" si="7"/>
        <v>499</v>
      </c>
      <c r="B500" t="s">
        <v>760</v>
      </c>
      <c r="D500">
        <v>175.28</v>
      </c>
    </row>
    <row r="501" spans="1:4">
      <c r="A501">
        <f t="shared" si="7"/>
        <v>500</v>
      </c>
      <c r="B501" t="s">
        <v>793</v>
      </c>
      <c r="D501">
        <v>169.79</v>
      </c>
    </row>
    <row r="502" spans="1:4">
      <c r="A502">
        <f t="shared" si="7"/>
        <v>501</v>
      </c>
      <c r="B502" t="s">
        <v>462</v>
      </c>
      <c r="D502">
        <v>273.97000000000003</v>
      </c>
    </row>
    <row r="503" spans="1:4">
      <c r="A503">
        <f t="shared" si="7"/>
        <v>502</v>
      </c>
      <c r="B503" t="s">
        <v>454</v>
      </c>
      <c r="D503">
        <v>183.17</v>
      </c>
    </row>
    <row r="504" spans="1:4">
      <c r="A504">
        <f t="shared" si="7"/>
        <v>503</v>
      </c>
      <c r="B504" t="s">
        <v>118</v>
      </c>
      <c r="D504">
        <v>858.38</v>
      </c>
    </row>
    <row r="505" spans="1:4">
      <c r="A505">
        <f t="shared" si="7"/>
        <v>504</v>
      </c>
      <c r="B505" t="s">
        <v>333</v>
      </c>
      <c r="D505">
        <v>136.02000000000001</v>
      </c>
    </row>
    <row r="506" spans="1:4">
      <c r="A506">
        <f t="shared" si="7"/>
        <v>505</v>
      </c>
      <c r="B506" t="s">
        <v>201</v>
      </c>
      <c r="D506">
        <v>488.36</v>
      </c>
    </row>
    <row r="507" spans="1:4">
      <c r="A507">
        <f t="shared" si="7"/>
        <v>506</v>
      </c>
      <c r="B507" t="s">
        <v>700</v>
      </c>
      <c r="D507">
        <v>463.06</v>
      </c>
    </row>
    <row r="508" spans="1:4">
      <c r="A508">
        <f t="shared" si="7"/>
        <v>507</v>
      </c>
      <c r="B508" t="s">
        <v>585</v>
      </c>
      <c r="D508">
        <v>10638.55</v>
      </c>
    </row>
    <row r="509" spans="1:4">
      <c r="A509">
        <f t="shared" si="7"/>
        <v>508</v>
      </c>
      <c r="B509" t="s">
        <v>432</v>
      </c>
      <c r="D509">
        <v>281.49</v>
      </c>
    </row>
    <row r="510" spans="1:4">
      <c r="A510">
        <f t="shared" si="7"/>
        <v>509</v>
      </c>
      <c r="B510" t="s">
        <v>432</v>
      </c>
      <c r="D510">
        <v>281.10000000000002</v>
      </c>
    </row>
    <row r="511" spans="1:4">
      <c r="A511">
        <f t="shared" si="7"/>
        <v>510</v>
      </c>
      <c r="B511" t="s">
        <v>432</v>
      </c>
      <c r="D511">
        <v>289.36</v>
      </c>
    </row>
    <row r="512" spans="1:4">
      <c r="A512">
        <f t="shared" si="7"/>
        <v>511</v>
      </c>
      <c r="B512" t="s">
        <v>432</v>
      </c>
      <c r="D512">
        <v>289.36</v>
      </c>
    </row>
    <row r="513" spans="1:4">
      <c r="A513">
        <f t="shared" si="7"/>
        <v>512</v>
      </c>
      <c r="B513" t="s">
        <v>370</v>
      </c>
      <c r="D513">
        <v>242.84</v>
      </c>
    </row>
    <row r="514" spans="1:4">
      <c r="A514">
        <f t="shared" si="7"/>
        <v>513</v>
      </c>
      <c r="B514" t="s">
        <v>370</v>
      </c>
      <c r="D514">
        <v>260.04000000000002</v>
      </c>
    </row>
    <row r="515" spans="1:4">
      <c r="A515">
        <f t="shared" ref="A515:A578" si="8">A514+1</f>
        <v>514</v>
      </c>
      <c r="B515" t="s">
        <v>370</v>
      </c>
      <c r="D515">
        <v>260.04000000000002</v>
      </c>
    </row>
    <row r="516" spans="1:4">
      <c r="A516">
        <f t="shared" si="8"/>
        <v>515</v>
      </c>
      <c r="B516" t="s">
        <v>370</v>
      </c>
      <c r="D516">
        <v>247.03</v>
      </c>
    </row>
    <row r="517" spans="1:4">
      <c r="A517">
        <f t="shared" si="8"/>
        <v>516</v>
      </c>
      <c r="B517" t="s">
        <v>423</v>
      </c>
      <c r="D517">
        <v>320.60000000000002</v>
      </c>
    </row>
    <row r="518" spans="1:4">
      <c r="A518">
        <f t="shared" si="8"/>
        <v>517</v>
      </c>
      <c r="B518" t="s">
        <v>136</v>
      </c>
      <c r="D518">
        <v>148</v>
      </c>
    </row>
    <row r="519" spans="1:4">
      <c r="A519">
        <f t="shared" si="8"/>
        <v>518</v>
      </c>
      <c r="B519" t="s">
        <v>380</v>
      </c>
      <c r="D519">
        <v>157.5</v>
      </c>
    </row>
    <row r="520" spans="1:4">
      <c r="A520">
        <f t="shared" si="8"/>
        <v>519</v>
      </c>
      <c r="B520" t="s">
        <v>474</v>
      </c>
      <c r="D520">
        <v>1449.49</v>
      </c>
    </row>
    <row r="521" spans="1:4">
      <c r="A521">
        <f t="shared" si="8"/>
        <v>520</v>
      </c>
      <c r="B521" t="s">
        <v>472</v>
      </c>
      <c r="D521">
        <v>1748.94</v>
      </c>
    </row>
    <row r="522" spans="1:4">
      <c r="A522">
        <f t="shared" si="8"/>
        <v>521</v>
      </c>
      <c r="B522" t="s">
        <v>470</v>
      </c>
      <c r="D522">
        <v>1449.25</v>
      </c>
    </row>
    <row r="523" spans="1:4">
      <c r="A523">
        <f t="shared" si="8"/>
        <v>522</v>
      </c>
      <c r="B523" t="s">
        <v>212</v>
      </c>
      <c r="D523">
        <v>2211.6</v>
      </c>
    </row>
    <row r="524" spans="1:4">
      <c r="A524">
        <f t="shared" si="8"/>
        <v>523</v>
      </c>
      <c r="B524" t="s">
        <v>698</v>
      </c>
      <c r="D524">
        <v>209.86</v>
      </c>
    </row>
    <row r="525" spans="1:4">
      <c r="A525">
        <f t="shared" si="8"/>
        <v>524</v>
      </c>
      <c r="B525" t="s">
        <v>702</v>
      </c>
      <c r="D525">
        <v>126.79</v>
      </c>
    </row>
    <row r="526" spans="1:4">
      <c r="A526">
        <f t="shared" si="8"/>
        <v>525</v>
      </c>
      <c r="B526" t="s">
        <v>702</v>
      </c>
      <c r="D526">
        <v>130.72</v>
      </c>
    </row>
    <row r="527" spans="1:4">
      <c r="A527">
        <f t="shared" si="8"/>
        <v>526</v>
      </c>
      <c r="B527" t="s">
        <v>416</v>
      </c>
      <c r="D527">
        <v>380.66</v>
      </c>
    </row>
    <row r="528" spans="1:4">
      <c r="A528">
        <f t="shared" si="8"/>
        <v>527</v>
      </c>
      <c r="B528" t="s">
        <v>705</v>
      </c>
      <c r="D528">
        <v>167.2</v>
      </c>
    </row>
    <row r="529" spans="1:4">
      <c r="A529">
        <f t="shared" si="8"/>
        <v>528</v>
      </c>
      <c r="B529" t="s">
        <v>714</v>
      </c>
      <c r="D529">
        <v>2317.9499999999998</v>
      </c>
    </row>
    <row r="530" spans="1:4">
      <c r="A530">
        <f t="shared" si="8"/>
        <v>529</v>
      </c>
      <c r="B530" t="s">
        <v>795</v>
      </c>
      <c r="D530">
        <v>1982.03</v>
      </c>
    </row>
    <row r="531" spans="1:4">
      <c r="A531">
        <f t="shared" si="8"/>
        <v>530</v>
      </c>
      <c r="B531" t="s">
        <v>625</v>
      </c>
      <c r="D531">
        <v>392.5</v>
      </c>
    </row>
    <row r="532" spans="1:4">
      <c r="A532">
        <f t="shared" si="8"/>
        <v>531</v>
      </c>
      <c r="B532" t="s">
        <v>582</v>
      </c>
      <c r="D532">
        <v>2233.85</v>
      </c>
    </row>
    <row r="533" spans="1:4">
      <c r="A533">
        <f t="shared" si="8"/>
        <v>532</v>
      </c>
      <c r="B533" t="s">
        <v>582</v>
      </c>
      <c r="D533">
        <v>1123.27</v>
      </c>
    </row>
    <row r="534" spans="1:4">
      <c r="A534">
        <f t="shared" si="8"/>
        <v>533</v>
      </c>
      <c r="B534" t="s">
        <v>582</v>
      </c>
      <c r="D534">
        <v>2210.0300000000002</v>
      </c>
    </row>
    <row r="535" spans="1:4">
      <c r="A535">
        <f t="shared" si="8"/>
        <v>534</v>
      </c>
      <c r="B535" t="s">
        <v>329</v>
      </c>
      <c r="D535">
        <v>147.52000000000001</v>
      </c>
    </row>
    <row r="536" spans="1:4">
      <c r="A536">
        <f t="shared" si="8"/>
        <v>535</v>
      </c>
      <c r="B536" t="s">
        <v>500</v>
      </c>
      <c r="D536">
        <v>802.88</v>
      </c>
    </row>
    <row r="537" spans="1:4">
      <c r="A537">
        <f t="shared" si="8"/>
        <v>536</v>
      </c>
      <c r="B537" t="s">
        <v>258</v>
      </c>
      <c r="D537">
        <v>377.32</v>
      </c>
    </row>
    <row r="538" spans="1:4">
      <c r="A538">
        <f t="shared" si="8"/>
        <v>537</v>
      </c>
      <c r="B538" t="s">
        <v>68</v>
      </c>
      <c r="D538">
        <v>184.82</v>
      </c>
    </row>
    <row r="539" spans="1:4">
      <c r="A539">
        <f t="shared" si="8"/>
        <v>538</v>
      </c>
      <c r="B539" t="s">
        <v>754</v>
      </c>
      <c r="D539">
        <v>136.22999999999999</v>
      </c>
    </row>
    <row r="540" spans="1:4">
      <c r="A540">
        <f t="shared" si="8"/>
        <v>539</v>
      </c>
      <c r="B540" t="s">
        <v>669</v>
      </c>
      <c r="D540">
        <v>116.1</v>
      </c>
    </row>
    <row r="541" spans="1:4">
      <c r="A541">
        <f t="shared" si="8"/>
        <v>540</v>
      </c>
      <c r="B541" t="s">
        <v>669</v>
      </c>
      <c r="D541">
        <v>116.1</v>
      </c>
    </row>
    <row r="542" spans="1:4">
      <c r="A542">
        <f t="shared" si="8"/>
        <v>541</v>
      </c>
      <c r="B542" t="s">
        <v>653</v>
      </c>
      <c r="D542">
        <v>364.15</v>
      </c>
    </row>
    <row r="543" spans="1:4">
      <c r="A543">
        <f t="shared" si="8"/>
        <v>542</v>
      </c>
      <c r="B543" t="s">
        <v>653</v>
      </c>
      <c r="D543">
        <v>355.84</v>
      </c>
    </row>
    <row r="544" spans="1:4">
      <c r="A544">
        <f t="shared" si="8"/>
        <v>543</v>
      </c>
      <c r="B544" t="s">
        <v>664</v>
      </c>
      <c r="D544">
        <v>97.5</v>
      </c>
    </row>
    <row r="545" spans="1:4">
      <c r="A545">
        <f t="shared" si="8"/>
        <v>544</v>
      </c>
      <c r="B545" t="s">
        <v>766</v>
      </c>
      <c r="D545">
        <v>204.89</v>
      </c>
    </row>
    <row r="546" spans="1:4">
      <c r="A546">
        <f t="shared" si="8"/>
        <v>545</v>
      </c>
      <c r="B546" t="s">
        <v>775</v>
      </c>
      <c r="D546">
        <v>211.36</v>
      </c>
    </row>
    <row r="547" spans="1:4">
      <c r="A547">
        <f t="shared" si="8"/>
        <v>546</v>
      </c>
      <c r="B547" t="s">
        <v>764</v>
      </c>
      <c r="D547">
        <v>690.48</v>
      </c>
    </row>
    <row r="548" spans="1:4">
      <c r="A548">
        <f t="shared" si="8"/>
        <v>547</v>
      </c>
      <c r="B548" t="s">
        <v>799</v>
      </c>
      <c r="D548">
        <v>899.31</v>
      </c>
    </row>
    <row r="549" spans="1:4">
      <c r="A549">
        <f t="shared" si="8"/>
        <v>548</v>
      </c>
      <c r="B549" t="s">
        <v>373</v>
      </c>
      <c r="D549">
        <v>326.74</v>
      </c>
    </row>
    <row r="550" spans="1:4">
      <c r="A550">
        <f t="shared" si="8"/>
        <v>549</v>
      </c>
      <c r="B550" t="s">
        <v>373</v>
      </c>
      <c r="D550">
        <v>326.74</v>
      </c>
    </row>
    <row r="551" spans="1:4">
      <c r="A551">
        <f t="shared" si="8"/>
        <v>550</v>
      </c>
      <c r="B551" t="s">
        <v>373</v>
      </c>
      <c r="D551">
        <v>331.89</v>
      </c>
    </row>
    <row r="552" spans="1:4">
      <c r="A552">
        <f t="shared" si="8"/>
        <v>551</v>
      </c>
      <c r="B552" t="s">
        <v>147</v>
      </c>
      <c r="D552">
        <v>279.8</v>
      </c>
    </row>
    <row r="553" spans="1:4">
      <c r="A553">
        <f t="shared" si="8"/>
        <v>552</v>
      </c>
      <c r="B553" t="s">
        <v>67</v>
      </c>
      <c r="D553">
        <v>174.3</v>
      </c>
    </row>
    <row r="554" spans="1:4">
      <c r="A554">
        <f t="shared" si="8"/>
        <v>553</v>
      </c>
      <c r="B554" t="s">
        <v>676</v>
      </c>
      <c r="D554">
        <v>218.02</v>
      </c>
    </row>
    <row r="555" spans="1:4">
      <c r="A555">
        <f t="shared" si="8"/>
        <v>554</v>
      </c>
      <c r="B555" t="s">
        <v>676</v>
      </c>
      <c r="D555">
        <v>134.41</v>
      </c>
    </row>
    <row r="556" spans="1:4">
      <c r="A556">
        <f t="shared" si="8"/>
        <v>555</v>
      </c>
      <c r="B556" t="s">
        <v>362</v>
      </c>
      <c r="D556">
        <v>194.5</v>
      </c>
    </row>
    <row r="557" spans="1:4">
      <c r="A557">
        <f t="shared" si="8"/>
        <v>556</v>
      </c>
      <c r="B557" t="s">
        <v>224</v>
      </c>
      <c r="D557">
        <v>313.07</v>
      </c>
    </row>
    <row r="558" spans="1:4">
      <c r="A558">
        <f t="shared" si="8"/>
        <v>557</v>
      </c>
      <c r="B558" t="s">
        <v>225</v>
      </c>
      <c r="D558">
        <v>441.6</v>
      </c>
    </row>
    <row r="559" spans="1:4">
      <c r="A559">
        <f t="shared" si="8"/>
        <v>558</v>
      </c>
      <c r="B559" t="s">
        <v>634</v>
      </c>
      <c r="D559">
        <v>108.5</v>
      </c>
    </row>
    <row r="560" spans="1:4">
      <c r="A560">
        <f t="shared" si="8"/>
        <v>559</v>
      </c>
      <c r="B560" t="s">
        <v>306</v>
      </c>
      <c r="D560">
        <v>150</v>
      </c>
    </row>
    <row r="561" spans="1:4">
      <c r="A561">
        <f t="shared" si="8"/>
        <v>560</v>
      </c>
      <c r="B561" t="s">
        <v>82</v>
      </c>
      <c r="D561">
        <v>133.83000000000001</v>
      </c>
    </row>
    <row r="562" spans="1:4">
      <c r="A562">
        <f t="shared" si="8"/>
        <v>561</v>
      </c>
      <c r="B562" t="s">
        <v>84</v>
      </c>
      <c r="D562">
        <v>148.30000000000001</v>
      </c>
    </row>
    <row r="563" spans="1:4">
      <c r="A563">
        <f t="shared" si="8"/>
        <v>562</v>
      </c>
      <c r="B563" t="s">
        <v>748</v>
      </c>
      <c r="D563">
        <v>138.76</v>
      </c>
    </row>
    <row r="564" spans="1:4">
      <c r="A564">
        <f t="shared" si="8"/>
        <v>563</v>
      </c>
      <c r="B564" t="s">
        <v>162</v>
      </c>
      <c r="D564">
        <v>168.5</v>
      </c>
    </row>
    <row r="565" spans="1:4">
      <c r="A565">
        <f t="shared" si="8"/>
        <v>564</v>
      </c>
      <c r="B565" t="s">
        <v>165</v>
      </c>
      <c r="D565">
        <v>118.5</v>
      </c>
    </row>
    <row r="566" spans="1:4">
      <c r="A566">
        <f t="shared" si="8"/>
        <v>565</v>
      </c>
      <c r="B566" t="s">
        <v>336</v>
      </c>
      <c r="D566">
        <v>138.5</v>
      </c>
    </row>
    <row r="567" spans="1:4">
      <c r="A567">
        <f t="shared" si="8"/>
        <v>566</v>
      </c>
      <c r="B567" t="s">
        <v>749</v>
      </c>
      <c r="D567">
        <v>123.1</v>
      </c>
    </row>
    <row r="568" spans="1:4">
      <c r="A568">
        <f t="shared" si="8"/>
        <v>567</v>
      </c>
      <c r="B568" t="s">
        <v>749</v>
      </c>
      <c r="D568">
        <v>102.99</v>
      </c>
    </row>
    <row r="569" spans="1:4">
      <c r="A569">
        <f t="shared" si="8"/>
        <v>568</v>
      </c>
      <c r="B569" t="s">
        <v>803</v>
      </c>
      <c r="D569">
        <v>198</v>
      </c>
    </row>
    <row r="570" spans="1:4">
      <c r="A570">
        <f t="shared" si="8"/>
        <v>569</v>
      </c>
      <c r="B570" t="s">
        <v>164</v>
      </c>
      <c r="D570">
        <v>128.5</v>
      </c>
    </row>
    <row r="571" spans="1:4">
      <c r="A571">
        <f t="shared" si="8"/>
        <v>570</v>
      </c>
      <c r="B571" t="s">
        <v>267</v>
      </c>
      <c r="D571">
        <v>235.2</v>
      </c>
    </row>
    <row r="572" spans="1:4">
      <c r="A572">
        <f t="shared" si="8"/>
        <v>571</v>
      </c>
      <c r="B572" t="s">
        <v>408</v>
      </c>
      <c r="D572">
        <v>182.5</v>
      </c>
    </row>
    <row r="573" spans="1:4">
      <c r="A573">
        <f t="shared" si="8"/>
        <v>572</v>
      </c>
      <c r="B573" t="s">
        <v>405</v>
      </c>
      <c r="D573">
        <v>182.5</v>
      </c>
    </row>
    <row r="574" spans="1:4">
      <c r="A574">
        <f t="shared" si="8"/>
        <v>573</v>
      </c>
      <c r="B574" t="s">
        <v>515</v>
      </c>
      <c r="D574">
        <v>164.48</v>
      </c>
    </row>
    <row r="575" spans="1:4">
      <c r="A575">
        <f t="shared" si="8"/>
        <v>574</v>
      </c>
      <c r="B575" t="s">
        <v>614</v>
      </c>
      <c r="D575">
        <v>478.41</v>
      </c>
    </row>
    <row r="576" spans="1:4">
      <c r="A576">
        <f t="shared" si="8"/>
        <v>575</v>
      </c>
      <c r="B576" t="s">
        <v>523</v>
      </c>
      <c r="D576">
        <v>170.9</v>
      </c>
    </row>
    <row r="577" spans="1:4">
      <c r="A577">
        <f t="shared" si="8"/>
        <v>576</v>
      </c>
      <c r="B577" t="s">
        <v>524</v>
      </c>
      <c r="D577">
        <v>179.5</v>
      </c>
    </row>
    <row r="578" spans="1:4">
      <c r="A578">
        <f t="shared" si="8"/>
        <v>577</v>
      </c>
      <c r="B578" t="s">
        <v>524</v>
      </c>
      <c r="D578">
        <v>179.5</v>
      </c>
    </row>
    <row r="579" spans="1:4">
      <c r="A579">
        <f t="shared" ref="A579:A642" si="9">A578+1</f>
        <v>578</v>
      </c>
      <c r="B579" t="s">
        <v>441</v>
      </c>
      <c r="D579">
        <v>145.1</v>
      </c>
    </row>
    <row r="580" spans="1:4">
      <c r="A580">
        <f t="shared" si="9"/>
        <v>579</v>
      </c>
      <c r="B580" t="s">
        <v>573</v>
      </c>
      <c r="D580">
        <v>4602.76</v>
      </c>
    </row>
    <row r="581" spans="1:4">
      <c r="A581">
        <f t="shared" si="9"/>
        <v>580</v>
      </c>
      <c r="B581" t="s">
        <v>573</v>
      </c>
      <c r="D581">
        <v>4496.12</v>
      </c>
    </row>
    <row r="582" spans="1:4">
      <c r="A582">
        <f t="shared" si="9"/>
        <v>581</v>
      </c>
      <c r="B582" t="s">
        <v>573</v>
      </c>
      <c r="D582">
        <v>4460.63</v>
      </c>
    </row>
    <row r="583" spans="1:4">
      <c r="A583">
        <f t="shared" si="9"/>
        <v>582</v>
      </c>
      <c r="B583" t="s">
        <v>713</v>
      </c>
      <c r="D583">
        <v>693.85</v>
      </c>
    </row>
    <row r="584" spans="1:4">
      <c r="A584">
        <f t="shared" si="9"/>
        <v>583</v>
      </c>
      <c r="B584" t="s">
        <v>438</v>
      </c>
      <c r="D584">
        <v>609.86</v>
      </c>
    </row>
    <row r="585" spans="1:4">
      <c r="A585">
        <f t="shared" si="9"/>
        <v>584</v>
      </c>
      <c r="B585" t="s">
        <v>527</v>
      </c>
      <c r="D585">
        <v>693.85</v>
      </c>
    </row>
    <row r="586" spans="1:4">
      <c r="A586">
        <f t="shared" si="9"/>
        <v>585</v>
      </c>
      <c r="B586" t="s">
        <v>526</v>
      </c>
      <c r="D586">
        <v>804.74</v>
      </c>
    </row>
    <row r="587" spans="1:4">
      <c r="A587">
        <f t="shared" si="9"/>
        <v>586</v>
      </c>
      <c r="B587" t="s">
        <v>715</v>
      </c>
      <c r="D587">
        <v>804.74</v>
      </c>
    </row>
    <row r="588" spans="1:4">
      <c r="A588">
        <f t="shared" si="9"/>
        <v>587</v>
      </c>
      <c r="B588" t="s">
        <v>574</v>
      </c>
      <c r="D588">
        <v>4584.2</v>
      </c>
    </row>
    <row r="589" spans="1:4">
      <c r="A589">
        <f t="shared" si="9"/>
        <v>588</v>
      </c>
      <c r="B589" t="s">
        <v>596</v>
      </c>
      <c r="D589">
        <v>137.13999999999999</v>
      </c>
    </row>
    <row r="590" spans="1:4">
      <c r="A590">
        <f t="shared" si="9"/>
        <v>589</v>
      </c>
      <c r="B590" t="s">
        <v>596</v>
      </c>
      <c r="D590">
        <v>137.03</v>
      </c>
    </row>
    <row r="591" spans="1:4">
      <c r="A591">
        <f t="shared" si="9"/>
        <v>590</v>
      </c>
      <c r="B591" t="s">
        <v>596</v>
      </c>
      <c r="D591">
        <v>133.81</v>
      </c>
    </row>
    <row r="592" spans="1:4">
      <c r="A592">
        <f t="shared" si="9"/>
        <v>591</v>
      </c>
      <c r="B592" t="s">
        <v>596</v>
      </c>
      <c r="D592">
        <v>135.94999999999999</v>
      </c>
    </row>
    <row r="593" spans="1:4">
      <c r="A593">
        <f t="shared" si="9"/>
        <v>592</v>
      </c>
      <c r="B593" t="s">
        <v>712</v>
      </c>
      <c r="D593">
        <v>133.81</v>
      </c>
    </row>
    <row r="594" spans="1:4">
      <c r="A594">
        <f t="shared" si="9"/>
        <v>593</v>
      </c>
      <c r="B594" t="s">
        <v>624</v>
      </c>
      <c r="D594">
        <v>248.3</v>
      </c>
    </row>
    <row r="595" spans="1:4">
      <c r="A595">
        <f t="shared" si="9"/>
        <v>594</v>
      </c>
      <c r="B595" t="s">
        <v>106</v>
      </c>
      <c r="D595">
        <v>1211.78</v>
      </c>
    </row>
    <row r="596" spans="1:4">
      <c r="A596">
        <f t="shared" si="9"/>
        <v>595</v>
      </c>
      <c r="B596" t="s">
        <v>107</v>
      </c>
      <c r="D596">
        <v>935.53</v>
      </c>
    </row>
    <row r="597" spans="1:4">
      <c r="A597">
        <f t="shared" si="9"/>
        <v>596</v>
      </c>
      <c r="B597" t="s">
        <v>236</v>
      </c>
      <c r="D597">
        <v>142.47</v>
      </c>
    </row>
    <row r="598" spans="1:4">
      <c r="A598">
        <f t="shared" si="9"/>
        <v>597</v>
      </c>
      <c r="B598" t="s">
        <v>111</v>
      </c>
      <c r="D598">
        <v>1899.66</v>
      </c>
    </row>
    <row r="599" spans="1:4">
      <c r="A599">
        <f t="shared" si="9"/>
        <v>598</v>
      </c>
      <c r="B599" t="s">
        <v>108</v>
      </c>
      <c r="D599">
        <v>2367.85</v>
      </c>
    </row>
    <row r="600" spans="1:4">
      <c r="A600">
        <f t="shared" si="9"/>
        <v>599</v>
      </c>
      <c r="B600" t="s">
        <v>768</v>
      </c>
      <c r="D600">
        <v>342.05</v>
      </c>
    </row>
    <row r="601" spans="1:4">
      <c r="A601">
        <f t="shared" si="9"/>
        <v>600</v>
      </c>
      <c r="B601" t="s">
        <v>337</v>
      </c>
      <c r="D601">
        <v>273.38</v>
      </c>
    </row>
    <row r="602" spans="1:4">
      <c r="A602">
        <f t="shared" si="9"/>
        <v>601</v>
      </c>
      <c r="B602" t="s">
        <v>340</v>
      </c>
      <c r="D602">
        <v>181.46</v>
      </c>
    </row>
    <row r="603" spans="1:4">
      <c r="A603">
        <f t="shared" si="9"/>
        <v>602</v>
      </c>
      <c r="B603" t="s">
        <v>88</v>
      </c>
      <c r="D603">
        <v>123.5</v>
      </c>
    </row>
    <row r="604" spans="1:4">
      <c r="A604">
        <f t="shared" si="9"/>
        <v>603</v>
      </c>
      <c r="B604" t="s">
        <v>539</v>
      </c>
      <c r="D604">
        <v>345.61</v>
      </c>
    </row>
    <row r="605" spans="1:4">
      <c r="A605">
        <f t="shared" si="9"/>
        <v>604</v>
      </c>
      <c r="B605" t="s">
        <v>539</v>
      </c>
      <c r="D605">
        <v>321.27999999999997</v>
      </c>
    </row>
    <row r="606" spans="1:4">
      <c r="A606">
        <f t="shared" si="9"/>
        <v>605</v>
      </c>
      <c r="B606" t="s">
        <v>539</v>
      </c>
      <c r="D606">
        <v>320.76</v>
      </c>
    </row>
    <row r="607" spans="1:4">
      <c r="A607">
        <f t="shared" si="9"/>
        <v>606</v>
      </c>
      <c r="B607" t="s">
        <v>539</v>
      </c>
      <c r="D607">
        <v>347.54</v>
      </c>
    </row>
    <row r="608" spans="1:4">
      <c r="A608">
        <f t="shared" si="9"/>
        <v>607</v>
      </c>
      <c r="B608" t="s">
        <v>342</v>
      </c>
      <c r="D608">
        <v>453</v>
      </c>
    </row>
    <row r="609" spans="1:4">
      <c r="A609">
        <f t="shared" si="9"/>
        <v>608</v>
      </c>
      <c r="B609" t="s">
        <v>53</v>
      </c>
      <c r="D609">
        <v>489.92</v>
      </c>
    </row>
    <row r="610" spans="1:4">
      <c r="A610">
        <f t="shared" si="9"/>
        <v>609</v>
      </c>
      <c r="B610" t="s">
        <v>56</v>
      </c>
      <c r="D610">
        <v>831.38</v>
      </c>
    </row>
    <row r="611" spans="1:4">
      <c r="A611">
        <f t="shared" si="9"/>
        <v>610</v>
      </c>
      <c r="B611" t="s">
        <v>86</v>
      </c>
      <c r="D611">
        <v>164.32</v>
      </c>
    </row>
    <row r="612" spans="1:4">
      <c r="A612">
        <f t="shared" si="9"/>
        <v>611</v>
      </c>
      <c r="B612" t="s">
        <v>91</v>
      </c>
      <c r="D612">
        <v>219.6</v>
      </c>
    </row>
    <row r="613" spans="1:4">
      <c r="A613">
        <f t="shared" si="9"/>
        <v>612</v>
      </c>
      <c r="B613" t="s">
        <v>284</v>
      </c>
      <c r="D613">
        <v>382.54</v>
      </c>
    </row>
    <row r="614" spans="1:4">
      <c r="A614">
        <f t="shared" si="9"/>
        <v>613</v>
      </c>
      <c r="B614" t="s">
        <v>801</v>
      </c>
      <c r="D614">
        <v>200.33</v>
      </c>
    </row>
    <row r="615" spans="1:4">
      <c r="A615">
        <f t="shared" si="9"/>
        <v>614</v>
      </c>
      <c r="B615" t="s">
        <v>798</v>
      </c>
      <c r="D615">
        <v>877.12</v>
      </c>
    </row>
    <row r="616" spans="1:4">
      <c r="A616">
        <f t="shared" si="9"/>
        <v>615</v>
      </c>
      <c r="B616" t="s">
        <v>805</v>
      </c>
      <c r="D616">
        <v>267.2</v>
      </c>
    </row>
    <row r="617" spans="1:4">
      <c r="A617">
        <f t="shared" si="9"/>
        <v>616</v>
      </c>
      <c r="B617" t="s">
        <v>540</v>
      </c>
      <c r="D617">
        <v>484.75</v>
      </c>
    </row>
    <row r="618" spans="1:4">
      <c r="A618">
        <f t="shared" si="9"/>
        <v>617</v>
      </c>
      <c r="B618" t="s">
        <v>584</v>
      </c>
      <c r="D618">
        <v>1580.71</v>
      </c>
    </row>
    <row r="619" spans="1:4">
      <c r="A619">
        <f t="shared" si="9"/>
        <v>618</v>
      </c>
      <c r="B619" t="s">
        <v>347</v>
      </c>
      <c r="D619">
        <v>172.5</v>
      </c>
    </row>
    <row r="620" spans="1:4">
      <c r="A620">
        <f t="shared" si="9"/>
        <v>619</v>
      </c>
      <c r="B620" t="s">
        <v>216</v>
      </c>
      <c r="D620">
        <v>117.5</v>
      </c>
    </row>
    <row r="621" spans="1:4">
      <c r="A621">
        <f t="shared" si="9"/>
        <v>620</v>
      </c>
      <c r="B621" t="s">
        <v>622</v>
      </c>
      <c r="D621">
        <v>669</v>
      </c>
    </row>
    <row r="622" spans="1:4">
      <c r="A622">
        <f t="shared" si="9"/>
        <v>621</v>
      </c>
      <c r="B622" t="s">
        <v>459</v>
      </c>
      <c r="D622">
        <v>1104.8599999999999</v>
      </c>
    </row>
    <row r="623" spans="1:4">
      <c r="A623">
        <f t="shared" si="9"/>
        <v>622</v>
      </c>
      <c r="B623" t="s">
        <v>458</v>
      </c>
      <c r="D623">
        <v>681.5</v>
      </c>
    </row>
    <row r="624" spans="1:4">
      <c r="A624">
        <f t="shared" si="9"/>
        <v>623</v>
      </c>
      <c r="B624" t="s">
        <v>458</v>
      </c>
      <c r="D624">
        <v>693.46</v>
      </c>
    </row>
    <row r="625" spans="1:4">
      <c r="A625">
        <f t="shared" si="9"/>
        <v>624</v>
      </c>
      <c r="B625" t="s">
        <v>734</v>
      </c>
      <c r="D625">
        <v>163.22999999999999</v>
      </c>
    </row>
    <row r="626" spans="1:4">
      <c r="A626">
        <f t="shared" si="9"/>
        <v>625</v>
      </c>
      <c r="B626" t="s">
        <v>254</v>
      </c>
      <c r="D626">
        <v>139.06</v>
      </c>
    </row>
    <row r="627" spans="1:4">
      <c r="A627">
        <f t="shared" si="9"/>
        <v>626</v>
      </c>
      <c r="B627" t="s">
        <v>254</v>
      </c>
      <c r="D627">
        <v>139.06</v>
      </c>
    </row>
    <row r="628" spans="1:4">
      <c r="A628">
        <f t="shared" si="9"/>
        <v>627</v>
      </c>
      <c r="B628" t="s">
        <v>251</v>
      </c>
      <c r="D628">
        <v>49.8</v>
      </c>
    </row>
    <row r="629" spans="1:4">
      <c r="A629">
        <f t="shared" si="9"/>
        <v>628</v>
      </c>
      <c r="B629" t="s">
        <v>253</v>
      </c>
      <c r="D629">
        <v>60</v>
      </c>
    </row>
    <row r="630" spans="1:4">
      <c r="A630">
        <f t="shared" si="9"/>
        <v>629</v>
      </c>
      <c r="B630" t="s">
        <v>35</v>
      </c>
      <c r="D630">
        <v>251.33</v>
      </c>
    </row>
    <row r="631" spans="1:4">
      <c r="A631">
        <f t="shared" si="9"/>
        <v>630</v>
      </c>
      <c r="B631" t="s">
        <v>603</v>
      </c>
      <c r="D631">
        <v>268.62</v>
      </c>
    </row>
    <row r="632" spans="1:4">
      <c r="A632">
        <f t="shared" si="9"/>
        <v>631</v>
      </c>
      <c r="B632" t="s">
        <v>608</v>
      </c>
      <c r="D632">
        <v>261.36</v>
      </c>
    </row>
    <row r="633" spans="1:4">
      <c r="A633">
        <f t="shared" si="9"/>
        <v>632</v>
      </c>
      <c r="B633" t="s">
        <v>607</v>
      </c>
      <c r="D633">
        <v>150</v>
      </c>
    </row>
    <row r="634" spans="1:4">
      <c r="A634">
        <f t="shared" si="9"/>
        <v>633</v>
      </c>
      <c r="B634" t="s">
        <v>541</v>
      </c>
      <c r="D634">
        <v>770.1</v>
      </c>
    </row>
    <row r="635" spans="1:4">
      <c r="A635">
        <f t="shared" si="9"/>
        <v>634</v>
      </c>
      <c r="B635" t="s">
        <v>541</v>
      </c>
      <c r="D635">
        <v>792.96</v>
      </c>
    </row>
    <row r="636" spans="1:4">
      <c r="A636">
        <f t="shared" si="9"/>
        <v>635</v>
      </c>
      <c r="B636" t="s">
        <v>591</v>
      </c>
      <c r="D636">
        <v>821.21</v>
      </c>
    </row>
    <row r="637" spans="1:4">
      <c r="A637">
        <f t="shared" si="9"/>
        <v>636</v>
      </c>
      <c r="B637" t="s">
        <v>65</v>
      </c>
      <c r="D637">
        <v>250</v>
      </c>
    </row>
    <row r="638" spans="1:4">
      <c r="A638">
        <f t="shared" si="9"/>
        <v>637</v>
      </c>
      <c r="B638" t="s">
        <v>424</v>
      </c>
      <c r="D638">
        <v>266.27999999999997</v>
      </c>
    </row>
    <row r="639" spans="1:4">
      <c r="A639">
        <f t="shared" si="9"/>
        <v>638</v>
      </c>
      <c r="B639" t="s">
        <v>719</v>
      </c>
      <c r="D639">
        <v>331.68</v>
      </c>
    </row>
    <row r="640" spans="1:4">
      <c r="A640">
        <f t="shared" si="9"/>
        <v>639</v>
      </c>
      <c r="B640" t="s">
        <v>30</v>
      </c>
      <c r="D640">
        <v>320.23</v>
      </c>
    </row>
    <row r="641" spans="1:4">
      <c r="A641">
        <f t="shared" si="9"/>
        <v>640</v>
      </c>
      <c r="B641" t="s">
        <v>752</v>
      </c>
      <c r="D641">
        <v>165.72</v>
      </c>
    </row>
    <row r="642" spans="1:4">
      <c r="A642">
        <f t="shared" si="9"/>
        <v>641</v>
      </c>
      <c r="B642" t="s">
        <v>207</v>
      </c>
      <c r="D642">
        <v>150</v>
      </c>
    </row>
    <row r="643" spans="1:4">
      <c r="A643">
        <f t="shared" ref="A643:A706" si="10">A642+1</f>
        <v>642</v>
      </c>
      <c r="B643" t="s">
        <v>192</v>
      </c>
      <c r="D643">
        <v>337.64</v>
      </c>
    </row>
    <row r="644" spans="1:4">
      <c r="A644">
        <f t="shared" si="10"/>
        <v>643</v>
      </c>
      <c r="B644" t="s">
        <v>753</v>
      </c>
      <c r="D644">
        <v>120</v>
      </c>
    </row>
    <row r="645" spans="1:4">
      <c r="A645">
        <f t="shared" si="10"/>
        <v>644</v>
      </c>
      <c r="B645" t="s">
        <v>514</v>
      </c>
      <c r="D645">
        <v>1149.6400000000001</v>
      </c>
    </row>
    <row r="646" spans="1:4">
      <c r="A646">
        <f t="shared" si="10"/>
        <v>645</v>
      </c>
      <c r="B646" t="s">
        <v>508</v>
      </c>
      <c r="D646">
        <v>2112.4699999999998</v>
      </c>
    </row>
    <row r="647" spans="1:4">
      <c r="A647">
        <f t="shared" si="10"/>
        <v>646</v>
      </c>
      <c r="B647" t="s">
        <v>391</v>
      </c>
      <c r="D647">
        <v>165.9</v>
      </c>
    </row>
    <row r="648" spans="1:4">
      <c r="A648">
        <f t="shared" si="10"/>
        <v>647</v>
      </c>
      <c r="B648" t="s">
        <v>31</v>
      </c>
      <c r="D648">
        <v>319.7</v>
      </c>
    </row>
    <row r="649" spans="1:4">
      <c r="A649">
        <f t="shared" si="10"/>
        <v>648</v>
      </c>
      <c r="B649" t="s">
        <v>31</v>
      </c>
      <c r="D649">
        <v>306.73</v>
      </c>
    </row>
    <row r="650" spans="1:4">
      <c r="A650">
        <f t="shared" si="10"/>
        <v>649</v>
      </c>
      <c r="B650" t="s">
        <v>128</v>
      </c>
      <c r="D650">
        <v>180.86</v>
      </c>
    </row>
    <row r="651" spans="1:4">
      <c r="A651">
        <f t="shared" si="10"/>
        <v>650</v>
      </c>
      <c r="B651" t="s">
        <v>451</v>
      </c>
      <c r="D651">
        <v>543.25</v>
      </c>
    </row>
    <row r="652" spans="1:4">
      <c r="A652">
        <f t="shared" si="10"/>
        <v>651</v>
      </c>
      <c r="B652" t="s">
        <v>450</v>
      </c>
      <c r="D652">
        <v>548.36</v>
      </c>
    </row>
    <row r="653" spans="1:4">
      <c r="A653">
        <f t="shared" si="10"/>
        <v>652</v>
      </c>
      <c r="B653" t="s">
        <v>449</v>
      </c>
      <c r="D653">
        <v>726</v>
      </c>
    </row>
    <row r="654" spans="1:4">
      <c r="A654">
        <f t="shared" si="10"/>
        <v>653</v>
      </c>
      <c r="B654" t="s">
        <v>153</v>
      </c>
      <c r="D654">
        <v>157.5</v>
      </c>
    </row>
    <row r="655" spans="1:4">
      <c r="A655">
        <f t="shared" si="10"/>
        <v>654</v>
      </c>
      <c r="B655" t="s">
        <v>457</v>
      </c>
      <c r="D655">
        <v>201</v>
      </c>
    </row>
    <row r="656" spans="1:4">
      <c r="A656">
        <f t="shared" si="10"/>
        <v>655</v>
      </c>
      <c r="B656" t="s">
        <v>393</v>
      </c>
      <c r="D656">
        <v>426.38</v>
      </c>
    </row>
    <row r="657" spans="1:4">
      <c r="A657">
        <f t="shared" si="10"/>
        <v>656</v>
      </c>
      <c r="B657" t="s">
        <v>548</v>
      </c>
      <c r="D657">
        <v>1897.5</v>
      </c>
    </row>
    <row r="658" spans="1:4">
      <c r="A658">
        <f t="shared" si="10"/>
        <v>657</v>
      </c>
      <c r="B658" t="s">
        <v>259</v>
      </c>
      <c r="D658">
        <v>327.97</v>
      </c>
    </row>
    <row r="659" spans="1:4">
      <c r="A659">
        <f t="shared" si="10"/>
        <v>658</v>
      </c>
      <c r="B659" t="s">
        <v>723</v>
      </c>
      <c r="D659">
        <v>451.6</v>
      </c>
    </row>
    <row r="660" spans="1:4">
      <c r="A660">
        <f t="shared" si="10"/>
        <v>659</v>
      </c>
      <c r="B660" t="s">
        <v>461</v>
      </c>
      <c r="D660">
        <v>257.5</v>
      </c>
    </row>
    <row r="661" spans="1:4">
      <c r="A661">
        <f t="shared" si="10"/>
        <v>660</v>
      </c>
      <c r="B661" t="s">
        <v>455</v>
      </c>
      <c r="D661">
        <v>254.9</v>
      </c>
    </row>
    <row r="662" spans="1:4">
      <c r="A662">
        <f t="shared" si="10"/>
        <v>661</v>
      </c>
      <c r="B662" t="s">
        <v>689</v>
      </c>
      <c r="D662">
        <v>446</v>
      </c>
    </row>
    <row r="663" spans="1:4">
      <c r="A663">
        <f t="shared" si="10"/>
        <v>662</v>
      </c>
      <c r="B663" t="s">
        <v>240</v>
      </c>
      <c r="D663">
        <v>118.98</v>
      </c>
    </row>
    <row r="664" spans="1:4">
      <c r="A664">
        <f t="shared" si="10"/>
        <v>663</v>
      </c>
      <c r="B664" t="s">
        <v>298</v>
      </c>
      <c r="D664">
        <v>225.4</v>
      </c>
    </row>
    <row r="665" spans="1:4">
      <c r="A665">
        <f t="shared" si="10"/>
        <v>664</v>
      </c>
      <c r="B665" t="s">
        <v>250</v>
      </c>
      <c r="D665">
        <v>125.1</v>
      </c>
    </row>
    <row r="666" spans="1:4">
      <c r="A666">
        <f t="shared" si="10"/>
        <v>665</v>
      </c>
      <c r="B666" t="s">
        <v>299</v>
      </c>
      <c r="D666">
        <v>223.28</v>
      </c>
    </row>
    <row r="667" spans="1:4">
      <c r="A667">
        <f t="shared" si="10"/>
        <v>666</v>
      </c>
      <c r="B667" t="s">
        <v>652</v>
      </c>
      <c r="D667">
        <v>193.85</v>
      </c>
    </row>
    <row r="668" spans="1:4">
      <c r="A668">
        <f t="shared" si="10"/>
        <v>667</v>
      </c>
      <c r="B668" t="s">
        <v>241</v>
      </c>
      <c r="D668">
        <v>200.54</v>
      </c>
    </row>
    <row r="669" spans="1:4">
      <c r="A669">
        <f t="shared" si="10"/>
        <v>668</v>
      </c>
      <c r="B669" t="s">
        <v>137</v>
      </c>
      <c r="D669">
        <v>136.26</v>
      </c>
    </row>
    <row r="670" spans="1:4">
      <c r="A670">
        <f t="shared" si="10"/>
        <v>669</v>
      </c>
      <c r="B670" t="s">
        <v>156</v>
      </c>
      <c r="D670">
        <v>198.5</v>
      </c>
    </row>
    <row r="671" spans="1:4">
      <c r="A671">
        <f t="shared" si="10"/>
        <v>670</v>
      </c>
      <c r="B671" t="s">
        <v>411</v>
      </c>
      <c r="D671">
        <v>224.4</v>
      </c>
    </row>
    <row r="672" spans="1:4">
      <c r="A672">
        <f t="shared" si="10"/>
        <v>671</v>
      </c>
      <c r="B672" t="s">
        <v>400</v>
      </c>
      <c r="D672">
        <v>344.1</v>
      </c>
    </row>
    <row r="673" spans="1:4">
      <c r="A673">
        <f t="shared" si="10"/>
        <v>672</v>
      </c>
      <c r="B673" t="s">
        <v>394</v>
      </c>
      <c r="D673">
        <v>316.39999999999998</v>
      </c>
    </row>
    <row r="674" spans="1:4">
      <c r="A674">
        <f t="shared" si="10"/>
        <v>673</v>
      </c>
      <c r="B674" t="s">
        <v>394</v>
      </c>
      <c r="D674">
        <v>316.39999999999998</v>
      </c>
    </row>
    <row r="675" spans="1:4">
      <c r="A675">
        <f t="shared" si="10"/>
        <v>674</v>
      </c>
      <c r="B675" t="s">
        <v>230</v>
      </c>
      <c r="D675">
        <v>588.76</v>
      </c>
    </row>
    <row r="676" spans="1:4">
      <c r="A676">
        <f t="shared" si="10"/>
        <v>675</v>
      </c>
      <c r="B676" t="s">
        <v>230</v>
      </c>
      <c r="D676">
        <v>597.45000000000005</v>
      </c>
    </row>
    <row r="677" spans="1:4">
      <c r="A677">
        <f t="shared" si="10"/>
        <v>676</v>
      </c>
      <c r="B677" t="s">
        <v>152</v>
      </c>
      <c r="D677">
        <v>188.5</v>
      </c>
    </row>
    <row r="678" spans="1:4">
      <c r="A678">
        <f t="shared" si="10"/>
        <v>677</v>
      </c>
      <c r="B678" t="s">
        <v>581</v>
      </c>
      <c r="D678">
        <v>734.62</v>
      </c>
    </row>
    <row r="679" spans="1:4">
      <c r="A679">
        <f t="shared" si="10"/>
        <v>678</v>
      </c>
      <c r="B679" t="s">
        <v>581</v>
      </c>
      <c r="D679">
        <v>754.38</v>
      </c>
    </row>
    <row r="680" spans="1:4">
      <c r="A680">
        <f t="shared" si="10"/>
        <v>679</v>
      </c>
      <c r="B680" t="s">
        <v>692</v>
      </c>
      <c r="D680">
        <v>253.74</v>
      </c>
    </row>
    <row r="681" spans="1:4">
      <c r="A681">
        <f t="shared" si="10"/>
        <v>680</v>
      </c>
      <c r="B681" t="s">
        <v>547</v>
      </c>
      <c r="D681">
        <v>332.64</v>
      </c>
    </row>
    <row r="682" spans="1:4">
      <c r="A682">
        <f t="shared" si="10"/>
        <v>681</v>
      </c>
      <c r="B682" t="s">
        <v>479</v>
      </c>
      <c r="D682">
        <v>1452</v>
      </c>
    </row>
    <row r="683" spans="1:4">
      <c r="A683">
        <f t="shared" si="10"/>
        <v>682</v>
      </c>
      <c r="B683" t="s">
        <v>359</v>
      </c>
      <c r="D683">
        <v>194.35</v>
      </c>
    </row>
    <row r="684" spans="1:4">
      <c r="A684">
        <f t="shared" si="10"/>
        <v>683</v>
      </c>
      <c r="B684" t="s">
        <v>360</v>
      </c>
      <c r="D684">
        <v>390.46</v>
      </c>
    </row>
    <row r="685" spans="1:4">
      <c r="A685">
        <f t="shared" si="10"/>
        <v>684</v>
      </c>
      <c r="B685" t="s">
        <v>32</v>
      </c>
      <c r="D685">
        <v>4178.54</v>
      </c>
    </row>
    <row r="686" spans="1:4">
      <c r="A686">
        <f t="shared" si="10"/>
        <v>685</v>
      </c>
      <c r="B686" t="s">
        <v>452</v>
      </c>
      <c r="D686">
        <v>310.91000000000003</v>
      </c>
    </row>
    <row r="687" spans="1:4">
      <c r="A687">
        <f t="shared" si="10"/>
        <v>686</v>
      </c>
      <c r="B687" t="s">
        <v>630</v>
      </c>
      <c r="D687">
        <v>1747.5</v>
      </c>
    </row>
    <row r="688" spans="1:4">
      <c r="A688">
        <f t="shared" si="10"/>
        <v>687</v>
      </c>
      <c r="B688" t="s">
        <v>290</v>
      </c>
      <c r="D688">
        <v>1675.55</v>
      </c>
    </row>
    <row r="689" spans="1:4">
      <c r="A689">
        <f t="shared" si="10"/>
        <v>688</v>
      </c>
      <c r="B689" t="s">
        <v>417</v>
      </c>
      <c r="D689">
        <v>174.4</v>
      </c>
    </row>
    <row r="690" spans="1:4">
      <c r="A690">
        <f t="shared" si="10"/>
        <v>689</v>
      </c>
      <c r="B690" t="s">
        <v>415</v>
      </c>
      <c r="D690">
        <v>193.5</v>
      </c>
    </row>
    <row r="691" spans="1:4">
      <c r="A691">
        <f t="shared" si="10"/>
        <v>690</v>
      </c>
      <c r="B691" t="s">
        <v>407</v>
      </c>
      <c r="D691">
        <v>393.5</v>
      </c>
    </row>
    <row r="692" spans="1:4">
      <c r="A692">
        <f t="shared" si="10"/>
        <v>691</v>
      </c>
      <c r="B692" t="s">
        <v>590</v>
      </c>
      <c r="D692">
        <v>3046.98</v>
      </c>
    </row>
    <row r="693" spans="1:4">
      <c r="A693">
        <f t="shared" si="10"/>
        <v>692</v>
      </c>
      <c r="B693" t="s">
        <v>94</v>
      </c>
      <c r="D693">
        <v>125.79</v>
      </c>
    </row>
    <row r="694" spans="1:4">
      <c r="A694">
        <f t="shared" si="10"/>
        <v>693</v>
      </c>
      <c r="B694" t="s">
        <v>421</v>
      </c>
      <c r="D694">
        <v>275.93</v>
      </c>
    </row>
    <row r="695" spans="1:4">
      <c r="A695">
        <f t="shared" si="10"/>
        <v>694</v>
      </c>
      <c r="B695" t="s">
        <v>181</v>
      </c>
      <c r="D695">
        <v>512.9</v>
      </c>
    </row>
    <row r="696" spans="1:4">
      <c r="A696">
        <f t="shared" si="10"/>
        <v>695</v>
      </c>
      <c r="B696" t="s">
        <v>615</v>
      </c>
      <c r="D696">
        <v>2223.36</v>
      </c>
    </row>
    <row r="697" spans="1:4">
      <c r="A697">
        <f t="shared" si="10"/>
        <v>696</v>
      </c>
      <c r="B697" t="s">
        <v>139</v>
      </c>
      <c r="D697">
        <v>130</v>
      </c>
    </row>
    <row r="698" spans="1:4">
      <c r="A698">
        <f t="shared" si="10"/>
        <v>697</v>
      </c>
      <c r="B698" t="s">
        <v>227</v>
      </c>
      <c r="D698">
        <v>110.5</v>
      </c>
    </row>
    <row r="699" spans="1:4">
      <c r="A699">
        <f t="shared" si="10"/>
        <v>698</v>
      </c>
      <c r="B699" t="s">
        <v>228</v>
      </c>
      <c r="D699">
        <v>107.36</v>
      </c>
    </row>
    <row r="700" spans="1:4">
      <c r="A700">
        <f t="shared" si="10"/>
        <v>699</v>
      </c>
      <c r="B700" t="s">
        <v>63</v>
      </c>
      <c r="D700">
        <v>165.1</v>
      </c>
    </row>
    <row r="701" spans="1:4">
      <c r="A701">
        <f t="shared" si="10"/>
        <v>700</v>
      </c>
      <c r="B701" t="s">
        <v>63</v>
      </c>
      <c r="D701">
        <v>188.5</v>
      </c>
    </row>
    <row r="702" spans="1:4">
      <c r="A702">
        <f t="shared" si="10"/>
        <v>701</v>
      </c>
      <c r="B702" t="s">
        <v>63</v>
      </c>
      <c r="D702">
        <v>154.07</v>
      </c>
    </row>
    <row r="703" spans="1:4">
      <c r="A703">
        <f t="shared" si="10"/>
        <v>702</v>
      </c>
      <c r="B703" t="s">
        <v>797</v>
      </c>
      <c r="D703">
        <v>684.97</v>
      </c>
    </row>
    <row r="704" spans="1:4">
      <c r="A704">
        <f t="shared" si="10"/>
        <v>703</v>
      </c>
      <c r="B704" t="s">
        <v>794</v>
      </c>
      <c r="D704">
        <v>889.9</v>
      </c>
    </row>
    <row r="705" spans="1:4">
      <c r="A705">
        <f t="shared" si="10"/>
        <v>704</v>
      </c>
      <c r="B705" t="s">
        <v>802</v>
      </c>
      <c r="D705">
        <v>167.81</v>
      </c>
    </row>
    <row r="706" spans="1:4">
      <c r="A706">
        <f t="shared" si="10"/>
        <v>705</v>
      </c>
      <c r="B706" t="s">
        <v>264</v>
      </c>
      <c r="D706">
        <v>135</v>
      </c>
    </row>
    <row r="707" spans="1:4">
      <c r="A707">
        <f t="shared" ref="A707:A770" si="11">A706+1</f>
        <v>706</v>
      </c>
      <c r="B707" t="s">
        <v>376</v>
      </c>
      <c r="D707">
        <v>203.64</v>
      </c>
    </row>
    <row r="708" spans="1:4">
      <c r="A708">
        <f t="shared" si="11"/>
        <v>707</v>
      </c>
      <c r="B708" t="s">
        <v>778</v>
      </c>
      <c r="D708">
        <v>209.56</v>
      </c>
    </row>
    <row r="709" spans="1:4">
      <c r="A709">
        <f t="shared" si="11"/>
        <v>708</v>
      </c>
      <c r="B709" t="s">
        <v>303</v>
      </c>
      <c r="D709">
        <v>302.5</v>
      </c>
    </row>
    <row r="710" spans="1:4">
      <c r="A710">
        <f t="shared" si="11"/>
        <v>709</v>
      </c>
      <c r="B710" t="s">
        <v>610</v>
      </c>
      <c r="D710">
        <v>6663.7</v>
      </c>
    </row>
    <row r="711" spans="1:4">
      <c r="A711">
        <f t="shared" si="11"/>
        <v>710</v>
      </c>
      <c r="B711" t="s">
        <v>611</v>
      </c>
      <c r="D711">
        <v>4468.6099999999997</v>
      </c>
    </row>
    <row r="712" spans="1:4">
      <c r="A712">
        <f t="shared" si="11"/>
        <v>711</v>
      </c>
      <c r="B712" t="s">
        <v>348</v>
      </c>
      <c r="D712">
        <v>324.39</v>
      </c>
    </row>
    <row r="713" spans="1:4">
      <c r="A713">
        <f t="shared" si="11"/>
        <v>712</v>
      </c>
      <c r="B713" t="s">
        <v>345</v>
      </c>
      <c r="D713">
        <v>410</v>
      </c>
    </row>
    <row r="714" spans="1:4">
      <c r="A714">
        <f t="shared" si="11"/>
        <v>713</v>
      </c>
      <c r="B714" t="s">
        <v>339</v>
      </c>
      <c r="D714">
        <v>312.3</v>
      </c>
    </row>
    <row r="715" spans="1:4">
      <c r="A715">
        <f t="shared" si="11"/>
        <v>714</v>
      </c>
      <c r="B715" t="s">
        <v>443</v>
      </c>
      <c r="D715">
        <v>280.39</v>
      </c>
    </row>
    <row r="716" spans="1:4">
      <c r="A716">
        <f t="shared" si="11"/>
        <v>715</v>
      </c>
      <c r="B716" t="s">
        <v>446</v>
      </c>
      <c r="D716">
        <v>565.1</v>
      </c>
    </row>
    <row r="717" spans="1:4">
      <c r="A717">
        <f t="shared" si="11"/>
        <v>716</v>
      </c>
      <c r="B717" t="s">
        <v>736</v>
      </c>
      <c r="D717">
        <v>384.67</v>
      </c>
    </row>
    <row r="718" spans="1:4">
      <c r="A718">
        <f t="shared" si="11"/>
        <v>717</v>
      </c>
      <c r="B718" t="s">
        <v>204</v>
      </c>
      <c r="D718">
        <v>140</v>
      </c>
    </row>
    <row r="719" spans="1:4">
      <c r="A719">
        <f t="shared" si="11"/>
        <v>718</v>
      </c>
      <c r="B719" t="s">
        <v>208</v>
      </c>
      <c r="D719">
        <v>250</v>
      </c>
    </row>
    <row r="720" spans="1:4">
      <c r="A720">
        <f t="shared" si="11"/>
        <v>719</v>
      </c>
      <c r="B720" t="s">
        <v>558</v>
      </c>
      <c r="D720">
        <v>447.3</v>
      </c>
    </row>
    <row r="721" spans="1:4">
      <c r="A721">
        <f t="shared" si="11"/>
        <v>720</v>
      </c>
      <c r="B721" t="s">
        <v>453</v>
      </c>
      <c r="D721">
        <v>1323.36</v>
      </c>
    </row>
    <row r="722" spans="1:4">
      <c r="A722">
        <f t="shared" si="11"/>
        <v>721</v>
      </c>
      <c r="B722" t="s">
        <v>142</v>
      </c>
      <c r="D722">
        <v>148.91</v>
      </c>
    </row>
    <row r="723" spans="1:4">
      <c r="A723">
        <f t="shared" si="11"/>
        <v>722</v>
      </c>
      <c r="B723" t="s">
        <v>688</v>
      </c>
      <c r="D723">
        <v>305.7</v>
      </c>
    </row>
    <row r="724" spans="1:4">
      <c r="A724">
        <f t="shared" si="11"/>
        <v>723</v>
      </c>
      <c r="B724" t="s">
        <v>278</v>
      </c>
      <c r="D724">
        <v>102.24</v>
      </c>
    </row>
    <row r="725" spans="1:4">
      <c r="A725">
        <f t="shared" si="11"/>
        <v>724</v>
      </c>
      <c r="B725" t="s">
        <v>273</v>
      </c>
      <c r="D725">
        <v>110.28</v>
      </c>
    </row>
    <row r="726" spans="1:4">
      <c r="A726">
        <f t="shared" si="11"/>
        <v>725</v>
      </c>
      <c r="B726" t="s">
        <v>279</v>
      </c>
      <c r="D726">
        <v>120</v>
      </c>
    </row>
    <row r="727" spans="1:4">
      <c r="A727">
        <f t="shared" si="11"/>
        <v>726</v>
      </c>
      <c r="B727" t="s">
        <v>185</v>
      </c>
      <c r="D727">
        <v>285</v>
      </c>
    </row>
    <row r="728" spans="1:4">
      <c r="A728">
        <f t="shared" si="11"/>
        <v>727</v>
      </c>
      <c r="B728" t="s">
        <v>195</v>
      </c>
      <c r="D728">
        <v>699.14</v>
      </c>
    </row>
    <row r="729" spans="1:4">
      <c r="A729">
        <f t="shared" si="11"/>
        <v>728</v>
      </c>
      <c r="B729" t="s">
        <v>195</v>
      </c>
      <c r="D729">
        <v>735.55</v>
      </c>
    </row>
    <row r="730" spans="1:4">
      <c r="A730">
        <f t="shared" si="11"/>
        <v>729</v>
      </c>
      <c r="B730" t="s">
        <v>466</v>
      </c>
      <c r="D730">
        <v>485.46</v>
      </c>
    </row>
    <row r="731" spans="1:4">
      <c r="A731">
        <f t="shared" si="11"/>
        <v>730</v>
      </c>
      <c r="B731" t="s">
        <v>422</v>
      </c>
      <c r="D731">
        <v>808.65</v>
      </c>
    </row>
    <row r="732" spans="1:4">
      <c r="A732">
        <f t="shared" si="11"/>
        <v>731</v>
      </c>
      <c r="B732" t="s">
        <v>210</v>
      </c>
      <c r="D732">
        <v>15</v>
      </c>
    </row>
    <row r="733" spans="1:4">
      <c r="A733">
        <f t="shared" si="11"/>
        <v>732</v>
      </c>
      <c r="B733" t="s">
        <v>322</v>
      </c>
      <c r="D733">
        <v>315.3</v>
      </c>
    </row>
    <row r="734" spans="1:4">
      <c r="A734">
        <f t="shared" si="11"/>
        <v>733</v>
      </c>
      <c r="B734" t="s">
        <v>113</v>
      </c>
      <c r="D734">
        <v>2052.29</v>
      </c>
    </row>
    <row r="735" spans="1:4">
      <c r="A735">
        <f t="shared" si="11"/>
        <v>734</v>
      </c>
      <c r="B735" t="s">
        <v>114</v>
      </c>
      <c r="D735">
        <v>2577.5</v>
      </c>
    </row>
    <row r="736" spans="1:4">
      <c r="A736">
        <f t="shared" si="11"/>
        <v>735</v>
      </c>
      <c r="B736" t="s">
        <v>115</v>
      </c>
      <c r="D736">
        <v>647.29999999999995</v>
      </c>
    </row>
    <row r="737" spans="1:4">
      <c r="A737">
        <f t="shared" si="11"/>
        <v>736</v>
      </c>
      <c r="B737" t="s">
        <v>612</v>
      </c>
      <c r="D737">
        <v>377.45</v>
      </c>
    </row>
    <row r="738" spans="1:4">
      <c r="A738">
        <f t="shared" si="11"/>
        <v>737</v>
      </c>
      <c r="B738" t="s">
        <v>779</v>
      </c>
      <c r="D738">
        <v>297.60000000000002</v>
      </c>
    </row>
    <row r="739" spans="1:4">
      <c r="A739">
        <f t="shared" si="11"/>
        <v>738</v>
      </c>
      <c r="B739" t="s">
        <v>520</v>
      </c>
      <c r="D739">
        <v>175.71</v>
      </c>
    </row>
    <row r="740" spans="1:4">
      <c r="A740">
        <f t="shared" si="11"/>
        <v>739</v>
      </c>
      <c r="B740" t="s">
        <v>29</v>
      </c>
      <c r="D740">
        <v>367.06</v>
      </c>
    </row>
    <row r="741" spans="1:4">
      <c r="A741">
        <f t="shared" si="11"/>
        <v>740</v>
      </c>
      <c r="B741" t="s">
        <v>29</v>
      </c>
      <c r="D741">
        <v>368.54</v>
      </c>
    </row>
    <row r="742" spans="1:4">
      <c r="A742">
        <f t="shared" si="11"/>
        <v>741</v>
      </c>
      <c r="B742" t="s">
        <v>29</v>
      </c>
      <c r="D742">
        <v>359.7</v>
      </c>
    </row>
    <row r="743" spans="1:4">
      <c r="A743">
        <f t="shared" si="11"/>
        <v>742</v>
      </c>
      <c r="B743" t="s">
        <v>346</v>
      </c>
      <c r="D743">
        <v>699.98</v>
      </c>
    </row>
    <row r="744" spans="1:4">
      <c r="A744">
        <f t="shared" si="11"/>
        <v>743</v>
      </c>
      <c r="B744" t="s">
        <v>464</v>
      </c>
      <c r="D744">
        <v>268.16000000000003</v>
      </c>
    </row>
    <row r="745" spans="1:4">
      <c r="A745">
        <f t="shared" si="11"/>
        <v>744</v>
      </c>
      <c r="B745" t="s">
        <v>203</v>
      </c>
      <c r="D745">
        <v>645.96</v>
      </c>
    </row>
    <row r="746" spans="1:4">
      <c r="A746">
        <f t="shared" si="11"/>
        <v>745</v>
      </c>
      <c r="B746" t="s">
        <v>239</v>
      </c>
      <c r="D746">
        <v>157</v>
      </c>
    </row>
    <row r="747" spans="1:4">
      <c r="A747">
        <f t="shared" si="11"/>
        <v>746</v>
      </c>
      <c r="B747" t="s">
        <v>239</v>
      </c>
      <c r="D747">
        <v>152.58000000000001</v>
      </c>
    </row>
    <row r="748" spans="1:4">
      <c r="A748">
        <f t="shared" si="11"/>
        <v>747</v>
      </c>
      <c r="B748" t="s">
        <v>239</v>
      </c>
      <c r="D748">
        <v>158.13999999999999</v>
      </c>
    </row>
    <row r="749" spans="1:4">
      <c r="A749">
        <f t="shared" si="11"/>
        <v>748</v>
      </c>
      <c r="B749" t="s">
        <v>685</v>
      </c>
      <c r="D749">
        <v>158.13999999999999</v>
      </c>
    </row>
    <row r="750" spans="1:4">
      <c r="A750">
        <f t="shared" si="11"/>
        <v>749</v>
      </c>
      <c r="B750" t="s">
        <v>685</v>
      </c>
      <c r="D750">
        <v>159.31</v>
      </c>
    </row>
    <row r="751" spans="1:4">
      <c r="A751">
        <f t="shared" si="11"/>
        <v>750</v>
      </c>
      <c r="B751" t="s">
        <v>804</v>
      </c>
      <c r="D751">
        <v>130.38</v>
      </c>
    </row>
    <row r="752" spans="1:4">
      <c r="A752">
        <f t="shared" si="11"/>
        <v>751</v>
      </c>
      <c r="B752" t="s">
        <v>804</v>
      </c>
      <c r="D752">
        <v>127.05</v>
      </c>
    </row>
    <row r="753" spans="1:4">
      <c r="A753">
        <f t="shared" si="11"/>
        <v>752</v>
      </c>
      <c r="B753" t="s">
        <v>389</v>
      </c>
      <c r="D753">
        <v>161.86000000000001</v>
      </c>
    </row>
    <row r="754" spans="1:4">
      <c r="A754">
        <f t="shared" si="11"/>
        <v>753</v>
      </c>
      <c r="B754" t="s">
        <v>247</v>
      </c>
      <c r="D754">
        <v>206.62</v>
      </c>
    </row>
    <row r="755" spans="1:4">
      <c r="A755">
        <f t="shared" si="11"/>
        <v>754</v>
      </c>
      <c r="B755" t="s">
        <v>390</v>
      </c>
      <c r="D755">
        <v>210.29</v>
      </c>
    </row>
    <row r="756" spans="1:4">
      <c r="A756">
        <f t="shared" si="11"/>
        <v>755</v>
      </c>
      <c r="B756" t="s">
        <v>159</v>
      </c>
      <c r="D756">
        <v>180</v>
      </c>
    </row>
    <row r="757" spans="1:4">
      <c r="A757">
        <f t="shared" si="11"/>
        <v>756</v>
      </c>
      <c r="B757" t="s">
        <v>410</v>
      </c>
      <c r="D757">
        <v>258.72000000000003</v>
      </c>
    </row>
    <row r="758" spans="1:4">
      <c r="A758">
        <f t="shared" si="11"/>
        <v>757</v>
      </c>
      <c r="B758" t="s">
        <v>344</v>
      </c>
      <c r="D758">
        <v>407.5</v>
      </c>
    </row>
    <row r="759" spans="1:4">
      <c r="A759">
        <f t="shared" si="11"/>
        <v>758</v>
      </c>
      <c r="B759" t="s">
        <v>117</v>
      </c>
      <c r="D759">
        <v>2697.5</v>
      </c>
    </row>
    <row r="760" spans="1:4">
      <c r="A760">
        <f t="shared" si="11"/>
        <v>759</v>
      </c>
      <c r="B760" t="s">
        <v>701</v>
      </c>
      <c r="D760">
        <v>98.13</v>
      </c>
    </row>
    <row r="761" spans="1:4">
      <c r="A761">
        <f t="shared" si="11"/>
        <v>760</v>
      </c>
      <c r="B761" t="s">
        <v>597</v>
      </c>
      <c r="D761">
        <v>247.68</v>
      </c>
    </row>
    <row r="762" spans="1:4">
      <c r="A762">
        <f t="shared" si="11"/>
        <v>761</v>
      </c>
      <c r="B762" t="s">
        <v>186</v>
      </c>
      <c r="D762">
        <v>394.6</v>
      </c>
    </row>
    <row r="763" spans="1:4">
      <c r="A763">
        <f t="shared" si="11"/>
        <v>762</v>
      </c>
      <c r="B763" t="s">
        <v>148</v>
      </c>
      <c r="D763">
        <v>490</v>
      </c>
    </row>
    <row r="764" spans="1:4">
      <c r="A764">
        <f t="shared" si="11"/>
        <v>763</v>
      </c>
      <c r="B764" t="s">
        <v>619</v>
      </c>
      <c r="D764">
        <v>209.87</v>
      </c>
    </row>
    <row r="765" spans="1:4">
      <c r="A765">
        <f t="shared" si="11"/>
        <v>764</v>
      </c>
      <c r="B765" t="s">
        <v>138</v>
      </c>
      <c r="D765">
        <v>165</v>
      </c>
    </row>
    <row r="766" spans="1:4">
      <c r="A766">
        <f t="shared" si="11"/>
        <v>765</v>
      </c>
      <c r="B766" t="s">
        <v>531</v>
      </c>
      <c r="D766">
        <v>163.19999999999999</v>
      </c>
    </row>
    <row r="767" spans="1:4">
      <c r="A767">
        <f t="shared" si="11"/>
        <v>766</v>
      </c>
      <c r="B767" t="s">
        <v>85</v>
      </c>
      <c r="D767">
        <v>154.38999999999999</v>
      </c>
    </row>
    <row r="768" spans="1:4">
      <c r="A768">
        <f t="shared" si="11"/>
        <v>767</v>
      </c>
      <c r="B768" t="s">
        <v>378</v>
      </c>
      <c r="D768">
        <v>137.6</v>
      </c>
    </row>
    <row r="769" spans="1:4">
      <c r="A769">
        <f t="shared" si="11"/>
        <v>768</v>
      </c>
      <c r="B769" t="s">
        <v>78</v>
      </c>
      <c r="D769">
        <v>191.71</v>
      </c>
    </row>
    <row r="770" spans="1:4">
      <c r="A770">
        <f t="shared" si="11"/>
        <v>769</v>
      </c>
      <c r="B770" t="s">
        <v>375</v>
      </c>
      <c r="D770">
        <v>146.41</v>
      </c>
    </row>
    <row r="771" spans="1:4">
      <c r="A771">
        <f t="shared" ref="A771:A834" si="12">A770+1</f>
        <v>770</v>
      </c>
      <c r="B771" t="s">
        <v>332</v>
      </c>
      <c r="D771">
        <v>438.59</v>
      </c>
    </row>
    <row r="772" spans="1:4">
      <c r="A772">
        <f t="shared" si="12"/>
        <v>771</v>
      </c>
      <c r="B772" t="s">
        <v>330</v>
      </c>
      <c r="D772">
        <v>526.54</v>
      </c>
    </row>
    <row r="773" spans="1:4">
      <c r="A773">
        <f t="shared" si="12"/>
        <v>772</v>
      </c>
      <c r="B773" t="s">
        <v>628</v>
      </c>
      <c r="D773">
        <v>320</v>
      </c>
    </row>
    <row r="774" spans="1:4">
      <c r="A774">
        <f t="shared" si="12"/>
        <v>773</v>
      </c>
      <c r="B774" t="s">
        <v>589</v>
      </c>
      <c r="D774">
        <v>392.86</v>
      </c>
    </row>
    <row r="775" spans="1:4">
      <c r="A775">
        <f t="shared" si="12"/>
        <v>774</v>
      </c>
      <c r="B775" t="s">
        <v>755</v>
      </c>
      <c r="D775">
        <v>273.24</v>
      </c>
    </row>
    <row r="776" spans="1:4">
      <c r="A776">
        <f t="shared" si="12"/>
        <v>775</v>
      </c>
      <c r="B776" t="s">
        <v>580</v>
      </c>
      <c r="D776">
        <v>159.66999999999999</v>
      </c>
    </row>
    <row r="777" spans="1:4">
      <c r="A777">
        <f t="shared" si="12"/>
        <v>776</v>
      </c>
      <c r="B777" t="s">
        <v>647</v>
      </c>
      <c r="D777">
        <v>182</v>
      </c>
    </row>
    <row r="778" spans="1:4">
      <c r="A778">
        <f t="shared" si="12"/>
        <v>777</v>
      </c>
      <c r="B778" t="s">
        <v>750</v>
      </c>
      <c r="D778">
        <v>182</v>
      </c>
    </row>
    <row r="779" spans="1:4">
      <c r="A779">
        <f t="shared" si="12"/>
        <v>778</v>
      </c>
      <c r="B779" t="s">
        <v>552</v>
      </c>
      <c r="D779">
        <v>876.14</v>
      </c>
    </row>
    <row r="780" spans="1:4">
      <c r="A780">
        <f t="shared" si="12"/>
        <v>779</v>
      </c>
      <c r="B780" t="s">
        <v>658</v>
      </c>
      <c r="D780">
        <v>1265.06</v>
      </c>
    </row>
    <row r="781" spans="1:4">
      <c r="A781">
        <f t="shared" si="12"/>
        <v>780</v>
      </c>
      <c r="B781" t="s">
        <v>571</v>
      </c>
      <c r="D781">
        <v>2080.98</v>
      </c>
    </row>
    <row r="782" spans="1:4">
      <c r="A782">
        <f t="shared" si="12"/>
        <v>781</v>
      </c>
      <c r="B782" t="s">
        <v>656</v>
      </c>
      <c r="D782">
        <v>2080.98</v>
      </c>
    </row>
    <row r="783" spans="1:4">
      <c r="A783">
        <f t="shared" si="12"/>
        <v>782</v>
      </c>
      <c r="B783" t="s">
        <v>143</v>
      </c>
      <c r="D783">
        <v>166.05</v>
      </c>
    </row>
    <row r="784" spans="1:4">
      <c r="A784">
        <f t="shared" si="12"/>
        <v>783</v>
      </c>
      <c r="B784" t="s">
        <v>76</v>
      </c>
      <c r="D784">
        <v>484.81</v>
      </c>
    </row>
    <row r="785" spans="1:4">
      <c r="A785">
        <f t="shared" si="12"/>
        <v>784</v>
      </c>
      <c r="B785" t="s">
        <v>326</v>
      </c>
      <c r="D785">
        <v>315.08</v>
      </c>
    </row>
    <row r="786" spans="1:4">
      <c r="A786">
        <f t="shared" si="12"/>
        <v>785</v>
      </c>
      <c r="B786" t="s">
        <v>326</v>
      </c>
      <c r="D786">
        <v>322.88</v>
      </c>
    </row>
    <row r="787" spans="1:4">
      <c r="A787">
        <f t="shared" si="12"/>
        <v>786</v>
      </c>
      <c r="B787" t="s">
        <v>326</v>
      </c>
      <c r="D787">
        <v>318.87</v>
      </c>
    </row>
    <row r="788" spans="1:4">
      <c r="A788">
        <f t="shared" si="12"/>
        <v>787</v>
      </c>
      <c r="B788" t="s">
        <v>244</v>
      </c>
      <c r="D788">
        <v>282.14</v>
      </c>
    </row>
    <row r="789" spans="1:4">
      <c r="A789">
        <f t="shared" si="12"/>
        <v>788</v>
      </c>
      <c r="B789" t="s">
        <v>325</v>
      </c>
      <c r="D789">
        <v>254</v>
      </c>
    </row>
    <row r="790" spans="1:4">
      <c r="A790">
        <f t="shared" si="12"/>
        <v>789</v>
      </c>
      <c r="B790" t="s">
        <v>328</v>
      </c>
      <c r="D790">
        <v>312.58999999999997</v>
      </c>
    </row>
    <row r="791" spans="1:4">
      <c r="A791">
        <f t="shared" si="12"/>
        <v>790</v>
      </c>
      <c r="B791" t="s">
        <v>642</v>
      </c>
      <c r="D791">
        <v>566.6</v>
      </c>
    </row>
    <row r="792" spans="1:4">
      <c r="A792">
        <f t="shared" si="12"/>
        <v>791</v>
      </c>
      <c r="B792" t="s">
        <v>605</v>
      </c>
      <c r="D792">
        <v>394.35</v>
      </c>
    </row>
    <row r="793" spans="1:4">
      <c r="A793">
        <f t="shared" si="12"/>
        <v>792</v>
      </c>
      <c r="B793" t="s">
        <v>605</v>
      </c>
      <c r="D793">
        <v>384.71</v>
      </c>
    </row>
    <row r="794" spans="1:4">
      <c r="A794">
        <f t="shared" si="12"/>
        <v>793</v>
      </c>
      <c r="B794" t="s">
        <v>605</v>
      </c>
      <c r="D794">
        <v>367.39</v>
      </c>
    </row>
    <row r="795" spans="1:4">
      <c r="A795">
        <f t="shared" si="12"/>
        <v>794</v>
      </c>
      <c r="B795" t="s">
        <v>436</v>
      </c>
      <c r="D795">
        <v>412.25</v>
      </c>
    </row>
    <row r="796" spans="1:4">
      <c r="A796">
        <f t="shared" si="12"/>
        <v>795</v>
      </c>
      <c r="B796" t="s">
        <v>538</v>
      </c>
      <c r="D796">
        <v>1048.17</v>
      </c>
    </row>
    <row r="797" spans="1:4">
      <c r="A797">
        <f t="shared" si="12"/>
        <v>796</v>
      </c>
      <c r="B797" t="s">
        <v>507</v>
      </c>
      <c r="D797">
        <v>295.10000000000002</v>
      </c>
    </row>
    <row r="798" spans="1:4">
      <c r="A798">
        <f t="shared" si="12"/>
        <v>797</v>
      </c>
      <c r="B798" t="s">
        <v>509</v>
      </c>
      <c r="D798">
        <v>282.5</v>
      </c>
    </row>
    <row r="799" spans="1:4">
      <c r="A799">
        <f t="shared" si="12"/>
        <v>798</v>
      </c>
      <c r="B799" t="s">
        <v>428</v>
      </c>
      <c r="D799">
        <v>177.82</v>
      </c>
    </row>
    <row r="800" spans="1:4">
      <c r="A800">
        <f t="shared" si="12"/>
        <v>799</v>
      </c>
      <c r="B800" t="s">
        <v>746</v>
      </c>
      <c r="D800">
        <v>212.17</v>
      </c>
    </row>
    <row r="801" spans="1:4">
      <c r="A801">
        <f t="shared" si="12"/>
        <v>800</v>
      </c>
      <c r="B801" t="s">
        <v>81</v>
      </c>
      <c r="D801">
        <v>293.47000000000003</v>
      </c>
    </row>
    <row r="802" spans="1:4">
      <c r="A802">
        <f t="shared" si="12"/>
        <v>801</v>
      </c>
      <c r="B802" t="s">
        <v>758</v>
      </c>
      <c r="D802">
        <v>203.9</v>
      </c>
    </row>
    <row r="803" spans="1:4">
      <c r="A803">
        <f t="shared" si="12"/>
        <v>802</v>
      </c>
      <c r="B803" t="s">
        <v>534</v>
      </c>
      <c r="D803">
        <v>291.52</v>
      </c>
    </row>
    <row r="804" spans="1:4">
      <c r="A804">
        <f t="shared" si="12"/>
        <v>803</v>
      </c>
      <c r="B804" t="s">
        <v>429</v>
      </c>
      <c r="D804">
        <v>178.43</v>
      </c>
    </row>
    <row r="805" spans="1:4">
      <c r="A805">
        <f t="shared" si="12"/>
        <v>804</v>
      </c>
      <c r="B805" t="s">
        <v>427</v>
      </c>
      <c r="D805">
        <v>288.06</v>
      </c>
    </row>
    <row r="806" spans="1:4">
      <c r="A806">
        <f t="shared" si="12"/>
        <v>805</v>
      </c>
      <c r="B806" t="s">
        <v>686</v>
      </c>
      <c r="D806">
        <v>183.89</v>
      </c>
    </row>
    <row r="807" spans="1:4">
      <c r="A807">
        <f t="shared" si="12"/>
        <v>806</v>
      </c>
      <c r="B807" t="s">
        <v>141</v>
      </c>
      <c r="D807">
        <v>141.25</v>
      </c>
    </row>
    <row r="808" spans="1:4">
      <c r="A808">
        <f t="shared" si="12"/>
        <v>807</v>
      </c>
      <c r="B808" t="s">
        <v>490</v>
      </c>
      <c r="D808">
        <v>351.17</v>
      </c>
    </row>
    <row r="809" spans="1:4">
      <c r="A809">
        <f t="shared" si="12"/>
        <v>808</v>
      </c>
      <c r="B809" t="s">
        <v>784</v>
      </c>
      <c r="D809">
        <v>150.26</v>
      </c>
    </row>
    <row r="810" spans="1:4">
      <c r="A810">
        <f t="shared" si="12"/>
        <v>809</v>
      </c>
      <c r="B810" t="s">
        <v>135</v>
      </c>
      <c r="D810">
        <v>197.5</v>
      </c>
    </row>
    <row r="811" spans="1:4">
      <c r="A811">
        <f t="shared" si="12"/>
        <v>810</v>
      </c>
      <c r="B811" t="s">
        <v>34</v>
      </c>
      <c r="D811">
        <v>696.7</v>
      </c>
    </row>
    <row r="812" spans="1:4">
      <c r="A812">
        <f t="shared" si="12"/>
        <v>811</v>
      </c>
      <c r="B812" t="s">
        <v>266</v>
      </c>
      <c r="D812">
        <v>748.56</v>
      </c>
    </row>
    <row r="813" spans="1:4">
      <c r="A813">
        <f t="shared" si="12"/>
        <v>812</v>
      </c>
      <c r="B813" t="s">
        <v>300</v>
      </c>
      <c r="D813">
        <v>288.02</v>
      </c>
    </row>
    <row r="814" spans="1:4">
      <c r="A814">
        <f t="shared" si="12"/>
        <v>813</v>
      </c>
      <c r="B814" t="s">
        <v>769</v>
      </c>
      <c r="D814">
        <v>185.41</v>
      </c>
    </row>
    <row r="815" spans="1:4">
      <c r="A815">
        <f t="shared" si="12"/>
        <v>814</v>
      </c>
      <c r="B815" t="s">
        <v>184</v>
      </c>
      <c r="D815">
        <v>587.55999999999995</v>
      </c>
    </row>
    <row r="816" spans="1:4">
      <c r="A816">
        <f t="shared" si="12"/>
        <v>815</v>
      </c>
      <c r="B816" t="s">
        <v>188</v>
      </c>
      <c r="D816">
        <v>491</v>
      </c>
    </row>
    <row r="817" spans="1:4">
      <c r="A817">
        <f t="shared" si="12"/>
        <v>816</v>
      </c>
      <c r="B817" t="s">
        <v>130</v>
      </c>
      <c r="D817">
        <v>226.97</v>
      </c>
    </row>
    <row r="818" spans="1:4">
      <c r="A818">
        <f t="shared" si="12"/>
        <v>817</v>
      </c>
      <c r="B818" t="s">
        <v>130</v>
      </c>
      <c r="D818">
        <v>227.39</v>
      </c>
    </row>
    <row r="819" spans="1:4">
      <c r="A819">
        <f t="shared" si="12"/>
        <v>818</v>
      </c>
      <c r="B819" t="s">
        <v>69</v>
      </c>
      <c r="D819">
        <v>116</v>
      </c>
    </row>
    <row r="820" spans="1:4">
      <c r="A820">
        <f t="shared" si="12"/>
        <v>819</v>
      </c>
      <c r="B820" t="s">
        <v>469</v>
      </c>
      <c r="D820">
        <v>476.95</v>
      </c>
    </row>
    <row r="821" spans="1:4">
      <c r="A821">
        <f t="shared" si="12"/>
        <v>820</v>
      </c>
      <c r="B821" t="s">
        <v>553</v>
      </c>
      <c r="D821">
        <v>837.5</v>
      </c>
    </row>
    <row r="822" spans="1:4">
      <c r="A822">
        <f t="shared" si="12"/>
        <v>821</v>
      </c>
      <c r="B822" t="s">
        <v>409</v>
      </c>
      <c r="D822">
        <v>200.95</v>
      </c>
    </row>
    <row r="823" spans="1:4">
      <c r="A823">
        <f t="shared" si="12"/>
        <v>822</v>
      </c>
      <c r="B823" t="s">
        <v>627</v>
      </c>
      <c r="D823">
        <v>217.5</v>
      </c>
    </row>
    <row r="824" spans="1:4">
      <c r="A824">
        <f t="shared" si="12"/>
        <v>823</v>
      </c>
      <c r="B824" t="s">
        <v>618</v>
      </c>
      <c r="D824">
        <v>559.85</v>
      </c>
    </row>
    <row r="825" spans="1:4">
      <c r="A825">
        <f t="shared" si="12"/>
        <v>824</v>
      </c>
      <c r="B825" t="s">
        <v>372</v>
      </c>
      <c r="D825">
        <v>180.6</v>
      </c>
    </row>
    <row r="826" spans="1:4">
      <c r="A826">
        <f t="shared" si="12"/>
        <v>825</v>
      </c>
      <c r="B826" t="s">
        <v>599</v>
      </c>
      <c r="D826">
        <v>181.88</v>
      </c>
    </row>
    <row r="827" spans="1:4">
      <c r="A827">
        <f t="shared" si="12"/>
        <v>826</v>
      </c>
      <c r="B827" t="s">
        <v>600</v>
      </c>
      <c r="D827">
        <v>120.38</v>
      </c>
    </row>
    <row r="828" spans="1:4">
      <c r="A828">
        <f t="shared" si="12"/>
        <v>827</v>
      </c>
      <c r="B828" t="s">
        <v>579</v>
      </c>
      <c r="D828">
        <v>1762.93</v>
      </c>
    </row>
    <row r="829" spans="1:4">
      <c r="A829">
        <f t="shared" si="12"/>
        <v>828</v>
      </c>
      <c r="B829" t="s">
        <v>792</v>
      </c>
      <c r="D829">
        <v>200.36</v>
      </c>
    </row>
    <row r="830" spans="1:4">
      <c r="A830">
        <f t="shared" si="12"/>
        <v>829</v>
      </c>
      <c r="B830" t="s">
        <v>510</v>
      </c>
      <c r="D830">
        <v>1012.5</v>
      </c>
    </row>
    <row r="831" spans="1:4">
      <c r="A831">
        <f t="shared" si="12"/>
        <v>830</v>
      </c>
      <c r="B831" t="s">
        <v>513</v>
      </c>
      <c r="D831">
        <v>613.22</v>
      </c>
    </row>
    <row r="832" spans="1:4">
      <c r="A832">
        <f t="shared" si="12"/>
        <v>831</v>
      </c>
      <c r="B832" t="s">
        <v>521</v>
      </c>
      <c r="D832">
        <v>898.54</v>
      </c>
    </row>
    <row r="833" spans="1:4">
      <c r="A833">
        <f t="shared" si="12"/>
        <v>832</v>
      </c>
      <c r="B833" t="s">
        <v>687</v>
      </c>
      <c r="D833">
        <v>463.22</v>
      </c>
    </row>
    <row r="834" spans="1:4">
      <c r="A834">
        <f t="shared" si="12"/>
        <v>833</v>
      </c>
      <c r="B834" t="s">
        <v>320</v>
      </c>
      <c r="D834">
        <v>482.35</v>
      </c>
    </row>
    <row r="835" spans="1:4">
      <c r="A835">
        <f t="shared" ref="A835:A898" si="13">A834+1</f>
        <v>834</v>
      </c>
      <c r="B835" t="s">
        <v>25</v>
      </c>
      <c r="D835">
        <v>238.5</v>
      </c>
    </row>
    <row r="836" spans="1:4">
      <c r="A836">
        <f t="shared" si="13"/>
        <v>835</v>
      </c>
      <c r="B836" t="s">
        <v>537</v>
      </c>
      <c r="D836">
        <v>294.26</v>
      </c>
    </row>
    <row r="837" spans="1:4">
      <c r="A837">
        <f t="shared" si="13"/>
        <v>836</v>
      </c>
      <c r="B837" t="s">
        <v>134</v>
      </c>
      <c r="D837">
        <v>275.91000000000003</v>
      </c>
    </row>
    <row r="838" spans="1:4">
      <c r="A838">
        <f t="shared" si="13"/>
        <v>837</v>
      </c>
      <c r="B838" t="s">
        <v>431</v>
      </c>
      <c r="D838">
        <v>378.79</v>
      </c>
    </row>
    <row r="839" spans="1:4">
      <c r="A839">
        <f t="shared" si="13"/>
        <v>838</v>
      </c>
      <c r="B839" t="s">
        <v>307</v>
      </c>
      <c r="D839">
        <v>274</v>
      </c>
    </row>
    <row r="840" spans="1:4">
      <c r="A840">
        <f t="shared" si="13"/>
        <v>839</v>
      </c>
      <c r="B840" t="s">
        <v>169</v>
      </c>
      <c r="D840">
        <v>115</v>
      </c>
    </row>
    <row r="841" spans="1:4">
      <c r="A841">
        <f t="shared" si="13"/>
        <v>840</v>
      </c>
      <c r="B841" t="s">
        <v>169</v>
      </c>
      <c r="D841">
        <v>150</v>
      </c>
    </row>
    <row r="842" spans="1:4">
      <c r="A842">
        <f t="shared" si="13"/>
        <v>841</v>
      </c>
      <c r="B842" t="s">
        <v>173</v>
      </c>
      <c r="D842">
        <v>125</v>
      </c>
    </row>
    <row r="843" spans="1:4">
      <c r="A843">
        <f t="shared" si="13"/>
        <v>842</v>
      </c>
      <c r="B843" t="s">
        <v>170</v>
      </c>
      <c r="D843">
        <v>110</v>
      </c>
    </row>
    <row r="844" spans="1:4">
      <c r="A844">
        <f t="shared" si="13"/>
        <v>843</v>
      </c>
      <c r="B844" t="s">
        <v>70</v>
      </c>
      <c r="D844">
        <v>179</v>
      </c>
    </row>
    <row r="845" spans="1:4">
      <c r="A845">
        <f t="shared" si="13"/>
        <v>844</v>
      </c>
      <c r="B845" t="s">
        <v>101</v>
      </c>
      <c r="D845">
        <v>176.64</v>
      </c>
    </row>
    <row r="846" spans="1:4">
      <c r="A846">
        <f t="shared" si="13"/>
        <v>845</v>
      </c>
      <c r="B846" t="s">
        <v>771</v>
      </c>
      <c r="D846">
        <v>672.31</v>
      </c>
    </row>
    <row r="847" spans="1:4">
      <c r="A847">
        <f t="shared" si="13"/>
        <v>846</v>
      </c>
      <c r="B847" t="s">
        <v>272</v>
      </c>
      <c r="D847">
        <v>206.13</v>
      </c>
    </row>
    <row r="848" spans="1:4">
      <c r="A848">
        <f t="shared" si="13"/>
        <v>847</v>
      </c>
      <c r="B848" t="s">
        <v>231</v>
      </c>
      <c r="D848">
        <v>229.92</v>
      </c>
    </row>
    <row r="849" spans="1:4">
      <c r="A849">
        <f t="shared" si="13"/>
        <v>848</v>
      </c>
      <c r="B849" t="s">
        <v>265</v>
      </c>
      <c r="D849">
        <v>198.86</v>
      </c>
    </row>
    <row r="850" spans="1:4">
      <c r="A850">
        <f t="shared" si="13"/>
        <v>849</v>
      </c>
      <c r="B850" t="s">
        <v>388</v>
      </c>
      <c r="D850">
        <v>432.44</v>
      </c>
    </row>
    <row r="851" spans="1:4">
      <c r="A851">
        <f t="shared" si="13"/>
        <v>850</v>
      </c>
      <c r="B851" t="s">
        <v>674</v>
      </c>
      <c r="D851">
        <v>656.41</v>
      </c>
    </row>
    <row r="852" spans="1:4">
      <c r="A852">
        <f t="shared" si="13"/>
        <v>851</v>
      </c>
      <c r="B852" t="s">
        <v>568</v>
      </c>
      <c r="D852">
        <v>1677.5</v>
      </c>
    </row>
    <row r="853" spans="1:4">
      <c r="A853">
        <f t="shared" si="13"/>
        <v>852</v>
      </c>
      <c r="B853" t="s">
        <v>323</v>
      </c>
      <c r="D853">
        <v>1280.95</v>
      </c>
    </row>
    <row r="854" spans="1:4">
      <c r="A854">
        <f t="shared" si="13"/>
        <v>853</v>
      </c>
      <c r="B854" t="s">
        <v>324</v>
      </c>
      <c r="D854">
        <v>470.4</v>
      </c>
    </row>
    <row r="855" spans="1:4">
      <c r="A855">
        <f t="shared" si="13"/>
        <v>854</v>
      </c>
      <c r="B855" t="s">
        <v>199</v>
      </c>
      <c r="D855">
        <v>453.35</v>
      </c>
    </row>
    <row r="856" spans="1:4">
      <c r="A856">
        <f t="shared" si="13"/>
        <v>855</v>
      </c>
      <c r="B856" t="s">
        <v>512</v>
      </c>
      <c r="D856">
        <v>217.5</v>
      </c>
    </row>
    <row r="857" spans="1:4">
      <c r="A857">
        <f t="shared" si="13"/>
        <v>856</v>
      </c>
      <c r="B857" t="s">
        <v>512</v>
      </c>
      <c r="D857">
        <v>447.5</v>
      </c>
    </row>
    <row r="858" spans="1:4">
      <c r="A858">
        <f t="shared" si="13"/>
        <v>857</v>
      </c>
      <c r="B858" t="s">
        <v>512</v>
      </c>
      <c r="D858">
        <v>217.5</v>
      </c>
    </row>
    <row r="859" spans="1:4">
      <c r="A859">
        <f t="shared" si="13"/>
        <v>858</v>
      </c>
      <c r="B859" t="s">
        <v>105</v>
      </c>
      <c r="D859">
        <v>231.49</v>
      </c>
    </row>
    <row r="860" spans="1:4">
      <c r="A860">
        <f t="shared" si="13"/>
        <v>859</v>
      </c>
      <c r="B860" t="s">
        <v>214</v>
      </c>
      <c r="D860">
        <v>317.5</v>
      </c>
    </row>
    <row r="861" spans="1:4">
      <c r="A861">
        <f t="shared" si="13"/>
        <v>860</v>
      </c>
      <c r="B861" t="s">
        <v>482</v>
      </c>
      <c r="D861">
        <v>287.5</v>
      </c>
    </row>
    <row r="862" spans="1:4">
      <c r="A862">
        <f t="shared" si="13"/>
        <v>861</v>
      </c>
      <c r="B862" t="s">
        <v>480</v>
      </c>
      <c r="D862">
        <v>2247.8200000000002</v>
      </c>
    </row>
    <row r="863" spans="1:4">
      <c r="A863">
        <f t="shared" si="13"/>
        <v>862</v>
      </c>
      <c r="B863" t="s">
        <v>291</v>
      </c>
      <c r="D863">
        <v>90.5</v>
      </c>
    </row>
    <row r="864" spans="1:4">
      <c r="A864">
        <f t="shared" si="13"/>
        <v>863</v>
      </c>
      <c r="B864" t="s">
        <v>786</v>
      </c>
      <c r="D864">
        <v>1056.6400000000001</v>
      </c>
    </row>
    <row r="865" spans="1:4">
      <c r="A865">
        <f t="shared" si="13"/>
        <v>864</v>
      </c>
      <c r="B865" t="s">
        <v>190</v>
      </c>
      <c r="D865">
        <v>114.11</v>
      </c>
    </row>
    <row r="866" spans="1:4">
      <c r="A866">
        <f t="shared" si="13"/>
        <v>865</v>
      </c>
      <c r="B866" t="s">
        <v>783</v>
      </c>
      <c r="D866">
        <v>159.88999999999999</v>
      </c>
    </row>
    <row r="867" spans="1:4">
      <c r="A867">
        <f t="shared" si="13"/>
        <v>866</v>
      </c>
      <c r="B867" t="s">
        <v>783</v>
      </c>
      <c r="D867">
        <v>155.5</v>
      </c>
    </row>
    <row r="868" spans="1:4">
      <c r="A868">
        <f t="shared" si="13"/>
        <v>867</v>
      </c>
      <c r="B868" t="s">
        <v>74</v>
      </c>
      <c r="D868">
        <v>108.2</v>
      </c>
    </row>
    <row r="869" spans="1:4">
      <c r="A869">
        <f t="shared" si="13"/>
        <v>868</v>
      </c>
      <c r="B869" t="s">
        <v>179</v>
      </c>
      <c r="D869">
        <v>480</v>
      </c>
    </row>
    <row r="870" spans="1:4">
      <c r="A870">
        <f t="shared" si="13"/>
        <v>869</v>
      </c>
      <c r="B870" t="s">
        <v>248</v>
      </c>
      <c r="D870">
        <v>297.94</v>
      </c>
    </row>
    <row r="871" spans="1:4">
      <c r="A871">
        <f t="shared" si="13"/>
        <v>870</v>
      </c>
      <c r="B871" t="s">
        <v>268</v>
      </c>
      <c r="D871">
        <v>163.59</v>
      </c>
    </row>
    <row r="872" spans="1:4">
      <c r="A872">
        <f t="shared" si="13"/>
        <v>871</v>
      </c>
      <c r="B872" t="s">
        <v>308</v>
      </c>
      <c r="D872">
        <v>158.38999999999999</v>
      </c>
    </row>
    <row r="873" spans="1:4">
      <c r="A873">
        <f t="shared" si="13"/>
        <v>872</v>
      </c>
      <c r="B873" t="s">
        <v>387</v>
      </c>
      <c r="D873">
        <v>309.36</v>
      </c>
    </row>
    <row r="874" spans="1:4">
      <c r="A874">
        <f t="shared" si="13"/>
        <v>873</v>
      </c>
      <c r="B874" t="s">
        <v>59</v>
      </c>
      <c r="D874">
        <v>262.56</v>
      </c>
    </row>
    <row r="875" spans="1:4">
      <c r="A875">
        <f t="shared" si="13"/>
        <v>874</v>
      </c>
      <c r="B875" t="s">
        <v>157</v>
      </c>
      <c r="D875">
        <v>163.75</v>
      </c>
    </row>
    <row r="876" spans="1:4">
      <c r="A876">
        <f t="shared" si="13"/>
        <v>875</v>
      </c>
      <c r="B876" t="s">
        <v>720</v>
      </c>
      <c r="D876">
        <v>264.07</v>
      </c>
    </row>
    <row r="877" spans="1:4">
      <c r="A877">
        <f t="shared" si="13"/>
        <v>876</v>
      </c>
      <c r="B877" t="s">
        <v>720</v>
      </c>
      <c r="D877">
        <v>255.26</v>
      </c>
    </row>
    <row r="878" spans="1:4">
      <c r="A878">
        <f t="shared" si="13"/>
        <v>877</v>
      </c>
      <c r="B878" t="s">
        <v>155</v>
      </c>
      <c r="D878">
        <v>320.48</v>
      </c>
    </row>
    <row r="879" spans="1:4">
      <c r="A879">
        <f t="shared" si="13"/>
        <v>878</v>
      </c>
      <c r="B879" t="s">
        <v>395</v>
      </c>
      <c r="D879">
        <v>178.5</v>
      </c>
    </row>
    <row r="880" spans="1:4">
      <c r="A880">
        <f t="shared" si="13"/>
        <v>879</v>
      </c>
      <c r="B880" t="s">
        <v>149</v>
      </c>
      <c r="D880">
        <v>120.85</v>
      </c>
    </row>
    <row r="881" spans="1:4">
      <c r="A881">
        <f t="shared" si="13"/>
        <v>880</v>
      </c>
      <c r="B881" t="s">
        <v>154</v>
      </c>
      <c r="D881">
        <v>55.26</v>
      </c>
    </row>
    <row r="882" spans="1:4">
      <c r="A882">
        <f t="shared" si="13"/>
        <v>881</v>
      </c>
      <c r="B882" t="s">
        <v>399</v>
      </c>
      <c r="D882">
        <v>138.5</v>
      </c>
    </row>
    <row r="883" spans="1:4">
      <c r="A883">
        <f t="shared" si="13"/>
        <v>882</v>
      </c>
      <c r="B883" t="s">
        <v>396</v>
      </c>
      <c r="D883">
        <v>137.66</v>
      </c>
    </row>
    <row r="884" spans="1:4">
      <c r="A884">
        <f t="shared" si="13"/>
        <v>883</v>
      </c>
      <c r="B884" t="s">
        <v>575</v>
      </c>
      <c r="D884">
        <v>2002.5</v>
      </c>
    </row>
    <row r="885" spans="1:4">
      <c r="A885">
        <f t="shared" si="13"/>
        <v>884</v>
      </c>
      <c r="B885" t="s">
        <v>575</v>
      </c>
      <c r="D885">
        <v>2028.59</v>
      </c>
    </row>
    <row r="886" spans="1:4">
      <c r="A886">
        <f t="shared" si="13"/>
        <v>885</v>
      </c>
      <c r="B886" t="s">
        <v>626</v>
      </c>
      <c r="D886">
        <v>347.5</v>
      </c>
    </row>
    <row r="887" spans="1:4">
      <c r="A887">
        <f t="shared" si="13"/>
        <v>886</v>
      </c>
      <c r="B887" t="s">
        <v>478</v>
      </c>
      <c r="D887">
        <v>2332.5</v>
      </c>
    </row>
    <row r="888" spans="1:4">
      <c r="A888">
        <f t="shared" si="13"/>
        <v>887</v>
      </c>
      <c r="B888" t="s">
        <v>99</v>
      </c>
      <c r="D888">
        <v>160</v>
      </c>
    </row>
    <row r="889" spans="1:4">
      <c r="A889">
        <f t="shared" si="13"/>
        <v>888</v>
      </c>
      <c r="B889" t="s">
        <v>785</v>
      </c>
      <c r="D889">
        <v>1329.89</v>
      </c>
    </row>
    <row r="890" spans="1:4">
      <c r="A890">
        <f t="shared" si="13"/>
        <v>889</v>
      </c>
      <c r="B890" t="s">
        <v>404</v>
      </c>
      <c r="D890">
        <v>126</v>
      </c>
    </row>
    <row r="891" spans="1:4">
      <c r="A891">
        <f t="shared" si="13"/>
        <v>890</v>
      </c>
      <c r="B891" t="s">
        <v>566</v>
      </c>
      <c r="D891">
        <v>1348.4</v>
      </c>
    </row>
    <row r="892" spans="1:4">
      <c r="A892">
        <f t="shared" si="13"/>
        <v>891</v>
      </c>
      <c r="B892" t="s">
        <v>566</v>
      </c>
      <c r="D892">
        <v>1346.35</v>
      </c>
    </row>
    <row r="893" spans="1:4">
      <c r="A893">
        <f t="shared" si="13"/>
        <v>892</v>
      </c>
      <c r="B893" t="s">
        <v>684</v>
      </c>
      <c r="D893">
        <v>1330.04</v>
      </c>
    </row>
    <row r="894" spans="1:4">
      <c r="A894">
        <f t="shared" si="13"/>
        <v>893</v>
      </c>
      <c r="B894" t="s">
        <v>305</v>
      </c>
      <c r="D894">
        <v>149</v>
      </c>
    </row>
    <row r="895" spans="1:4">
      <c r="A895">
        <f t="shared" si="13"/>
        <v>894</v>
      </c>
      <c r="B895" t="s">
        <v>620</v>
      </c>
      <c r="D895">
        <v>7388.78</v>
      </c>
    </row>
    <row r="896" spans="1:4">
      <c r="A896">
        <f t="shared" si="13"/>
        <v>895</v>
      </c>
      <c r="B896" t="s">
        <v>48</v>
      </c>
      <c r="D896">
        <v>868.33</v>
      </c>
    </row>
    <row r="897" spans="1:4">
      <c r="A897">
        <f t="shared" si="13"/>
        <v>896</v>
      </c>
      <c r="B897" t="s">
        <v>47</v>
      </c>
      <c r="D897">
        <v>1227.8699999999999</v>
      </c>
    </row>
    <row r="898" spans="1:4">
      <c r="A898">
        <f t="shared" si="13"/>
        <v>897</v>
      </c>
      <c r="B898" t="s">
        <v>62</v>
      </c>
      <c r="D898">
        <v>91.97</v>
      </c>
    </row>
    <row r="899" spans="1:4">
      <c r="A899">
        <f t="shared" ref="A899:A908" si="14">A898+1</f>
        <v>898</v>
      </c>
      <c r="B899" t="s">
        <v>60</v>
      </c>
      <c r="D899">
        <v>150</v>
      </c>
    </row>
    <row r="900" spans="1:4">
      <c r="A900">
        <f t="shared" si="14"/>
        <v>899</v>
      </c>
      <c r="B900" t="s">
        <v>367</v>
      </c>
      <c r="D900">
        <v>198.01</v>
      </c>
    </row>
    <row r="901" spans="1:4">
      <c r="A901">
        <f t="shared" si="14"/>
        <v>900</v>
      </c>
      <c r="B901" t="s">
        <v>49</v>
      </c>
      <c r="D901">
        <v>624.35</v>
      </c>
    </row>
    <row r="902" spans="1:4">
      <c r="A902">
        <f t="shared" si="14"/>
        <v>901</v>
      </c>
      <c r="B902" t="s">
        <v>49</v>
      </c>
      <c r="D902">
        <v>1087.1400000000001</v>
      </c>
    </row>
    <row r="903" spans="1:4">
      <c r="A903">
        <f t="shared" si="14"/>
        <v>902</v>
      </c>
      <c r="B903" t="s">
        <v>356</v>
      </c>
      <c r="D903">
        <v>625.6</v>
      </c>
    </row>
    <row r="904" spans="1:4">
      <c r="A904">
        <f t="shared" si="14"/>
        <v>903</v>
      </c>
      <c r="B904" t="s">
        <v>288</v>
      </c>
      <c r="D904">
        <v>547.46</v>
      </c>
    </row>
    <row r="905" spans="1:4">
      <c r="A905">
        <f t="shared" si="14"/>
        <v>904</v>
      </c>
      <c r="B905" t="s">
        <v>602</v>
      </c>
      <c r="D905">
        <v>599.5</v>
      </c>
    </row>
    <row r="906" spans="1:4">
      <c r="A906">
        <f t="shared" si="14"/>
        <v>905</v>
      </c>
      <c r="B906" t="s">
        <v>560</v>
      </c>
      <c r="D906">
        <v>2189.06</v>
      </c>
    </row>
    <row r="907" spans="1:4">
      <c r="A907">
        <f t="shared" si="14"/>
        <v>906</v>
      </c>
      <c r="B907" t="s">
        <v>613</v>
      </c>
      <c r="D907">
        <v>6997.5</v>
      </c>
    </row>
    <row r="908" spans="1:4">
      <c r="A908">
        <f t="shared" si="14"/>
        <v>907</v>
      </c>
      <c r="B908" t="s">
        <v>71</v>
      </c>
      <c r="D908">
        <v>591.66</v>
      </c>
    </row>
  </sheetData>
  <sortState ref="B3:D908">
    <sortCondition ref="B3"/>
  </sortState>
  <dataValidations count="1">
    <dataValidation errorStyle="information" allowBlank="1" showInputMessage="1" showErrorMessage="1" sqref="B2:B28"/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B34"/>
  <sheetViews>
    <sheetView workbookViewId="0">
      <selection activeCell="J31" sqref="J31:K34"/>
    </sheetView>
  </sheetViews>
  <sheetFormatPr baseColWidth="10" defaultRowHeight="12.75"/>
  <cols>
    <col min="1" max="1" width="3.5703125" style="49" bestFit="1" customWidth="1"/>
    <col min="2" max="2" width="10.42578125" style="50" bestFit="1" customWidth="1"/>
    <col min="3" max="3" width="18" style="49" bestFit="1" customWidth="1"/>
    <col min="4" max="4" width="21.85546875" style="49" bestFit="1" customWidth="1"/>
    <col min="5" max="5" width="15.7109375" style="49" bestFit="1" customWidth="1"/>
    <col min="6" max="6" width="12.140625" style="49" bestFit="1" customWidth="1"/>
    <col min="7" max="7" width="13.5703125" style="49" bestFit="1" customWidth="1"/>
    <col min="8" max="8" width="17.7109375" style="49" bestFit="1" customWidth="1"/>
    <col min="9" max="15" width="13.5703125" style="49" bestFit="1" customWidth="1"/>
    <col min="16" max="22" width="14.5703125" style="49" bestFit="1" customWidth="1"/>
    <col min="23" max="31" width="4.85546875" style="49" bestFit="1" customWidth="1"/>
    <col min="32" max="37" width="5.85546875" style="49" bestFit="1" customWidth="1"/>
    <col min="38" max="38" width="5.85546875" style="49" customWidth="1"/>
    <col min="39" max="39" width="5" style="49" bestFit="1" customWidth="1"/>
    <col min="40" max="40" width="7.5703125" style="49" bestFit="1" customWidth="1"/>
    <col min="41" max="41" width="6.5703125" style="49" bestFit="1" customWidth="1"/>
    <col min="42" max="47" width="5" style="49" bestFit="1" customWidth="1"/>
    <col min="48" max="54" width="6" style="49" bestFit="1" customWidth="1"/>
    <col min="55" max="16384" width="11.42578125" style="49"/>
  </cols>
  <sheetData>
    <row r="1" spans="1:54" s="47" customFormat="1" ht="12">
      <c r="A1" s="47" t="s">
        <v>809</v>
      </c>
      <c r="B1" s="48" t="s">
        <v>810</v>
      </c>
      <c r="C1" s="47" t="s">
        <v>5</v>
      </c>
      <c r="D1" s="47" t="s">
        <v>3</v>
      </c>
      <c r="E1" s="47" t="s">
        <v>4</v>
      </c>
      <c r="F1" s="47" t="s">
        <v>811</v>
      </c>
      <c r="G1" s="47" t="s">
        <v>813</v>
      </c>
      <c r="H1" s="47" t="s">
        <v>814</v>
      </c>
      <c r="I1" s="47" t="s">
        <v>815</v>
      </c>
      <c r="J1" s="47" t="s">
        <v>816</v>
      </c>
      <c r="K1" s="47" t="s">
        <v>817</v>
      </c>
      <c r="L1" s="47" t="s">
        <v>818</v>
      </c>
      <c r="M1" s="47" t="s">
        <v>819</v>
      </c>
      <c r="N1" s="47" t="s">
        <v>820</v>
      </c>
      <c r="O1" s="47" t="s">
        <v>821</v>
      </c>
      <c r="P1" s="47" t="s">
        <v>822</v>
      </c>
      <c r="Q1" s="47" t="s">
        <v>823</v>
      </c>
      <c r="R1" s="47" t="s">
        <v>824</v>
      </c>
      <c r="S1" s="47" t="s">
        <v>825</v>
      </c>
      <c r="T1" s="47" t="s">
        <v>826</v>
      </c>
      <c r="U1" s="47" t="s">
        <v>827</v>
      </c>
      <c r="V1" s="47" t="s">
        <v>828</v>
      </c>
      <c r="W1" s="47" t="s">
        <v>829</v>
      </c>
      <c r="X1" s="47" t="s">
        <v>830</v>
      </c>
      <c r="Y1" s="47" t="s">
        <v>831</v>
      </c>
      <c r="Z1" s="47" t="s">
        <v>832</v>
      </c>
      <c r="AA1" s="47" t="s">
        <v>833</v>
      </c>
      <c r="AB1" s="47" t="s">
        <v>834</v>
      </c>
      <c r="AC1" s="47" t="s">
        <v>835</v>
      </c>
      <c r="AD1" s="47" t="s">
        <v>836</v>
      </c>
      <c r="AE1" s="47" t="s">
        <v>837</v>
      </c>
      <c r="AF1" s="47" t="s">
        <v>838</v>
      </c>
      <c r="AG1" s="47" t="s">
        <v>839</v>
      </c>
      <c r="AH1" s="47" t="s">
        <v>840</v>
      </c>
      <c r="AI1" s="47" t="s">
        <v>841</v>
      </c>
      <c r="AJ1" s="47" t="s">
        <v>842</v>
      </c>
      <c r="AK1" s="47" t="s">
        <v>843</v>
      </c>
      <c r="AL1" s="47" t="s">
        <v>908</v>
      </c>
      <c r="AM1" s="47" t="s">
        <v>844</v>
      </c>
      <c r="AN1" s="47" t="s">
        <v>845</v>
      </c>
      <c r="AO1" s="47" t="s">
        <v>846</v>
      </c>
      <c r="AP1" s="47" t="s">
        <v>847</v>
      </c>
      <c r="AQ1" s="47" t="s">
        <v>848</v>
      </c>
      <c r="AR1" s="47" t="s">
        <v>849</v>
      </c>
      <c r="AS1" s="47" t="s">
        <v>850</v>
      </c>
      <c r="AT1" s="47" t="s">
        <v>851</v>
      </c>
      <c r="AU1" s="47" t="s">
        <v>852</v>
      </c>
      <c r="AV1" s="47" t="s">
        <v>853</v>
      </c>
      <c r="AW1" s="47" t="s">
        <v>854</v>
      </c>
      <c r="AX1" s="47" t="s">
        <v>855</v>
      </c>
      <c r="AY1" s="47" t="s">
        <v>856</v>
      </c>
      <c r="AZ1" s="47" t="s">
        <v>857</v>
      </c>
      <c r="BA1" s="47" t="s">
        <v>858</v>
      </c>
      <c r="BB1" s="47" t="s">
        <v>859</v>
      </c>
    </row>
    <row r="2" spans="1:54" s="47" customFormat="1" ht="12">
      <c r="A2" s="47">
        <v>8</v>
      </c>
      <c r="B2" s="48">
        <v>41483</v>
      </c>
      <c r="C2" s="47" t="s">
        <v>917</v>
      </c>
      <c r="D2" s="47" t="s">
        <v>914</v>
      </c>
      <c r="E2" s="47" t="s">
        <v>886</v>
      </c>
      <c r="F2" s="47" t="s">
        <v>918</v>
      </c>
      <c r="G2" s="47" t="s">
        <v>546</v>
      </c>
      <c r="H2" s="47" t="s">
        <v>727</v>
      </c>
      <c r="I2" s="47" t="s">
        <v>45</v>
      </c>
      <c r="J2" s="47" t="s">
        <v>864</v>
      </c>
      <c r="K2" s="47" t="s">
        <v>864</v>
      </c>
      <c r="L2" s="47" t="s">
        <v>864</v>
      </c>
      <c r="M2" s="47" t="s">
        <v>864</v>
      </c>
      <c r="N2" s="47" t="s">
        <v>864</v>
      </c>
      <c r="O2" s="47" t="s">
        <v>864</v>
      </c>
      <c r="P2" s="47" t="s">
        <v>864</v>
      </c>
      <c r="Q2" s="47" t="s">
        <v>864</v>
      </c>
      <c r="R2" s="47" t="s">
        <v>864</v>
      </c>
      <c r="S2" s="47" t="s">
        <v>864</v>
      </c>
      <c r="T2" s="47" t="s">
        <v>864</v>
      </c>
      <c r="U2" s="47" t="s">
        <v>864</v>
      </c>
      <c r="V2" s="47" t="s">
        <v>864</v>
      </c>
      <c r="W2" s="47" t="s">
        <v>865</v>
      </c>
      <c r="X2" s="47" t="s">
        <v>868</v>
      </c>
      <c r="Y2" s="47" t="s">
        <v>866</v>
      </c>
      <c r="Z2" s="47" t="s">
        <v>864</v>
      </c>
      <c r="AA2" s="47" t="s">
        <v>864</v>
      </c>
      <c r="AB2" s="47" t="s">
        <v>864</v>
      </c>
      <c r="AC2" s="47" t="s">
        <v>864</v>
      </c>
      <c r="AD2" s="47" t="s">
        <v>864</v>
      </c>
      <c r="AE2" s="47" t="s">
        <v>864</v>
      </c>
      <c r="AF2" s="47" t="s">
        <v>864</v>
      </c>
      <c r="AG2" s="47" t="s">
        <v>864</v>
      </c>
      <c r="AH2" s="47" t="s">
        <v>864</v>
      </c>
      <c r="AI2" s="47" t="s">
        <v>864</v>
      </c>
      <c r="AJ2" s="47" t="s">
        <v>864</v>
      </c>
      <c r="AK2" s="47" t="s">
        <v>864</v>
      </c>
      <c r="AL2" s="47" t="s">
        <v>864</v>
      </c>
      <c r="AM2" s="47" t="s">
        <v>911</v>
      </c>
      <c r="AN2" s="47" t="s">
        <v>873</v>
      </c>
      <c r="AO2" s="47" t="s">
        <v>919</v>
      </c>
      <c r="AP2" s="47" t="s">
        <v>864</v>
      </c>
      <c r="AQ2" s="47" t="s">
        <v>864</v>
      </c>
      <c r="AR2" s="47" t="s">
        <v>864</v>
      </c>
      <c r="AS2" s="47" t="s">
        <v>864</v>
      </c>
      <c r="AT2" s="47" t="s">
        <v>864</v>
      </c>
      <c r="AU2" s="47" t="s">
        <v>864</v>
      </c>
      <c r="AV2" s="47" t="s">
        <v>864</v>
      </c>
      <c r="AW2" s="47" t="s">
        <v>864</v>
      </c>
      <c r="AX2" s="47" t="s">
        <v>864</v>
      </c>
      <c r="AY2" s="47" t="s">
        <v>864</v>
      </c>
      <c r="AZ2" s="47" t="s">
        <v>864</v>
      </c>
      <c r="BA2" s="47" t="s">
        <v>864</v>
      </c>
      <c r="BB2" s="47" t="s">
        <v>864</v>
      </c>
    </row>
    <row r="3" spans="1:54" s="47" customFormat="1" ht="12">
      <c r="A3" s="47">
        <v>7</v>
      </c>
      <c r="B3" s="48">
        <v>41483</v>
      </c>
      <c r="C3" s="47" t="s">
        <v>913</v>
      </c>
      <c r="D3" s="47" t="s">
        <v>914</v>
      </c>
      <c r="E3" s="47" t="s">
        <v>915</v>
      </c>
      <c r="F3" s="47" t="s">
        <v>916</v>
      </c>
      <c r="G3" s="47" t="s">
        <v>912</v>
      </c>
      <c r="H3" s="47" t="s">
        <v>864</v>
      </c>
      <c r="I3" s="47" t="s">
        <v>864</v>
      </c>
      <c r="J3" s="47" t="s">
        <v>864</v>
      </c>
      <c r="K3" s="47" t="s">
        <v>864</v>
      </c>
      <c r="L3" s="47" t="s">
        <v>864</v>
      </c>
      <c r="M3" s="47" t="s">
        <v>864</v>
      </c>
      <c r="N3" s="47" t="s">
        <v>864</v>
      </c>
      <c r="O3" s="47" t="s">
        <v>864</v>
      </c>
      <c r="P3" s="47" t="s">
        <v>864</v>
      </c>
      <c r="Q3" s="47" t="s">
        <v>864</v>
      </c>
      <c r="R3" s="47" t="s">
        <v>864</v>
      </c>
      <c r="S3" s="47" t="s">
        <v>864</v>
      </c>
      <c r="T3" s="47" t="s">
        <v>864</v>
      </c>
      <c r="U3" s="47" t="s">
        <v>864</v>
      </c>
      <c r="V3" s="47" t="s">
        <v>864</v>
      </c>
      <c r="W3" s="47" t="s">
        <v>890</v>
      </c>
      <c r="X3" s="47" t="s">
        <v>864</v>
      </c>
      <c r="Y3" s="47" t="s">
        <v>864</v>
      </c>
      <c r="Z3" s="47" t="s">
        <v>864</v>
      </c>
      <c r="AA3" s="47" t="s">
        <v>864</v>
      </c>
      <c r="AB3" s="47" t="s">
        <v>864</v>
      </c>
      <c r="AC3" s="47" t="s">
        <v>864</v>
      </c>
      <c r="AD3" s="47" t="s">
        <v>864</v>
      </c>
      <c r="AE3" s="47" t="s">
        <v>864</v>
      </c>
      <c r="AF3" s="47" t="s">
        <v>864</v>
      </c>
      <c r="AG3" s="47" t="s">
        <v>864</v>
      </c>
      <c r="AH3" s="47" t="s">
        <v>864</v>
      </c>
      <c r="AI3" s="47" t="s">
        <v>864</v>
      </c>
      <c r="AJ3" s="47" t="s">
        <v>864</v>
      </c>
      <c r="AK3" s="47" t="s">
        <v>864</v>
      </c>
      <c r="AL3" s="47" t="s">
        <v>864</v>
      </c>
      <c r="AM3" s="47" t="s">
        <v>911</v>
      </c>
      <c r="AN3" s="47" t="s">
        <v>864</v>
      </c>
      <c r="AO3" s="47" t="s">
        <v>864</v>
      </c>
      <c r="AP3" s="47" t="s">
        <v>864</v>
      </c>
      <c r="AQ3" s="47" t="s">
        <v>864</v>
      </c>
      <c r="AR3" s="47" t="s">
        <v>864</v>
      </c>
      <c r="AS3" s="47" t="s">
        <v>864</v>
      </c>
      <c r="AT3" s="47" t="s">
        <v>864</v>
      </c>
      <c r="AU3" s="47" t="s">
        <v>864</v>
      </c>
      <c r="AV3" s="47" t="s">
        <v>864</v>
      </c>
      <c r="AW3" s="47" t="s">
        <v>864</v>
      </c>
      <c r="AX3" s="47" t="s">
        <v>864</v>
      </c>
      <c r="AY3" s="47" t="s">
        <v>864</v>
      </c>
      <c r="AZ3" s="47" t="s">
        <v>864</v>
      </c>
      <c r="BA3" s="47" t="s">
        <v>864</v>
      </c>
      <c r="BB3" s="47" t="s">
        <v>864</v>
      </c>
    </row>
    <row r="4" spans="1:54" s="47" customFormat="1" ht="12">
      <c r="A4" s="47">
        <v>6</v>
      </c>
      <c r="B4" s="48">
        <v>41483</v>
      </c>
      <c r="C4" s="47" t="s">
        <v>899</v>
      </c>
      <c r="D4" s="47" t="s">
        <v>864</v>
      </c>
      <c r="E4" s="47" t="s">
        <v>864</v>
      </c>
      <c r="F4" s="47" t="s">
        <v>864</v>
      </c>
      <c r="G4" s="47" t="s">
        <v>546</v>
      </c>
      <c r="H4" s="47" t="s">
        <v>112</v>
      </c>
      <c r="I4" s="47" t="s">
        <v>864</v>
      </c>
      <c r="J4" s="47" t="s">
        <v>864</v>
      </c>
      <c r="K4" s="47" t="s">
        <v>864</v>
      </c>
      <c r="L4" s="47" t="s">
        <v>864</v>
      </c>
      <c r="M4" s="47" t="s">
        <v>864</v>
      </c>
      <c r="N4" s="47" t="s">
        <v>864</v>
      </c>
      <c r="O4" s="47" t="s">
        <v>864</v>
      </c>
      <c r="P4" s="47" t="s">
        <v>864</v>
      </c>
      <c r="Q4" s="47" t="s">
        <v>864</v>
      </c>
      <c r="R4" s="47" t="s">
        <v>864</v>
      </c>
      <c r="S4" s="47" t="s">
        <v>864</v>
      </c>
      <c r="T4" s="47" t="s">
        <v>864</v>
      </c>
      <c r="U4" s="47" t="s">
        <v>864</v>
      </c>
      <c r="V4" s="47" t="s">
        <v>864</v>
      </c>
      <c r="W4" s="47" t="s">
        <v>866</v>
      </c>
      <c r="X4" s="47" t="s">
        <v>890</v>
      </c>
      <c r="Y4" s="47" t="s">
        <v>864</v>
      </c>
      <c r="Z4" s="47" t="s">
        <v>864</v>
      </c>
      <c r="AA4" s="47" t="s">
        <v>864</v>
      </c>
      <c r="AB4" s="47" t="s">
        <v>864</v>
      </c>
      <c r="AC4" s="47" t="s">
        <v>864</v>
      </c>
      <c r="AD4" s="47" t="s">
        <v>864</v>
      </c>
      <c r="AE4" s="47" t="s">
        <v>864</v>
      </c>
      <c r="AF4" s="47" t="s">
        <v>864</v>
      </c>
      <c r="AG4" s="47" t="s">
        <v>864</v>
      </c>
      <c r="AH4" s="47" t="s">
        <v>864</v>
      </c>
      <c r="AI4" s="47" t="s">
        <v>864</v>
      </c>
      <c r="AJ4" s="47" t="s">
        <v>864</v>
      </c>
      <c r="AK4" s="47" t="s">
        <v>864</v>
      </c>
      <c r="AL4" s="47" t="s">
        <v>864</v>
      </c>
      <c r="AM4" s="47" t="s">
        <v>911</v>
      </c>
      <c r="AN4" s="47" t="s">
        <v>870</v>
      </c>
      <c r="AO4" s="47" t="s">
        <v>864</v>
      </c>
      <c r="AP4" s="47" t="s">
        <v>864</v>
      </c>
      <c r="AQ4" s="47" t="s">
        <v>864</v>
      </c>
      <c r="AR4" s="47" t="s">
        <v>864</v>
      </c>
      <c r="AS4" s="47" t="s">
        <v>864</v>
      </c>
      <c r="AT4" s="47" t="s">
        <v>864</v>
      </c>
      <c r="AU4" s="47" t="s">
        <v>864</v>
      </c>
      <c r="AV4" s="47" t="s">
        <v>864</v>
      </c>
      <c r="AW4" s="47" t="s">
        <v>864</v>
      </c>
      <c r="AX4" s="47" t="s">
        <v>864</v>
      </c>
      <c r="AY4" s="47" t="s">
        <v>864</v>
      </c>
      <c r="AZ4" s="47" t="s">
        <v>864</v>
      </c>
      <c r="BA4" s="47" t="s">
        <v>864</v>
      </c>
      <c r="BB4" s="47" t="s">
        <v>864</v>
      </c>
    </row>
    <row r="5" spans="1:54" s="47" customFormat="1" ht="12">
      <c r="A5" s="47">
        <v>5</v>
      </c>
      <c r="B5" s="48">
        <v>41481</v>
      </c>
      <c r="C5" s="47" t="s">
        <v>884</v>
      </c>
      <c r="D5" s="47" t="s">
        <v>888</v>
      </c>
      <c r="E5" s="47" t="s">
        <v>886</v>
      </c>
      <c r="F5" s="47" t="s">
        <v>889</v>
      </c>
      <c r="G5" s="47" t="s">
        <v>80</v>
      </c>
      <c r="H5" s="47" t="s">
        <v>695</v>
      </c>
      <c r="I5" s="47" t="s">
        <v>245</v>
      </c>
      <c r="J5" s="47" t="s">
        <v>800</v>
      </c>
      <c r="K5" s="47" t="s">
        <v>864</v>
      </c>
      <c r="L5" s="47" t="s">
        <v>864</v>
      </c>
      <c r="M5" s="47" t="s">
        <v>864</v>
      </c>
      <c r="N5" s="47" t="s">
        <v>864</v>
      </c>
      <c r="O5" s="47" t="s">
        <v>864</v>
      </c>
      <c r="P5" s="47" t="s">
        <v>864</v>
      </c>
      <c r="Q5" s="47" t="s">
        <v>864</v>
      </c>
      <c r="R5" s="47" t="s">
        <v>864</v>
      </c>
      <c r="S5" s="47" t="s">
        <v>864</v>
      </c>
      <c r="T5" s="47" t="s">
        <v>864</v>
      </c>
      <c r="U5" s="47" t="s">
        <v>864</v>
      </c>
      <c r="V5" s="47" t="s">
        <v>864</v>
      </c>
      <c r="W5" s="47" t="s">
        <v>890</v>
      </c>
      <c r="X5" s="47" t="s">
        <v>891</v>
      </c>
      <c r="Y5" s="47" t="s">
        <v>868</v>
      </c>
      <c r="Z5" s="47" t="s">
        <v>891</v>
      </c>
      <c r="AA5" s="47" t="s">
        <v>864</v>
      </c>
      <c r="AB5" s="47" t="s">
        <v>864</v>
      </c>
      <c r="AC5" s="47" t="s">
        <v>864</v>
      </c>
      <c r="AD5" s="47" t="s">
        <v>864</v>
      </c>
      <c r="AE5" s="47" t="s">
        <v>864</v>
      </c>
      <c r="AF5" s="47" t="s">
        <v>864</v>
      </c>
      <c r="AG5" s="47" t="s">
        <v>864</v>
      </c>
      <c r="AH5" s="47" t="s">
        <v>864</v>
      </c>
      <c r="AI5" s="47" t="s">
        <v>864</v>
      </c>
      <c r="AJ5" s="47" t="s">
        <v>864</v>
      </c>
      <c r="AK5" s="47" t="s">
        <v>864</v>
      </c>
      <c r="AL5" s="47" t="s">
        <v>864</v>
      </c>
      <c r="AM5" s="47" t="s">
        <v>871</v>
      </c>
      <c r="AN5" s="47" t="s">
        <v>892</v>
      </c>
      <c r="AO5" s="47" t="s">
        <v>893</v>
      </c>
      <c r="AP5" s="47" t="s">
        <v>894</v>
      </c>
      <c r="AQ5" s="47" t="s">
        <v>864</v>
      </c>
      <c r="AR5" s="47" t="s">
        <v>864</v>
      </c>
      <c r="AS5" s="47" t="s">
        <v>864</v>
      </c>
      <c r="AT5" s="47" t="s">
        <v>864</v>
      </c>
      <c r="AU5" s="47" t="s">
        <v>864</v>
      </c>
      <c r="AV5" s="47" t="s">
        <v>864</v>
      </c>
      <c r="AW5" s="47" t="s">
        <v>864</v>
      </c>
      <c r="AX5" s="47" t="s">
        <v>864</v>
      </c>
      <c r="AY5" s="47" t="s">
        <v>864</v>
      </c>
      <c r="AZ5" s="47" t="s">
        <v>864</v>
      </c>
      <c r="BA5" s="47" t="s">
        <v>864</v>
      </c>
      <c r="BB5" s="47" t="s">
        <v>864</v>
      </c>
    </row>
    <row r="6" spans="1:54" s="47" customFormat="1" ht="12">
      <c r="A6" s="47">
        <v>4</v>
      </c>
      <c r="B6" s="48">
        <v>41481</v>
      </c>
      <c r="C6" s="47" t="s">
        <v>884</v>
      </c>
      <c r="D6" s="47" t="s">
        <v>885</v>
      </c>
      <c r="E6" s="47" t="s">
        <v>886</v>
      </c>
      <c r="F6" s="47" t="s">
        <v>887</v>
      </c>
      <c r="G6" s="47" t="s">
        <v>864</v>
      </c>
      <c r="H6" s="47" t="s">
        <v>864</v>
      </c>
      <c r="I6" s="47" t="s">
        <v>864</v>
      </c>
      <c r="J6" s="47" t="s">
        <v>864</v>
      </c>
      <c r="K6" s="47" t="s">
        <v>864</v>
      </c>
      <c r="L6" s="47" t="s">
        <v>864</v>
      </c>
      <c r="M6" s="47" t="s">
        <v>864</v>
      </c>
      <c r="N6" s="47" t="s">
        <v>864</v>
      </c>
      <c r="O6" s="47" t="s">
        <v>864</v>
      </c>
      <c r="P6" s="47" t="s">
        <v>864</v>
      </c>
      <c r="Q6" s="47" t="s">
        <v>864</v>
      </c>
      <c r="R6" s="47" t="s">
        <v>864</v>
      </c>
      <c r="S6" s="47" t="s">
        <v>864</v>
      </c>
      <c r="T6" s="47" t="s">
        <v>864</v>
      </c>
      <c r="U6" s="47" t="s">
        <v>864</v>
      </c>
      <c r="V6" s="47" t="s">
        <v>864</v>
      </c>
      <c r="W6" s="47" t="s">
        <v>864</v>
      </c>
      <c r="X6" s="47" t="s">
        <v>864</v>
      </c>
      <c r="Y6" s="47" t="s">
        <v>864</v>
      </c>
      <c r="Z6" s="47" t="s">
        <v>864</v>
      </c>
      <c r="AA6" s="47" t="s">
        <v>864</v>
      </c>
      <c r="AB6" s="47" t="s">
        <v>864</v>
      </c>
      <c r="AC6" s="47" t="s">
        <v>864</v>
      </c>
      <c r="AD6" s="47" t="s">
        <v>864</v>
      </c>
      <c r="AE6" s="47" t="s">
        <v>864</v>
      </c>
      <c r="AF6" s="47" t="s">
        <v>864</v>
      </c>
      <c r="AG6" s="47" t="s">
        <v>864</v>
      </c>
      <c r="AH6" s="47" t="s">
        <v>864</v>
      </c>
      <c r="AI6" s="47" t="s">
        <v>864</v>
      </c>
      <c r="AJ6" s="47" t="s">
        <v>864</v>
      </c>
      <c r="AK6" s="47" t="s">
        <v>864</v>
      </c>
      <c r="AL6" s="47" t="s">
        <v>864</v>
      </c>
      <c r="AM6" s="47" t="s">
        <v>864</v>
      </c>
      <c r="AN6" s="47" t="s">
        <v>864</v>
      </c>
      <c r="AO6" s="47" t="s">
        <v>864</v>
      </c>
      <c r="AP6" s="47" t="s">
        <v>864</v>
      </c>
      <c r="AQ6" s="47" t="s">
        <v>864</v>
      </c>
      <c r="AR6" s="47" t="s">
        <v>864</v>
      </c>
      <c r="AS6" s="47" t="s">
        <v>864</v>
      </c>
      <c r="AT6" s="47" t="s">
        <v>864</v>
      </c>
      <c r="AU6" s="47" t="s">
        <v>864</v>
      </c>
      <c r="AV6" s="47" t="s">
        <v>864</v>
      </c>
      <c r="AW6" s="47" t="s">
        <v>864</v>
      </c>
      <c r="AX6" s="47" t="s">
        <v>864</v>
      </c>
      <c r="AY6" s="47" t="s">
        <v>864</v>
      </c>
      <c r="AZ6" s="47" t="s">
        <v>864</v>
      </c>
      <c r="BA6" s="47" t="s">
        <v>864</v>
      </c>
      <c r="BB6" s="47" t="s">
        <v>864</v>
      </c>
    </row>
    <row r="7" spans="1:54" s="47" customFormat="1" ht="12">
      <c r="A7" s="47">
        <v>3</v>
      </c>
      <c r="B7" s="48">
        <v>41481</v>
      </c>
      <c r="C7" s="47" t="s">
        <v>875</v>
      </c>
      <c r="D7" s="47" t="s">
        <v>861</v>
      </c>
      <c r="E7" s="47" t="s">
        <v>862</v>
      </c>
      <c r="F7" s="47" t="s">
        <v>876</v>
      </c>
      <c r="G7" s="47" t="s">
        <v>257</v>
      </c>
      <c r="H7" s="47" t="s">
        <v>349</v>
      </c>
      <c r="I7" s="47" t="s">
        <v>66</v>
      </c>
      <c r="J7" s="47" t="s">
        <v>341</v>
      </c>
      <c r="K7" s="47" t="s">
        <v>864</v>
      </c>
      <c r="L7" s="47" t="s">
        <v>864</v>
      </c>
      <c r="M7" s="47" t="s">
        <v>864</v>
      </c>
      <c r="N7" s="47" t="s">
        <v>864</v>
      </c>
      <c r="O7" s="47" t="s">
        <v>864</v>
      </c>
      <c r="P7" s="47" t="s">
        <v>864</v>
      </c>
      <c r="Q7" s="47" t="s">
        <v>864</v>
      </c>
      <c r="R7" s="47" t="s">
        <v>864</v>
      </c>
      <c r="S7" s="47" t="s">
        <v>864</v>
      </c>
      <c r="T7" s="47" t="s">
        <v>864</v>
      </c>
      <c r="U7" s="47" t="s">
        <v>864</v>
      </c>
      <c r="V7" s="47" t="s">
        <v>864</v>
      </c>
      <c r="W7" s="47" t="s">
        <v>877</v>
      </c>
      <c r="X7" s="47" t="s">
        <v>878</v>
      </c>
      <c r="Y7" s="47" t="s">
        <v>867</v>
      </c>
      <c r="Z7" s="47" t="s">
        <v>865</v>
      </c>
      <c r="AA7" s="47" t="s">
        <v>864</v>
      </c>
      <c r="AB7" s="47" t="s">
        <v>864</v>
      </c>
      <c r="AC7" s="47" t="s">
        <v>864</v>
      </c>
      <c r="AD7" s="47" t="s">
        <v>864</v>
      </c>
      <c r="AE7" s="47" t="s">
        <v>864</v>
      </c>
      <c r="AF7" s="47" t="s">
        <v>864</v>
      </c>
      <c r="AG7" s="47" t="s">
        <v>864</v>
      </c>
      <c r="AH7" s="47" t="s">
        <v>864</v>
      </c>
      <c r="AI7" s="47" t="s">
        <v>864</v>
      </c>
      <c r="AJ7" s="47" t="s">
        <v>864</v>
      </c>
      <c r="AK7" s="47" t="s">
        <v>864</v>
      </c>
      <c r="AL7" s="47" t="s">
        <v>864</v>
      </c>
      <c r="AM7" s="47" t="s">
        <v>879</v>
      </c>
      <c r="AN7" s="47" t="s">
        <v>880</v>
      </c>
      <c r="AO7" s="47" t="s">
        <v>881</v>
      </c>
      <c r="AP7" s="47" t="s">
        <v>882</v>
      </c>
      <c r="AQ7" s="47" t="s">
        <v>864</v>
      </c>
      <c r="AR7" s="47" t="s">
        <v>864</v>
      </c>
      <c r="AS7" s="47" t="s">
        <v>864</v>
      </c>
      <c r="AT7" s="47" t="s">
        <v>864</v>
      </c>
      <c r="AU7" s="47" t="s">
        <v>864</v>
      </c>
      <c r="AV7" s="47" t="s">
        <v>864</v>
      </c>
      <c r="AW7" s="47" t="s">
        <v>864</v>
      </c>
      <c r="AX7" s="47" t="s">
        <v>864</v>
      </c>
      <c r="AY7" s="47" t="s">
        <v>864</v>
      </c>
      <c r="AZ7" s="47" t="s">
        <v>864</v>
      </c>
      <c r="BA7" s="47" t="s">
        <v>864</v>
      </c>
      <c r="BB7" s="47" t="s">
        <v>864</v>
      </c>
    </row>
    <row r="8" spans="1:54" s="47" customFormat="1" ht="12">
      <c r="A8" s="47">
        <v>2</v>
      </c>
      <c r="B8" s="48">
        <v>41481</v>
      </c>
      <c r="C8" s="47" t="s">
        <v>860</v>
      </c>
      <c r="D8" s="47" t="s">
        <v>861</v>
      </c>
      <c r="E8" s="47" t="s">
        <v>862</v>
      </c>
      <c r="F8" s="47" t="s">
        <v>863</v>
      </c>
      <c r="G8" s="47" t="s">
        <v>727</v>
      </c>
      <c r="H8" s="47" t="s">
        <v>564</v>
      </c>
      <c r="I8" s="47" t="s">
        <v>864</v>
      </c>
      <c r="J8" s="47" t="s">
        <v>864</v>
      </c>
      <c r="K8" s="47" t="s">
        <v>864</v>
      </c>
      <c r="L8" s="47" t="s">
        <v>864</v>
      </c>
      <c r="M8" s="47" t="s">
        <v>864</v>
      </c>
      <c r="N8" s="47" t="s">
        <v>864</v>
      </c>
      <c r="O8" s="47" t="s">
        <v>864</v>
      </c>
      <c r="P8" s="47" t="s">
        <v>864</v>
      </c>
      <c r="Q8" s="47" t="s">
        <v>864</v>
      </c>
      <c r="R8" s="47" t="s">
        <v>864</v>
      </c>
      <c r="S8" s="47" t="s">
        <v>864</v>
      </c>
      <c r="T8" s="47" t="s">
        <v>864</v>
      </c>
      <c r="U8" s="47" t="s">
        <v>864</v>
      </c>
      <c r="V8" s="47" t="s">
        <v>864</v>
      </c>
      <c r="W8" s="47" t="s">
        <v>872</v>
      </c>
      <c r="X8" s="47" t="s">
        <v>865</v>
      </c>
      <c r="Y8" s="47" t="s">
        <v>864</v>
      </c>
      <c r="Z8" s="47" t="s">
        <v>864</v>
      </c>
      <c r="AA8" s="47" t="s">
        <v>864</v>
      </c>
      <c r="AB8" s="47" t="s">
        <v>864</v>
      </c>
      <c r="AC8" s="47" t="s">
        <v>864</v>
      </c>
      <c r="AD8" s="47" t="s">
        <v>864</v>
      </c>
      <c r="AE8" s="47" t="s">
        <v>864</v>
      </c>
      <c r="AF8" s="47" t="s">
        <v>864</v>
      </c>
      <c r="AG8" s="47" t="s">
        <v>864</v>
      </c>
      <c r="AH8" s="47" t="s">
        <v>864</v>
      </c>
      <c r="AI8" s="47" t="s">
        <v>864</v>
      </c>
      <c r="AJ8" s="47" t="s">
        <v>864</v>
      </c>
      <c r="AK8" s="47" t="s">
        <v>864</v>
      </c>
      <c r="AL8" s="47" t="s">
        <v>864</v>
      </c>
      <c r="AM8" s="47" t="s">
        <v>873</v>
      </c>
      <c r="AN8" s="47" t="s">
        <v>874</v>
      </c>
      <c r="AO8" s="47" t="s">
        <v>864</v>
      </c>
      <c r="AP8" s="47" t="s">
        <v>864</v>
      </c>
      <c r="AQ8" s="47" t="s">
        <v>864</v>
      </c>
      <c r="AR8" s="47" t="s">
        <v>864</v>
      </c>
      <c r="AS8" s="47" t="s">
        <v>864</v>
      </c>
      <c r="AT8" s="47" t="s">
        <v>864</v>
      </c>
      <c r="AU8" s="47" t="s">
        <v>864</v>
      </c>
      <c r="AV8" s="47" t="s">
        <v>864</v>
      </c>
      <c r="AW8" s="47" t="s">
        <v>864</v>
      </c>
      <c r="AX8" s="47" t="s">
        <v>864</v>
      </c>
      <c r="AY8" s="47" t="s">
        <v>864</v>
      </c>
      <c r="AZ8" s="47" t="s">
        <v>864</v>
      </c>
      <c r="BA8" s="47" t="s">
        <v>864</v>
      </c>
      <c r="BB8" s="47" t="s">
        <v>864</v>
      </c>
    </row>
    <row r="9" spans="1:54" s="47" customFormat="1" ht="12">
      <c r="A9" s="47">
        <v>1</v>
      </c>
      <c r="B9" s="48">
        <v>41481</v>
      </c>
      <c r="C9" s="47" t="s">
        <v>860</v>
      </c>
      <c r="D9" s="47" t="s">
        <v>861</v>
      </c>
      <c r="E9" s="47" t="s">
        <v>862</v>
      </c>
      <c r="F9" s="47" t="s">
        <v>863</v>
      </c>
      <c r="G9" s="47" t="s">
        <v>27</v>
      </c>
      <c r="H9" s="47" t="s">
        <v>112</v>
      </c>
      <c r="I9" s="47" t="s">
        <v>80</v>
      </c>
      <c r="J9" s="47" t="s">
        <v>864</v>
      </c>
      <c r="K9" s="47" t="s">
        <v>864</v>
      </c>
      <c r="L9" s="47" t="s">
        <v>864</v>
      </c>
      <c r="M9" s="47" t="s">
        <v>864</v>
      </c>
      <c r="N9" s="47" t="s">
        <v>864</v>
      </c>
      <c r="O9" s="47" t="s">
        <v>864</v>
      </c>
      <c r="P9" s="47" t="s">
        <v>864</v>
      </c>
      <c r="Q9" s="47" t="s">
        <v>864</v>
      </c>
      <c r="R9" s="47" t="s">
        <v>864</v>
      </c>
      <c r="S9" s="47" t="s">
        <v>864</v>
      </c>
      <c r="T9" s="47" t="s">
        <v>864</v>
      </c>
      <c r="U9" s="47" t="s">
        <v>864</v>
      </c>
      <c r="V9" s="47" t="s">
        <v>864</v>
      </c>
      <c r="W9" s="47" t="s">
        <v>865</v>
      </c>
      <c r="X9" s="47" t="s">
        <v>866</v>
      </c>
      <c r="Y9" s="47" t="s">
        <v>867</v>
      </c>
      <c r="Z9" s="47" t="s">
        <v>864</v>
      </c>
      <c r="AA9" s="47" t="s">
        <v>864</v>
      </c>
      <c r="AB9" s="47" t="s">
        <v>864</v>
      </c>
      <c r="AC9" s="47" t="s">
        <v>864</v>
      </c>
      <c r="AD9" s="47" t="s">
        <v>864</v>
      </c>
      <c r="AE9" s="47" t="s">
        <v>864</v>
      </c>
      <c r="AF9" s="47" t="s">
        <v>864</v>
      </c>
      <c r="AG9" s="47" t="s">
        <v>864</v>
      </c>
      <c r="AH9" s="47" t="s">
        <v>864</v>
      </c>
      <c r="AI9" s="47" t="s">
        <v>864</v>
      </c>
      <c r="AJ9" s="47" t="s">
        <v>864</v>
      </c>
      <c r="AK9" s="47" t="s">
        <v>864</v>
      </c>
      <c r="AL9" s="47" t="s">
        <v>864</v>
      </c>
      <c r="AM9" s="47" t="s">
        <v>869</v>
      </c>
      <c r="AN9" s="47" t="s">
        <v>870</v>
      </c>
      <c r="AO9" s="47" t="s">
        <v>871</v>
      </c>
      <c r="AP9" s="47" t="s">
        <v>864</v>
      </c>
      <c r="AQ9" s="47" t="s">
        <v>864</v>
      </c>
      <c r="AR9" s="47" t="s">
        <v>864</v>
      </c>
      <c r="AS9" s="47" t="s">
        <v>864</v>
      </c>
      <c r="AT9" s="47" t="s">
        <v>864</v>
      </c>
      <c r="AU9" s="47" t="s">
        <v>864</v>
      </c>
      <c r="AV9" s="47" t="s">
        <v>864</v>
      </c>
      <c r="AW9" s="47" t="s">
        <v>864</v>
      </c>
      <c r="AX9" s="47" t="s">
        <v>864</v>
      </c>
      <c r="AY9" s="47" t="s">
        <v>864</v>
      </c>
      <c r="AZ9" s="47" t="s">
        <v>864</v>
      </c>
      <c r="BA9" s="47" t="s">
        <v>864</v>
      </c>
      <c r="BB9" s="47" t="s">
        <v>864</v>
      </c>
    </row>
    <row r="10" spans="1:54" s="47" customFormat="1" ht="12">
      <c r="B10" s="48"/>
    </row>
    <row r="11" spans="1:54" s="47" customFormat="1" ht="12">
      <c r="B11" s="48"/>
    </row>
    <row r="31" spans="10:15">
      <c r="J31" s="57" t="s">
        <v>900</v>
      </c>
      <c r="K31" s="58"/>
      <c r="L31" s="58"/>
      <c r="M31" s="58"/>
      <c r="N31" s="58"/>
      <c r="O31" s="58"/>
    </row>
    <row r="32" spans="10:15">
      <c r="J32" s="59" t="s">
        <v>901</v>
      </c>
      <c r="K32" s="59" t="s">
        <v>909</v>
      </c>
      <c r="L32" s="59"/>
      <c r="M32" s="59"/>
      <c r="N32" s="59"/>
      <c r="O32" s="59"/>
    </row>
    <row r="33" spans="10:15">
      <c r="J33" s="67" t="s">
        <v>902</v>
      </c>
      <c r="K33" s="67" t="s">
        <v>910</v>
      </c>
      <c r="L33" s="67"/>
      <c r="M33" s="67"/>
      <c r="N33" s="67"/>
      <c r="O33" s="67"/>
    </row>
    <row r="34" spans="10:15">
      <c r="J34" s="49" t="s">
        <v>905</v>
      </c>
      <c r="K34" s="49" t="s">
        <v>906</v>
      </c>
    </row>
  </sheetData>
  <sortState ref="A2:BB9">
    <sortCondition descending="1" ref="A2"/>
  </sortState>
  <pageMargins left="0.7" right="0.7" top="0.75" bottom="0.75" header="0.3" footer="0.3"/>
  <pageSetup paperSize="9" orientation="portrait" horizontalDpi="360" verticalDpi="36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34"/>
  <sheetViews>
    <sheetView tabSelected="1" zoomScaleNormal="100" workbookViewId="0">
      <selection activeCell="B16" sqref="B16"/>
    </sheetView>
  </sheetViews>
  <sheetFormatPr baseColWidth="10" defaultColWidth="9.140625" defaultRowHeight="12.75"/>
  <cols>
    <col min="1" max="1" width="4" style="54" bestFit="1" customWidth="1"/>
    <col min="2" max="2" width="44.85546875" style="31" customWidth="1"/>
    <col min="3" max="3" width="9.7109375" style="31" customWidth="1"/>
    <col min="4" max="4" width="15" style="31" customWidth="1"/>
    <col min="5" max="5" width="15.28515625" style="31" bestFit="1" customWidth="1"/>
    <col min="6" max="6" width="24.85546875" style="31" customWidth="1"/>
    <col min="7" max="7" width="11.85546875" style="31" bestFit="1" customWidth="1"/>
    <col min="8" max="16384" width="9.140625" style="31"/>
  </cols>
  <sheetData>
    <row r="1" spans="1:10" s="47" customFormat="1" ht="12">
      <c r="A1" s="52"/>
      <c r="B1" s="48"/>
    </row>
    <row r="3" spans="1:10" s="32" customFormat="1" ht="70.5" customHeight="1">
      <c r="A3" s="53"/>
      <c r="B3" s="33"/>
      <c r="C3" s="33"/>
      <c r="D3" s="33"/>
      <c r="F3" s="34" t="s">
        <v>0</v>
      </c>
    </row>
    <row r="4" spans="1:10" ht="30.75" customHeight="1">
      <c r="B4" s="35"/>
      <c r="C4" s="35"/>
      <c r="D4" s="35"/>
      <c r="E4" s="36" t="s">
        <v>1</v>
      </c>
      <c r="F4" s="68">
        <f ca="1">IF(ISERROR(VLOOKUP(F5,Base,2,0)),"",VLOOKUP(F5,Base,2,0))</f>
        <v>41481</v>
      </c>
    </row>
    <row r="5" spans="1:10">
      <c r="B5" s="29" t="s">
        <v>16</v>
      </c>
      <c r="C5" s="37"/>
      <c r="D5" s="37"/>
      <c r="E5" s="36" t="s">
        <v>2</v>
      </c>
      <c r="F5" s="56">
        <v>2</v>
      </c>
    </row>
    <row r="6" spans="1:10">
      <c r="B6" s="29" t="s">
        <v>17</v>
      </c>
      <c r="E6" s="38"/>
    </row>
    <row r="7" spans="1:10">
      <c r="B7" s="29" t="s">
        <v>6</v>
      </c>
      <c r="E7" s="36" t="s">
        <v>5</v>
      </c>
      <c r="F7" s="56" t="s">
        <v>860</v>
      </c>
    </row>
    <row r="8" spans="1:10">
      <c r="B8" s="29" t="s">
        <v>7</v>
      </c>
      <c r="E8" s="36" t="s">
        <v>3</v>
      </c>
      <c r="F8" s="69" t="str">
        <f ca="1">IF(ISERROR(VLOOKUP(F5,Base,4,0)),"",VLOOKUP(F5,Base,4,0))</f>
        <v>Lot belkhodja sidi chaker</v>
      </c>
      <c r="J8" s="32"/>
    </row>
    <row r="9" spans="1:10">
      <c r="B9" s="29" t="s">
        <v>895</v>
      </c>
      <c r="E9" s="36" t="s">
        <v>4</v>
      </c>
      <c r="F9" s="69" t="str">
        <f ca="1">IF(ISERROR(VLOOKUP(F5,Base,5,0)),"",VLOOKUP(F5,Base,5,0))</f>
        <v>13000, tlemcen</v>
      </c>
    </row>
    <row r="10" spans="1:10">
      <c r="B10" s="29" t="s">
        <v>896</v>
      </c>
      <c r="E10" s="36" t="s">
        <v>8</v>
      </c>
      <c r="F10" s="69" t="str">
        <f ca="1">IF(ISERROR(VLOOKUP(F7,Base,6,0)),"",VLOOKUP(F7,Base,6,0))</f>
        <v/>
      </c>
    </row>
    <row r="11" spans="1:10">
      <c r="B11" s="29" t="s">
        <v>897</v>
      </c>
      <c r="C11" s="39"/>
      <c r="D11" s="39"/>
      <c r="E11" s="39"/>
    </row>
    <row r="12" spans="1:10" ht="12.75" customHeight="1">
      <c r="B12" s="39"/>
      <c r="C12" s="39"/>
      <c r="D12" s="39"/>
      <c r="E12" s="39"/>
      <c r="F12" s="39"/>
    </row>
    <row r="13" spans="1:10" s="32" customFormat="1" ht="20.100000000000001" customHeight="1">
      <c r="A13" s="53"/>
      <c r="B13" s="51" t="s">
        <v>812</v>
      </c>
      <c r="C13" s="11" t="s">
        <v>807</v>
      </c>
      <c r="D13" s="20" t="s">
        <v>808</v>
      </c>
      <c r="E13" s="11" t="s">
        <v>9</v>
      </c>
      <c r="F13" s="11" t="s">
        <v>10</v>
      </c>
    </row>
    <row r="14" spans="1:10" s="32" customFormat="1" ht="20.100000000000001" customHeight="1">
      <c r="A14" s="53"/>
      <c r="B14" s="70" t="str">
        <f ca="1">IF(ISERROR(VLOOKUP($F$5,Base,ROW()-7,0)),"",VLOOKUP($F$5,Base,ROW()-7,0))</f>
        <v>Acifudal cr</v>
      </c>
      <c r="C14" s="71" t="str">
        <f ca="1">IF(ISERROR(VLOOKUP($F$5,Base,ROW()+9,0)),"",VLOOKUP($F$5,Base,ROW()+9,0))</f>
        <v>45</v>
      </c>
      <c r="D14" s="72" t="str">
        <f ca="1">IF(ISERROR(VLOOKUP($F$5,Base,ROW()+25,0)),"",VLOOKUP($F$5,Base,ROW()+25,0))</f>
        <v>164,15</v>
      </c>
      <c r="E14" s="40" t="s">
        <v>9</v>
      </c>
      <c r="F14" s="73">
        <f t="shared" ref="F14:F16" ca="1" si="0">IF(ISERROR(D14*C14)," ",D14*C14)</f>
        <v>7386.75</v>
      </c>
    </row>
    <row r="15" spans="1:10" s="32" customFormat="1" ht="20.100000000000001" customHeight="1">
      <c r="A15" s="53"/>
      <c r="B15" s="70" t="str">
        <f ca="1">IF(ISERROR(VLOOKUP($F$5,Base,ROW()-7,0)),"",VLOOKUP($F$5,Base,ROW()-7,0))</f>
        <v>amlibon 10</v>
      </c>
      <c r="C15" s="71" t="str">
        <f ca="1">IF(ISERROR(VLOOKUP($F$5,Base,ROW()+9,0)),"",VLOOKUP($F$5,Base,ROW()+9,0))</f>
        <v>12</v>
      </c>
      <c r="D15" s="72" t="str">
        <f ca="1">IF(ISERROR(VLOOKUP($F$5,Base,ROW()+25,0)),"",VLOOKUP($F$5,Base,ROW()+25,0))</f>
        <v>660,53</v>
      </c>
      <c r="E15" s="40" t="s">
        <v>9</v>
      </c>
      <c r="F15" s="73">
        <f t="shared" ca="1" si="0"/>
        <v>7926.36</v>
      </c>
    </row>
    <row r="16" spans="1:10" s="32" customFormat="1" ht="20.100000000000001" customHeight="1">
      <c r="A16" s="53"/>
      <c r="B16" s="70" t="str">
        <f ca="1">IF(ISERROR(VLOOKUP($F$5,Base,ROW()-7,0)),"",VLOOKUP($F$5,Base,ROW()-7,0))</f>
        <v/>
      </c>
      <c r="C16" s="71" t="str">
        <f ca="1">IF(ISERROR(VLOOKUP($F$5,Base,ROW()+9,0)),"",VLOOKUP($F$5,Base,ROW()+9,0))</f>
        <v/>
      </c>
      <c r="D16" s="72" t="str">
        <f ca="1">IF(ISERROR(VLOOKUP($F$5,Base,ROW()+25,0)),"",VLOOKUP($F$5,Base,ROW()+25,0))</f>
        <v/>
      </c>
      <c r="E16" s="40" t="s">
        <v>9</v>
      </c>
      <c r="F16" s="73" t="str">
        <f t="shared" ca="1" si="0"/>
        <v xml:space="preserve"> </v>
      </c>
    </row>
    <row r="17" spans="1:6" s="32" customFormat="1" ht="20.100000000000001" customHeight="1">
      <c r="A17" s="53"/>
      <c r="B17" s="70" t="str">
        <f ca="1">IF(ISERROR(VLOOKUP($F$5,Base,ROW()-7,0)),"",VLOOKUP($F$5,Base,ROW()-7,0))</f>
        <v/>
      </c>
      <c r="C17" s="71" t="str">
        <f ca="1">IF(ISERROR(VLOOKUP($F$5,Base,ROW()+9,0)),"",VLOOKUP($F$5,Base,ROW()+9,0))</f>
        <v/>
      </c>
      <c r="D17" s="72" t="str">
        <f ca="1">IF(ISERROR(VLOOKUP($F$5,Base,ROW()+25,0)),"",VLOOKUP($F$5,Base,ROW()+25,0))</f>
        <v/>
      </c>
      <c r="E17" s="40" t="s">
        <v>9</v>
      </c>
      <c r="F17" s="73" t="str">
        <f ca="1">IF(ISERROR(D17*C17)," ",D17*C17)</f>
        <v xml:space="preserve"> </v>
      </c>
    </row>
    <row r="18" spans="1:6" s="32" customFormat="1" ht="20.100000000000001" customHeight="1">
      <c r="A18" s="53"/>
      <c r="B18" s="70" t="str">
        <f ca="1">IF(ISERROR(VLOOKUP($F$5,Base,ROW()-7,0)),"",VLOOKUP($F$5,Base,ROW()-7,0))</f>
        <v/>
      </c>
      <c r="C18" s="71" t="str">
        <f ca="1">IF(ISERROR(VLOOKUP($F$5,Base,ROW()+9,0)),"",VLOOKUP($F$5,Base,ROW()+9,0))</f>
        <v/>
      </c>
      <c r="D18" s="72" t="str">
        <f ca="1">IF(ISERROR(VLOOKUP($F$5,Base,ROW()+25,0)),"",VLOOKUP($F$5,Base,ROW()+25,0))</f>
        <v/>
      </c>
      <c r="E18" s="40" t="s">
        <v>9</v>
      </c>
      <c r="F18" s="73" t="str">
        <f t="shared" ref="F18:F29" ca="1" si="1">IF(ISERROR(D18*C18)," ",D18*C18)</f>
        <v xml:space="preserve"> </v>
      </c>
    </row>
    <row r="19" spans="1:6" s="32" customFormat="1" ht="20.100000000000001" customHeight="1">
      <c r="A19" s="53"/>
      <c r="B19" s="70" t="str">
        <f ca="1">IF(ISERROR(VLOOKUP($F$5,Base,ROW()-7,0)),"",VLOOKUP($F$5,Base,ROW()-7,0))</f>
        <v/>
      </c>
      <c r="C19" s="71" t="str">
        <f ca="1">IF(ISERROR(VLOOKUP($F$5,Base,ROW()+9,0)),"",VLOOKUP($F$5,Base,ROW()+9,0))</f>
        <v/>
      </c>
      <c r="D19" s="72" t="str">
        <f ca="1">IF(ISERROR(VLOOKUP($F$5,Base,ROW()+25,0)),"",VLOOKUP($F$5,Base,ROW()+25,0))</f>
        <v/>
      </c>
      <c r="E19" s="40" t="s">
        <v>9</v>
      </c>
      <c r="F19" s="73" t="str">
        <f t="shared" ca="1" si="1"/>
        <v xml:space="preserve"> </v>
      </c>
    </row>
    <row r="20" spans="1:6" s="32" customFormat="1" ht="20.100000000000001" customHeight="1">
      <c r="A20" s="53"/>
      <c r="B20" s="70" t="str">
        <f ca="1">IF(ISERROR(VLOOKUP($F$5,Base,ROW()-7,0)),"",VLOOKUP($F$5,Base,ROW()-7,0))</f>
        <v/>
      </c>
      <c r="C20" s="71" t="str">
        <f ca="1">IF(ISERROR(VLOOKUP($F$5,Base,ROW()+9,0)),"",VLOOKUP($F$5,Base,ROW()+9,0))</f>
        <v/>
      </c>
      <c r="D20" s="72" t="str">
        <f ca="1">IF(ISERROR(VLOOKUP($F$5,Base,ROW()+25,0)),"",VLOOKUP($F$5,Base,ROW()+25,0))</f>
        <v/>
      </c>
      <c r="E20" s="40" t="s">
        <v>9</v>
      </c>
      <c r="F20" s="73" t="str">
        <f t="shared" ca="1" si="1"/>
        <v xml:space="preserve"> </v>
      </c>
    </row>
    <row r="21" spans="1:6" s="32" customFormat="1" ht="20.100000000000001" customHeight="1">
      <c r="A21" s="53"/>
      <c r="B21" s="70" t="str">
        <f ca="1">IF(ISERROR(VLOOKUP($F$5,Base,ROW()-7,0)),"",VLOOKUP($F$5,Base,ROW()-7,0))</f>
        <v/>
      </c>
      <c r="C21" s="71" t="str">
        <f ca="1">IF(ISERROR(VLOOKUP($F$5,Base,ROW()+9,0)),"",VLOOKUP($F$5,Base,ROW()+9,0))</f>
        <v/>
      </c>
      <c r="D21" s="72" t="str">
        <f ca="1">IF(ISERROR(VLOOKUP($F$5,Base,ROW()+25,0)),"",VLOOKUP($F$5,Base,ROW()+25,0))</f>
        <v/>
      </c>
      <c r="E21" s="40" t="s">
        <v>9</v>
      </c>
      <c r="F21" s="73" t="str">
        <f t="shared" ca="1" si="1"/>
        <v xml:space="preserve"> </v>
      </c>
    </row>
    <row r="22" spans="1:6" s="32" customFormat="1" ht="20.100000000000001" customHeight="1">
      <c r="A22" s="53"/>
      <c r="B22" s="70" t="str">
        <f ca="1">IF(ISERROR(VLOOKUP($F$5,Base,ROW()-7,0)),"",VLOOKUP($F$5,Base,ROW()-7,0))</f>
        <v/>
      </c>
      <c r="C22" s="71" t="str">
        <f ca="1">IF(ISERROR(VLOOKUP($F$5,Base,ROW()+9,0)),"",VLOOKUP($F$5,Base,ROW()+9,0))</f>
        <v/>
      </c>
      <c r="D22" s="72" t="str">
        <f ca="1">IF(ISERROR(VLOOKUP($F$5,Base,ROW()+25,0)),"",VLOOKUP($F$5,Base,ROW()+25,0))</f>
        <v/>
      </c>
      <c r="E22" s="40" t="s">
        <v>9</v>
      </c>
      <c r="F22" s="73" t="str">
        <f t="shared" ca="1" si="1"/>
        <v xml:space="preserve"> </v>
      </c>
    </row>
    <row r="23" spans="1:6" s="32" customFormat="1" ht="20.100000000000001" customHeight="1">
      <c r="A23" s="53"/>
      <c r="B23" s="70" t="str">
        <f ca="1">IF(ISERROR(VLOOKUP($F$5,Base,ROW()-7,0)),"",VLOOKUP($F$5,Base,ROW()-7,0))</f>
        <v/>
      </c>
      <c r="C23" s="71" t="str">
        <f ca="1">IF(ISERROR(VLOOKUP($F$5,Base,ROW()+9,0)),"",VLOOKUP($F$5,Base,ROW()+9,0))</f>
        <v/>
      </c>
      <c r="D23" s="72" t="str">
        <f ca="1">IF(ISERROR(VLOOKUP($F$5,Base,ROW()+25,0)),"",VLOOKUP($F$5,Base,ROW()+25,0))</f>
        <v/>
      </c>
      <c r="E23" s="40" t="s">
        <v>9</v>
      </c>
      <c r="F23" s="73" t="str">
        <f t="shared" ca="1" si="1"/>
        <v xml:space="preserve"> </v>
      </c>
    </row>
    <row r="24" spans="1:6" s="32" customFormat="1" ht="20.100000000000001" customHeight="1">
      <c r="A24" s="53"/>
      <c r="B24" s="70" t="str">
        <f ca="1">IF(ISERROR(VLOOKUP($F$5,Base,ROW()-7,0)),"",VLOOKUP($F$5,Base,ROW()-7,0))</f>
        <v/>
      </c>
      <c r="C24" s="71" t="str">
        <f ca="1">IF(ISERROR(VLOOKUP($F$5,Base,ROW()+9,0)),"",VLOOKUP($F$5,Base,ROW()+9,0))</f>
        <v/>
      </c>
      <c r="D24" s="72" t="str">
        <f ca="1">IF(ISERROR(VLOOKUP($F$5,Base,ROW()+25,0)),"",VLOOKUP($F$5,Base,ROW()+25,0))</f>
        <v/>
      </c>
      <c r="E24" s="40" t="s">
        <v>9</v>
      </c>
      <c r="F24" s="73" t="str">
        <f ca="1">IF(ISERROR(D24*C24)," ",D24*C24)</f>
        <v xml:space="preserve"> </v>
      </c>
    </row>
    <row r="25" spans="1:6" s="32" customFormat="1" ht="20.100000000000001" customHeight="1">
      <c r="A25" s="53"/>
      <c r="B25" s="70" t="str">
        <f ca="1">IF(ISERROR(VLOOKUP($F$5,Base,ROW()-7,0)),"",VLOOKUP($F$5,Base,ROW()-7,0))</f>
        <v/>
      </c>
      <c r="C25" s="71" t="str">
        <f ca="1">IF(ISERROR(VLOOKUP($F$5,Base,ROW()+9,0)),"",VLOOKUP($F$5,Base,ROW()+9,0))</f>
        <v/>
      </c>
      <c r="D25" s="72" t="str">
        <f ca="1">IF(ISERROR(VLOOKUP($F$5,Base,ROW()+25,0)),"",VLOOKUP($F$5,Base,ROW()+25,0))</f>
        <v/>
      </c>
      <c r="E25" s="40" t="s">
        <v>9</v>
      </c>
      <c r="F25" s="73" t="str">
        <f t="shared" ca="1" si="1"/>
        <v xml:space="preserve"> </v>
      </c>
    </row>
    <row r="26" spans="1:6" s="32" customFormat="1" ht="20.100000000000001" customHeight="1">
      <c r="A26" s="53"/>
      <c r="B26" s="70" t="str">
        <f ca="1">IF(ISERROR(VLOOKUP($F$5,Base,ROW()-7,0)),"",VLOOKUP($F$5,Base,ROW()-7,0))</f>
        <v/>
      </c>
      <c r="C26" s="71" t="str">
        <f ca="1">IF(ISERROR(VLOOKUP($F$5,Base,ROW()+9,0)),"",VLOOKUP($F$5,Base,ROW()+9,0))</f>
        <v/>
      </c>
      <c r="D26" s="72" t="str">
        <f ca="1">IF(ISERROR(VLOOKUP($F$5,Base,ROW()+25,0)),"",VLOOKUP($F$5,Base,ROW()+25,0))</f>
        <v/>
      </c>
      <c r="E26" s="40" t="s">
        <v>9</v>
      </c>
      <c r="F26" s="73" t="str">
        <f t="shared" ca="1" si="1"/>
        <v xml:space="preserve"> </v>
      </c>
    </row>
    <row r="27" spans="1:6" s="32" customFormat="1" ht="20.100000000000001" customHeight="1">
      <c r="A27" s="53"/>
      <c r="B27" s="70" t="str">
        <f ca="1">IF(ISERROR(VLOOKUP($F$5,Base,ROW()-7,0)),"",VLOOKUP($F$5,Base,ROW()-7,0))</f>
        <v/>
      </c>
      <c r="C27" s="71" t="str">
        <f ca="1">IF(ISERROR(VLOOKUP($F$5,Base,ROW()+9,0)),"",VLOOKUP($F$5,Base,ROW()+9,0))</f>
        <v/>
      </c>
      <c r="D27" s="72" t="str">
        <f ca="1">IF(ISERROR(VLOOKUP($F$5,Base,ROW()+25,0)),"",VLOOKUP($F$5,Base,ROW()+25,0))</f>
        <v/>
      </c>
      <c r="E27" s="40" t="s">
        <v>9</v>
      </c>
      <c r="F27" s="73" t="str">
        <f t="shared" ca="1" si="1"/>
        <v xml:space="preserve"> </v>
      </c>
    </row>
    <row r="28" spans="1:6" s="32" customFormat="1" ht="20.100000000000001" customHeight="1">
      <c r="A28" s="53"/>
      <c r="B28" s="70" t="str">
        <f ca="1">IF(ISERROR(VLOOKUP($F$5,Base,ROW()-7,0)),"",VLOOKUP($F$5,Base,ROW()-7,0))</f>
        <v/>
      </c>
      <c r="C28" s="71" t="str">
        <f ca="1">IF(ISERROR(VLOOKUP($F$5,Base,ROW()+9,0)),"",VLOOKUP($F$5,Base,ROW()+9,0))</f>
        <v/>
      </c>
      <c r="D28" s="72" t="str">
        <f ca="1">IF(ISERROR(VLOOKUP($F$5,Base,ROW()+25,0)),"",VLOOKUP($F$5,Base,ROW()+25,0))</f>
        <v/>
      </c>
      <c r="E28" s="40" t="s">
        <v>9</v>
      </c>
      <c r="F28" s="73" t="str">
        <f t="shared" ca="1" si="1"/>
        <v xml:space="preserve"> </v>
      </c>
    </row>
    <row r="29" spans="1:6" s="32" customFormat="1" ht="20.100000000000001" customHeight="1">
      <c r="A29" s="53"/>
      <c r="B29" s="70" t="str">
        <f ca="1">IF(ISERROR(VLOOKUP($F$5,Base,ROW()-7,0)),"",VLOOKUP($F$5,Base,ROW()-7,0))</f>
        <v/>
      </c>
      <c r="C29" s="71" t="str">
        <f ca="1">IF(ISERROR(VLOOKUP($F$5,Base,ROW()+9,0)),"",VLOOKUP($F$5,Base,ROW()+9,0))</f>
        <v/>
      </c>
      <c r="D29" s="72" t="str">
        <f ca="1">IF(ISERROR(VLOOKUP($F$5,Base,ROW()+25,0)),"",VLOOKUP($F$5,Base,ROW()+25,0))</f>
        <v/>
      </c>
      <c r="E29" s="40" t="s">
        <v>9</v>
      </c>
      <c r="F29" s="73" t="str">
        <f t="shared" ca="1" si="1"/>
        <v xml:space="preserve"> </v>
      </c>
    </row>
    <row r="30" spans="1:6" s="32" customFormat="1" ht="20.100000000000001" customHeight="1">
      <c r="A30" s="53"/>
      <c r="B30" s="41"/>
      <c r="C30" s="42"/>
      <c r="D30" s="42"/>
      <c r="E30" s="43" t="s">
        <v>11</v>
      </c>
      <c r="F30" s="73">
        <f ca="1">SUM(F14:F29)</f>
        <v>15313.11</v>
      </c>
    </row>
    <row r="31" spans="1:6" s="32" customFormat="1" ht="20.100000000000001" customHeight="1">
      <c r="A31" s="53"/>
      <c r="B31" s="44" t="s">
        <v>18</v>
      </c>
      <c r="C31" s="42"/>
      <c r="D31" s="42"/>
      <c r="E31" s="43" t="s">
        <v>12</v>
      </c>
      <c r="F31" s="46">
        <v>0.17</v>
      </c>
    </row>
    <row r="32" spans="1:6" s="32" customFormat="1" ht="20.100000000000001" customHeight="1">
      <c r="A32" s="53"/>
      <c r="B32" s="74" t="str">
        <f ca="1">UFTexte(F34,1,3,1)</f>
        <v>dix-sept Mille neuf cent seize Dinars  trente-quatre Centimes</v>
      </c>
      <c r="C32" s="42"/>
      <c r="D32" s="42"/>
      <c r="E32" s="43" t="s">
        <v>13</v>
      </c>
      <c r="F32" s="73">
        <f ca="1">F31*SUMIF(E14:E29,"T",F14:F29)</f>
        <v>2603.2287000000001</v>
      </c>
    </row>
    <row r="33" spans="1:6" s="32" customFormat="1" ht="20.100000000000001" customHeight="1">
      <c r="A33" s="53"/>
      <c r="B33" s="41"/>
      <c r="C33" s="42"/>
      <c r="D33" s="42"/>
      <c r="E33" s="43" t="s">
        <v>14</v>
      </c>
      <c r="F33" s="27">
        <v>0</v>
      </c>
    </row>
    <row r="34" spans="1:6" s="32" customFormat="1" ht="20.100000000000001" customHeight="1">
      <c r="A34" s="53"/>
      <c r="B34" s="42"/>
      <c r="C34" s="42"/>
      <c r="D34" s="42"/>
      <c r="E34" s="45" t="s">
        <v>15</v>
      </c>
      <c r="F34" s="73">
        <f ca="1">F30+F32+F33</f>
        <v>17916.3387</v>
      </c>
    </row>
  </sheetData>
  <dataValidations count="2">
    <dataValidation type="list" allowBlank="1" showInputMessage="1" showErrorMessage="1" sqref="F5">
      <formula1>LesNum</formula1>
    </dataValidation>
    <dataValidation type="list" allowBlank="1" showInputMessage="1" showErrorMessage="1" sqref="F7">
      <formula1>LesNoms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Facturation</vt:lpstr>
      <vt:lpstr>BDD</vt:lpstr>
      <vt:lpstr>Sauvegarde</vt:lpstr>
      <vt:lpstr>Fact Rep</vt:lpstr>
      <vt:lpstr>Facturation!Zone_d_impression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nadjat</cp:lastModifiedBy>
  <cp:lastPrinted>2013-07-28T20:33:30Z</cp:lastPrinted>
  <dcterms:created xsi:type="dcterms:W3CDTF">2000-07-27T22:20:36Z</dcterms:created>
  <dcterms:modified xsi:type="dcterms:W3CDTF">2013-07-29T00:01:15Z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TC010184691036</vt:lpwstr>
  </property>
</Properties>
</file>