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770" yWindow="-315" windowWidth="11505" windowHeight="11505" tabRatio="710" activeTab="2"/>
  </bookViews>
  <sheets>
    <sheet name="Vente" sheetId="3" r:id="rId1"/>
    <sheet name="Entree en Stock" sheetId="4" r:id="rId2"/>
    <sheet name="Special" sheetId="6" r:id="rId3"/>
    <sheet name="Stock" sheetId="2" r:id="rId4"/>
    <sheet name="Feuil1" sheetId="8" r:id="rId5"/>
  </sheets>
  <functionGroups/>
  <externalReferences>
    <externalReference r:id="rId6"/>
  </externalReferences>
  <definedNames>
    <definedName name="DÉTAILS">OFFSET([1]DB!$A$2,,,COUNTA([1]DB!$A$1:$A$65536)-1)</definedName>
  </definedNames>
  <calcPr calcId="125725"/>
</workbook>
</file>

<file path=xl/calcChain.xml><?xml version="1.0" encoding="utf-8"?>
<calcChain xmlns="http://schemas.openxmlformats.org/spreadsheetml/2006/main">
  <c r="E33" i="4"/>
  <c r="E34"/>
  <c r="E35"/>
  <c r="E36"/>
  <c r="E37"/>
  <c r="E38"/>
  <c r="E39"/>
  <c r="E40"/>
  <c r="E41"/>
  <c r="E42"/>
  <c r="E43"/>
  <c r="E44"/>
  <c r="E45"/>
  <c r="E46"/>
  <c r="E47"/>
  <c r="E48"/>
  <c r="E49"/>
  <c r="E50"/>
  <c r="E51"/>
  <c r="E52"/>
  <c r="E53"/>
  <c r="E54"/>
  <c r="E55"/>
  <c r="E56"/>
  <c r="E57"/>
  <c r="E58"/>
  <c r="E59"/>
  <c r="E60"/>
  <c r="H33"/>
  <c r="H34"/>
  <c r="H35"/>
  <c r="H36"/>
  <c r="H37"/>
  <c r="H38"/>
  <c r="H39"/>
  <c r="H40"/>
  <c r="H41"/>
  <c r="H42"/>
  <c r="H43"/>
  <c r="H44"/>
  <c r="H45"/>
  <c r="H46"/>
  <c r="H47"/>
  <c r="H48"/>
  <c r="H49"/>
  <c r="H50"/>
  <c r="H51"/>
  <c r="H52"/>
  <c r="H53"/>
  <c r="H54"/>
  <c r="H55"/>
  <c r="H56"/>
  <c r="H57"/>
  <c r="H58"/>
  <c r="H59"/>
  <c r="H60"/>
  <c r="J33"/>
  <c r="I33"/>
  <c r="J34"/>
  <c r="I34"/>
  <c r="J35"/>
  <c r="I35"/>
  <c r="J36"/>
  <c r="I36"/>
  <c r="J37"/>
  <c r="I37"/>
  <c r="J38"/>
  <c r="I38"/>
  <c r="J39"/>
  <c r="I39"/>
  <c r="J40"/>
  <c r="I40"/>
  <c r="J41"/>
  <c r="I41"/>
  <c r="J42"/>
  <c r="I42"/>
  <c r="J43"/>
  <c r="I43"/>
  <c r="J44"/>
  <c r="I44"/>
  <c r="J45"/>
  <c r="I45"/>
  <c r="J46"/>
  <c r="I46"/>
  <c r="J47"/>
  <c r="I47"/>
  <c r="J48"/>
  <c r="I48"/>
  <c r="J49"/>
  <c r="I49"/>
  <c r="J50"/>
  <c r="I50"/>
  <c r="J51"/>
  <c r="I51"/>
  <c r="J52"/>
  <c r="I52"/>
  <c r="J53"/>
  <c r="I53"/>
  <c r="J54"/>
  <c r="I54"/>
  <c r="J55"/>
  <c r="I55"/>
  <c r="J56"/>
  <c r="I56"/>
  <c r="J57"/>
  <c r="I57"/>
  <c r="J58"/>
  <c r="I58"/>
  <c r="J59"/>
  <c r="I59"/>
  <c r="J60"/>
  <c r="I60"/>
  <c r="E33" i="3"/>
  <c r="E34"/>
  <c r="E35"/>
  <c r="E36"/>
  <c r="E37"/>
  <c r="E38"/>
  <c r="E39"/>
  <c r="E40"/>
  <c r="E41"/>
  <c r="E42"/>
  <c r="E43"/>
  <c r="E44"/>
  <c r="E45"/>
  <c r="E46"/>
  <c r="E47"/>
  <c r="E48"/>
  <c r="E49"/>
  <c r="E50"/>
  <c r="E51"/>
  <c r="E52"/>
  <c r="E53"/>
  <c r="E54"/>
  <c r="E55"/>
  <c r="E56"/>
  <c r="E57"/>
  <c r="E58"/>
  <c r="E59"/>
  <c r="E60"/>
  <c r="F33"/>
  <c r="F34"/>
  <c r="F35"/>
  <c r="F36"/>
  <c r="F37"/>
  <c r="F38"/>
  <c r="F39"/>
  <c r="F40"/>
  <c r="F41"/>
  <c r="F42"/>
  <c r="F43"/>
  <c r="F44"/>
  <c r="F45"/>
  <c r="F46"/>
  <c r="F47"/>
  <c r="F48"/>
  <c r="F49"/>
  <c r="F50"/>
  <c r="F51"/>
  <c r="F52"/>
  <c r="F53"/>
  <c r="F54"/>
  <c r="F55"/>
  <c r="F56"/>
  <c r="F57"/>
  <c r="F58"/>
  <c r="F59"/>
  <c r="F60"/>
  <c r="G33"/>
  <c r="G34"/>
  <c r="G35"/>
  <c r="G36"/>
  <c r="G37"/>
  <c r="G38"/>
  <c r="G39"/>
  <c r="G40"/>
  <c r="G41"/>
  <c r="G42"/>
  <c r="G43"/>
  <c r="G44"/>
  <c r="G45"/>
  <c r="G46"/>
  <c r="G47"/>
  <c r="G48"/>
  <c r="G49"/>
  <c r="G50"/>
  <c r="G51"/>
  <c r="G52"/>
  <c r="G53"/>
  <c r="G54"/>
  <c r="G55"/>
  <c r="G56"/>
  <c r="G57"/>
  <c r="G58"/>
  <c r="G59"/>
  <c r="G60"/>
  <c r="I33"/>
  <c r="H33"/>
  <c r="I34"/>
  <c r="H34"/>
  <c r="I35"/>
  <c r="H35"/>
  <c r="I36"/>
  <c r="H36"/>
  <c r="I37"/>
  <c r="H37"/>
  <c r="I38"/>
  <c r="H38"/>
  <c r="I39"/>
  <c r="H39"/>
  <c r="I40"/>
  <c r="H40"/>
  <c r="I41"/>
  <c r="H41"/>
  <c r="I42"/>
  <c r="H42"/>
  <c r="I43"/>
  <c r="H43"/>
  <c r="I44"/>
  <c r="H44"/>
  <c r="I45"/>
  <c r="H45"/>
  <c r="I46"/>
  <c r="H46"/>
  <c r="I47"/>
  <c r="H47"/>
  <c r="I48"/>
  <c r="H48"/>
  <c r="I49"/>
  <c r="H49"/>
  <c r="I50"/>
  <c r="H50"/>
  <c r="I51"/>
  <c r="H51"/>
  <c r="I52"/>
  <c r="H52"/>
  <c r="I53"/>
  <c r="H53"/>
  <c r="I54"/>
  <c r="H54"/>
  <c r="I55"/>
  <c r="H55"/>
  <c r="I56"/>
  <c r="H56"/>
  <c r="I57"/>
  <c r="H57"/>
  <c r="I58"/>
  <c r="H58"/>
  <c r="I59"/>
  <c r="H59"/>
  <c r="I60"/>
  <c r="H60"/>
  <c r="J33"/>
  <c r="J35"/>
  <c r="J36"/>
  <c r="J37"/>
  <c r="J38"/>
  <c r="J39"/>
  <c r="J40"/>
  <c r="J41"/>
  <c r="J42"/>
  <c r="J43"/>
  <c r="J44"/>
  <c r="J45"/>
  <c r="J46"/>
  <c r="J47"/>
  <c r="J48"/>
  <c r="J49"/>
  <c r="J50"/>
  <c r="J51"/>
  <c r="J52"/>
  <c r="J53"/>
  <c r="J54"/>
  <c r="J55"/>
  <c r="J56"/>
  <c r="J57"/>
  <c r="J58"/>
  <c r="J59"/>
  <c r="J60"/>
  <c r="F12" i="6"/>
  <c r="L2"/>
  <c r="M2"/>
  <c r="E5" i="4"/>
  <c r="J2" i="6"/>
  <c r="K2"/>
  <c r="H4"/>
  <c r="E5" i="3"/>
  <c r="J2"/>
  <c r="J5"/>
  <c r="J6"/>
  <c r="J7"/>
  <c r="J8"/>
  <c r="J9"/>
  <c r="J10"/>
  <c r="J11"/>
  <c r="J12"/>
  <c r="J13"/>
  <c r="J14"/>
  <c r="J15"/>
  <c r="J16"/>
  <c r="J17"/>
  <c r="J18"/>
  <c r="J19"/>
  <c r="J20"/>
  <c r="J21"/>
  <c r="J22"/>
  <c r="J23"/>
  <c r="J24"/>
  <c r="J25"/>
  <c r="J26"/>
  <c r="J27"/>
  <c r="J28"/>
  <c r="J29"/>
  <c r="J30"/>
  <c r="J31"/>
  <c r="J32"/>
  <c r="J34"/>
  <c r="CB1" i="2"/>
  <c r="CC1"/>
  <c r="CD1"/>
  <c r="CE1"/>
  <c r="CF1"/>
  <c r="CG1"/>
  <c r="CH1"/>
  <c r="CI1"/>
  <c r="CJ1"/>
  <c r="CK1"/>
  <c r="CL1"/>
  <c r="CM1"/>
  <c r="CN1"/>
  <c r="CO1"/>
  <c r="CP1"/>
  <c r="CQ1"/>
  <c r="CR1"/>
  <c r="CS1"/>
  <c r="CT1"/>
  <c r="CU1"/>
  <c r="CV1"/>
  <c r="CW1"/>
  <c r="CX1"/>
  <c r="CY1"/>
  <c r="CZ1"/>
  <c r="DA1"/>
  <c r="DB1"/>
  <c r="DC1"/>
  <c r="DD1"/>
  <c r="DE1"/>
  <c r="DF1"/>
  <c r="L2" i="3"/>
  <c r="M2"/>
  <c r="L2" i="4"/>
  <c r="M2"/>
  <c r="J2"/>
  <c r="K2"/>
  <c r="H32"/>
  <c r="H31"/>
  <c r="H30"/>
  <c r="H29"/>
  <c r="H28"/>
  <c r="H27"/>
  <c r="H26"/>
  <c r="H25"/>
  <c r="H24"/>
  <c r="H23"/>
  <c r="H22"/>
  <c r="H21"/>
  <c r="H20"/>
  <c r="H19"/>
  <c r="H18"/>
  <c r="H17"/>
  <c r="H16"/>
  <c r="H15"/>
  <c r="H14"/>
  <c r="H13"/>
  <c r="H12"/>
  <c r="H11"/>
  <c r="H10"/>
  <c r="H9"/>
  <c r="H8"/>
  <c r="H7"/>
  <c r="H6"/>
  <c r="H5"/>
  <c r="K2" i="3"/>
  <c r="H1" i="2"/>
  <c r="J5" i="4"/>
  <c r="I5"/>
  <c r="J6"/>
  <c r="I6"/>
  <c r="J7"/>
  <c r="I7"/>
  <c r="J8"/>
  <c r="I8"/>
  <c r="J9"/>
  <c r="I9"/>
  <c r="J10"/>
  <c r="I10"/>
  <c r="J11"/>
  <c r="I11"/>
  <c r="J12"/>
  <c r="I12"/>
  <c r="J13"/>
  <c r="J14"/>
  <c r="I14"/>
  <c r="J15"/>
  <c r="I15"/>
  <c r="J16"/>
  <c r="I16"/>
  <c r="J17"/>
  <c r="I17"/>
  <c r="J18"/>
  <c r="I18"/>
  <c r="J19"/>
  <c r="I19"/>
  <c r="J20"/>
  <c r="I20"/>
  <c r="J21"/>
  <c r="I21"/>
  <c r="J22"/>
  <c r="I22"/>
  <c r="J23"/>
  <c r="I23"/>
  <c r="J24"/>
  <c r="I24"/>
  <c r="J25"/>
  <c r="I25"/>
  <c r="J26"/>
  <c r="I26"/>
  <c r="J27"/>
  <c r="I27"/>
  <c r="J28"/>
  <c r="I28"/>
  <c r="J29"/>
  <c r="I29"/>
  <c r="J30"/>
  <c r="I30"/>
  <c r="J31"/>
  <c r="I31"/>
  <c r="J32"/>
  <c r="I32"/>
  <c r="F5" i="3"/>
  <c r="G5"/>
  <c r="F6"/>
  <c r="G6"/>
  <c r="E32" i="4"/>
  <c r="E31"/>
  <c r="E30"/>
  <c r="E29"/>
  <c r="E28"/>
  <c r="E27"/>
  <c r="E26"/>
  <c r="E25"/>
  <c r="E24"/>
  <c r="E23"/>
  <c r="E22"/>
  <c r="E21"/>
  <c r="E20"/>
  <c r="E19"/>
  <c r="E18"/>
  <c r="E17"/>
  <c r="E16"/>
  <c r="E15"/>
  <c r="E14"/>
  <c r="I13"/>
  <c r="E13"/>
  <c r="E12"/>
  <c r="E11"/>
  <c r="E10"/>
  <c r="E9"/>
  <c r="E8"/>
  <c r="E7"/>
  <c r="E6"/>
  <c r="I5" i="3"/>
  <c r="H5"/>
  <c r="I6"/>
  <c r="H6"/>
  <c r="I7"/>
  <c r="H7"/>
  <c r="I8"/>
  <c r="H8"/>
  <c r="I9"/>
  <c r="H9"/>
  <c r="I10"/>
  <c r="H10"/>
  <c r="I11"/>
  <c r="H11"/>
  <c r="I12"/>
  <c r="H12"/>
  <c r="I13"/>
  <c r="H13"/>
  <c r="I14"/>
  <c r="H14"/>
  <c r="I15"/>
  <c r="H15"/>
  <c r="I16"/>
  <c r="H16"/>
  <c r="I17"/>
  <c r="H17"/>
  <c r="I18"/>
  <c r="H18"/>
  <c r="I19"/>
  <c r="H19"/>
  <c r="I20"/>
  <c r="H20"/>
  <c r="I21"/>
  <c r="H21"/>
  <c r="I22"/>
  <c r="H22"/>
  <c r="I23"/>
  <c r="H23"/>
  <c r="I24"/>
  <c r="H24"/>
  <c r="I25"/>
  <c r="H25"/>
  <c r="I26"/>
  <c r="H26"/>
  <c r="I27"/>
  <c r="H27"/>
  <c r="I28"/>
  <c r="H28"/>
  <c r="I29"/>
  <c r="H29"/>
  <c r="I30"/>
  <c r="H30"/>
  <c r="I31"/>
  <c r="H31"/>
  <c r="I32"/>
  <c r="H32"/>
  <c r="F7"/>
  <c r="G7"/>
  <c r="F8"/>
  <c r="G8"/>
  <c r="F9"/>
  <c r="G9"/>
  <c r="F10"/>
  <c r="G10"/>
  <c r="F11"/>
  <c r="G11"/>
  <c r="F12"/>
  <c r="G12"/>
  <c r="F13"/>
  <c r="G13"/>
  <c r="F14"/>
  <c r="G14"/>
  <c r="F15"/>
  <c r="G15"/>
  <c r="F16"/>
  <c r="G16"/>
  <c r="F17"/>
  <c r="G17"/>
  <c r="F18"/>
  <c r="G18"/>
  <c r="F19"/>
  <c r="G19"/>
  <c r="F20"/>
  <c r="G20"/>
  <c r="F21"/>
  <c r="G21"/>
  <c r="F22"/>
  <c r="G22"/>
  <c r="F23"/>
  <c r="G23"/>
  <c r="F24"/>
  <c r="G24"/>
  <c r="F25"/>
  <c r="G25"/>
  <c r="F26"/>
  <c r="G26"/>
  <c r="F27"/>
  <c r="G27"/>
  <c r="F28"/>
  <c r="G28"/>
  <c r="F29"/>
  <c r="G29"/>
  <c r="F30"/>
  <c r="G30"/>
  <c r="F31"/>
  <c r="G31"/>
  <c r="F32"/>
  <c r="G32"/>
  <c r="E6"/>
  <c r="E8"/>
  <c r="E9"/>
  <c r="E10"/>
  <c r="E11"/>
  <c r="E12"/>
  <c r="E13"/>
  <c r="E14"/>
  <c r="E15"/>
  <c r="E16"/>
  <c r="E17"/>
  <c r="E18"/>
  <c r="E19"/>
  <c r="E20"/>
  <c r="E21"/>
  <c r="E22"/>
  <c r="E23"/>
  <c r="E24"/>
  <c r="E25"/>
  <c r="E26"/>
  <c r="E27"/>
  <c r="E28"/>
  <c r="E29"/>
  <c r="E30"/>
  <c r="E31"/>
  <c r="E32"/>
  <c r="E7"/>
  <c r="M6"/>
  <c r="J1" i="2"/>
  <c r="L1"/>
  <c r="N1"/>
  <c r="P1"/>
  <c r="R1"/>
  <c r="T1"/>
  <c r="V1"/>
  <c r="X1"/>
  <c r="Z1"/>
  <c r="AB1"/>
  <c r="L9" i="3"/>
  <c r="G1"/>
  <c r="M10"/>
  <c r="AD1" i="2"/>
  <c r="AF1"/>
  <c r="AH1"/>
  <c r="AJ1"/>
  <c r="AL1"/>
  <c r="AN1"/>
  <c r="AP1"/>
  <c r="AR1"/>
  <c r="AT1"/>
  <c r="AV1"/>
  <c r="AX1"/>
  <c r="AZ1"/>
  <c r="BB1"/>
  <c r="BD1"/>
  <c r="BF1"/>
  <c r="BH1"/>
  <c r="BJ1"/>
  <c r="BL1"/>
  <c r="BN1"/>
  <c r="DI3"/>
  <c r="DK3" s="1"/>
</calcChain>
</file>

<file path=xl/comments1.xml><?xml version="1.0" encoding="utf-8"?>
<comments xmlns="http://schemas.openxmlformats.org/spreadsheetml/2006/main">
  <authors>
    <author>iliyes</author>
  </authors>
  <commentList>
    <comment ref="E12" authorId="0">
      <text>
        <r>
          <rPr>
            <b/>
            <sz val="8"/>
            <color indexed="81"/>
            <rFont val="Tahoma"/>
            <family val="2"/>
          </rPr>
          <t>Veuillez introduire le nom exacte et en majuscule pour avoir la référence du produit en question.</t>
        </r>
      </text>
    </comment>
    <comment ref="E19" authorId="0">
      <text>
        <r>
          <rPr>
            <b/>
            <sz val="8"/>
            <color indexed="81"/>
            <rFont val="Tahoma"/>
            <family val="2"/>
          </rPr>
          <t>Incérer le nom exacte en majuscule, si le nom existe le logiciel te donnera la référence, si le nom n'existe pas, il l'incérera en dernière position de la liste et te donnera la référence.</t>
        </r>
      </text>
    </comment>
  </commentList>
</comments>
</file>

<file path=xl/sharedStrings.xml><?xml version="1.0" encoding="utf-8"?>
<sst xmlns="http://schemas.openxmlformats.org/spreadsheetml/2006/main" count="846" uniqueCount="522">
  <si>
    <t>Nom produit</t>
  </si>
  <si>
    <t>Ref</t>
  </si>
  <si>
    <t>Prix Achat</t>
  </si>
  <si>
    <t>Prix de vente</t>
  </si>
  <si>
    <t>Stock</t>
  </si>
  <si>
    <t>Quantité</t>
  </si>
  <si>
    <t>Total</t>
  </si>
  <si>
    <t>Reference</t>
  </si>
  <si>
    <t>Details</t>
  </si>
  <si>
    <t>Recu</t>
  </si>
  <si>
    <t>Rendu</t>
  </si>
  <si>
    <t>Nb Produit</t>
  </si>
  <si>
    <t>Remarques</t>
  </si>
  <si>
    <t>Prix V. U.</t>
  </si>
  <si>
    <t>Prix A. U.</t>
  </si>
  <si>
    <t>Date de peremption</t>
  </si>
  <si>
    <t>Date de 
peremption</t>
  </si>
  <si>
    <t>Prix V.U.</t>
  </si>
  <si>
    <t>Produits manquant</t>
  </si>
  <si>
    <t>jour du 
mois</t>
  </si>
  <si>
    <t>date 
du jour</t>
  </si>
  <si>
    <t>Code barre</t>
  </si>
  <si>
    <t>Code barre produit</t>
  </si>
  <si>
    <t>Destockage Special sans vente</t>
  </si>
  <si>
    <t>incerer la reference produit---&gt;</t>
  </si>
  <si>
    <t>Nb 
Produit</t>
  </si>
  <si>
    <t>Recherche Référence de produit</t>
  </si>
  <si>
    <t>ANNULATION</t>
  </si>
  <si>
    <t>RAFAELLO</t>
  </si>
  <si>
    <t>FERERRO 25 300G</t>
  </si>
  <si>
    <t>FERRERO 28 350G</t>
  </si>
  <si>
    <t>FERRERO 12</t>
  </si>
  <si>
    <t>FERRERO 3</t>
  </si>
  <si>
    <t>KINDER BOUENO</t>
  </si>
  <si>
    <t>KINDER CHOCOLAT 8</t>
  </si>
  <si>
    <t>KINDER CHOCOLAT 4</t>
  </si>
  <si>
    <t>KINDER CONTRY</t>
  </si>
  <si>
    <t>SPITZ GAUFRETTE</t>
  </si>
  <si>
    <t>TIC TAC</t>
  </si>
  <si>
    <t>COTY LYS 100</t>
  </si>
  <si>
    <t>ALUMETTE GM</t>
  </si>
  <si>
    <t>ALUMETTE PM</t>
  </si>
  <si>
    <t>LAMPE 75W</t>
  </si>
  <si>
    <t>CEREGAL</t>
  </si>
  <si>
    <t>LINDT COFFRET</t>
  </si>
  <si>
    <t>MR POTATOS PM</t>
  </si>
  <si>
    <t>MR POTATOS GM</t>
  </si>
  <si>
    <t>PISTACHE PINO PM</t>
  </si>
  <si>
    <t>NOIX DE CAJOUX CASHEWS 150</t>
  </si>
  <si>
    <t>MILKA 100</t>
  </si>
  <si>
    <t>MILKA 250</t>
  </si>
  <si>
    <t>ALPELLA RING</t>
  </si>
  <si>
    <t>SWISS ROLL 7 DAYS</t>
  </si>
  <si>
    <t>SIRIUS PEANUTS</t>
  </si>
  <si>
    <t>CAM AMANDES GRILLES</t>
  </si>
  <si>
    <t>CAM PISTACHES GRILLES</t>
  </si>
  <si>
    <t>SUPER MIX</t>
  </si>
  <si>
    <t>SMARTIES X3</t>
  </si>
  <si>
    <t>TWIX X3</t>
  </si>
  <si>
    <t>SNICKERS X3</t>
  </si>
  <si>
    <t>MARS X3</t>
  </si>
  <si>
    <t>KIT KAT X3</t>
  </si>
  <si>
    <t>TUTKU GM</t>
  </si>
  <si>
    <t>TUTKU PM</t>
  </si>
  <si>
    <t>CHOCO PAYE</t>
  </si>
  <si>
    <t>CIKILOP</t>
  </si>
  <si>
    <t>MARUJA GAUFRETTE</t>
  </si>
  <si>
    <t>M &amp; M'S</t>
  </si>
  <si>
    <t>KINDER SCHOKO BONS</t>
  </si>
  <si>
    <t>FINI</t>
  </si>
  <si>
    <t>ALPELLA 3 GEN CHOCO</t>
  </si>
  <si>
    <t>ALPELLA 3 GEN VANILLE</t>
  </si>
  <si>
    <t>ALPELLA X2  VANILLE</t>
  </si>
  <si>
    <t>ALPELLA X2 CHOCOLAT</t>
  </si>
  <si>
    <t>CHOCO DUO</t>
  </si>
  <si>
    <t>CRISS CROSS</t>
  </si>
  <si>
    <t>CHOCO ZEROS</t>
  </si>
  <si>
    <t>POKY BARRE</t>
  </si>
  <si>
    <t>CRAZY CHOCO</t>
  </si>
  <si>
    <t>OCTAVIA CHOCOLAT</t>
  </si>
  <si>
    <t>ALPELLA SURPRISE</t>
  </si>
  <si>
    <t>KINDER JOY</t>
  </si>
  <si>
    <t>BISCOLATA</t>
  </si>
  <si>
    <t>FREEDENT</t>
  </si>
  <si>
    <t>CHEWIN GUM SPLOW</t>
  </si>
  <si>
    <t>TOFFIX BONBON</t>
  </si>
  <si>
    <t>TOFITA BONBON</t>
  </si>
  <si>
    <t>CHEWIN GUM CLARK'S</t>
  </si>
  <si>
    <t>MON GOUTER</t>
  </si>
  <si>
    <t>CHEWIN GUM ACTION</t>
  </si>
  <si>
    <t>NESTLE MON TUBE</t>
  </si>
  <si>
    <t>NESTLE CERELAC AUX FRUITS</t>
  </si>
  <si>
    <t>NESTLE CERELAC AU MIEL</t>
  </si>
  <si>
    <t>NESTLE CERELAC MON CROQUANT AU MIEL</t>
  </si>
  <si>
    <t>NESTLE CERELAC CEREAL LACTEE</t>
  </si>
  <si>
    <t>NESTLE CEREAL LION</t>
  </si>
  <si>
    <t>NESTLE CEREAL NESQUIK</t>
  </si>
  <si>
    <t>NESTLE CEREAL CHOCAPIC</t>
  </si>
  <si>
    <t>NESTLE CEREAL CRUNCH</t>
  </si>
  <si>
    <t>NESQUIK CHOCO POUDRE PM</t>
  </si>
  <si>
    <t>NESQUIK CHOCO POUDRE GM</t>
  </si>
  <si>
    <t>NESTLE CONCENTRE CARAMELISE</t>
  </si>
  <si>
    <t>NESTLE LAIT CONCENTRE</t>
  </si>
  <si>
    <t>NESTLE RICORE</t>
  </si>
  <si>
    <t>NESPRAY FORTIFIE PM</t>
  </si>
  <si>
    <t>NESPRAY FORTIFIE GM</t>
  </si>
  <si>
    <t>GLORIA PM</t>
  </si>
  <si>
    <t>GLORIA GM</t>
  </si>
  <si>
    <t>NUTELLA GM</t>
  </si>
  <si>
    <t>NUTELLA MM</t>
  </si>
  <si>
    <t>NUTELLA PM</t>
  </si>
  <si>
    <t xml:space="preserve">ARMELLA </t>
  </si>
  <si>
    <t>MIEL ALSHIFA PM</t>
  </si>
  <si>
    <t>MIEL ALSHIFA GM</t>
  </si>
  <si>
    <t>LIPTON YELLOW LABEL TEA 25</t>
  </si>
  <si>
    <t>SULTAN HOSPITALITE OF MOGADOR</t>
  </si>
  <si>
    <t>SULTAN NATURE TISANE</t>
  </si>
  <si>
    <t>SULTAN HOSPITALITE OF TALIOUINE</t>
  </si>
  <si>
    <t>SULTAN BIEN ETRE</t>
  </si>
  <si>
    <t>SULTAN THE VERT FILAMENT</t>
  </si>
  <si>
    <t>SULTAN THE VERT GRAIN</t>
  </si>
  <si>
    <t>SYLTAN NATURE VERVEINE</t>
  </si>
  <si>
    <t>CAFE MAXWELL FILTRE GM</t>
  </si>
  <si>
    <t>CAFE MAXWELL FILTRE PM</t>
  </si>
  <si>
    <t>CAFE NESCAFE SACHET 50G</t>
  </si>
  <si>
    <t>CAFE NESCAFE SACHET 2G</t>
  </si>
  <si>
    <t>CAFE NESCAFE GM</t>
  </si>
  <si>
    <t>CAFE NESCAFE MM</t>
  </si>
  <si>
    <t>CAFE NESCAFE PM</t>
  </si>
  <si>
    <t>CAFE NESCAFE GOLD GM</t>
  </si>
  <si>
    <t>CAFE NESCAFE GOLD PM</t>
  </si>
  <si>
    <t>CAFE BONAL</t>
  </si>
  <si>
    <t>CAFE BOULILLA</t>
  </si>
  <si>
    <t>LANGUE DE CHAT LA CONCORDE</t>
  </si>
  <si>
    <t>PETIT BEURRE KLASIK</t>
  </si>
  <si>
    <t>CAKE BLADI GOUT ORANGE</t>
  </si>
  <si>
    <t>LU CROUSTILLE AU LAIT</t>
  </si>
  <si>
    <t>LU CROUSTILLE AU FRAISE</t>
  </si>
  <si>
    <t>LU CROUSTILLE AU CHOCOLAT</t>
  </si>
  <si>
    <t>LU PRINCE FRAISE</t>
  </si>
  <si>
    <t>LU PRINCE CHOCOLAT</t>
  </si>
  <si>
    <t>LU STRAT</t>
  </si>
  <si>
    <t>BIMO GAUFRETTES 36</t>
  </si>
  <si>
    <t>BIMO GAUFRETTES DOUBLE MIX</t>
  </si>
  <si>
    <t>BOMO CHOCO PASOS</t>
  </si>
  <si>
    <t>BIMO GOLDY</t>
  </si>
  <si>
    <t>BIMO TANGO</t>
  </si>
  <si>
    <t>BIMO MASTER CHOC</t>
  </si>
  <si>
    <t>BIMO SEGNOR</t>
  </si>
  <si>
    <t>BIMO CHOCO RIO</t>
  </si>
  <si>
    <t>MAJOR VANILLE</t>
  </si>
  <si>
    <t>MAJOR CHOCOLAT</t>
  </si>
  <si>
    <t>MAJOR FRAISE</t>
  </si>
  <si>
    <t>PETIT ZOO</t>
  </si>
  <si>
    <t>PETIT DEJEUNER</t>
  </si>
  <si>
    <t>CANDIA LAIT EN POUDRE</t>
  </si>
  <si>
    <t>CANDIA LE LAIT</t>
  </si>
  <si>
    <t>CANDIA ENTIER</t>
  </si>
  <si>
    <t>CANDIA VIVA</t>
  </si>
  <si>
    <t>CANDIA SILHOUET</t>
  </si>
  <si>
    <t>CANDIA CHOCO GM</t>
  </si>
  <si>
    <t>CANDIA CHOCO PM</t>
  </si>
  <si>
    <t>CANDIA JUS ORANGE</t>
  </si>
  <si>
    <t>CANDIA JUS COCKTAIL</t>
  </si>
  <si>
    <t>CREME CHANTILLY FENOUZA</t>
  </si>
  <si>
    <t>MAIZENA PM</t>
  </si>
  <si>
    <t>OLIVE WAFA</t>
  </si>
  <si>
    <t>PRINCESSE PETIT POIS</t>
  </si>
  <si>
    <t>PRINCESSE HARICOTS VERTS</t>
  </si>
  <si>
    <t>PRINCESSE MECEDOINE</t>
  </si>
  <si>
    <t>ANANAS GOLDEN SMILE GM</t>
  </si>
  <si>
    <t>ANANAS EDDID</t>
  </si>
  <si>
    <t>CANNELONI MAHBOUBA</t>
  </si>
  <si>
    <t>LASAGNE MAHBOUBA</t>
  </si>
  <si>
    <t>PUREE VICO PM</t>
  </si>
  <si>
    <t>PUREE VICO GM</t>
  </si>
  <si>
    <t>NESTLE QUALITY STREET</t>
  </si>
  <si>
    <t>FERRERO COLLECTION</t>
  </si>
  <si>
    <t>NESTLE LION</t>
  </si>
  <si>
    <t>LINDT LINDOR</t>
  </si>
  <si>
    <t>KINDER CHOCOBON 200G</t>
  </si>
  <si>
    <t>IDEAL CHOCO</t>
  </si>
  <si>
    <t>KINDER BARBIE</t>
  </si>
  <si>
    <t>SCHEWIN GUM UNIBOL</t>
  </si>
  <si>
    <t>MOELO LILOU</t>
  </si>
  <si>
    <t>MOELO BANANA</t>
  </si>
  <si>
    <t>FAUSTA CHOCO</t>
  </si>
  <si>
    <t>FAUSTA ORANGE</t>
  </si>
  <si>
    <t>NAVELLA CHOCOLATE</t>
  </si>
  <si>
    <t>LIGHTER BUBBLE GUM</t>
  </si>
  <si>
    <t>SUCETTE ASTRA</t>
  </si>
  <si>
    <t>SUCETTE DRAGON PLUS</t>
  </si>
  <si>
    <t>KRIMA LES FLANS FRAISE</t>
  </si>
  <si>
    <t>KRIMA LES FLANS CHOCOLAT</t>
  </si>
  <si>
    <t>KRIMA LES FLANS PISTACHE</t>
  </si>
  <si>
    <t>KRIMA CREME DE RIZ</t>
  </si>
  <si>
    <t>EBLY LE BLE GOURMAND</t>
  </si>
  <si>
    <t>MEDINA 500 GR</t>
  </si>
  <si>
    <t>MEDINA 1 KG</t>
  </si>
  <si>
    <t>MAINGOURD MAÏS DOUX</t>
  </si>
  <si>
    <t>PRINCESSE MAÏS DOUX</t>
  </si>
  <si>
    <t xml:space="preserve">BEAUVAL CHAMPIGNONS </t>
  </si>
  <si>
    <t>PAKPAYA LEVURE 125 G</t>
  </si>
  <si>
    <t>PAKMAYA LEVURE 500 G</t>
  </si>
  <si>
    <t>SAF-INSTANT LEVURE 125 G</t>
  </si>
  <si>
    <t>EL MARWAN THE VERT 125 GR</t>
  </si>
  <si>
    <t xml:space="preserve"> MAGI LIGHT POUDRE 50 S</t>
  </si>
  <si>
    <t>PAIN D'EPICES EN TRANCHES 470 G</t>
  </si>
  <si>
    <t>12 LEMON MINIMUFFINS</t>
  </si>
  <si>
    <t>SAVOIARDI REGINA</t>
  </si>
  <si>
    <t>AMOR BENAMOR COUCOU FINS</t>
  </si>
  <si>
    <t>AMOR BENAMOR COUCOU MOYEN</t>
  </si>
  <si>
    <t>AMOR BENAMOR COUCOU GROS</t>
  </si>
  <si>
    <t>AMOR BENAMOR PATES PENNE</t>
  </si>
  <si>
    <t>AMOR BENAMOR CHEVEUX D'ANGE</t>
  </si>
  <si>
    <t>AMOR BENAMOR MILLETS</t>
  </si>
  <si>
    <t>AMOR BENAMOR PATES COQUILLETTES</t>
  </si>
  <si>
    <t>AMOR BENAMOR PATES TORSADES</t>
  </si>
  <si>
    <t>AMOR BENAMOR PATES PLOMBS</t>
  </si>
  <si>
    <t>AMOR BENAMOR PATES COUDES N°6</t>
  </si>
  <si>
    <t>AMOR BENAMOR PATES COUDES N°2</t>
  </si>
  <si>
    <t>AMOR BENAMOR PATES COUDES N°4</t>
  </si>
  <si>
    <t>AMOR BENAMOR HELLO SPAGHETTI N°7</t>
  </si>
  <si>
    <t>AMOR BENAMOR HELLO SPAGHETTI N°4</t>
  </si>
  <si>
    <t>COUCOU MAMA FINS</t>
  </si>
  <si>
    <t>COUCOU MAMA MOYEN</t>
  </si>
  <si>
    <t>COUCOU MAMA GROS</t>
  </si>
  <si>
    <t>SAFINA LANGUES D'OISEAUX</t>
  </si>
  <si>
    <t>SAFINA VERMICELLES</t>
  </si>
  <si>
    <t>MAHBOUBA RECHTA</t>
  </si>
  <si>
    <t>MAHBOUBA MACARONA</t>
  </si>
  <si>
    <t>MAHBOUBA AUX LEGUMES</t>
  </si>
  <si>
    <t>MOUTARDE BORNIER 370 G</t>
  </si>
  <si>
    <t>MOUTARDE BORNIER 150 G</t>
  </si>
  <si>
    <t>BLANCHAUX CHAMPIGNONS</t>
  </si>
  <si>
    <t>LESIEUR MAYONNAISE 475 G</t>
  </si>
  <si>
    <t>LESIEUR MAYONNAISE 710 G</t>
  </si>
  <si>
    <t>LESIEUR MAYONNAISE 235 G</t>
  </si>
  <si>
    <t>LESIEUR MAYONNAISE 425 G TUBE</t>
  </si>
  <si>
    <t>LESIEUR SAUCE CIBOULETTE &amp; PERSIL</t>
  </si>
  <si>
    <t>LESIEUR SAUCE NATURE</t>
  </si>
  <si>
    <t>LESIEUR SAUCE HUILE D'OLIVE CITRON</t>
  </si>
  <si>
    <t>ALHAMBRA CHEKINS</t>
  </si>
  <si>
    <t>VICTORIA HARICOTS BLANCS</t>
  </si>
  <si>
    <t>MAGDALENAS DELASHERAS 6</t>
  </si>
  <si>
    <t>MAGDALENAS DELASHERAS 6 CACAO</t>
  </si>
  <si>
    <t>MAGDALENAS DELASHERAS TRADITIONAL</t>
  </si>
  <si>
    <t>MAGDALENAS DELASHERAS MARBLE</t>
  </si>
  <si>
    <t>MADELAINE EN NAKHIL 8</t>
  </si>
  <si>
    <t>GARRIDO LENTILLES 1 KG</t>
  </si>
  <si>
    <t>GARRIDO RIZ VAPORISE 1 KG</t>
  </si>
  <si>
    <t>GARRIDO POID CHICHE 1 KG</t>
  </si>
  <si>
    <t>GARRIDO POID CHICHE 500 G</t>
  </si>
  <si>
    <t>GARRIDO RIZ VAPORISE 500 G</t>
  </si>
  <si>
    <t>GARRIDO RIZ ETUVE 1 KG</t>
  </si>
  <si>
    <t>GARRIDO RIZ ETUVE 500 G</t>
  </si>
  <si>
    <t>HUILE D'OLIVE VIERGE EXTRA 0,5L</t>
  </si>
  <si>
    <t>MAGGI CHORBA TLITLI</t>
  </si>
  <si>
    <t>MAGGI CHORBA</t>
  </si>
  <si>
    <t>MAGGI HARIRA</t>
  </si>
  <si>
    <t>MAGGI SAUCE BECHAMEL</t>
  </si>
  <si>
    <t>MAGGI CUBE MOUTON</t>
  </si>
  <si>
    <t>MAGGI CUBE BŒUF</t>
  </si>
  <si>
    <t>MAGGI CUBE POULET</t>
  </si>
  <si>
    <t>JUMBO VELOUTE DE LEGUMES</t>
  </si>
  <si>
    <t>JUMBO VELOUTE DE POULET</t>
  </si>
  <si>
    <t>JUMBO SOUPE POULET AU VERMICELLES</t>
  </si>
  <si>
    <t>JUMBO VELOUTE DE POISSONS</t>
  </si>
  <si>
    <t>JUMBO LA VRAIE BECHAMEL</t>
  </si>
  <si>
    <t>JUMBO POULET RÔTI AU FOUR</t>
  </si>
  <si>
    <t>JUMBO SAUCE TOMATE 250 G</t>
  </si>
  <si>
    <t>JUMBO SAUCE TOMATE 1 KG</t>
  </si>
  <si>
    <t>JUMBO CUBE POULET</t>
  </si>
  <si>
    <t>JUMBO CUBE BŒUF</t>
  </si>
  <si>
    <t>JUMBO CUBE MOUTON</t>
  </si>
  <si>
    <t>JUMBO CUBE GM MOUTON</t>
  </si>
  <si>
    <t>JUMBO CUBE GM BŒUF</t>
  </si>
  <si>
    <t>JUMBO CUBE GM POULET</t>
  </si>
  <si>
    <t>INDOMIE POULET</t>
  </si>
  <si>
    <t>INDOMIE POULET SPECIAL</t>
  </si>
  <si>
    <t>INDOMIE LEGUMES</t>
  </si>
  <si>
    <t>VERMICELLES EXOTIQUE</t>
  </si>
  <si>
    <t>ISABEL THON A L'HUILE</t>
  </si>
  <si>
    <t>ISABEL THON A LA TOMATE</t>
  </si>
  <si>
    <t>ISABEL SALADE CALIFORNIENNE</t>
  </si>
  <si>
    <t>THON MARUTHON A L'HUILE</t>
  </si>
  <si>
    <t>THON MARUTHON A LA TOMATE</t>
  </si>
  <si>
    <t>MILOU THON A L'HUILE 950 G</t>
  </si>
  <si>
    <t>MILOU THON A LA TOMATE 950 G</t>
  </si>
  <si>
    <t>EL PESCADOR SARDINE A L'HUILE</t>
  </si>
  <si>
    <t>EL PESCADOR SARDINE A LA TOMATE</t>
  </si>
  <si>
    <t>TOYA SAUCE PIQUANTE</t>
  </si>
  <si>
    <t>KETCHUP LOUIS MARTIN 1 KG</t>
  </si>
  <si>
    <t>KETCHUP LOUIS MARTIN 560 G</t>
  </si>
  <si>
    <t>KETCHUP ALHAMBRA 290 G</t>
  </si>
  <si>
    <t>LA BELLE HARICOT 1 KG</t>
  </si>
  <si>
    <t>LA BELLE RIZ ETUVE 1 KG</t>
  </si>
  <si>
    <t>LA BELLE RIZ BLANC 1 KG</t>
  </si>
  <si>
    <t>STAR RIZ ETUVE 1 KG</t>
  </si>
  <si>
    <t>STAR RIZ BLANC 1 KG</t>
  </si>
  <si>
    <t>STAR RIZ BLANC 500 G</t>
  </si>
  <si>
    <t>SOS RIZ ETUVE 1 KG</t>
  </si>
  <si>
    <t>SOS RIZ BLANC 1 KG</t>
  </si>
  <si>
    <t>SOS LEBTILLES 1 KG</t>
  </si>
  <si>
    <t>SIM PATES SPAGUETTI N°7</t>
  </si>
  <si>
    <t>PRUNEAUX MAÎTRE PRUNILLE 500 G</t>
  </si>
  <si>
    <t>CAB TOMATE CONCENTRE 500 G</t>
  </si>
  <si>
    <t>CAB TOMATE CONCENTRE 1 KG</t>
  </si>
  <si>
    <t>CAB HARISSA 380 G</t>
  </si>
  <si>
    <t>CAB HARISSA 235 G</t>
  </si>
  <si>
    <t>LOURSOU MIEL 1 KG</t>
  </si>
  <si>
    <t>DAHABI SUCRE CASSE 1 KG</t>
  </si>
  <si>
    <t>CAB CONFITURE ABRICOT 450 G</t>
  </si>
  <si>
    <t>ENASEL CHEMS SEL  1 KG</t>
  </si>
  <si>
    <t>DAUPHIN SEL DE TABLE 400 G</t>
  </si>
  <si>
    <t>DAUPHIN SEL DE TABLE 300 G</t>
  </si>
  <si>
    <t>DAUPHIN SEL DE TABLE 300 G BOUTEIL</t>
  </si>
  <si>
    <t>CHATTI SEL DE CUISINE 1 KG</t>
  </si>
  <si>
    <t>EL MADAK SUCRE GLACE 1 KG</t>
  </si>
  <si>
    <t>VITAJUS  1 L GRENADE</t>
  </si>
  <si>
    <t>VITAJUS  1 L JASMINS</t>
  </si>
  <si>
    <t>VITAJUS  1 L  ORANGE</t>
  </si>
  <si>
    <t>VITAJUS  1 L PECHE</t>
  </si>
  <si>
    <t>VITAJUS  1 L COCKTAIL DE 3 FRUITS</t>
  </si>
  <si>
    <t>VITAJUS  1 L COCKTAIL DE 9 FRUITS</t>
  </si>
  <si>
    <t>ROUIBA JUS 1L LIGHT</t>
  </si>
  <si>
    <t>VITAJUS NECTARE RAISIN</t>
  </si>
  <si>
    <t>IFRI IFRUIT 2L ORANGE</t>
  </si>
  <si>
    <t>IFRI IFRUIT 2L ORANGE CAROTTE</t>
  </si>
  <si>
    <t>IFRI IFRUIT 2L MANGUE</t>
  </si>
  <si>
    <t>IFRI IFRUIT 1L ORANGE</t>
  </si>
  <si>
    <t>IFRI IFRUIT 1L ORANGE CAROTTE</t>
  </si>
  <si>
    <t>IFRI IFRUIT 1L MANGUE</t>
  </si>
  <si>
    <t>TREFLE JUS 1 L RAISIN</t>
  </si>
  <si>
    <t>TREFLE JUS 1 L ANNANAS</t>
  </si>
  <si>
    <t>TREFLE JUS 1 L ORANGE</t>
  </si>
  <si>
    <t>TREFLE JUS 1 L ORANGE MANGUE</t>
  </si>
  <si>
    <t>TREFLE JUS 1 L CITRONADE</t>
  </si>
  <si>
    <t>TREFLE JUS 1 L POMME</t>
  </si>
  <si>
    <t>TCHINA JUS 2 L ORANGE PECHE</t>
  </si>
  <si>
    <t>TCHINA JUS 2 L ORANGE</t>
  </si>
  <si>
    <t>TCHINA JUS 2 L COCKTAIL EXOTIQUE</t>
  </si>
  <si>
    <t>ŒUFS PLATEAU 30 U</t>
  </si>
  <si>
    <t xml:space="preserve">CASBAH VINAIGRE 1 L </t>
  </si>
  <si>
    <t>Bénéfice / Produit</t>
  </si>
  <si>
    <t>Bénéfice / Mois</t>
  </si>
  <si>
    <t>caisse journaliere</t>
  </si>
  <si>
    <t>:GGGG*gggb+</t>
  </si>
  <si>
    <t>:BCDE*fghb+</t>
  </si>
  <si>
    <t>1CDOFQR*ijabci+</t>
  </si>
  <si>
    <t>total</t>
  </si>
  <si>
    <t>Incérer un nouveau produit</t>
  </si>
  <si>
    <t>Nom produit a inserer</t>
  </si>
  <si>
    <t>:IHGF*edcf+</t>
  </si>
  <si>
    <t>3CBKTSH*gfedcg+</t>
  </si>
  <si>
    <t>9JTTJTJ*jjjjje+</t>
  </si>
  <si>
    <t>:FJIE*fbcg+</t>
  </si>
  <si>
    <t>Prefix List</t>
  </si>
  <si>
    <t>ASSIGNED GS1 PREFIXES</t>
  </si>
  <si>
    <t>000 - 019</t>
  </si>
  <si>
    <t>GS1 US</t>
  </si>
  <si>
    <t>020 - 029</t>
  </si>
  <si>
    <t>Restricted distribution (MO defined)</t>
  </si>
  <si>
    <t>030 - 039</t>
  </si>
  <si>
    <t>040 - 049</t>
  </si>
  <si>
    <t>050 - 059</t>
  </si>
  <si>
    <t>Coupons</t>
  </si>
  <si>
    <t>060 - 139</t>
  </si>
  <si>
    <t>200 - 299</t>
  </si>
  <si>
    <t>300 - 379</t>
  </si>
  <si>
    <t>GS1 France</t>
  </si>
  <si>
    <t>GS1 Bulgaria</t>
  </si>
  <si>
    <t>GS1 Slovenija</t>
  </si>
  <si>
    <t>GS1 Croatia</t>
  </si>
  <si>
    <t>GS1 BIH (Bosnia-Herzegovina)</t>
  </si>
  <si>
    <t>GS1 Montenegro</t>
  </si>
  <si>
    <t>400 - 440</t>
  </si>
  <si>
    <t>GS1 Germany</t>
  </si>
  <si>
    <t>450 - 459 &amp; 490 - 499</t>
  </si>
  <si>
    <t>GS1 Japan</t>
  </si>
  <si>
    <t>460 - 469</t>
  </si>
  <si>
    <t>GS1 Russia</t>
  </si>
  <si>
    <t>GS1 Kyrgyzstan</t>
  </si>
  <si>
    <t>GS1 Taiwan</t>
  </si>
  <si>
    <t>GS1 Estonia</t>
  </si>
  <si>
    <t>GS1 Latvia</t>
  </si>
  <si>
    <t>GS1 Azerbaijan</t>
  </si>
  <si>
    <t>GS1 Lithuania</t>
  </si>
  <si>
    <t>GS1 Uzbekistan</t>
  </si>
  <si>
    <t>GS1 Sri Lanka</t>
  </si>
  <si>
    <t>GS1 Philippines</t>
  </si>
  <si>
    <t>GS1 Belarus</t>
  </si>
  <si>
    <t>GS1 Ukraine</t>
  </si>
  <si>
    <t>GS1 Moldova</t>
  </si>
  <si>
    <t>GS1 Armenia</t>
  </si>
  <si>
    <t>GS1 Georgia</t>
  </si>
  <si>
    <t>GS1 Kazakstan</t>
  </si>
  <si>
    <t>GS1 Tajikistan</t>
  </si>
  <si>
    <t>GS1 Hong Kong</t>
  </si>
  <si>
    <t>500 - 509</t>
  </si>
  <si>
    <t>GS1 UK</t>
  </si>
  <si>
    <t>520 - 521</t>
  </si>
  <si>
    <t>GS1 Association Greece</t>
  </si>
  <si>
    <t>GS1 Lebanon</t>
  </si>
  <si>
    <t>GS1 Cyprus</t>
  </si>
  <si>
    <t>GS1 Albania</t>
  </si>
  <si>
    <t>GS1 MAC (FYR Macedonia)</t>
  </si>
  <si>
    <t>GS1 Malta</t>
  </si>
  <si>
    <t>GS1 Ireland</t>
  </si>
  <si>
    <t>540 - 549</t>
  </si>
  <si>
    <t>GS1 Belgium &amp; Luxembourg</t>
  </si>
  <si>
    <t>GS1 Portugal</t>
  </si>
  <si>
    <t>GS1 Iceland</t>
  </si>
  <si>
    <t>570 - 579</t>
  </si>
  <si>
    <t>GS1 Denmark</t>
  </si>
  <si>
    <t>GS1 Poland</t>
  </si>
  <si>
    <t>GS1 Romania</t>
  </si>
  <si>
    <t>GS1 Hungary</t>
  </si>
  <si>
    <t>600 - 601</t>
  </si>
  <si>
    <t>GS1 South Africa</t>
  </si>
  <si>
    <t>GS1 Ghana</t>
  </si>
  <si>
    <t>GS1 Senegal</t>
  </si>
  <si>
    <t>GS1 Bahrain</t>
  </si>
  <si>
    <t>GS1 Mauritius</t>
  </si>
  <si>
    <t>GS1 Morocco</t>
  </si>
  <si>
    <t>GS1 Algeria</t>
  </si>
  <si>
    <t>GS1 Nigeria</t>
  </si>
  <si>
    <t>GS1 Kenya</t>
  </si>
  <si>
    <t>GS1 Ivory Coast</t>
  </si>
  <si>
    <t>GS1 Tunisia</t>
  </si>
  <si>
    <t>GS1 Tanzania</t>
  </si>
  <si>
    <t>GS1 Syria</t>
  </si>
  <si>
    <t>GS1 Egypt</t>
  </si>
  <si>
    <t>GS1 Brunei</t>
  </si>
  <si>
    <t>GS1 Libya</t>
  </si>
  <si>
    <t>GS1 Jordan</t>
  </si>
  <si>
    <t>GS1 Iran</t>
  </si>
  <si>
    <t>GS1 Kuwait</t>
  </si>
  <si>
    <t>GS1 Saudi Arabia</t>
  </si>
  <si>
    <t>GS1 Emirates</t>
  </si>
  <si>
    <t>640 - 649</t>
  </si>
  <si>
    <t>GS1 Finland</t>
  </si>
  <si>
    <t>690 - 695</t>
  </si>
  <si>
    <t>GS1 China</t>
  </si>
  <si>
    <t>700 - 709</t>
  </si>
  <si>
    <t>GS1 Norway</t>
  </si>
  <si>
    <t>GS1 Israel</t>
  </si>
  <si>
    <t>730 - 739</t>
  </si>
  <si>
    <t>GS1 Sweden</t>
  </si>
  <si>
    <t>GS1 Guatemala</t>
  </si>
  <si>
    <t>GS1 El Salvador</t>
  </si>
  <si>
    <t>GS1 Honduras</t>
  </si>
  <si>
    <t>GS1 Nicaragua</t>
  </si>
  <si>
    <t>GS1 Costa Rica</t>
  </si>
  <si>
    <t>GS1 Panama</t>
  </si>
  <si>
    <t>GS1 Republica Dominicana</t>
  </si>
  <si>
    <t>GS1 Mexico</t>
  </si>
  <si>
    <t>754 - 755</t>
  </si>
  <si>
    <t>GS1 Canada</t>
  </si>
  <si>
    <t>GS1 Venezuela</t>
  </si>
  <si>
    <t>760 - 769</t>
  </si>
  <si>
    <t>GS1 Schweiz, Suisse, Svizzera</t>
  </si>
  <si>
    <t>770 - 771</t>
  </si>
  <si>
    <t>GS1 Colombia</t>
  </si>
  <si>
    <t>GS1 Uruguay</t>
  </si>
  <si>
    <t>GS1 Peru</t>
  </si>
  <si>
    <t>GS1 Bolivia</t>
  </si>
  <si>
    <t>778 - 779</t>
  </si>
  <si>
    <t>GS1 Argentina</t>
  </si>
  <si>
    <t>GS1 Chile</t>
  </si>
  <si>
    <t>GS1 Paraguay</t>
  </si>
  <si>
    <t>GS1 Ecuador</t>
  </si>
  <si>
    <t>789 - 790</t>
  </si>
  <si>
    <t>GS1 Brasil  </t>
  </si>
  <si>
    <t>800 - 839</t>
  </si>
  <si>
    <t>GS1 Italy  </t>
  </si>
  <si>
    <t>840 - 849</t>
  </si>
  <si>
    <t>GS1 Spain  </t>
  </si>
  <si>
    <t>GS1 Cuba</t>
  </si>
  <si>
    <t>GS1 Slovakia</t>
  </si>
  <si>
    <t>GS1 Czech</t>
  </si>
  <si>
    <t> GS1 Serbia</t>
  </si>
  <si>
    <t>GS1 Mongolia</t>
  </si>
  <si>
    <t>GS1 North Korea</t>
  </si>
  <si>
    <t>868 - 869</t>
  </si>
  <si>
    <t>GS1 Turkey</t>
  </si>
  <si>
    <t>870 - 879</t>
  </si>
  <si>
    <t>GS1 Netherlands</t>
  </si>
  <si>
    <t>GS1 South Korea</t>
  </si>
  <si>
    <t>GS1 Cambodia</t>
  </si>
  <si>
    <t>GS1 Thailand</t>
  </si>
  <si>
    <t>GS1 Singapore</t>
  </si>
  <si>
    <t>GS1 India</t>
  </si>
  <si>
    <t>GS1 Vietnam</t>
  </si>
  <si>
    <t>GS1 Pakistan</t>
  </si>
  <si>
    <t>GS1 Indonesia</t>
  </si>
  <si>
    <t>900 - 919</t>
  </si>
  <si>
    <t>GS1 Austria</t>
  </si>
  <si>
    <t>930 - 939</t>
  </si>
  <si>
    <t>GS1 Australia</t>
  </si>
  <si>
    <t>940 - 949</t>
  </si>
  <si>
    <t>GS1 New Zealand</t>
  </si>
  <si>
    <t>GS1 Global Office</t>
  </si>
  <si>
    <t>GS1 Global Office (EPCglobal)</t>
  </si>
  <si>
    <t>GS1 Malaysia</t>
  </si>
  <si>
    <t>GS1 Macau</t>
  </si>
  <si>
    <t>960-969</t>
  </si>
  <si>
    <t>Global Office (GTIN-8s)</t>
  </si>
  <si>
    <t>Serial publications (ISSN)</t>
  </si>
  <si>
    <t>978 - 979</t>
  </si>
  <si>
    <t>Bookland (ISBN)</t>
  </si>
  <si>
    <t>Refund receipts</t>
  </si>
  <si>
    <t>981 - 983</t>
  </si>
  <si>
    <t>Common Currency Coupons</t>
  </si>
  <si>
    <t>990 - 999</t>
  </si>
  <si>
    <r>
      <t>Note:</t>
    </r>
    <r>
      <rPr>
        <sz val="11"/>
        <color theme="1"/>
        <rFont val="Calibri"/>
        <family val="2"/>
        <scheme val="minor"/>
      </rPr>
      <t xml:space="preserve"> From the 960 prefix range, 9600 to 9609 have been assigned to GS1 UK for GTIN-8 allocations. Prefixes not listed above are used by GS1 Global Office for number allocations in non-member countries and reserved for future use.</t>
    </r>
  </si>
  <si>
    <t>:BCDJ*ihee+</t>
  </si>
  <si>
    <t>1FEMDQT*fihefb+</t>
  </si>
  <si>
    <t>1CFTGSP*ebcdci+</t>
  </si>
  <si>
    <t>:BCFG*jife+</t>
  </si>
  <si>
    <t>1CFOIPQ*jfihec+</t>
  </si>
  <si>
    <t>:BFEI*fgcf+</t>
  </si>
</sst>
</file>

<file path=xl/styles.xml><?xml version="1.0" encoding="utf-8"?>
<styleSheet xmlns="http://schemas.openxmlformats.org/spreadsheetml/2006/main">
  <numFmts count="1">
    <numFmt numFmtId="164" formatCode="_(* #,##0.00_);_(* \(#,##0.00\);_(* &quot;-&quot;??_);_(@_)"/>
  </numFmts>
  <fonts count="30">
    <font>
      <sz val="11"/>
      <color theme="1"/>
      <name val="Calibri"/>
      <family val="2"/>
      <scheme val="minor"/>
    </font>
    <font>
      <sz val="11"/>
      <color indexed="8"/>
      <name val="Calibri"/>
      <family val="2"/>
    </font>
    <font>
      <sz val="10"/>
      <color indexed="8"/>
      <name val="Verdana"/>
      <family val="2"/>
    </font>
    <font>
      <sz val="10"/>
      <color indexed="60"/>
      <name val="Verdana"/>
      <family val="2"/>
    </font>
    <font>
      <sz val="9"/>
      <color indexed="8"/>
      <name val="Calibri"/>
      <family val="2"/>
    </font>
    <font>
      <sz val="9"/>
      <color indexed="8"/>
      <name val="Verdana"/>
      <family val="2"/>
    </font>
    <font>
      <sz val="10"/>
      <color indexed="9"/>
      <name val="Verdana"/>
      <family val="2"/>
    </font>
    <font>
      <sz val="9"/>
      <color indexed="9"/>
      <name val="Verdana"/>
      <family val="2"/>
    </font>
    <font>
      <b/>
      <sz val="12"/>
      <color indexed="10"/>
      <name val="Verdana"/>
      <family val="2"/>
    </font>
    <font>
      <b/>
      <sz val="10"/>
      <color indexed="9"/>
      <name val="Verdana"/>
      <family val="2"/>
    </font>
    <font>
      <sz val="12"/>
      <color indexed="60"/>
      <name val="Verdana"/>
      <family val="2"/>
    </font>
    <font>
      <sz val="11"/>
      <color indexed="8"/>
      <name val="3 of 9 Barcode"/>
      <family val="5"/>
    </font>
    <font>
      <b/>
      <sz val="11"/>
      <color indexed="60"/>
      <name val="Verdana"/>
      <family val="2"/>
    </font>
    <font>
      <b/>
      <sz val="16"/>
      <color indexed="56"/>
      <name val="Verdana"/>
      <family val="2"/>
    </font>
    <font>
      <b/>
      <sz val="12"/>
      <color indexed="56"/>
      <name val="Verdana"/>
      <family val="2"/>
    </font>
    <font>
      <b/>
      <sz val="11"/>
      <color indexed="8"/>
      <name val="Calibri"/>
      <family val="2"/>
    </font>
    <font>
      <b/>
      <sz val="12"/>
      <color indexed="8"/>
      <name val="Calibri"/>
      <family val="2"/>
    </font>
    <font>
      <sz val="8"/>
      <name val="Calibri"/>
      <family val="2"/>
    </font>
    <font>
      <b/>
      <sz val="14"/>
      <color indexed="60"/>
      <name val="Calibri"/>
      <family val="2"/>
      <scheme val="minor"/>
    </font>
    <font>
      <b/>
      <sz val="14"/>
      <color indexed="52"/>
      <name val="Calibri"/>
      <family val="2"/>
      <scheme val="minor"/>
    </font>
    <font>
      <b/>
      <sz val="16"/>
      <color indexed="57"/>
      <name val="Calibri"/>
      <family val="2"/>
      <scheme val="minor"/>
    </font>
    <font>
      <b/>
      <sz val="14"/>
      <color indexed="12"/>
      <name val="Calibri"/>
      <family val="2"/>
      <scheme val="minor"/>
    </font>
    <font>
      <b/>
      <sz val="14"/>
      <color indexed="10"/>
      <name val="Calibri"/>
      <family val="2"/>
      <scheme val="minor"/>
    </font>
    <font>
      <b/>
      <sz val="14"/>
      <color indexed="57"/>
      <name val="Calibri"/>
      <family val="2"/>
      <scheme val="minor"/>
    </font>
    <font>
      <sz val="12"/>
      <color theme="1"/>
      <name val="Code EAN13"/>
      <charset val="2"/>
    </font>
    <font>
      <sz val="36"/>
      <color theme="1"/>
      <name val="Code EAN13"/>
      <charset val="2"/>
    </font>
    <font>
      <b/>
      <sz val="11"/>
      <color indexed="57"/>
      <name val="Calibri"/>
      <family val="2"/>
      <scheme val="minor"/>
    </font>
    <font>
      <b/>
      <sz val="11"/>
      <color theme="1"/>
      <name val="Calibri"/>
      <family val="2"/>
      <scheme val="minor"/>
    </font>
    <font>
      <b/>
      <sz val="8"/>
      <color indexed="81"/>
      <name val="Tahoma"/>
      <family val="2"/>
    </font>
    <font>
      <b/>
      <sz val="24"/>
      <color theme="1"/>
      <name val="Calibri"/>
      <family val="2"/>
      <scheme val="minor"/>
    </font>
  </fonts>
  <fills count="13">
    <fill>
      <patternFill patternType="none"/>
    </fill>
    <fill>
      <patternFill patternType="gray125"/>
    </fill>
    <fill>
      <patternFill patternType="solid">
        <fgColor indexed="13"/>
        <bgColor indexed="64"/>
      </patternFill>
    </fill>
    <fill>
      <patternFill patternType="solid">
        <fgColor indexed="50"/>
        <bgColor indexed="64"/>
      </patternFill>
    </fill>
    <fill>
      <patternFill patternType="solid">
        <fgColor indexed="62"/>
        <bgColor indexed="64"/>
      </patternFill>
    </fill>
    <fill>
      <patternFill patternType="solid">
        <fgColor indexed="51"/>
        <bgColor indexed="64"/>
      </patternFill>
    </fill>
    <fill>
      <patternFill patternType="solid">
        <fgColor indexed="50"/>
        <bgColor indexed="47"/>
      </patternFill>
    </fill>
    <fill>
      <patternFill patternType="solid">
        <fgColor indexed="40"/>
        <bgColor indexed="64"/>
      </patternFill>
    </fill>
    <fill>
      <patternFill patternType="solid">
        <fgColor indexed="44"/>
        <bgColor indexed="64"/>
      </patternFill>
    </fill>
    <fill>
      <patternFill patternType="solid">
        <fgColor rgb="FFFFFF00"/>
        <bgColor indexed="64"/>
      </patternFill>
    </fill>
    <fill>
      <patternFill patternType="solid">
        <fgColor theme="3" tint="0.79998168889431442"/>
        <bgColor indexed="64"/>
      </patternFill>
    </fill>
    <fill>
      <patternFill patternType="solid">
        <fgColor rgb="FFCCCCCC"/>
        <bgColor indexed="64"/>
      </patternFill>
    </fill>
    <fill>
      <patternFill patternType="solid">
        <fgColor rgb="FFEEEEEE"/>
        <bgColor indexed="64"/>
      </patternFill>
    </fill>
  </fills>
  <borders count="1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164" fontId="1" fillId="0" borderId="0" applyFont="0" applyFill="0" applyBorder="0" applyAlignment="0" applyProtection="0"/>
  </cellStyleXfs>
  <cellXfs count="77">
    <xf numFmtId="0" fontId="0" fillId="0" borderId="0" xfId="0"/>
    <xf numFmtId="0" fontId="0" fillId="0" borderId="1" xfId="0" applyBorder="1"/>
    <xf numFmtId="0" fontId="0" fillId="0" borderId="2" xfId="0" applyBorder="1"/>
    <xf numFmtId="0" fontId="2" fillId="0" borderId="0" xfId="0" applyFont="1" applyAlignment="1">
      <alignment horizontal="center" vertical="center"/>
    </xf>
    <xf numFmtId="0" fontId="2" fillId="0" borderId="0" xfId="0" applyFont="1"/>
    <xf numFmtId="0" fontId="3" fillId="0" borderId="0" xfId="0" applyNumberFormat="1" applyFont="1" applyBorder="1"/>
    <xf numFmtId="164" fontId="3" fillId="0" borderId="0" xfId="1" applyFont="1" applyBorder="1" applyAlignment="1">
      <alignment horizontal="center" vertical="center"/>
    </xf>
    <xf numFmtId="164" fontId="3" fillId="0" borderId="0" xfId="1" applyFont="1" applyAlignment="1">
      <alignment horizontal="center" vertical="center"/>
    </xf>
    <xf numFmtId="0" fontId="4" fillId="2" borderId="3" xfId="0" applyFont="1" applyFill="1" applyBorder="1"/>
    <xf numFmtId="14" fontId="4" fillId="2" borderId="4" xfId="0" applyNumberFormat="1" applyFont="1" applyFill="1" applyBorder="1"/>
    <xf numFmtId="0" fontId="4" fillId="2" borderId="4" xfId="0" applyFont="1" applyFill="1" applyBorder="1"/>
    <xf numFmtId="0" fontId="4" fillId="2" borderId="0" xfId="0" applyFont="1" applyFill="1" applyBorder="1"/>
    <xf numFmtId="0" fontId="4" fillId="0" borderId="0" xfId="0" applyFont="1"/>
    <xf numFmtId="14" fontId="4" fillId="2" borderId="3" xfId="0" applyNumberFormat="1" applyFont="1" applyFill="1" applyBorder="1"/>
    <xf numFmtId="0" fontId="3" fillId="0" borderId="0" xfId="0" applyNumberFormat="1" applyFont="1"/>
    <xf numFmtId="0" fontId="2" fillId="0" borderId="0" xfId="0" applyNumberFormat="1" applyFont="1"/>
    <xf numFmtId="0" fontId="5" fillId="3" borderId="0" xfId="0" applyFont="1" applyFill="1" applyAlignment="1">
      <alignment horizontal="center" vertical="center"/>
    </xf>
    <xf numFmtId="0" fontId="5" fillId="3" borderId="0" xfId="0" applyFont="1" applyFill="1"/>
    <xf numFmtId="0" fontId="6" fillId="4" borderId="0" xfId="0" applyFont="1" applyFill="1"/>
    <xf numFmtId="14" fontId="7" fillId="4" borderId="0" xfId="0" applyNumberFormat="1" applyFont="1" applyFill="1"/>
    <xf numFmtId="0" fontId="6" fillId="4" borderId="0" xfId="0" applyFont="1" applyFill="1" applyAlignment="1">
      <alignment horizontal="center" vertical="center"/>
    </xf>
    <xf numFmtId="0" fontId="5" fillId="3" borderId="0" xfId="0" applyFont="1" applyFill="1" applyAlignment="1">
      <alignment wrapText="1"/>
    </xf>
    <xf numFmtId="0" fontId="0" fillId="0" borderId="0" xfId="0" applyNumberFormat="1"/>
    <xf numFmtId="0" fontId="4" fillId="0" borderId="0" xfId="0" applyNumberFormat="1" applyFont="1"/>
    <xf numFmtId="0" fontId="2" fillId="0" borderId="5" xfId="0" applyFont="1" applyBorder="1" applyAlignment="1">
      <alignment vertical="center"/>
    </xf>
    <xf numFmtId="0" fontId="8" fillId="0" borderId="5" xfId="0" applyFont="1" applyBorder="1" applyAlignment="1">
      <alignment horizontal="center" vertical="center"/>
    </xf>
    <xf numFmtId="0" fontId="6" fillId="0" borderId="0" xfId="0" applyFont="1"/>
    <xf numFmtId="0" fontId="2" fillId="3" borderId="0" xfId="0" applyFont="1" applyFill="1"/>
    <xf numFmtId="0" fontId="5" fillId="5" borderId="0" xfId="0" applyFont="1" applyFill="1" applyAlignment="1">
      <alignment vertical="center"/>
    </xf>
    <xf numFmtId="0" fontId="5" fillId="5" borderId="0" xfId="0" applyFont="1" applyFill="1" applyAlignment="1">
      <alignment vertical="center" wrapText="1"/>
    </xf>
    <xf numFmtId="14" fontId="0" fillId="0" borderId="0" xfId="0" applyNumberFormat="1"/>
    <xf numFmtId="0" fontId="10" fillId="3" borderId="3" xfId="0" applyFont="1" applyFill="1" applyBorder="1" applyAlignment="1">
      <alignment horizontal="center" vertical="center"/>
    </xf>
    <xf numFmtId="0" fontId="9" fillId="4" borderId="0" xfId="0" applyFont="1" applyFill="1" applyAlignment="1">
      <alignment horizontal="center" vertical="center" wrapText="1"/>
    </xf>
    <xf numFmtId="0" fontId="9" fillId="4" borderId="0" xfId="0" applyFont="1" applyFill="1" applyAlignment="1">
      <alignment horizontal="center" vertical="center"/>
    </xf>
    <xf numFmtId="14" fontId="12" fillId="0" borderId="0" xfId="0" applyNumberFormat="1" applyFont="1"/>
    <xf numFmtId="164" fontId="13" fillId="6" borderId="3" xfId="1" applyNumberFormat="1" applyFont="1" applyFill="1" applyBorder="1" applyAlignment="1">
      <alignment horizontal="center" vertical="center"/>
    </xf>
    <xf numFmtId="164" fontId="14" fillId="6" borderId="3" xfId="1" applyNumberFormat="1" applyFont="1" applyFill="1" applyBorder="1" applyAlignment="1">
      <alignment horizontal="center" vertical="center"/>
    </xf>
    <xf numFmtId="0" fontId="15" fillId="7" borderId="6" xfId="0" applyFont="1" applyFill="1" applyBorder="1"/>
    <xf numFmtId="0" fontId="15" fillId="7" borderId="7" xfId="0" applyFont="1" applyFill="1" applyBorder="1"/>
    <xf numFmtId="0" fontId="15" fillId="8" borderId="6" xfId="0" applyFont="1" applyFill="1" applyBorder="1"/>
    <xf numFmtId="0" fontId="3" fillId="0" borderId="0" xfId="0" applyFont="1" applyAlignment="1" applyProtection="1">
      <alignment horizontal="center" vertical="center"/>
      <protection locked="0"/>
    </xf>
    <xf numFmtId="164" fontId="14" fillId="6" borderId="3" xfId="1" applyNumberFormat="1" applyFont="1" applyFill="1" applyBorder="1" applyAlignment="1" applyProtection="1">
      <alignment horizontal="center" vertical="center"/>
      <protection locked="0"/>
    </xf>
    <xf numFmtId="164" fontId="3" fillId="0" borderId="0" xfId="1" applyFont="1" applyBorder="1" applyAlignment="1" applyProtection="1">
      <alignment horizontal="center" vertical="center"/>
      <protection locked="0"/>
    </xf>
    <xf numFmtId="164" fontId="3" fillId="0" borderId="0" xfId="1" applyFont="1" applyAlignment="1" applyProtection="1">
      <alignment horizontal="center" vertical="center"/>
      <protection locked="0"/>
    </xf>
    <xf numFmtId="14" fontId="3" fillId="0" borderId="0" xfId="0" applyNumberFormat="1" applyFont="1" applyProtection="1">
      <protection locked="0"/>
    </xf>
    <xf numFmtId="0" fontId="3" fillId="0" borderId="0" xfId="0" applyFont="1" applyProtection="1">
      <protection locked="0"/>
    </xf>
    <xf numFmtId="0" fontId="0" fillId="0" borderId="0" xfId="0" applyFont="1"/>
    <xf numFmtId="0" fontId="15" fillId="5" borderId="6" xfId="0" applyFont="1" applyFill="1" applyBorder="1" applyAlignment="1">
      <alignment horizontal="center" vertical="center"/>
    </xf>
    <xf numFmtId="0" fontId="0" fillId="0" borderId="0" xfId="0" applyBorder="1" applyAlignment="1">
      <alignment horizontal="center" vertical="center"/>
    </xf>
    <xf numFmtId="164" fontId="3" fillId="0" borderId="0" xfId="0" applyNumberFormat="1" applyFont="1" applyAlignment="1">
      <alignment horizontal="center" vertical="center"/>
    </xf>
    <xf numFmtId="0" fontId="3" fillId="0" borderId="0" xfId="0" applyFont="1" applyBorder="1" applyAlignment="1" applyProtection="1">
      <alignment horizontal="center" vertical="center"/>
      <protection locked="0"/>
    </xf>
    <xf numFmtId="164" fontId="3" fillId="0" borderId="0" xfId="0" applyNumberFormat="1" applyFont="1" applyBorder="1" applyAlignment="1">
      <alignment horizontal="center" vertical="center"/>
    </xf>
    <xf numFmtId="0" fontId="2" fillId="0" borderId="0" xfId="0" applyNumberFormat="1" applyFont="1" applyBorder="1"/>
    <xf numFmtId="14" fontId="12" fillId="0" borderId="0" xfId="0" applyNumberFormat="1" applyFont="1" applyBorder="1"/>
    <xf numFmtId="164" fontId="3" fillId="0" borderId="0" xfId="0" applyNumberFormat="1" applyFont="1" applyAlignment="1" applyProtection="1">
      <alignment horizontal="center" vertical="center"/>
      <protection locked="0"/>
    </xf>
    <xf numFmtId="164" fontId="3" fillId="0" borderId="0" xfId="0" applyNumberFormat="1" applyFont="1" applyBorder="1" applyAlignment="1" applyProtection="1">
      <alignment horizontal="center" vertical="center"/>
      <protection locked="0"/>
    </xf>
    <xf numFmtId="0" fontId="3" fillId="0" borderId="0" xfId="0" applyFont="1" applyBorder="1" applyProtection="1">
      <protection locked="0"/>
    </xf>
    <xf numFmtId="1" fontId="11" fillId="0" borderId="0" xfId="0" applyNumberFormat="1" applyFont="1" applyAlignment="1">
      <alignment horizontal="center" vertical="center"/>
    </xf>
    <xf numFmtId="0" fontId="24" fillId="0" borderId="0" xfId="0" applyFont="1" applyAlignment="1">
      <alignment horizontal="center" vertical="center"/>
    </xf>
    <xf numFmtId="1" fontId="3" fillId="0" borderId="0" xfId="0" applyNumberFormat="1" applyFont="1" applyProtection="1">
      <protection locked="0"/>
    </xf>
    <xf numFmtId="0" fontId="25" fillId="0" borderId="0" xfId="0" applyFont="1" applyAlignment="1">
      <alignment horizontal="center" vertical="center"/>
    </xf>
    <xf numFmtId="164" fontId="16" fillId="8" borderId="6" xfId="1" applyFont="1" applyFill="1" applyBorder="1"/>
    <xf numFmtId="0" fontId="0" fillId="7" borderId="6" xfId="0" applyFill="1" applyBorder="1"/>
    <xf numFmtId="0" fontId="0" fillId="8" borderId="6" xfId="0" applyFill="1" applyBorder="1"/>
    <xf numFmtId="0" fontId="0" fillId="10" borderId="1" xfId="0" applyFill="1" applyBorder="1"/>
    <xf numFmtId="0" fontId="27" fillId="3" borderId="0" xfId="0" applyFont="1" applyFill="1" applyBorder="1" applyAlignment="1">
      <alignment horizontal="right" vertical="center"/>
    </xf>
    <xf numFmtId="0" fontId="27" fillId="9" borderId="0" xfId="0" applyFont="1" applyFill="1"/>
    <xf numFmtId="0" fontId="0" fillId="12" borderId="8" xfId="0" applyFill="1" applyBorder="1" applyAlignment="1">
      <alignment wrapText="1"/>
    </xf>
    <xf numFmtId="0" fontId="29" fillId="0" borderId="0" xfId="0" applyFont="1" applyAlignment="1">
      <alignment horizontal="right" vertical="center"/>
    </xf>
    <xf numFmtId="0" fontId="0" fillId="0" borderId="0" xfId="0" applyAlignment="1">
      <alignment horizontal="right" vertical="center"/>
    </xf>
    <xf numFmtId="0" fontId="0" fillId="12" borderId="8" xfId="0" applyFill="1" applyBorder="1" applyAlignment="1">
      <alignment horizontal="right" vertical="center" wrapText="1"/>
    </xf>
    <xf numFmtId="0" fontId="0" fillId="0" borderId="0" xfId="0" applyFont="1" applyAlignment="1">
      <alignment horizontal="right" vertical="center"/>
    </xf>
    <xf numFmtId="0" fontId="27" fillId="2" borderId="6" xfId="0" applyFont="1" applyFill="1" applyBorder="1"/>
    <xf numFmtId="0" fontId="27" fillId="11" borderId="9" xfId="0" applyFont="1" applyFill="1" applyBorder="1" applyAlignment="1">
      <alignment horizontal="left" vertical="center" wrapText="1"/>
    </xf>
    <xf numFmtId="0" fontId="27" fillId="11" borderId="10" xfId="0" applyFont="1" applyFill="1" applyBorder="1" applyAlignment="1">
      <alignment horizontal="left" vertical="center" wrapText="1"/>
    </xf>
    <xf numFmtId="0" fontId="27" fillId="12" borderId="9" xfId="0" applyFont="1" applyFill="1" applyBorder="1" applyAlignment="1">
      <alignment wrapText="1"/>
    </xf>
    <xf numFmtId="0" fontId="27" fillId="12" borderId="10" xfId="0" applyFont="1" applyFill="1" applyBorder="1" applyAlignment="1">
      <alignment wrapText="1"/>
    </xf>
  </cellXfs>
  <cellStyles count="2">
    <cellStyle name="Milliers" xfId="1" builtinId="3"/>
    <cellStyle name="Normal" xfId="0" builtinId="0"/>
  </cellStyles>
  <dxfs count="45">
    <dxf>
      <fill>
        <patternFill>
          <bgColor rgb="FF92D050"/>
        </patternFill>
      </fill>
    </dxf>
    <dxf>
      <fill>
        <patternFill>
          <bgColor rgb="FFFFC000"/>
        </patternFill>
      </fill>
    </dxf>
    <dxf>
      <fill>
        <patternFill>
          <bgColor rgb="FFFF0000"/>
        </patternFill>
      </fill>
    </dxf>
    <dxf>
      <fill>
        <patternFill>
          <bgColor rgb="FF92D050"/>
        </patternFill>
      </fill>
    </dxf>
    <dxf>
      <font>
        <b val="0"/>
        <i val="0"/>
        <strike val="0"/>
        <condense val="0"/>
        <extend val="0"/>
        <outline val="0"/>
        <shadow val="0"/>
        <u val="none"/>
        <vertAlign val="baseline"/>
        <sz val="10"/>
        <color indexed="60"/>
        <name val="Verdana"/>
        <scheme val="none"/>
      </font>
      <protection locked="0" hidden="0"/>
    </dxf>
    <dxf>
      <font>
        <b val="0"/>
        <i val="0"/>
        <strike val="0"/>
        <condense val="0"/>
        <extend val="0"/>
        <outline val="0"/>
        <shadow val="0"/>
        <u val="none"/>
        <vertAlign val="baseline"/>
        <sz val="10"/>
        <color indexed="60"/>
        <name val="Verdana"/>
        <scheme val="none"/>
      </font>
      <protection locked="0" hidden="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8"/>
        <name val="Verdana"/>
        <scheme val="none"/>
      </font>
    </dxf>
    <dxf>
      <font>
        <b val="0"/>
        <i val="0"/>
        <strike val="0"/>
        <condense val="0"/>
        <extend val="0"/>
        <outline val="0"/>
        <shadow val="0"/>
        <u val="none"/>
        <vertAlign val="baseline"/>
        <sz val="10"/>
        <color indexed="8"/>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mergeCell="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9"/>
        <color indexed="8"/>
        <name val="Verdana"/>
        <scheme val="none"/>
      </font>
      <fill>
        <patternFill patternType="solid">
          <fgColor indexed="64"/>
          <bgColor indexed="51"/>
        </patternFill>
      </fill>
      <alignment horizontal="general" vertical="center" textRotation="0" wrapText="0" indent="0" relativeIndent="0" justifyLastLine="0" shrinkToFit="0" mergeCell="0" readingOrder="0"/>
    </dxf>
    <dxf>
      <font>
        <b/>
        <i val="0"/>
        <strike val="0"/>
        <condense val="0"/>
        <extend val="0"/>
        <outline val="0"/>
        <shadow val="0"/>
        <u val="none"/>
        <vertAlign val="baseline"/>
        <sz val="11"/>
        <color indexed="60"/>
        <name val="Verdana"/>
        <scheme val="none"/>
      </font>
      <numFmt numFmtId="19" formatCode="dd/mm/yyyy"/>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8"/>
        <name val="Verdana"/>
        <scheme val="none"/>
      </font>
    </dxf>
    <dxf>
      <font>
        <b val="0"/>
        <i val="0"/>
        <strike val="0"/>
        <condense val="0"/>
        <extend val="0"/>
        <outline val="0"/>
        <shadow val="0"/>
        <u val="none"/>
        <vertAlign val="baseline"/>
        <sz val="10"/>
        <color indexed="8"/>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mergeCell="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numFmt numFmtId="164" formatCode="_(* #,##0.00_);_(* \(#,##0.00\);_(* &quot;-&quot;??_);_(@_)"/>
      <alignment horizontal="center" vertical="center" textRotation="0" wrapText="0" indent="0" relativeIndent="0" justifyLastLine="0" shrinkToFit="0" mergeCell="0" readingOrder="0"/>
    </dxf>
    <dxf>
      <font>
        <b val="0"/>
        <i val="0"/>
        <strike val="0"/>
        <condense val="0"/>
        <extend val="0"/>
        <outline val="0"/>
        <shadow val="0"/>
        <u val="none"/>
        <vertAlign val="baseline"/>
        <sz val="10"/>
        <color indexed="60"/>
        <name val="Verdana"/>
        <scheme val="none"/>
      </font>
    </dxf>
    <dxf>
      <font>
        <b val="0"/>
        <i val="0"/>
        <strike val="0"/>
        <condense val="0"/>
        <extend val="0"/>
        <outline val="0"/>
        <shadow val="0"/>
        <u val="none"/>
        <vertAlign val="baseline"/>
        <sz val="10"/>
        <color indexed="60"/>
        <name val="Verdana"/>
        <scheme val="none"/>
      </font>
      <numFmt numFmtId="0" formatCode="General"/>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readingOrder="0"/>
    </dxf>
    <dxf>
      <font>
        <b val="0"/>
        <i val="0"/>
        <strike val="0"/>
        <condense val="0"/>
        <extend val="0"/>
        <outline val="0"/>
        <shadow val="0"/>
        <u val="none"/>
        <vertAlign val="baseline"/>
        <sz val="10"/>
        <color indexed="60"/>
        <name val="Verdana"/>
        <scheme val="none"/>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9"/>
        <color indexed="8"/>
        <name val="Verdana"/>
        <scheme val="none"/>
      </font>
      <fill>
        <patternFill patternType="solid">
          <fgColor indexed="64"/>
          <bgColor indexed="50"/>
        </patternFill>
      </fill>
      <alignment horizontal="center" vertical="center" textRotation="0" wrapText="0" indent="0" relativeIndent="0" justifyLastLine="0" shrinkToFit="0" mergeCell="0" readingOrder="0"/>
    </dxf>
    <dxf>
      <font>
        <color theme="0"/>
      </font>
      <fill>
        <patternFill>
          <bgColor rgb="FFFF0000"/>
        </patternFill>
      </fill>
    </dxf>
    <dxf>
      <font>
        <color theme="0"/>
      </font>
      <fill>
        <patternFill>
          <bgColor rgb="FFFF0000"/>
        </patternFill>
      </fill>
    </dxf>
    <dxf>
      <font>
        <condense val="0"/>
        <extend val="0"/>
        <color rgb="FF006100"/>
      </font>
      <fill>
        <patternFill>
          <bgColor rgb="FFC6EFCE"/>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Factur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Feuil2"/>
      <sheetName val="Feuil3"/>
      <sheetName val="Facture"/>
      <sheetName val="Configuration de la société"/>
      <sheetName val="DB"/>
      <sheetName val="client"/>
      <sheetName val="BILAN"/>
    </sheetNames>
    <sheetDataSet>
      <sheetData sheetId="0" refreshError="1"/>
      <sheetData sheetId="1" refreshError="1"/>
      <sheetData sheetId="2" refreshError="1"/>
      <sheetData sheetId="3" refreshError="1"/>
      <sheetData sheetId="4" refreshError="1"/>
      <sheetData sheetId="5">
        <row r="1">
          <cell r="A1" t="str">
            <v>DESCRIPTIONS</v>
          </cell>
        </row>
        <row r="2">
          <cell r="A2" t="str">
            <v>Bûche Alibi</v>
          </cell>
        </row>
        <row r="3">
          <cell r="A3" t="str">
            <v>Bûche Prestige</v>
          </cell>
        </row>
        <row r="4">
          <cell r="A4" t="str">
            <v>Bûche Périgourdine</v>
          </cell>
        </row>
        <row r="5">
          <cell r="A5" t="str">
            <v>Bûche Trois chocolat</v>
          </cell>
        </row>
        <row r="6">
          <cell r="A6" t="str">
            <v>Bûche Royale</v>
          </cell>
        </row>
        <row r="7">
          <cell r="A7" t="str">
            <v>Bûche Festif</v>
          </cell>
        </row>
        <row r="8">
          <cell r="A8" t="str">
            <v>Bûche Choco / Williams</v>
          </cell>
        </row>
        <row r="9">
          <cell r="A9" t="str">
            <v>Bûche Fôret noire</v>
          </cell>
        </row>
        <row r="10">
          <cell r="A10" t="str">
            <v>Bûche Mousse traditionnelles</v>
          </cell>
        </row>
        <row r="11">
          <cell r="A11" t="str">
            <v>Bûche Douceur de noel</v>
          </cell>
        </row>
        <row r="12">
          <cell r="A12" t="str">
            <v>Bûche Kyoto</v>
          </cell>
        </row>
        <row r="13">
          <cell r="A13" t="str">
            <v>Bûche Norvegienne</v>
          </cell>
        </row>
        <row r="14">
          <cell r="A14" t="str">
            <v xml:space="preserve">6 pers Pain surprise noix </v>
          </cell>
        </row>
        <row r="15">
          <cell r="A15" t="str">
            <v xml:space="preserve">8 pers Pain surprise noix </v>
          </cell>
        </row>
        <row r="16">
          <cell r="A16" t="str">
            <v xml:space="preserve">12 pers Pain surprise noix </v>
          </cell>
        </row>
        <row r="17">
          <cell r="A17" t="str">
            <v>Brioche aux Crabes</v>
          </cell>
        </row>
        <row r="18">
          <cell r="A18" t="str">
            <v>6 pers Pain surprise paysan</v>
          </cell>
        </row>
        <row r="19">
          <cell r="A19" t="str">
            <v>8 pers Pain surprise paysan</v>
          </cell>
        </row>
        <row r="20">
          <cell r="A20" t="str">
            <v>12 pers Pain surprise paysan</v>
          </cell>
        </row>
        <row r="21">
          <cell r="A21" t="str">
            <v>Bredele de noel 1 kg</v>
          </cell>
        </row>
        <row r="22">
          <cell r="A22" t="str">
            <v>Bredele de noel 500 gr</v>
          </cell>
        </row>
        <row r="23">
          <cell r="A23" t="str">
            <v>Bredele de noel 250 gr</v>
          </cell>
        </row>
      </sheetData>
      <sheetData sheetId="6" refreshError="1"/>
      <sheetData sheetId="7" refreshError="1"/>
    </sheetDataSet>
  </externalBook>
</externalLink>
</file>

<file path=xl/tables/table1.xml><?xml version="1.0" encoding="utf-8"?>
<table xmlns="http://schemas.openxmlformats.org/spreadsheetml/2006/main" id="2" name="Tableau2" displayName="Tableau2" ref="C4:J60" insertRowShift="1" headerRowDxfId="38">
  <tableColumns count="8">
    <tableColumn id="2" name="Reference" totalsRowLabel="Total" dataDxfId="37" totalsRowDxfId="36"/>
    <tableColumn id="1" name="Quantité" dataDxfId="35" totalsRowDxfId="34"/>
    <tableColumn id="3" name="Details" dataDxfId="33" totalsRowDxfId="32">
      <calculatedColumnFormula>IFERROR(VLOOKUP(Vente!$C5, Stock!A:E, 2), "")</calculatedColumnFormula>
    </tableColumn>
    <tableColumn id="4" name="Prix V. U." dataDxfId="31" totalsRowDxfId="30">
      <calculatedColumnFormula>IFERROR(VLOOKUP(Vente!$C5, Stock!A:E, 4), "")</calculatedColumnFormula>
    </tableColumn>
    <tableColumn id="5" name="Total" dataDxfId="29" totalsRowDxfId="28">
      <calculatedColumnFormula>IFERROR(Vente!$F5*Vente!$D5, "")</calculatedColumnFormula>
    </tableColumn>
    <tableColumn id="6" name="Remarques" dataDxfId="27" totalsRowDxfId="26">
      <calculatedColumnFormula>IF(Vente!$I5&gt;0," ","Attention Stock vide!!") &amp; IF(Vente!$D5&gt;5," BRAVOoOoO","")</calculatedColumnFormula>
    </tableColumn>
    <tableColumn id="7" name="Stock" totalsRowFunction="count" dataDxfId="25" totalsRowDxfId="24">
      <calculatedColumnFormula>IFERROR(VLOOKUP(Vente!$C5, Stock!A:E, 5)-Vente!$D5, "")</calculatedColumnFormula>
    </tableColumn>
    <tableColumn id="9" name="Date de _x000a_peremption" dataDxfId="23">
      <calculatedColumnFormula>IFERROR(VLOOKUP(Vente!$C5, Stock!A:CA, 79), "")</calculatedColumnFormula>
    </tableColumn>
  </tableColumns>
  <tableStyleInfo name="TableStyleLight18" showFirstColumn="1" showLastColumn="0" showRowStripes="1" showColumnStripes="0"/>
</table>
</file>

<file path=xl/tables/table2.xml><?xml version="1.0" encoding="utf-8"?>
<table xmlns="http://schemas.openxmlformats.org/spreadsheetml/2006/main" id="1" name="Tableau22" displayName="Tableau22" ref="C4:L60" insertRowShift="1" headerRowDxfId="22">
  <tableColumns count="10">
    <tableColumn id="2" name="Reference" totalsRowLabel="Total" dataDxfId="21" totalsRowDxfId="20"/>
    <tableColumn id="1" name="Quantité" dataDxfId="19" totalsRowDxfId="18"/>
    <tableColumn id="3" name="Details" dataDxfId="17" totalsRowDxfId="16">
      <calculatedColumnFormula>IFERROR(VLOOKUP('Entree en Stock'!$C5, Stock!A:E, 2), "")</calculatedColumnFormula>
    </tableColumn>
    <tableColumn id="4" name="Prix A. U." dataDxfId="15" totalsRowDxfId="14"/>
    <tableColumn id="9" name="Prix V.U." dataDxfId="13" totalsRowDxfId="12" dataCellStyle="Milliers"/>
    <tableColumn id="5" name="Total" dataDxfId="11" totalsRowDxfId="10">
      <calculatedColumnFormula>IFERROR('Entree en Stock'!$F5*'Entree en Stock'!$D5, "")</calculatedColumnFormula>
    </tableColumn>
    <tableColumn id="6" name="Remarques" dataDxfId="9" totalsRowDxfId="8">
      <calculatedColumnFormula>IF('Entree en Stock'!$J5&gt;0," ","Verifier  Le Stock")</calculatedColumnFormula>
    </tableColumn>
    <tableColumn id="7" name="Stock" totalsRowFunction="count" dataDxfId="7" totalsRowDxfId="6">
      <calculatedColumnFormula>IFERROR(VLOOKUP('Entree en Stock'!$C5, Stock!A:E, 5), "")</calculatedColumnFormula>
    </tableColumn>
    <tableColumn id="8" name="Date de _x000a_peremption" dataDxfId="5"/>
    <tableColumn id="10" name="Code barre" dataDxfId="4"/>
  </tableColumns>
  <tableStyleInfo name="TableStyleLight21"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sheetPr codeName="Feuil3">
    <tabColor rgb="FF92D050"/>
  </sheetPr>
  <dimension ref="C1:M60"/>
  <sheetViews>
    <sheetView zoomScale="90" zoomScaleNormal="90" workbookViewId="0">
      <pane xSplit="13" ySplit="17" topLeftCell="N18" activePane="bottomRight" state="frozen"/>
      <selection pane="topRight" activeCell="N1" sqref="N1"/>
      <selection pane="bottomLeft" activeCell="A18" sqref="A18"/>
      <selection pane="bottomRight" activeCell="C5" sqref="C5"/>
    </sheetView>
  </sheetViews>
  <sheetFormatPr baseColWidth="10" defaultRowHeight="12.75"/>
  <cols>
    <col min="1" max="1" width="2.5703125" style="4" customWidth="1"/>
    <col min="2" max="2" width="2.42578125" style="4" customWidth="1"/>
    <col min="3" max="3" width="12.5703125" style="3" customWidth="1"/>
    <col min="4" max="4" width="10" style="3" customWidth="1"/>
    <col min="5" max="5" width="35.28515625" style="4" customWidth="1"/>
    <col min="6" max="6" width="11.42578125" style="3"/>
    <col min="7" max="7" width="23.28515625" style="3" customWidth="1"/>
    <col min="8" max="8" width="34.7109375" style="4" customWidth="1"/>
    <col min="9" max="9" width="7" style="4" customWidth="1"/>
    <col min="10" max="10" width="17.28515625" style="4" customWidth="1"/>
    <col min="11" max="11" width="8.85546875" style="4" bestFit="1" customWidth="1"/>
    <col min="12" max="12" width="10" style="4" customWidth="1"/>
    <col min="13" max="13" width="18" style="4" customWidth="1"/>
    <col min="14" max="16384" width="11.42578125" style="4"/>
  </cols>
  <sheetData>
    <row r="1" spans="3:13" ht="25.5">
      <c r="G1" s="35">
        <f>M6</f>
        <v>0</v>
      </c>
      <c r="J1" s="32" t="s">
        <v>20</v>
      </c>
      <c r="K1" s="32" t="s">
        <v>19</v>
      </c>
      <c r="L1" s="33" t="s">
        <v>11</v>
      </c>
    </row>
    <row r="2" spans="3:13">
      <c r="E2" s="3"/>
      <c r="J2" s="19">
        <f ca="1">TODAY()</f>
        <v>41287</v>
      </c>
      <c r="K2" s="20">
        <f ca="1">DAY(J2)</f>
        <v>13</v>
      </c>
      <c r="L2" s="18">
        <f>COUNTIF(C:C,"&gt;0")</f>
        <v>0</v>
      </c>
      <c r="M2" s="26">
        <f>L2+4</f>
        <v>4</v>
      </c>
    </row>
    <row r="4" spans="3:13" ht="23.25">
      <c r="C4" s="16" t="s">
        <v>7</v>
      </c>
      <c r="D4" s="16" t="s">
        <v>5</v>
      </c>
      <c r="E4" s="17" t="s">
        <v>8</v>
      </c>
      <c r="F4" s="16" t="s">
        <v>13</v>
      </c>
      <c r="G4" s="16" t="s">
        <v>6</v>
      </c>
      <c r="H4" s="16" t="s">
        <v>12</v>
      </c>
      <c r="I4" s="17" t="s">
        <v>4</v>
      </c>
      <c r="J4" s="21" t="s">
        <v>16</v>
      </c>
    </row>
    <row r="5" spans="3:13" ht="12.75" customHeight="1">
      <c r="C5" s="40"/>
      <c r="D5" s="40"/>
      <c r="E5" s="5" t="str">
        <f>IFERROR(VLOOKUP(Vente!$C5, Stock!A:E, 2), "")</f>
        <v/>
      </c>
      <c r="F5" s="6" t="str">
        <f>IFERROR(VLOOKUP(Vente!$C5, Stock!A:E, 4), "")</f>
        <v/>
      </c>
      <c r="G5" s="6" t="str">
        <f>IFERROR(Vente!$F5*Vente!$D5, "")</f>
        <v/>
      </c>
      <c r="H5" s="15" t="str">
        <f>IF(Vente!$I5&gt;0," ","Attention Stock vide!!") &amp; IF(Vente!$D5&gt;5," BRAVOoOoO","")</f>
        <v xml:space="preserve"> </v>
      </c>
      <c r="I5" s="14" t="str">
        <f>IFERROR(VLOOKUP(Vente!$C5, Stock!A:E, 5)-Vente!$D5, "")</f>
        <v/>
      </c>
      <c r="J5" s="34" t="str">
        <f>IFERROR(VLOOKUP(Vente!$C5, Stock!A:CA, 79), "")</f>
        <v/>
      </c>
    </row>
    <row r="6" spans="3:13" ht="15">
      <c r="C6" s="40"/>
      <c r="D6" s="40"/>
      <c r="E6" s="5" t="str">
        <f>IFERROR(VLOOKUP(Vente!$C6, Stock!A:E, 2), "")</f>
        <v/>
      </c>
      <c r="F6" s="6" t="str">
        <f>IFERROR(VLOOKUP(Vente!$C6, Stock!A:E, 4), "")</f>
        <v/>
      </c>
      <c r="G6" s="7" t="str">
        <f>IFERROR(Vente!$F6*Vente!$D6, "")</f>
        <v/>
      </c>
      <c r="H6" s="15" t="str">
        <f>IF(Vente!$I6&gt;0," ","Attention Stock vide!!") &amp; IF(Vente!$D6&gt;5," BRAVOoOoO","")</f>
        <v xml:space="preserve"> </v>
      </c>
      <c r="I6" s="14" t="str">
        <f>IFERROR(VLOOKUP(Vente!$C6, Stock!A:E, 5)-Vente!$D6, "")</f>
        <v/>
      </c>
      <c r="J6" s="34" t="str">
        <f>IFERROR(VLOOKUP(Vente!$C6, Stock!A:CA, 79), "")</f>
        <v/>
      </c>
      <c r="L6" s="31" t="s">
        <v>6</v>
      </c>
      <c r="M6" s="36">
        <f>SUM(Vente!$G$5:$G$60)</f>
        <v>0</v>
      </c>
    </row>
    <row r="7" spans="3:13" ht="14.25">
      <c r="C7" s="40"/>
      <c r="D7" s="40"/>
      <c r="E7" s="5" t="str">
        <f>IFERROR(VLOOKUP(Vente!$C7, Stock!A:E, 2), "")</f>
        <v/>
      </c>
      <c r="F7" s="6" t="str">
        <f>IFERROR(VLOOKUP(Vente!$C7, Stock!A:E, 4), "")</f>
        <v/>
      </c>
      <c r="G7" s="6" t="str">
        <f>IFERROR(Vente!$F7*Vente!$D7, "")</f>
        <v/>
      </c>
      <c r="H7" s="15" t="str">
        <f>IF(Vente!$I7&gt;0," ","Attention Stock vide!!") &amp; IF(Vente!$D7&gt;5," BRAVOoOoO","")</f>
        <v xml:space="preserve"> </v>
      </c>
      <c r="I7" s="14" t="str">
        <f>IFERROR(VLOOKUP(Vente!$C7, Stock!A:E, 5)-Vente!$D7, "")</f>
        <v/>
      </c>
      <c r="J7" s="34" t="str">
        <f>IFERROR(VLOOKUP(Vente!$C7, Stock!A:CA, 79), "")</f>
        <v/>
      </c>
      <c r="L7" s="3"/>
      <c r="M7" s="3"/>
    </row>
    <row r="8" spans="3:13" ht="15">
      <c r="C8" s="40"/>
      <c r="D8" s="40"/>
      <c r="E8" s="5" t="str">
        <f>IFERROR(VLOOKUP(Vente!$C8, Stock!A:E, 2), "")</f>
        <v/>
      </c>
      <c r="F8" s="7" t="str">
        <f>IFERROR(VLOOKUP(Vente!$C8, Stock!A:E, 4), "")</f>
        <v/>
      </c>
      <c r="G8" s="7" t="str">
        <f>IFERROR(Vente!$F8*Vente!$D8, "")</f>
        <v/>
      </c>
      <c r="H8" s="15" t="str">
        <f>IF(Vente!$I8&gt;0," ","Attention Stock vide!!") &amp; IF(Vente!$D8&gt;5," BRAVOoOoO","")</f>
        <v xml:space="preserve"> </v>
      </c>
      <c r="I8" s="14" t="str">
        <f>IFERROR(VLOOKUP(Vente!$C8, Stock!A:E, 5)-Vente!$D8, "")</f>
        <v/>
      </c>
      <c r="J8" s="34" t="str">
        <f>IFERROR(VLOOKUP(Vente!$C8, Stock!A:CA, 79), "")</f>
        <v/>
      </c>
      <c r="L8" s="31" t="s">
        <v>9</v>
      </c>
      <c r="M8" s="41"/>
    </row>
    <row r="9" spans="3:13" ht="15">
      <c r="C9" s="40"/>
      <c r="D9" s="40"/>
      <c r="E9" s="5" t="str">
        <f>IFERROR(VLOOKUP(Vente!$C9, Stock!A:E, 2), "")</f>
        <v/>
      </c>
      <c r="F9" s="6" t="str">
        <f>IFERROR(VLOOKUP(Vente!$C9, Stock!A:E, 4), "")</f>
        <v/>
      </c>
      <c r="G9" s="6" t="str">
        <f>IFERROR(Vente!$F9*Vente!$D9, "")</f>
        <v/>
      </c>
      <c r="H9" s="15" t="str">
        <f>IF(Vente!$I9&gt;0," ","Attention Stock vide!!") &amp; IF(Vente!$D9&gt;5," BRAVOoOoO","")</f>
        <v xml:space="preserve"> </v>
      </c>
      <c r="I9" s="14" t="str">
        <f>IFERROR(VLOOKUP(Vente!$C9, Stock!A:E, 5)-Vente!$D9, "")</f>
        <v/>
      </c>
      <c r="J9" s="34" t="str">
        <f>IFERROR(VLOOKUP(Vente!$C9, Stock!A:CA, 79), "")</f>
        <v/>
      </c>
      <c r="L9" s="25" t="str">
        <f>IF(M8=M6,"                                 Au juste prix ", IF(M8&gt;M6,"","                            Attention!! le recu ne couvre pas le total"))</f>
        <v xml:space="preserve">                                 Au juste prix </v>
      </c>
      <c r="M9" s="24"/>
    </row>
    <row r="10" spans="3:13" ht="15">
      <c r="C10" s="40"/>
      <c r="D10" s="40"/>
      <c r="E10" s="5" t="str">
        <f>IFERROR(VLOOKUP(Vente!$C10, Stock!A:E, 2), "")</f>
        <v/>
      </c>
      <c r="F10" s="7" t="str">
        <f>IFERROR(VLOOKUP(Vente!$C10, Stock!A:E, 4), "")</f>
        <v/>
      </c>
      <c r="G10" s="7" t="str">
        <f>IFERROR(Vente!$F10*Vente!$D10, "")</f>
        <v/>
      </c>
      <c r="H10" s="15" t="str">
        <f>IF(Vente!$I10&gt;0," ","Attention Stock vide!!") &amp; IF(Vente!$D10&gt;5," BRAVOoOoO","")</f>
        <v xml:space="preserve"> </v>
      </c>
      <c r="I10" s="14" t="str">
        <f>IFERROR(VLOOKUP(Vente!$C10, Stock!A:E, 5)-Vente!$D10, "")</f>
        <v/>
      </c>
      <c r="J10" s="34" t="str">
        <f>IFERROR(VLOOKUP(Vente!$C10, Stock!A:CA, 79), "")</f>
        <v/>
      </c>
      <c r="L10" s="31" t="s">
        <v>10</v>
      </c>
      <c r="M10" s="36">
        <f>M8-M6</f>
        <v>0</v>
      </c>
    </row>
    <row r="11" spans="3:13" ht="14.25">
      <c r="C11" s="40"/>
      <c r="D11" s="40"/>
      <c r="E11" s="5" t="str">
        <f>IFERROR(VLOOKUP(Vente!$C11, Stock!A:E, 2), "")</f>
        <v/>
      </c>
      <c r="F11" s="6" t="str">
        <f>IFERROR(VLOOKUP(Vente!$C11, Stock!A:E, 4), "")</f>
        <v/>
      </c>
      <c r="G11" s="6" t="str">
        <f>IFERROR(Vente!$F11*Vente!$D11, "")</f>
        <v/>
      </c>
      <c r="H11" s="15" t="str">
        <f>IF(Vente!$I11&gt;0," ","Attention Stock vide!!") &amp; IF(Vente!$D11&gt;5," BRAVOoOoO","")</f>
        <v xml:space="preserve"> </v>
      </c>
      <c r="I11" s="14" t="str">
        <f>IFERROR(VLOOKUP(Vente!$C11, Stock!A:E, 5)-Vente!$D11, "")</f>
        <v/>
      </c>
      <c r="J11" s="34" t="str">
        <f>IFERROR(VLOOKUP(Vente!$C11, Stock!A:CA, 79), "")</f>
        <v/>
      </c>
    </row>
    <row r="12" spans="3:13" ht="14.25">
      <c r="C12" s="40"/>
      <c r="D12" s="40"/>
      <c r="E12" s="5" t="str">
        <f>IFERROR(VLOOKUP(Vente!$C12, Stock!A:E, 2), "")</f>
        <v/>
      </c>
      <c r="F12" s="7" t="str">
        <f>IFERROR(VLOOKUP(Vente!$C12, Stock!A:E, 4), "")</f>
        <v/>
      </c>
      <c r="G12" s="7" t="str">
        <f>IFERROR(Vente!$F12*Vente!$D12, "")</f>
        <v/>
      </c>
      <c r="H12" s="15" t="str">
        <f>IF(Vente!$I12&gt;0," ","Attention Stock vide!!") &amp; IF(Vente!$D12&gt;5," BRAVOoOoO","")</f>
        <v xml:space="preserve"> </v>
      </c>
      <c r="I12" s="14" t="str">
        <f>IFERROR(VLOOKUP(Vente!$C12, Stock!A:E, 5)-Vente!$D12, "")</f>
        <v/>
      </c>
      <c r="J12" s="34" t="str">
        <f>IFERROR(VLOOKUP(Vente!$C12, Stock!A:CA, 79), "")</f>
        <v/>
      </c>
    </row>
    <row r="13" spans="3:13" ht="14.25">
      <c r="C13" s="40"/>
      <c r="D13" s="40"/>
      <c r="E13" s="5" t="str">
        <f>IFERROR(VLOOKUP(Vente!$C13, Stock!A:E, 2), "")</f>
        <v/>
      </c>
      <c r="F13" s="6" t="str">
        <f>IFERROR(VLOOKUP(Vente!$C13, Stock!A:E, 4), "")</f>
        <v/>
      </c>
      <c r="G13" s="6" t="str">
        <f>IFERROR(Vente!$F13*Vente!$D13, "")</f>
        <v/>
      </c>
      <c r="H13" s="15" t="str">
        <f>IF(Vente!$I13&gt;0," ","Attention Stock vide!!") &amp; IF(Vente!$D13&gt;5," BRAVOoOoO","")</f>
        <v xml:space="preserve"> </v>
      </c>
      <c r="I13" s="14" t="str">
        <f>IFERROR(VLOOKUP(Vente!$C13, Stock!A:E, 5)-Vente!$D13, "")</f>
        <v/>
      </c>
      <c r="J13" s="34" t="str">
        <f>IFERROR(VLOOKUP(Vente!$C13, Stock!A:CA, 79), "")</f>
        <v/>
      </c>
      <c r="L13" s="27"/>
      <c r="M13" s="27"/>
    </row>
    <row r="14" spans="3:13" ht="14.25">
      <c r="C14" s="40"/>
      <c r="D14" s="40"/>
      <c r="E14" s="5" t="str">
        <f>IFERROR(VLOOKUP(Vente!$C14, Stock!A:E, 2), "")</f>
        <v/>
      </c>
      <c r="F14" s="7" t="str">
        <f>IFERROR(VLOOKUP(Vente!$C14, Stock!A:E, 4), "")</f>
        <v/>
      </c>
      <c r="G14" s="7" t="str">
        <f>IFERROR(Vente!$F14*Vente!$D14, "")</f>
        <v/>
      </c>
      <c r="H14" s="15" t="str">
        <f>IF(Vente!$I14&gt;0," ","Attention Stock vide!!") &amp; IF(Vente!$D14&gt;5," BRAVOoOoO","")</f>
        <v xml:space="preserve"> </v>
      </c>
      <c r="I14" s="14" t="str">
        <f>IFERROR(VLOOKUP(Vente!$C14, Stock!A:E, 5)-Vente!$D14, "")</f>
        <v/>
      </c>
      <c r="J14" s="34" t="str">
        <f>IFERROR(VLOOKUP(Vente!$C14, Stock!A:CA, 79), "")</f>
        <v/>
      </c>
      <c r="L14" s="27"/>
      <c r="M14" s="27"/>
    </row>
    <row r="15" spans="3:13" ht="14.25">
      <c r="C15" s="40"/>
      <c r="D15" s="40"/>
      <c r="E15" s="5" t="str">
        <f>IFERROR(VLOOKUP(Vente!$C15, Stock!A:E, 2), "")</f>
        <v/>
      </c>
      <c r="F15" s="6" t="str">
        <f>IFERROR(VLOOKUP(Vente!$C15, Stock!A:E, 4), "")</f>
        <v/>
      </c>
      <c r="G15" s="6" t="str">
        <f>IFERROR(Vente!$F15*Vente!$D15, "")</f>
        <v/>
      </c>
      <c r="H15" s="15" t="str">
        <f>IF(Vente!$I15&gt;0," ","Attention Stock vide!!") &amp; IF(Vente!$D15&gt;5," BRAVOoOoO","")</f>
        <v xml:space="preserve"> </v>
      </c>
      <c r="I15" s="14" t="str">
        <f>IFERROR(VLOOKUP(Vente!$C15, Stock!A:E, 5)-Vente!$D15, "")</f>
        <v/>
      </c>
      <c r="J15" s="34" t="str">
        <f>IFERROR(VLOOKUP(Vente!$C15, Stock!A:CA, 79), "")</f>
        <v/>
      </c>
      <c r="L15" s="27"/>
      <c r="M15" s="27"/>
    </row>
    <row r="16" spans="3:13" ht="14.25">
      <c r="C16" s="40"/>
      <c r="D16" s="40"/>
      <c r="E16" s="5" t="str">
        <f>IFERROR(VLOOKUP(Vente!$C16, Stock!A:E, 2), "")</f>
        <v/>
      </c>
      <c r="F16" s="7" t="str">
        <f>IFERROR(VLOOKUP(Vente!$C16, Stock!A:E, 4), "")</f>
        <v/>
      </c>
      <c r="G16" s="7" t="str">
        <f>IFERROR(Vente!$F16*Vente!$D16, "")</f>
        <v/>
      </c>
      <c r="H16" s="15" t="str">
        <f>IF(Vente!$I16&gt;0," ","Attention Stock vide!!") &amp; IF(Vente!$D16&gt;5," BRAVOoOoO","")</f>
        <v xml:space="preserve"> </v>
      </c>
      <c r="I16" s="14" t="str">
        <f>IFERROR(VLOOKUP(Vente!$C16, Stock!A:E, 5)-Vente!$D16, "")</f>
        <v/>
      </c>
      <c r="J16" s="34" t="str">
        <f>IFERROR(VLOOKUP(Vente!$C16, Stock!A:CA, 79), "")</f>
        <v/>
      </c>
      <c r="L16" s="27"/>
      <c r="M16" s="27"/>
    </row>
    <row r="17" spans="3:13" ht="14.25">
      <c r="C17" s="40"/>
      <c r="D17" s="40"/>
      <c r="E17" s="5" t="str">
        <f>IFERROR(VLOOKUP(Vente!$C17, Stock!A:E, 2), "")</f>
        <v/>
      </c>
      <c r="F17" s="6" t="str">
        <f>IFERROR(VLOOKUP(Vente!$C17, Stock!A:E, 4), "")</f>
        <v/>
      </c>
      <c r="G17" s="6" t="str">
        <f>IFERROR(Vente!$F17*Vente!$D17, "")</f>
        <v/>
      </c>
      <c r="H17" s="15" t="str">
        <f>IF(Vente!$I17&gt;0," ","Attention Stock vide!!") &amp; IF(Vente!$D17&gt;5," BRAVOoOoO","")</f>
        <v xml:space="preserve"> </v>
      </c>
      <c r="I17" s="14" t="str">
        <f>IFERROR(VLOOKUP(Vente!$C17, Stock!A:E, 5)-Vente!$D17, "")</f>
        <v/>
      </c>
      <c r="J17" s="34" t="str">
        <f>IFERROR(VLOOKUP(Vente!$C17, Stock!A:CA, 79), "")</f>
        <v/>
      </c>
      <c r="L17" s="27"/>
      <c r="M17" s="27"/>
    </row>
    <row r="18" spans="3:13" ht="14.25">
      <c r="C18" s="40"/>
      <c r="D18" s="40"/>
      <c r="E18" s="5" t="str">
        <f>IFERROR(VLOOKUP(Vente!$C18, Stock!A:E, 2), "")</f>
        <v/>
      </c>
      <c r="F18" s="7" t="str">
        <f>IFERROR(VLOOKUP(Vente!$C18, Stock!A:E, 4), "")</f>
        <v/>
      </c>
      <c r="G18" s="7" t="str">
        <f>IFERROR(Vente!$F18*Vente!$D18, "")</f>
        <v/>
      </c>
      <c r="H18" s="15" t="str">
        <f>IF(Vente!$I18&gt;0," ","Attention Stock vide!!") &amp; IF(Vente!$D18&gt;5," BRAVOoOoO","")</f>
        <v xml:space="preserve"> </v>
      </c>
      <c r="I18" s="14" t="str">
        <f>IFERROR(VLOOKUP(Vente!$C18, Stock!A:E, 5)-Vente!$D18, "")</f>
        <v/>
      </c>
      <c r="J18" s="34" t="str">
        <f>IFERROR(VLOOKUP(Vente!$C18, Stock!A:CA, 79), "")</f>
        <v/>
      </c>
    </row>
    <row r="19" spans="3:13" ht="14.25">
      <c r="C19" s="40"/>
      <c r="D19" s="40"/>
      <c r="E19" s="5" t="str">
        <f>IFERROR(VLOOKUP(Vente!$C19, Stock!A:E, 2), "")</f>
        <v/>
      </c>
      <c r="F19" s="6" t="str">
        <f>IFERROR(VLOOKUP(Vente!$C19, Stock!A:E, 4), "")</f>
        <v/>
      </c>
      <c r="G19" s="6" t="str">
        <f>IFERROR(Vente!$F19*Vente!$D19, "")</f>
        <v/>
      </c>
      <c r="H19" s="15" t="str">
        <f>IF(Vente!$I19&gt;0," ","Attention Stock vide!!") &amp; IF(Vente!$D19&gt;5," BRAVOoOoO","")</f>
        <v xml:space="preserve"> </v>
      </c>
      <c r="I19" s="14" t="str">
        <f>IFERROR(VLOOKUP(Vente!$C19, Stock!A:E, 5)-Vente!$D19, "")</f>
        <v/>
      </c>
      <c r="J19" s="34" t="str">
        <f>IFERROR(VLOOKUP(Vente!$C19, Stock!A:CA, 79), "")</f>
        <v/>
      </c>
    </row>
    <row r="20" spans="3:13" ht="14.25">
      <c r="C20" s="40"/>
      <c r="D20" s="40"/>
      <c r="E20" s="5" t="str">
        <f>IFERROR(VLOOKUP(Vente!$C20, Stock!A:E, 2), "")</f>
        <v/>
      </c>
      <c r="F20" s="7" t="str">
        <f>IFERROR(VLOOKUP(Vente!$C20, Stock!A:E, 4), "")</f>
        <v/>
      </c>
      <c r="G20" s="7" t="str">
        <f>IFERROR(Vente!$F20*Vente!$D20, "")</f>
        <v/>
      </c>
      <c r="H20" s="15" t="str">
        <f>IF(Vente!$I20&gt;0," ","Attention Stock vide!!") &amp; IF(Vente!$D20&gt;5," BRAVOoOoO","")</f>
        <v xml:space="preserve"> </v>
      </c>
      <c r="I20" s="14" t="str">
        <f>IFERROR(VLOOKUP(Vente!$C20, Stock!A:E, 5)-Vente!$D20, "")</f>
        <v/>
      </c>
      <c r="J20" s="34" t="str">
        <f>IFERROR(VLOOKUP(Vente!$C20, Stock!A:CA, 79), "")</f>
        <v/>
      </c>
    </row>
    <row r="21" spans="3:13" ht="14.25">
      <c r="C21" s="40"/>
      <c r="D21" s="40"/>
      <c r="E21" s="5" t="str">
        <f>IFERROR(VLOOKUP(Vente!$C21, Stock!A:E, 2), "")</f>
        <v/>
      </c>
      <c r="F21" s="6" t="str">
        <f>IFERROR(VLOOKUP(Vente!$C21, Stock!A:E, 4), "")</f>
        <v/>
      </c>
      <c r="G21" s="6" t="str">
        <f>IFERROR(Vente!$F21*Vente!$D21, "")</f>
        <v/>
      </c>
      <c r="H21" s="15" t="str">
        <f>IF(Vente!$I21&gt;0," ","Attention Stock vide!!") &amp; IF(Vente!$D21&gt;5," BRAVOoOoO","")</f>
        <v xml:space="preserve"> </v>
      </c>
      <c r="I21" s="14" t="str">
        <f>IFERROR(VLOOKUP(Vente!$C21, Stock!A:E, 5)-Vente!$D21, "")</f>
        <v/>
      </c>
      <c r="J21" s="34" t="str">
        <f>IFERROR(VLOOKUP(Vente!$C21, Stock!A:CA, 79), "")</f>
        <v/>
      </c>
    </row>
    <row r="22" spans="3:13" ht="14.25">
      <c r="C22" s="40"/>
      <c r="D22" s="40"/>
      <c r="E22" s="5" t="str">
        <f>IFERROR(VLOOKUP(Vente!$C22, Stock!A:E, 2), "")</f>
        <v/>
      </c>
      <c r="F22" s="7" t="str">
        <f>IFERROR(VLOOKUP(Vente!$C22, Stock!A:E, 4), "")</f>
        <v/>
      </c>
      <c r="G22" s="7" t="str">
        <f>IFERROR(Vente!$F22*Vente!$D22, "")</f>
        <v/>
      </c>
      <c r="H22" s="15" t="str">
        <f>IF(Vente!$I22&gt;0," ","Attention Stock vide!!") &amp; IF(Vente!$D22&gt;5," BRAVOoOoO","")</f>
        <v xml:space="preserve"> </v>
      </c>
      <c r="I22" s="14" t="str">
        <f>IFERROR(VLOOKUP(Vente!$C22, Stock!A:E, 5)-Vente!$D22, "")</f>
        <v/>
      </c>
      <c r="J22" s="34" t="str">
        <f>IFERROR(VLOOKUP(Vente!$C22, Stock!A:CA, 79), "")</f>
        <v/>
      </c>
    </row>
    <row r="23" spans="3:13" ht="14.25">
      <c r="C23" s="40"/>
      <c r="D23" s="40"/>
      <c r="E23" s="5" t="str">
        <f>IFERROR(VLOOKUP(Vente!$C23, Stock!A:E, 2), "")</f>
        <v/>
      </c>
      <c r="F23" s="6" t="str">
        <f>IFERROR(VLOOKUP(Vente!$C23, Stock!A:E, 4), "")</f>
        <v/>
      </c>
      <c r="G23" s="6" t="str">
        <f>IFERROR(Vente!$F23*Vente!$D23, "")</f>
        <v/>
      </c>
      <c r="H23" s="15" t="str">
        <f>IF(Vente!$I23&gt;0," ","Attention Stock vide!!") &amp; IF(Vente!$D23&gt;5," BRAVOoOoO","")</f>
        <v xml:space="preserve"> </v>
      </c>
      <c r="I23" s="14" t="str">
        <f>IFERROR(VLOOKUP(Vente!$C23, Stock!A:E, 5)-Vente!$D23, "")</f>
        <v/>
      </c>
      <c r="J23" s="34" t="str">
        <f>IFERROR(VLOOKUP(Vente!$C23, Stock!A:CA, 79), "")</f>
        <v/>
      </c>
    </row>
    <row r="24" spans="3:13" ht="14.25">
      <c r="C24" s="40"/>
      <c r="D24" s="40"/>
      <c r="E24" s="5" t="str">
        <f>IFERROR(VLOOKUP(Vente!$C24, Stock!A:E, 2), "")</f>
        <v/>
      </c>
      <c r="F24" s="7" t="str">
        <f>IFERROR(VLOOKUP(Vente!$C24, Stock!A:E, 4), "")</f>
        <v/>
      </c>
      <c r="G24" s="7" t="str">
        <f>IFERROR(Vente!$F24*Vente!$D24, "")</f>
        <v/>
      </c>
      <c r="H24" s="15" t="str">
        <f>IF(Vente!$I24&gt;0," ","Attention Stock vide!!") &amp; IF(Vente!$D24&gt;5," BRAVOoOoO","")</f>
        <v xml:space="preserve"> </v>
      </c>
      <c r="I24" s="14" t="str">
        <f>IFERROR(VLOOKUP(Vente!$C24, Stock!A:E, 5)-Vente!$D24, "")</f>
        <v/>
      </c>
      <c r="J24" s="34" t="str">
        <f>IFERROR(VLOOKUP(Vente!$C24, Stock!A:CA, 79), "")</f>
        <v/>
      </c>
    </row>
    <row r="25" spans="3:13" ht="14.25">
      <c r="C25" s="40"/>
      <c r="D25" s="40"/>
      <c r="E25" s="5" t="str">
        <f>IFERROR(VLOOKUP(Vente!$C25, Stock!A:E, 2), "")</f>
        <v/>
      </c>
      <c r="F25" s="6" t="str">
        <f>IFERROR(VLOOKUP(Vente!$C25, Stock!A:E, 4), "")</f>
        <v/>
      </c>
      <c r="G25" s="6" t="str">
        <f>IFERROR(Vente!$F25*Vente!$D25, "")</f>
        <v/>
      </c>
      <c r="H25" s="15" t="str">
        <f>IF(Vente!$I25&gt;0," ","Attention Stock vide!!") &amp; IF(Vente!$D25&gt;5," BRAVOoOoO","")</f>
        <v xml:space="preserve"> </v>
      </c>
      <c r="I25" s="14" t="str">
        <f>IFERROR(VLOOKUP(Vente!$C25, Stock!A:E, 5)-Vente!$D25, "")</f>
        <v/>
      </c>
      <c r="J25" s="34" t="str">
        <f>IFERROR(VLOOKUP(Vente!$C25, Stock!A:CA, 79), "")</f>
        <v/>
      </c>
    </row>
    <row r="26" spans="3:13" ht="14.25">
      <c r="C26" s="40"/>
      <c r="D26" s="40"/>
      <c r="E26" s="5" t="str">
        <f>IFERROR(VLOOKUP(Vente!$C26, Stock!A:E, 2), "")</f>
        <v/>
      </c>
      <c r="F26" s="7" t="str">
        <f>IFERROR(VLOOKUP(Vente!$C26, Stock!A:E, 4), "")</f>
        <v/>
      </c>
      <c r="G26" s="7" t="str">
        <f>IFERROR(Vente!$F26*Vente!$D26, "")</f>
        <v/>
      </c>
      <c r="H26" s="15" t="str">
        <f>IF(Vente!$I26&gt;0," ","Attention Stock vide!!") &amp; IF(Vente!$D26&gt;5," BRAVOoOoO","")</f>
        <v xml:space="preserve"> </v>
      </c>
      <c r="I26" s="14" t="str">
        <f>IFERROR(VLOOKUP(Vente!$C26, Stock!A:E, 5)-Vente!$D26, "")</f>
        <v/>
      </c>
      <c r="J26" s="34" t="str">
        <f>IFERROR(VLOOKUP(Vente!$C26, Stock!A:CA, 79), "")</f>
        <v/>
      </c>
    </row>
    <row r="27" spans="3:13" ht="14.25">
      <c r="C27" s="40"/>
      <c r="D27" s="40"/>
      <c r="E27" s="5" t="str">
        <f>IFERROR(VLOOKUP(Vente!$C27, Stock!A:E, 2), "")</f>
        <v/>
      </c>
      <c r="F27" s="6" t="str">
        <f>IFERROR(VLOOKUP(Vente!$C27, Stock!A:E, 4), "")</f>
        <v/>
      </c>
      <c r="G27" s="6" t="str">
        <f>IFERROR(Vente!$F27*Vente!$D27, "")</f>
        <v/>
      </c>
      <c r="H27" s="15" t="str">
        <f>IF(Vente!$I27&gt;0," ","Attention Stock vide!!") &amp; IF(Vente!$D27&gt;5," BRAVOoOoO","")</f>
        <v xml:space="preserve"> </v>
      </c>
      <c r="I27" s="14" t="str">
        <f>IFERROR(VLOOKUP(Vente!$C27, Stock!A:E, 5)-Vente!$D27, "")</f>
        <v/>
      </c>
      <c r="J27" s="34" t="str">
        <f>IFERROR(VLOOKUP(Vente!$C27, Stock!A:CA, 79), "")</f>
        <v/>
      </c>
    </row>
    <row r="28" spans="3:13" ht="14.25">
      <c r="C28" s="40"/>
      <c r="D28" s="40"/>
      <c r="E28" s="5" t="str">
        <f>IFERROR(VLOOKUP(Vente!$C28, Stock!A:E, 2), "")</f>
        <v/>
      </c>
      <c r="F28" s="7" t="str">
        <f>IFERROR(VLOOKUP(Vente!$C28, Stock!A:E, 4), "")</f>
        <v/>
      </c>
      <c r="G28" s="7" t="str">
        <f>IFERROR(Vente!$F28*Vente!$D28, "")</f>
        <v/>
      </c>
      <c r="H28" s="15" t="str">
        <f>IF(Vente!$I28&gt;0," ","Attention Stock vide!!") &amp; IF(Vente!$D28&gt;5," BRAVOoOoO","")</f>
        <v xml:space="preserve"> </v>
      </c>
      <c r="I28" s="14" t="str">
        <f>IFERROR(VLOOKUP(Vente!$C28, Stock!A:E, 5)-Vente!$D28, "")</f>
        <v/>
      </c>
      <c r="J28" s="34" t="str">
        <f>IFERROR(VLOOKUP(Vente!$C28, Stock!A:CA, 79), "")</f>
        <v/>
      </c>
    </row>
    <row r="29" spans="3:13" ht="14.25">
      <c r="C29" s="40"/>
      <c r="D29" s="40"/>
      <c r="E29" s="5" t="str">
        <f>IFERROR(VLOOKUP(Vente!$C29, Stock!A:E, 2), "")</f>
        <v/>
      </c>
      <c r="F29" s="6" t="str">
        <f>IFERROR(VLOOKUP(Vente!$C29, Stock!A:E, 4), "")</f>
        <v/>
      </c>
      <c r="G29" s="6" t="str">
        <f>IFERROR(Vente!$F29*Vente!$D29, "")</f>
        <v/>
      </c>
      <c r="H29" s="15" t="str">
        <f>IF(Vente!$I29&gt;0," ","Attention Stock vide!!") &amp; IF(Vente!$D29&gt;5," BRAVOoOoO","")</f>
        <v xml:space="preserve"> </v>
      </c>
      <c r="I29" s="14" t="str">
        <f>IFERROR(VLOOKUP(Vente!$C29, Stock!A:E, 5)-Vente!$D29, "")</f>
        <v/>
      </c>
      <c r="J29" s="34" t="str">
        <f>IFERROR(VLOOKUP(Vente!$C29, Stock!A:CA, 79), "")</f>
        <v/>
      </c>
    </row>
    <row r="30" spans="3:13" ht="14.25">
      <c r="C30" s="40"/>
      <c r="D30" s="40"/>
      <c r="E30" s="5" t="str">
        <f>IFERROR(VLOOKUP(Vente!$C30, Stock!A:E, 2), "")</f>
        <v/>
      </c>
      <c r="F30" s="7" t="str">
        <f>IFERROR(VLOOKUP(Vente!$C30, Stock!A:E, 4), "")</f>
        <v/>
      </c>
      <c r="G30" s="7" t="str">
        <f>IFERROR(Vente!$F30*Vente!$D30, "")</f>
        <v/>
      </c>
      <c r="H30" s="15" t="str">
        <f>IF(Vente!$I30&gt;0," ","Attention Stock vide!!") &amp; IF(Vente!$D30&gt;5," BRAVOoOoO","")</f>
        <v xml:space="preserve"> </v>
      </c>
      <c r="I30" s="14" t="str">
        <f>IFERROR(VLOOKUP(Vente!$C30, Stock!A:E, 5)-Vente!$D30, "")</f>
        <v/>
      </c>
      <c r="J30" s="34" t="str">
        <f>IFERROR(VLOOKUP(Vente!$C30, Stock!A:CA, 79), "")</f>
        <v/>
      </c>
    </row>
    <row r="31" spans="3:13" ht="14.25">
      <c r="C31" s="40"/>
      <c r="D31" s="40"/>
      <c r="E31" s="5" t="str">
        <f>IFERROR(VLOOKUP(Vente!$C31, Stock!A:E, 2), "")</f>
        <v/>
      </c>
      <c r="F31" s="6" t="str">
        <f>IFERROR(VLOOKUP(Vente!$C31, Stock!A:E, 4), "")</f>
        <v/>
      </c>
      <c r="G31" s="6" t="str">
        <f>IFERROR(Vente!$F31*Vente!$D31, "")</f>
        <v/>
      </c>
      <c r="H31" s="15" t="str">
        <f>IF(Vente!$I31&gt;0," ","Attention Stock vide!!") &amp; IF(Vente!$D31&gt;5," BRAVOoOoO","")</f>
        <v xml:space="preserve"> </v>
      </c>
      <c r="I31" s="14" t="str">
        <f>IFERROR(VLOOKUP(Vente!$C31, Stock!A:E, 5)-Vente!$D31, "")</f>
        <v/>
      </c>
      <c r="J31" s="34" t="str">
        <f>IFERROR(VLOOKUP(Vente!$C31, Stock!A:CA, 79), "")</f>
        <v/>
      </c>
    </row>
    <row r="32" spans="3:13" ht="14.25">
      <c r="C32" s="40"/>
      <c r="D32" s="40"/>
      <c r="E32" s="5" t="str">
        <f>IFERROR(VLOOKUP(Vente!$C32, Stock!A:E, 2), "")</f>
        <v/>
      </c>
      <c r="F32" s="7" t="str">
        <f>IFERROR(VLOOKUP(Vente!$C32, Stock!A:E, 4), "")</f>
        <v/>
      </c>
      <c r="G32" s="7" t="str">
        <f>IFERROR(Vente!$F32*Vente!$D32, "")</f>
        <v/>
      </c>
      <c r="H32" s="15" t="str">
        <f>IF(Vente!$I32&gt;0," ","Attention Stock vide!!") &amp; IF(Vente!$D32&gt;5," BRAVOoOoO","")</f>
        <v xml:space="preserve"> </v>
      </c>
      <c r="I32" s="14" t="str">
        <f>IFERROR(VLOOKUP(Vente!$C32, Stock!A:E, 5)-Vente!$D32, "")</f>
        <v/>
      </c>
      <c r="J32" s="34" t="str">
        <f>IFERROR(VLOOKUP(Vente!$C32, Stock!A:CA, 79), "")</f>
        <v/>
      </c>
    </row>
    <row r="33" spans="3:10" ht="14.25">
      <c r="C33" s="40"/>
      <c r="D33" s="40"/>
      <c r="E33" s="14" t="str">
        <f>IFERROR(VLOOKUP(Vente!$C33, Stock!A:E, 2), "")</f>
        <v/>
      </c>
      <c r="F33" s="49" t="str">
        <f>IFERROR(VLOOKUP(Vente!$C33, Stock!A:E, 4), "")</f>
        <v/>
      </c>
      <c r="G33" s="49" t="str">
        <f>IFERROR(Vente!$F33*Vente!$D33, "")</f>
        <v/>
      </c>
      <c r="H33" s="15" t="str">
        <f>IF(Vente!$I33&gt;0," ","Attention Stock vide!!") &amp; IF(Vente!$D33&gt;5," BRAVOoOoO","")</f>
        <v xml:space="preserve"> </v>
      </c>
      <c r="I33" s="14" t="str">
        <f>IFERROR(VLOOKUP(Vente!$C33, Stock!A:E, 5)-Vente!$D33, "")</f>
        <v/>
      </c>
      <c r="J33" s="34" t="str">
        <f>IFERROR(VLOOKUP(Vente!$C33, Stock!A:CA, 79), "")</f>
        <v/>
      </c>
    </row>
    <row r="34" spans="3:10" ht="14.25">
      <c r="C34" s="40"/>
      <c r="D34" s="40"/>
      <c r="E34" s="14" t="str">
        <f>IFERROR(VLOOKUP(Vente!$C34, Stock!A:E, 2), "")</f>
        <v/>
      </c>
      <c r="F34" s="49" t="str">
        <f>IFERROR(VLOOKUP(Vente!$C34, Stock!A:E, 4), "")</f>
        <v/>
      </c>
      <c r="G34" s="49" t="str">
        <f>IFERROR(Vente!$F34*Vente!$D34, "")</f>
        <v/>
      </c>
      <c r="H34" s="15" t="str">
        <f>IF(Vente!$I34&gt;0," ","Attention Stock vide!!") &amp; IF(Vente!$D34&gt;5," BRAVOoOoO","")</f>
        <v xml:space="preserve"> </v>
      </c>
      <c r="I34" s="14" t="str">
        <f>IFERROR(VLOOKUP(Vente!$C34, Stock!A:E, 5)-Vente!$D34, "")</f>
        <v/>
      </c>
      <c r="J34" s="34" t="str">
        <f>IF(0/1/1900," "," - ")</f>
        <v xml:space="preserve"> - </v>
      </c>
    </row>
    <row r="35" spans="3:10" ht="14.25">
      <c r="C35" s="40"/>
      <c r="D35" s="40"/>
      <c r="E35" s="14" t="str">
        <f>IFERROR(VLOOKUP(Vente!$C35, Stock!A:E, 2), "")</f>
        <v/>
      </c>
      <c r="F35" s="49" t="str">
        <f>IFERROR(VLOOKUP(Vente!$C35, Stock!A:E, 4), "")</f>
        <v/>
      </c>
      <c r="G35" s="49" t="str">
        <f>IFERROR(Vente!$F35*Vente!$D35, "")</f>
        <v/>
      </c>
      <c r="H35" s="15" t="str">
        <f>IF(Vente!$I35&gt;0," ","Attention Stock vide!!") &amp; IF(Vente!$D35&gt;5," BRAVOoOoO","")</f>
        <v xml:space="preserve"> </v>
      </c>
      <c r="I35" s="14" t="str">
        <f>IFERROR(VLOOKUP(Vente!$C35, Stock!A:E, 5)-Vente!$D35, "")</f>
        <v/>
      </c>
      <c r="J35" s="34" t="str">
        <f>IFERROR(VLOOKUP(Vente!$C35, Stock!A:CA, 79), "")</f>
        <v/>
      </c>
    </row>
    <row r="36" spans="3:10" ht="14.25">
      <c r="C36" s="40"/>
      <c r="D36" s="40"/>
      <c r="E36" s="14" t="str">
        <f>IFERROR(VLOOKUP(Vente!$C36, Stock!A:E, 2), "")</f>
        <v/>
      </c>
      <c r="F36" s="49" t="str">
        <f>IFERROR(VLOOKUP(Vente!$C36, Stock!A:E, 4), "")</f>
        <v/>
      </c>
      <c r="G36" s="49" t="str">
        <f>IFERROR(Vente!$F36*Vente!$D36, "")</f>
        <v/>
      </c>
      <c r="H36" s="15" t="str">
        <f>IF(Vente!$I36&gt;0," ","Attention Stock vide!!") &amp; IF(Vente!$D36&gt;5," BRAVOoOoO","")</f>
        <v xml:space="preserve"> </v>
      </c>
      <c r="I36" s="14" t="str">
        <f>IFERROR(VLOOKUP(Vente!$C36, Stock!A:E, 5)-Vente!$D36, "")</f>
        <v/>
      </c>
      <c r="J36" s="34" t="str">
        <f>IFERROR(VLOOKUP(Vente!$C36, Stock!A:CA, 79), "")</f>
        <v/>
      </c>
    </row>
    <row r="37" spans="3:10" ht="14.25">
      <c r="C37" s="40"/>
      <c r="D37" s="40"/>
      <c r="E37" s="14" t="str">
        <f>IFERROR(VLOOKUP(Vente!$C37, Stock!A:E, 2), "")</f>
        <v/>
      </c>
      <c r="F37" s="49" t="str">
        <f>IFERROR(VLOOKUP(Vente!$C37, Stock!A:E, 4), "")</f>
        <v/>
      </c>
      <c r="G37" s="49" t="str">
        <f>IFERROR(Vente!$F37*Vente!$D37, "")</f>
        <v/>
      </c>
      <c r="H37" s="15" t="str">
        <f>IF(Vente!$I37&gt;0," ","Attention Stock vide!!") &amp; IF(Vente!$D37&gt;5," BRAVOoOoO","")</f>
        <v xml:space="preserve"> </v>
      </c>
      <c r="I37" s="14" t="str">
        <f>IFERROR(VLOOKUP(Vente!$C37, Stock!A:E, 5)-Vente!$D37, "")</f>
        <v/>
      </c>
      <c r="J37" s="34" t="str">
        <f>IFERROR(VLOOKUP(Vente!$C37, Stock!A:CA, 79), "")</f>
        <v/>
      </c>
    </row>
    <row r="38" spans="3:10" ht="14.25">
      <c r="C38" s="40"/>
      <c r="D38" s="40"/>
      <c r="E38" s="14" t="str">
        <f>IFERROR(VLOOKUP(Vente!$C38, Stock!A:E, 2), "")</f>
        <v/>
      </c>
      <c r="F38" s="49" t="str">
        <f>IFERROR(VLOOKUP(Vente!$C38, Stock!A:E, 4), "")</f>
        <v/>
      </c>
      <c r="G38" s="49" t="str">
        <f>IFERROR(Vente!$F38*Vente!$D38, "")</f>
        <v/>
      </c>
      <c r="H38" s="15" t="str">
        <f>IF(Vente!$I38&gt;0," ","Attention Stock vide!!") &amp; IF(Vente!$D38&gt;5," BRAVOoOoO","")</f>
        <v xml:space="preserve"> </v>
      </c>
      <c r="I38" s="14" t="str">
        <f>IFERROR(VLOOKUP(Vente!$C38, Stock!A:E, 5)-Vente!$D38, "")</f>
        <v/>
      </c>
      <c r="J38" s="34" t="str">
        <f>IFERROR(VLOOKUP(Vente!$C38, Stock!A:CA, 79), "")</f>
        <v/>
      </c>
    </row>
    <row r="39" spans="3:10" ht="14.25">
      <c r="C39" s="40"/>
      <c r="D39" s="40"/>
      <c r="E39" s="14" t="str">
        <f>IFERROR(VLOOKUP(Vente!$C39, Stock!A:E, 2), "")</f>
        <v/>
      </c>
      <c r="F39" s="49" t="str">
        <f>IFERROR(VLOOKUP(Vente!$C39, Stock!A:E, 4), "")</f>
        <v/>
      </c>
      <c r="G39" s="49" t="str">
        <f>IFERROR(Vente!$F39*Vente!$D39, "")</f>
        <v/>
      </c>
      <c r="H39" s="15" t="str">
        <f>IF(Vente!$I39&gt;0," ","Attention Stock vide!!") &amp; IF(Vente!$D39&gt;5," BRAVOoOoO","")</f>
        <v xml:space="preserve"> </v>
      </c>
      <c r="I39" s="14" t="str">
        <f>IFERROR(VLOOKUP(Vente!$C39, Stock!A:E, 5)-Vente!$D39, "")</f>
        <v/>
      </c>
      <c r="J39" s="34" t="str">
        <f>IFERROR(VLOOKUP(Vente!$C39, Stock!A:CA, 79), "")</f>
        <v/>
      </c>
    </row>
    <row r="40" spans="3:10" ht="14.25">
      <c r="C40" s="40"/>
      <c r="D40" s="40"/>
      <c r="E40" s="14" t="str">
        <f>IFERROR(VLOOKUP(Vente!$C40, Stock!A:E, 2), "")</f>
        <v/>
      </c>
      <c r="F40" s="49" t="str">
        <f>IFERROR(VLOOKUP(Vente!$C40, Stock!A:E, 4), "")</f>
        <v/>
      </c>
      <c r="G40" s="49" t="str">
        <f>IFERROR(Vente!$F40*Vente!$D40, "")</f>
        <v/>
      </c>
      <c r="H40" s="15" t="str">
        <f>IF(Vente!$I40&gt;0," ","Attention Stock vide!!") &amp; IF(Vente!$D40&gt;5," BRAVOoOoO","")</f>
        <v xml:space="preserve"> </v>
      </c>
      <c r="I40" s="14" t="str">
        <f>IFERROR(VLOOKUP(Vente!$C40, Stock!A:E, 5)-Vente!$D40, "")</f>
        <v/>
      </c>
      <c r="J40" s="34" t="str">
        <f>IFERROR(VLOOKUP(Vente!$C40, Stock!A:CA, 79), "")</f>
        <v/>
      </c>
    </row>
    <row r="41" spans="3:10" ht="14.25">
      <c r="C41" s="40"/>
      <c r="D41" s="40"/>
      <c r="E41" s="14" t="str">
        <f>IFERROR(VLOOKUP(Vente!$C41, Stock!A:E, 2), "")</f>
        <v/>
      </c>
      <c r="F41" s="49" t="str">
        <f>IFERROR(VLOOKUP(Vente!$C41, Stock!A:E, 4), "")</f>
        <v/>
      </c>
      <c r="G41" s="49" t="str">
        <f>IFERROR(Vente!$F41*Vente!$D41, "")</f>
        <v/>
      </c>
      <c r="H41" s="15" t="str">
        <f>IF(Vente!$I41&gt;0," ","Attention Stock vide!!") &amp; IF(Vente!$D41&gt;5," BRAVOoOoO","")</f>
        <v xml:space="preserve"> </v>
      </c>
      <c r="I41" s="14" t="str">
        <f>IFERROR(VLOOKUP(Vente!$C41, Stock!A:E, 5)-Vente!$D41, "")</f>
        <v/>
      </c>
      <c r="J41" s="34" t="str">
        <f>IFERROR(VLOOKUP(Vente!$C41, Stock!A:CA, 79), "")</f>
        <v/>
      </c>
    </row>
    <row r="42" spans="3:10" ht="14.25">
      <c r="C42" s="40"/>
      <c r="D42" s="40"/>
      <c r="E42" s="14" t="str">
        <f>IFERROR(VLOOKUP(Vente!$C42, Stock!A:E, 2), "")</f>
        <v/>
      </c>
      <c r="F42" s="49" t="str">
        <f>IFERROR(VLOOKUP(Vente!$C42, Stock!A:E, 4), "")</f>
        <v/>
      </c>
      <c r="G42" s="49" t="str">
        <f>IFERROR(Vente!$F42*Vente!$D42, "")</f>
        <v/>
      </c>
      <c r="H42" s="15" t="str">
        <f>IF(Vente!$I42&gt;0," ","Attention Stock vide!!") &amp; IF(Vente!$D42&gt;5," BRAVOoOoO","")</f>
        <v xml:space="preserve"> </v>
      </c>
      <c r="I42" s="14" t="str">
        <f>IFERROR(VLOOKUP(Vente!$C42, Stock!A:E, 5)-Vente!$D42, "")</f>
        <v/>
      </c>
      <c r="J42" s="34" t="str">
        <f>IFERROR(VLOOKUP(Vente!$C42, Stock!A:CA, 79), "")</f>
        <v/>
      </c>
    </row>
    <row r="43" spans="3:10" ht="14.25">
      <c r="C43" s="40"/>
      <c r="D43" s="40"/>
      <c r="E43" s="14" t="str">
        <f>IFERROR(VLOOKUP(Vente!$C43, Stock!A:E, 2), "")</f>
        <v/>
      </c>
      <c r="F43" s="49" t="str">
        <f>IFERROR(VLOOKUP(Vente!$C43, Stock!A:E, 4), "")</f>
        <v/>
      </c>
      <c r="G43" s="49" t="str">
        <f>IFERROR(Vente!$F43*Vente!$D43, "")</f>
        <v/>
      </c>
      <c r="H43" s="15" t="str">
        <f>IF(Vente!$I43&gt;0," ","Attention Stock vide!!") &amp; IF(Vente!$D43&gt;5," BRAVOoOoO","")</f>
        <v xml:space="preserve"> </v>
      </c>
      <c r="I43" s="14" t="str">
        <f>IFERROR(VLOOKUP(Vente!$C43, Stock!A:E, 5)-Vente!$D43, "")</f>
        <v/>
      </c>
      <c r="J43" s="34" t="str">
        <f>IFERROR(VLOOKUP(Vente!$C43, Stock!A:CA, 79), "")</f>
        <v/>
      </c>
    </row>
    <row r="44" spans="3:10" ht="14.25">
      <c r="C44" s="40"/>
      <c r="D44" s="40"/>
      <c r="E44" s="14" t="str">
        <f>IFERROR(VLOOKUP(Vente!$C44, Stock!A:E, 2), "")</f>
        <v/>
      </c>
      <c r="F44" s="49" t="str">
        <f>IFERROR(VLOOKUP(Vente!$C44, Stock!A:E, 4), "")</f>
        <v/>
      </c>
      <c r="G44" s="49" t="str">
        <f>IFERROR(Vente!$F44*Vente!$D44, "")</f>
        <v/>
      </c>
      <c r="H44" s="15" t="str">
        <f>IF(Vente!$I44&gt;0," ","Attention Stock vide!!") &amp; IF(Vente!$D44&gt;5," BRAVOoOoO","")</f>
        <v xml:space="preserve"> </v>
      </c>
      <c r="I44" s="14" t="str">
        <f>IFERROR(VLOOKUP(Vente!$C44, Stock!A:E, 5)-Vente!$D44, "")</f>
        <v/>
      </c>
      <c r="J44" s="34" t="str">
        <f>IFERROR(VLOOKUP(Vente!$C44, Stock!A:CA, 79), "")</f>
        <v/>
      </c>
    </row>
    <row r="45" spans="3:10" ht="14.25">
      <c r="C45" s="40"/>
      <c r="D45" s="40"/>
      <c r="E45" s="14" t="str">
        <f>IFERROR(VLOOKUP(Vente!$C45, Stock!A:E, 2), "")</f>
        <v/>
      </c>
      <c r="F45" s="49" t="str">
        <f>IFERROR(VLOOKUP(Vente!$C45, Stock!A:E, 4), "")</f>
        <v/>
      </c>
      <c r="G45" s="49" t="str">
        <f>IFERROR(Vente!$F45*Vente!$D45, "")</f>
        <v/>
      </c>
      <c r="H45" s="15" t="str">
        <f>IF(Vente!$I45&gt;0," ","Attention Stock vide!!") &amp; IF(Vente!$D45&gt;5," BRAVOoOoO","")</f>
        <v xml:space="preserve"> </v>
      </c>
      <c r="I45" s="14" t="str">
        <f>IFERROR(VLOOKUP(Vente!$C45, Stock!A:E, 5)-Vente!$D45, "")</f>
        <v/>
      </c>
      <c r="J45" s="34" t="str">
        <f>IFERROR(VLOOKUP(Vente!$C45, Stock!A:CA, 79), "")</f>
        <v/>
      </c>
    </row>
    <row r="46" spans="3:10" ht="14.25">
      <c r="C46" s="40"/>
      <c r="D46" s="40"/>
      <c r="E46" s="14" t="str">
        <f>IFERROR(VLOOKUP(Vente!$C46, Stock!A:E, 2), "")</f>
        <v/>
      </c>
      <c r="F46" s="49" t="str">
        <f>IFERROR(VLOOKUP(Vente!$C46, Stock!A:E, 4), "")</f>
        <v/>
      </c>
      <c r="G46" s="49" t="str">
        <f>IFERROR(Vente!$F46*Vente!$D46, "")</f>
        <v/>
      </c>
      <c r="H46" s="15" t="str">
        <f>IF(Vente!$I46&gt;0," ","Attention Stock vide!!") &amp; IF(Vente!$D46&gt;5," BRAVOoOoO","")</f>
        <v xml:space="preserve"> </v>
      </c>
      <c r="I46" s="14" t="str">
        <f>IFERROR(VLOOKUP(Vente!$C46, Stock!A:E, 5)-Vente!$D46, "")</f>
        <v/>
      </c>
      <c r="J46" s="34" t="str">
        <f>IFERROR(VLOOKUP(Vente!$C46, Stock!A:CA, 79), "")</f>
        <v/>
      </c>
    </row>
    <row r="47" spans="3:10" ht="14.25">
      <c r="C47" s="40"/>
      <c r="D47" s="40"/>
      <c r="E47" s="14" t="str">
        <f>IFERROR(VLOOKUP(Vente!$C47, Stock!A:E, 2), "")</f>
        <v/>
      </c>
      <c r="F47" s="49" t="str">
        <f>IFERROR(VLOOKUP(Vente!$C47, Stock!A:E, 4), "")</f>
        <v/>
      </c>
      <c r="G47" s="49" t="str">
        <f>IFERROR(Vente!$F47*Vente!$D47, "")</f>
        <v/>
      </c>
      <c r="H47" s="15" t="str">
        <f>IF(Vente!$I47&gt;0," ","Attention Stock vide!!") &amp; IF(Vente!$D47&gt;5," BRAVOoOoO","")</f>
        <v xml:space="preserve"> </v>
      </c>
      <c r="I47" s="14" t="str">
        <f>IFERROR(VLOOKUP(Vente!$C47, Stock!A:E, 5)-Vente!$D47, "")</f>
        <v/>
      </c>
      <c r="J47" s="34" t="str">
        <f>IFERROR(VLOOKUP(Vente!$C47, Stock!A:CA, 79), "")</f>
        <v/>
      </c>
    </row>
    <row r="48" spans="3:10" ht="14.25">
      <c r="C48" s="40"/>
      <c r="D48" s="40"/>
      <c r="E48" s="14" t="str">
        <f>IFERROR(VLOOKUP(Vente!$C48, Stock!A:E, 2), "")</f>
        <v/>
      </c>
      <c r="F48" s="49" t="str">
        <f>IFERROR(VLOOKUP(Vente!$C48, Stock!A:E, 4), "")</f>
        <v/>
      </c>
      <c r="G48" s="49" t="str">
        <f>IFERROR(Vente!$F48*Vente!$D48, "")</f>
        <v/>
      </c>
      <c r="H48" s="15" t="str">
        <f>IF(Vente!$I48&gt;0," ","Attention Stock vide!!") &amp; IF(Vente!$D48&gt;5," BRAVOoOoO","")</f>
        <v xml:space="preserve"> </v>
      </c>
      <c r="I48" s="14" t="str">
        <f>IFERROR(VLOOKUP(Vente!$C48, Stock!A:E, 5)-Vente!$D48, "")</f>
        <v/>
      </c>
      <c r="J48" s="34" t="str">
        <f>IFERROR(VLOOKUP(Vente!$C48, Stock!A:CA, 79), "")</f>
        <v/>
      </c>
    </row>
    <row r="49" spans="3:10" ht="14.25">
      <c r="C49" s="40"/>
      <c r="D49" s="40"/>
      <c r="E49" s="14" t="str">
        <f>IFERROR(VLOOKUP(Vente!$C49, Stock!A:E, 2), "")</f>
        <v/>
      </c>
      <c r="F49" s="49" t="str">
        <f>IFERROR(VLOOKUP(Vente!$C49, Stock!A:E, 4), "")</f>
        <v/>
      </c>
      <c r="G49" s="49" t="str">
        <f>IFERROR(Vente!$F49*Vente!$D49, "")</f>
        <v/>
      </c>
      <c r="H49" s="15" t="str">
        <f>IF(Vente!$I49&gt;0," ","Attention Stock vide!!") &amp; IF(Vente!$D49&gt;5," BRAVOoOoO","")</f>
        <v xml:space="preserve"> </v>
      </c>
      <c r="I49" s="14" t="str">
        <f>IFERROR(VLOOKUP(Vente!$C49, Stock!A:E, 5)-Vente!$D49, "")</f>
        <v/>
      </c>
      <c r="J49" s="34" t="str">
        <f>IFERROR(VLOOKUP(Vente!$C49, Stock!A:CA, 79), "")</f>
        <v/>
      </c>
    </row>
    <row r="50" spans="3:10" ht="14.25">
      <c r="C50" s="40"/>
      <c r="D50" s="40"/>
      <c r="E50" s="14" t="str">
        <f>IFERROR(VLOOKUP(Vente!$C50, Stock!A:E, 2), "")</f>
        <v/>
      </c>
      <c r="F50" s="49" t="str">
        <f>IFERROR(VLOOKUP(Vente!$C50, Stock!A:E, 4), "")</f>
        <v/>
      </c>
      <c r="G50" s="49" t="str">
        <f>IFERROR(Vente!$F50*Vente!$D50, "")</f>
        <v/>
      </c>
      <c r="H50" s="15" t="str">
        <f>IF(Vente!$I50&gt;0," ","Attention Stock vide!!") &amp; IF(Vente!$D50&gt;5," BRAVOoOoO","")</f>
        <v xml:space="preserve"> </v>
      </c>
      <c r="I50" s="14" t="str">
        <f>IFERROR(VLOOKUP(Vente!$C50, Stock!A:E, 5)-Vente!$D50, "")</f>
        <v/>
      </c>
      <c r="J50" s="34" t="str">
        <f>IFERROR(VLOOKUP(Vente!$C50, Stock!A:CA, 79), "")</f>
        <v/>
      </c>
    </row>
    <row r="51" spans="3:10" ht="14.25">
      <c r="C51" s="40"/>
      <c r="D51" s="40"/>
      <c r="E51" s="14" t="str">
        <f>IFERROR(VLOOKUP(Vente!$C51, Stock!A:E, 2), "")</f>
        <v/>
      </c>
      <c r="F51" s="49" t="str">
        <f>IFERROR(VLOOKUP(Vente!$C51, Stock!A:E, 4), "")</f>
        <v/>
      </c>
      <c r="G51" s="49" t="str">
        <f>IFERROR(Vente!$F51*Vente!$D51, "")</f>
        <v/>
      </c>
      <c r="H51" s="15" t="str">
        <f>IF(Vente!$I51&gt;0," ","Attention Stock vide!!") &amp; IF(Vente!$D51&gt;5," BRAVOoOoO","")</f>
        <v xml:space="preserve"> </v>
      </c>
      <c r="I51" s="14" t="str">
        <f>IFERROR(VLOOKUP(Vente!$C51, Stock!A:E, 5)-Vente!$D51, "")</f>
        <v/>
      </c>
      <c r="J51" s="34" t="str">
        <f>IFERROR(VLOOKUP(Vente!$C51, Stock!A:CA, 79), "")</f>
        <v/>
      </c>
    </row>
    <row r="52" spans="3:10" ht="14.25">
      <c r="C52" s="40"/>
      <c r="D52" s="40"/>
      <c r="E52" s="14" t="str">
        <f>IFERROR(VLOOKUP(Vente!$C52, Stock!A:E, 2), "")</f>
        <v/>
      </c>
      <c r="F52" s="49" t="str">
        <f>IFERROR(VLOOKUP(Vente!$C52, Stock!A:E, 4), "")</f>
        <v/>
      </c>
      <c r="G52" s="49" t="str">
        <f>IFERROR(Vente!$F52*Vente!$D52, "")</f>
        <v/>
      </c>
      <c r="H52" s="15" t="str">
        <f>IF(Vente!$I52&gt;0," ","Attention Stock vide!!") &amp; IF(Vente!$D52&gt;5," BRAVOoOoO","")</f>
        <v xml:space="preserve"> </v>
      </c>
      <c r="I52" s="14" t="str">
        <f>IFERROR(VLOOKUP(Vente!$C52, Stock!A:E, 5)-Vente!$D52, "")</f>
        <v/>
      </c>
      <c r="J52" s="34" t="str">
        <f>IFERROR(VLOOKUP(Vente!$C52, Stock!A:CA, 79), "")</f>
        <v/>
      </c>
    </row>
    <row r="53" spans="3:10" ht="14.25">
      <c r="C53" s="40"/>
      <c r="D53" s="40"/>
      <c r="E53" s="14" t="str">
        <f>IFERROR(VLOOKUP(Vente!$C53, Stock!A:E, 2), "")</f>
        <v/>
      </c>
      <c r="F53" s="49" t="str">
        <f>IFERROR(VLOOKUP(Vente!$C53, Stock!A:E, 4), "")</f>
        <v/>
      </c>
      <c r="G53" s="49" t="str">
        <f>IFERROR(Vente!$F53*Vente!$D53, "")</f>
        <v/>
      </c>
      <c r="H53" s="15" t="str">
        <f>IF(Vente!$I53&gt;0," ","Attention Stock vide!!") &amp; IF(Vente!$D53&gt;5," BRAVOoOoO","")</f>
        <v xml:space="preserve"> </v>
      </c>
      <c r="I53" s="14" t="str">
        <f>IFERROR(VLOOKUP(Vente!$C53, Stock!A:E, 5)-Vente!$D53, "")</f>
        <v/>
      </c>
      <c r="J53" s="34" t="str">
        <f>IFERROR(VLOOKUP(Vente!$C53, Stock!A:CA, 79), "")</f>
        <v/>
      </c>
    </row>
    <row r="54" spans="3:10" ht="14.25">
      <c r="C54" s="40"/>
      <c r="D54" s="40"/>
      <c r="E54" s="14" t="str">
        <f>IFERROR(VLOOKUP(Vente!$C54, Stock!A:E, 2), "")</f>
        <v/>
      </c>
      <c r="F54" s="49" t="str">
        <f>IFERROR(VLOOKUP(Vente!$C54, Stock!A:E, 4), "")</f>
        <v/>
      </c>
      <c r="G54" s="49" t="str">
        <f>IFERROR(Vente!$F54*Vente!$D54, "")</f>
        <v/>
      </c>
      <c r="H54" s="15" t="str">
        <f>IF(Vente!$I54&gt;0," ","Attention Stock vide!!") &amp; IF(Vente!$D54&gt;5," BRAVOoOoO","")</f>
        <v xml:space="preserve"> </v>
      </c>
      <c r="I54" s="14" t="str">
        <f>IFERROR(VLOOKUP(Vente!$C54, Stock!A:E, 5)-Vente!$D54, "")</f>
        <v/>
      </c>
      <c r="J54" s="34" t="str">
        <f>IFERROR(VLOOKUP(Vente!$C54, Stock!A:CA, 79), "")</f>
        <v/>
      </c>
    </row>
    <row r="55" spans="3:10" ht="14.25">
      <c r="C55" s="40"/>
      <c r="D55" s="40"/>
      <c r="E55" s="14" t="str">
        <f>IFERROR(VLOOKUP(Vente!$C55, Stock!A:E, 2), "")</f>
        <v/>
      </c>
      <c r="F55" s="49" t="str">
        <f>IFERROR(VLOOKUP(Vente!$C55, Stock!A:E, 4), "")</f>
        <v/>
      </c>
      <c r="G55" s="49" t="str">
        <f>IFERROR(Vente!$F55*Vente!$D55, "")</f>
        <v/>
      </c>
      <c r="H55" s="15" t="str">
        <f>IF(Vente!$I55&gt;0," ","Attention Stock vide!!") &amp; IF(Vente!$D55&gt;5," BRAVOoOoO","")</f>
        <v xml:space="preserve"> </v>
      </c>
      <c r="I55" s="14" t="str">
        <f>IFERROR(VLOOKUP(Vente!$C55, Stock!A:E, 5)-Vente!$D55, "")</f>
        <v/>
      </c>
      <c r="J55" s="34" t="str">
        <f>IFERROR(VLOOKUP(Vente!$C55, Stock!A:CA, 79), "")</f>
        <v/>
      </c>
    </row>
    <row r="56" spans="3:10" ht="14.25">
      <c r="C56" s="40"/>
      <c r="D56" s="40"/>
      <c r="E56" s="14" t="str">
        <f>IFERROR(VLOOKUP(Vente!$C56, Stock!A:E, 2), "")</f>
        <v/>
      </c>
      <c r="F56" s="49" t="str">
        <f>IFERROR(VLOOKUP(Vente!$C56, Stock!A:E, 4), "")</f>
        <v/>
      </c>
      <c r="G56" s="49" t="str">
        <f>IFERROR(Vente!$F56*Vente!$D56, "")</f>
        <v/>
      </c>
      <c r="H56" s="15" t="str">
        <f>IF(Vente!$I56&gt;0," ","Attention Stock vide!!") &amp; IF(Vente!$D56&gt;5," BRAVOoOoO","")</f>
        <v xml:space="preserve"> </v>
      </c>
      <c r="I56" s="14" t="str">
        <f>IFERROR(VLOOKUP(Vente!$C56, Stock!A:E, 5)-Vente!$D56, "")</f>
        <v/>
      </c>
      <c r="J56" s="34" t="str">
        <f>IFERROR(VLOOKUP(Vente!$C56, Stock!A:CA, 79), "")</f>
        <v/>
      </c>
    </row>
    <row r="57" spans="3:10" ht="14.25">
      <c r="C57" s="40"/>
      <c r="D57" s="40"/>
      <c r="E57" s="14" t="str">
        <f>IFERROR(VLOOKUP(Vente!$C57, Stock!A:E, 2), "")</f>
        <v/>
      </c>
      <c r="F57" s="49" t="str">
        <f>IFERROR(VLOOKUP(Vente!$C57, Stock!A:E, 4), "")</f>
        <v/>
      </c>
      <c r="G57" s="49" t="str">
        <f>IFERROR(Vente!$F57*Vente!$D57, "")</f>
        <v/>
      </c>
      <c r="H57" s="15" t="str">
        <f>IF(Vente!$I57&gt;0," ","Attention Stock vide!!") &amp; IF(Vente!$D57&gt;5," BRAVOoOoO","")</f>
        <v xml:space="preserve"> </v>
      </c>
      <c r="I57" s="14" t="str">
        <f>IFERROR(VLOOKUP(Vente!$C57, Stock!A:E, 5)-Vente!$D57, "")</f>
        <v/>
      </c>
      <c r="J57" s="34" t="str">
        <f>IFERROR(VLOOKUP(Vente!$C57, Stock!A:CA, 79), "")</f>
        <v/>
      </c>
    </row>
    <row r="58" spans="3:10" ht="14.25">
      <c r="C58" s="40"/>
      <c r="D58" s="40"/>
      <c r="E58" s="14" t="str">
        <f>IFERROR(VLOOKUP(Vente!$C58, Stock!A:E, 2), "")</f>
        <v/>
      </c>
      <c r="F58" s="49" t="str">
        <f>IFERROR(VLOOKUP(Vente!$C58, Stock!A:E, 4), "")</f>
        <v/>
      </c>
      <c r="G58" s="49" t="str">
        <f>IFERROR(Vente!$F58*Vente!$D58, "")</f>
        <v/>
      </c>
      <c r="H58" s="15" t="str">
        <f>IF(Vente!$I58&gt;0," ","Attention Stock vide!!") &amp; IF(Vente!$D58&gt;5," BRAVOoOoO","")</f>
        <v xml:space="preserve"> </v>
      </c>
      <c r="I58" s="14" t="str">
        <f>IFERROR(VLOOKUP(Vente!$C58, Stock!A:E, 5)-Vente!$D58, "")</f>
        <v/>
      </c>
      <c r="J58" s="34" t="str">
        <f>IFERROR(VLOOKUP(Vente!$C58, Stock!A:CA, 79), "")</f>
        <v/>
      </c>
    </row>
    <row r="59" spans="3:10" ht="14.25">
      <c r="C59" s="40"/>
      <c r="D59" s="40"/>
      <c r="E59" s="14" t="str">
        <f>IFERROR(VLOOKUP(Vente!$C59, Stock!A:E, 2), "")</f>
        <v/>
      </c>
      <c r="F59" s="49" t="str">
        <f>IFERROR(VLOOKUP(Vente!$C59, Stock!A:E, 4), "")</f>
        <v/>
      </c>
      <c r="G59" s="49" t="str">
        <f>IFERROR(Vente!$F59*Vente!$D59, "")</f>
        <v/>
      </c>
      <c r="H59" s="15" t="str">
        <f>IF(Vente!$I59&gt;0," ","Attention Stock vide!!") &amp; IF(Vente!$D59&gt;5," BRAVOoOoO","")</f>
        <v xml:space="preserve"> </v>
      </c>
      <c r="I59" s="14" t="str">
        <f>IFERROR(VLOOKUP(Vente!$C59, Stock!A:E, 5)-Vente!$D59, "")</f>
        <v/>
      </c>
      <c r="J59" s="34" t="str">
        <f>IFERROR(VLOOKUP(Vente!$C59, Stock!A:CA, 79), "")</f>
        <v/>
      </c>
    </row>
    <row r="60" spans="3:10" ht="14.25">
      <c r="C60" s="50"/>
      <c r="D60" s="50"/>
      <c r="E60" s="5" t="str">
        <f>IFERROR(VLOOKUP(Vente!$C60, Stock!A:E, 2), "")</f>
        <v/>
      </c>
      <c r="F60" s="51" t="str">
        <f>IFERROR(VLOOKUP(Vente!$C60, Stock!A:E, 4), "")</f>
        <v/>
      </c>
      <c r="G60" s="51" t="str">
        <f>IFERROR(Vente!$F60*Vente!$D60, "")</f>
        <v/>
      </c>
      <c r="H60" s="52" t="str">
        <f>IF(Vente!$I60&gt;0," ","Attention Stock vide!!") &amp; IF(Vente!$D60&gt;5," BRAVOoOoO","")</f>
        <v xml:space="preserve"> </v>
      </c>
      <c r="I60" s="5" t="str">
        <f>IFERROR(VLOOKUP(Vente!$C60, Stock!A:E, 5)-Vente!$D60, "")</f>
        <v/>
      </c>
      <c r="J60" s="53" t="str">
        <f>IFERROR(VLOOKUP(Vente!$C60, Stock!A:CA, 79), "")</f>
        <v/>
      </c>
    </row>
  </sheetData>
  <sheetProtection sheet="1" objects="1" scenarios="1" formatCells="0" formatColumns="0" selectLockedCells="1" autoFilter="0" pivotTables="0"/>
  <phoneticPr fontId="17" type="noConversion"/>
  <conditionalFormatting sqref="J5">
    <cfRule type="cellIs" dxfId="44" priority="8" operator="between">
      <formula>40938</formula>
      <formula>$J$2</formula>
    </cfRule>
  </conditionalFormatting>
  <conditionalFormatting sqref="J6:J32">
    <cfRule type="cellIs" dxfId="43" priority="7" operator="between">
      <formula>40938</formula>
      <formula>$J$2</formula>
    </cfRule>
  </conditionalFormatting>
  <conditionalFormatting sqref="J6:J32">
    <cfRule type="cellIs" dxfId="42" priority="5" operator="between">
      <formula>40938</formula>
      <formula>$J$2</formula>
    </cfRule>
  </conditionalFormatting>
  <conditionalFormatting sqref="G1">
    <cfRule type="cellIs" dxfId="41" priority="1" operator="lessThan">
      <formula>$M$8</formula>
    </cfRule>
    <cfRule type="cellIs" dxfId="40" priority="2" operator="greaterThan">
      <formula>$M$8</formula>
    </cfRule>
    <cfRule type="cellIs" dxfId="39" priority="3" operator="lessThan">
      <formula>$M$8</formula>
    </cfRule>
  </conditionalFormatting>
  <dataValidations count="1">
    <dataValidation type="list" allowBlank="1" showInputMessage="1" showErrorMessage="1" sqref="C5:C60">
      <formula1>Stock!$A$2:$A$1500</formula1>
    </dataValidation>
  </dataValidations>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4">
    <tabColor rgb="FFFFC000"/>
  </sheetPr>
  <dimension ref="C1:M100"/>
  <sheetViews>
    <sheetView zoomScaleNormal="100" workbookViewId="0">
      <pane xSplit="14" ySplit="4" topLeftCell="O5" activePane="bottomRight" state="frozen"/>
      <selection pane="topRight" activeCell="O1" sqref="O1"/>
      <selection pane="bottomLeft" activeCell="A5" sqref="A5"/>
      <selection pane="bottomRight" activeCell="K6" sqref="K6"/>
    </sheetView>
  </sheetViews>
  <sheetFormatPr baseColWidth="10" defaultRowHeight="15"/>
  <cols>
    <col min="1" max="1" width="2.7109375" customWidth="1"/>
    <col min="2" max="2" width="2.28515625" customWidth="1"/>
    <col min="3" max="3" width="10.85546875" bestFit="1" customWidth="1"/>
    <col min="4" max="4" width="9.42578125" bestFit="1" customWidth="1"/>
    <col min="5" max="5" width="31.85546875" customWidth="1"/>
    <col min="6" max="6" width="12.140625" customWidth="1"/>
    <col min="7" max="7" width="17.7109375" customWidth="1"/>
    <col min="8" max="8" width="22.28515625" customWidth="1"/>
    <col min="9" max="9" width="17.140625" customWidth="1"/>
    <col min="10" max="10" width="13.140625" customWidth="1"/>
    <col min="11" max="11" width="13.28515625" customWidth="1"/>
    <col min="12" max="12" width="17.140625" bestFit="1" customWidth="1"/>
  </cols>
  <sheetData>
    <row r="1" spans="3:13" ht="25.5">
      <c r="J1" s="32" t="s">
        <v>20</v>
      </c>
      <c r="K1" s="32" t="s">
        <v>19</v>
      </c>
      <c r="L1" s="33" t="s">
        <v>11</v>
      </c>
    </row>
    <row r="2" spans="3:13">
      <c r="J2" s="19">
        <f ca="1">TODAY()</f>
        <v>41287</v>
      </c>
      <c r="K2" s="20">
        <f ca="1">DAY(J2)</f>
        <v>13</v>
      </c>
      <c r="L2" s="18">
        <f>COUNTIF(C:C,"&gt;0")</f>
        <v>0</v>
      </c>
      <c r="M2" s="26">
        <f>L2+4</f>
        <v>4</v>
      </c>
    </row>
    <row r="4" spans="3:13" ht="22.5">
      <c r="C4" s="28" t="s">
        <v>7</v>
      </c>
      <c r="D4" s="28" t="s">
        <v>5</v>
      </c>
      <c r="E4" s="28" t="s">
        <v>8</v>
      </c>
      <c r="F4" s="28" t="s">
        <v>14</v>
      </c>
      <c r="G4" s="28" t="s">
        <v>17</v>
      </c>
      <c r="H4" s="28" t="s">
        <v>6</v>
      </c>
      <c r="I4" s="28" t="s">
        <v>12</v>
      </c>
      <c r="J4" s="28" t="s">
        <v>4</v>
      </c>
      <c r="K4" s="29" t="s">
        <v>16</v>
      </c>
      <c r="L4" s="28" t="s">
        <v>21</v>
      </c>
    </row>
    <row r="5" spans="3:13" ht="12.75" customHeight="1">
      <c r="C5" s="40"/>
      <c r="D5" s="40"/>
      <c r="E5" s="5" t="str">
        <f>IFERROR(VLOOKUP('Entree en Stock'!$C5, Stock!A:E, 2), "")</f>
        <v/>
      </c>
      <c r="F5" s="42"/>
      <c r="G5" s="42"/>
      <c r="H5" s="6">
        <f>IFERROR('Entree en Stock'!$F5*'Entree en Stock'!$D5, "")</f>
        <v>0</v>
      </c>
      <c r="I5" s="15" t="str">
        <f>IF('Entree en Stock'!$J5&gt;0," ","Verifier  Le Stock")</f>
        <v xml:space="preserve"> </v>
      </c>
      <c r="J5" s="14" t="str">
        <f>IFERROR(VLOOKUP('Entree en Stock'!$C5, Stock!A:E, 5), "")</f>
        <v/>
      </c>
      <c r="K5" s="44"/>
      <c r="L5" s="59"/>
    </row>
    <row r="6" spans="3:13" ht="12.75" customHeight="1">
      <c r="C6" s="40"/>
      <c r="D6" s="40"/>
      <c r="E6" s="5" t="str">
        <f>IFERROR(VLOOKUP('Entree en Stock'!$C6, Stock!A:E, 2), "")</f>
        <v/>
      </c>
      <c r="F6" s="43"/>
      <c r="G6" s="42"/>
      <c r="H6" s="7">
        <f>IFERROR('Entree en Stock'!$F6*'Entree en Stock'!$D6, "")</f>
        <v>0</v>
      </c>
      <c r="I6" s="15" t="str">
        <f>IF('Entree en Stock'!$J6&gt;0," ","Verifier  Le Stock")</f>
        <v xml:space="preserve"> </v>
      </c>
      <c r="J6" s="14" t="str">
        <f>IFERROR(VLOOKUP('Entree en Stock'!$C6, Stock!A:E, 5), "")</f>
        <v/>
      </c>
      <c r="K6" s="44"/>
      <c r="L6" s="59"/>
    </row>
    <row r="7" spans="3:13" ht="12.75" customHeight="1">
      <c r="C7" s="40"/>
      <c r="D7" s="40"/>
      <c r="E7" s="5" t="str">
        <f>IFERROR(VLOOKUP('Entree en Stock'!$C7, Stock!A:E, 2), "")</f>
        <v/>
      </c>
      <c r="F7" s="42"/>
      <c r="G7" s="42"/>
      <c r="H7" s="6">
        <f>IFERROR('Entree en Stock'!$F7*'Entree en Stock'!$D7, "")</f>
        <v>0</v>
      </c>
      <c r="I7" s="15" t="str">
        <f>IF('Entree en Stock'!$J7&gt;0," ","Verifier  Le Stock")</f>
        <v xml:space="preserve"> </v>
      </c>
      <c r="J7" s="14" t="str">
        <f>IFERROR(VLOOKUP('Entree en Stock'!$C7, Stock!A:E, 5), "")</f>
        <v/>
      </c>
      <c r="K7" s="44"/>
      <c r="L7" s="59"/>
    </row>
    <row r="8" spans="3:13" ht="12.75" customHeight="1">
      <c r="C8" s="40"/>
      <c r="D8" s="40"/>
      <c r="E8" s="5" t="str">
        <f>IFERROR(VLOOKUP('Entree en Stock'!$C8, Stock!A:E, 2), "")</f>
        <v/>
      </c>
      <c r="F8" s="43"/>
      <c r="G8" s="42"/>
      <c r="H8" s="7">
        <f>IFERROR('Entree en Stock'!$F8*'Entree en Stock'!$D8, "")</f>
        <v>0</v>
      </c>
      <c r="I8" s="15" t="str">
        <f>IF('Entree en Stock'!$J8&gt;0," ","Verifier  Le Stock")</f>
        <v xml:space="preserve"> </v>
      </c>
      <c r="J8" s="14" t="str">
        <f>IFERROR(VLOOKUP('Entree en Stock'!$C8, Stock!A:E, 5), "")</f>
        <v/>
      </c>
      <c r="K8" s="44"/>
      <c r="L8" s="59"/>
    </row>
    <row r="9" spans="3:13" ht="12.75" customHeight="1">
      <c r="C9" s="40"/>
      <c r="D9" s="40"/>
      <c r="E9" s="5" t="str">
        <f>IFERROR(VLOOKUP('Entree en Stock'!$C9, Stock!A:E, 2), "")</f>
        <v/>
      </c>
      <c r="F9" s="42"/>
      <c r="G9" s="42"/>
      <c r="H9" s="6">
        <f>IFERROR('Entree en Stock'!$F9*'Entree en Stock'!$D9, "")</f>
        <v>0</v>
      </c>
      <c r="I9" s="15" t="str">
        <f>IF('Entree en Stock'!$J9&gt;0," ","Verifier  Le Stock")</f>
        <v xml:space="preserve"> </v>
      </c>
      <c r="J9" s="14" t="str">
        <f>IFERROR(VLOOKUP('Entree en Stock'!$C9, Stock!A:E, 5), "")</f>
        <v/>
      </c>
      <c r="K9" s="44"/>
      <c r="L9" s="59"/>
    </row>
    <row r="10" spans="3:13" ht="12.75" customHeight="1">
      <c r="C10" s="40"/>
      <c r="D10" s="40"/>
      <c r="E10" s="5" t="str">
        <f>IFERROR(VLOOKUP('Entree en Stock'!$C10, Stock!A:E, 2), "")</f>
        <v/>
      </c>
      <c r="F10" s="43"/>
      <c r="G10" s="42"/>
      <c r="H10" s="7">
        <f>IFERROR('Entree en Stock'!$F10*'Entree en Stock'!$D10, "")</f>
        <v>0</v>
      </c>
      <c r="I10" s="15" t="str">
        <f>IF('Entree en Stock'!$J10&gt;0," ","Verifier  Le Stock")</f>
        <v xml:space="preserve"> </v>
      </c>
      <c r="J10" s="14" t="str">
        <f>IFERROR(VLOOKUP('Entree en Stock'!$C10, Stock!A:E, 5), "")</f>
        <v/>
      </c>
      <c r="K10" s="44"/>
      <c r="L10" s="59"/>
    </row>
    <row r="11" spans="3:13" ht="12.75" customHeight="1">
      <c r="C11" s="40"/>
      <c r="D11" s="40"/>
      <c r="E11" s="5" t="str">
        <f>IFERROR(VLOOKUP('Entree en Stock'!$C11, Stock!A:E, 2), "")</f>
        <v/>
      </c>
      <c r="F11" s="42"/>
      <c r="G11" s="42"/>
      <c r="H11" s="6">
        <f>IFERROR('Entree en Stock'!$F11*'Entree en Stock'!$D11, "")</f>
        <v>0</v>
      </c>
      <c r="I11" s="15" t="str">
        <f>IF('Entree en Stock'!$J11&gt;0," ","Verifier  Le Stock")</f>
        <v xml:space="preserve"> </v>
      </c>
      <c r="J11" s="14" t="str">
        <f>IFERROR(VLOOKUP('Entree en Stock'!$C11, Stock!A:E, 5), "")</f>
        <v/>
      </c>
      <c r="K11" s="45"/>
      <c r="L11" s="59"/>
    </row>
    <row r="12" spans="3:13" ht="12.75" customHeight="1">
      <c r="C12" s="40"/>
      <c r="D12" s="40"/>
      <c r="E12" s="5" t="str">
        <f>IFERROR(VLOOKUP('Entree en Stock'!$C12, Stock!A:E, 2), "")</f>
        <v/>
      </c>
      <c r="F12" s="43"/>
      <c r="G12" s="42"/>
      <c r="H12" s="7">
        <f>IFERROR('Entree en Stock'!$F12*'Entree en Stock'!$D12, "")</f>
        <v>0</v>
      </c>
      <c r="I12" s="15" t="str">
        <f>IF('Entree en Stock'!$J12&gt;0," ","Verifier  Le Stock")</f>
        <v xml:space="preserve"> </v>
      </c>
      <c r="J12" s="14" t="str">
        <f>IFERROR(VLOOKUP('Entree en Stock'!$C12, Stock!A:E, 5), "")</f>
        <v/>
      </c>
      <c r="K12" s="45"/>
      <c r="L12" s="59"/>
    </row>
    <row r="13" spans="3:13" ht="12.75" customHeight="1">
      <c r="C13" s="40"/>
      <c r="D13" s="40"/>
      <c r="E13" s="5" t="str">
        <f>IFERROR(VLOOKUP('Entree en Stock'!$C13, Stock!A:E, 2), "")</f>
        <v/>
      </c>
      <c r="F13" s="42"/>
      <c r="G13" s="42"/>
      <c r="H13" s="6">
        <f>IFERROR('Entree en Stock'!$F13*'Entree en Stock'!$D13, "")</f>
        <v>0</v>
      </c>
      <c r="I13" s="15" t="str">
        <f>IF('Entree en Stock'!$J13&gt;0," ","Verifier  Le Stock")</f>
        <v xml:space="preserve"> </v>
      </c>
      <c r="J13" s="14" t="str">
        <f>IFERROR(VLOOKUP('Entree en Stock'!$C13, Stock!A:E, 5), "")</f>
        <v/>
      </c>
      <c r="K13" s="45"/>
      <c r="L13" s="59"/>
    </row>
    <row r="14" spans="3:13" ht="12.75" customHeight="1">
      <c r="C14" s="40"/>
      <c r="D14" s="40"/>
      <c r="E14" s="5" t="str">
        <f>IFERROR(VLOOKUP('Entree en Stock'!$C14, Stock!A:E, 2), "")</f>
        <v/>
      </c>
      <c r="F14" s="43"/>
      <c r="G14" s="42"/>
      <c r="H14" s="7">
        <f>IFERROR('Entree en Stock'!$F14*'Entree en Stock'!$D14, "")</f>
        <v>0</v>
      </c>
      <c r="I14" s="15" t="str">
        <f>IF('Entree en Stock'!$J14&gt;0," ","Verifier  Le Stock")</f>
        <v xml:space="preserve"> </v>
      </c>
      <c r="J14" s="14" t="str">
        <f>IFERROR(VLOOKUP('Entree en Stock'!$C14, Stock!A:E, 5), "")</f>
        <v/>
      </c>
      <c r="K14" s="45"/>
      <c r="L14" s="59"/>
    </row>
    <row r="15" spans="3:13" ht="12.75" customHeight="1">
      <c r="C15" s="40"/>
      <c r="D15" s="40"/>
      <c r="E15" s="5" t="str">
        <f>IFERROR(VLOOKUP('Entree en Stock'!$C15, Stock!A:E, 2), "")</f>
        <v/>
      </c>
      <c r="F15" s="42"/>
      <c r="G15" s="42"/>
      <c r="H15" s="6">
        <f>IFERROR('Entree en Stock'!$F15*'Entree en Stock'!$D15, "")</f>
        <v>0</v>
      </c>
      <c r="I15" s="15" t="str">
        <f>IF('Entree en Stock'!$J15&gt;0," ","Verifier  Le Stock")</f>
        <v xml:space="preserve"> </v>
      </c>
      <c r="J15" s="14" t="str">
        <f>IFERROR(VLOOKUP('Entree en Stock'!$C15, Stock!A:E, 5), "")</f>
        <v/>
      </c>
      <c r="K15" s="45"/>
      <c r="L15" s="59"/>
    </row>
    <row r="16" spans="3:13" ht="12.75" customHeight="1">
      <c r="C16" s="40"/>
      <c r="D16" s="40"/>
      <c r="E16" s="5" t="str">
        <f>IFERROR(VLOOKUP('Entree en Stock'!$C16, Stock!A:E, 2), "")</f>
        <v/>
      </c>
      <c r="F16" s="43"/>
      <c r="G16" s="42"/>
      <c r="H16" s="7">
        <f>IFERROR('Entree en Stock'!$F16*'Entree en Stock'!$D16, "")</f>
        <v>0</v>
      </c>
      <c r="I16" s="15" t="str">
        <f>IF('Entree en Stock'!$J16&gt;0," ","Verifier  Le Stock")</f>
        <v xml:space="preserve"> </v>
      </c>
      <c r="J16" s="14" t="str">
        <f>IFERROR(VLOOKUP('Entree en Stock'!$C16, Stock!A:E, 5), "")</f>
        <v/>
      </c>
      <c r="K16" s="45"/>
      <c r="L16" s="59"/>
    </row>
    <row r="17" spans="3:12" ht="12.75" customHeight="1">
      <c r="C17" s="40"/>
      <c r="D17" s="40"/>
      <c r="E17" s="5" t="str">
        <f>IFERROR(VLOOKUP('Entree en Stock'!$C17, Stock!A:E, 2), "")</f>
        <v/>
      </c>
      <c r="F17" s="42"/>
      <c r="G17" s="42"/>
      <c r="H17" s="6">
        <f>IFERROR('Entree en Stock'!$F17*'Entree en Stock'!$D17, "")</f>
        <v>0</v>
      </c>
      <c r="I17" s="15" t="str">
        <f>IF('Entree en Stock'!$J17&gt;0," ","Verifier  Le Stock")</f>
        <v xml:space="preserve"> </v>
      </c>
      <c r="J17" s="14" t="str">
        <f>IFERROR(VLOOKUP('Entree en Stock'!$C17, Stock!A:E, 5), "")</f>
        <v/>
      </c>
      <c r="K17" s="45"/>
      <c r="L17" s="59"/>
    </row>
    <row r="18" spans="3:12" ht="12.75" customHeight="1">
      <c r="C18" s="40"/>
      <c r="D18" s="40"/>
      <c r="E18" s="5" t="str">
        <f>IFERROR(VLOOKUP('Entree en Stock'!$C18, Stock!A:E, 2), "")</f>
        <v/>
      </c>
      <c r="F18" s="43"/>
      <c r="G18" s="42"/>
      <c r="H18" s="7">
        <f>IFERROR('Entree en Stock'!$F18*'Entree en Stock'!$D18, "")</f>
        <v>0</v>
      </c>
      <c r="I18" s="15" t="str">
        <f>IF('Entree en Stock'!$J18&gt;0," ","Verifier  Le Stock")</f>
        <v xml:space="preserve"> </v>
      </c>
      <c r="J18" s="14" t="str">
        <f>IFERROR(VLOOKUP('Entree en Stock'!$C18, Stock!A:E, 5), "")</f>
        <v/>
      </c>
      <c r="K18" s="45"/>
      <c r="L18" s="59"/>
    </row>
    <row r="19" spans="3:12" ht="12.75" customHeight="1">
      <c r="C19" s="40"/>
      <c r="D19" s="40"/>
      <c r="E19" s="5" t="str">
        <f>IFERROR(VLOOKUP('Entree en Stock'!$C19, Stock!A:E, 2), "")</f>
        <v/>
      </c>
      <c r="F19" s="42"/>
      <c r="G19" s="42"/>
      <c r="H19" s="6">
        <f>IFERROR('Entree en Stock'!$F19*'Entree en Stock'!$D19, "")</f>
        <v>0</v>
      </c>
      <c r="I19" s="15" t="str">
        <f>IF('Entree en Stock'!$J19&gt;0," ","Verifier  Le Stock")</f>
        <v xml:space="preserve"> </v>
      </c>
      <c r="J19" s="14" t="str">
        <f>IFERROR(VLOOKUP('Entree en Stock'!$C19, Stock!A:E, 5), "")</f>
        <v/>
      </c>
      <c r="K19" s="45"/>
      <c r="L19" s="59"/>
    </row>
    <row r="20" spans="3:12" ht="12.75" customHeight="1">
      <c r="C20" s="40"/>
      <c r="D20" s="40"/>
      <c r="E20" s="5" t="str">
        <f>IFERROR(VLOOKUP('Entree en Stock'!$C20, Stock!A:E, 2), "")</f>
        <v/>
      </c>
      <c r="F20" s="43"/>
      <c r="G20" s="42"/>
      <c r="H20" s="7">
        <f>IFERROR('Entree en Stock'!$F20*'Entree en Stock'!$D20, "")</f>
        <v>0</v>
      </c>
      <c r="I20" s="15" t="str">
        <f>IF('Entree en Stock'!$J20&gt;0," ","Verifier  Le Stock")</f>
        <v xml:space="preserve"> </v>
      </c>
      <c r="J20" s="14" t="str">
        <f>IFERROR(VLOOKUP('Entree en Stock'!$C20, Stock!A:E, 5), "")</f>
        <v/>
      </c>
      <c r="K20" s="45"/>
      <c r="L20" s="59"/>
    </row>
    <row r="21" spans="3:12" ht="12.75" customHeight="1">
      <c r="C21" s="40"/>
      <c r="D21" s="40"/>
      <c r="E21" s="5" t="str">
        <f>IFERROR(VLOOKUP('Entree en Stock'!$C21, Stock!A:E, 2), "")</f>
        <v/>
      </c>
      <c r="F21" s="42"/>
      <c r="G21" s="42"/>
      <c r="H21" s="6">
        <f>IFERROR('Entree en Stock'!$F21*'Entree en Stock'!$D21, "")</f>
        <v>0</v>
      </c>
      <c r="I21" s="15" t="str">
        <f>IF('Entree en Stock'!$J21&gt;0," ","Verifier  Le Stock")</f>
        <v xml:space="preserve"> </v>
      </c>
      <c r="J21" s="14" t="str">
        <f>IFERROR(VLOOKUP('Entree en Stock'!$C21, Stock!A:E, 5), "")</f>
        <v/>
      </c>
      <c r="K21" s="45"/>
      <c r="L21" s="59"/>
    </row>
    <row r="22" spans="3:12" ht="12.75" customHeight="1">
      <c r="C22" s="40"/>
      <c r="D22" s="40"/>
      <c r="E22" s="5" t="str">
        <f>IFERROR(VLOOKUP('Entree en Stock'!$C22, Stock!A:E, 2), "")</f>
        <v/>
      </c>
      <c r="F22" s="43"/>
      <c r="G22" s="42"/>
      <c r="H22" s="7">
        <f>IFERROR('Entree en Stock'!$F22*'Entree en Stock'!$D22, "")</f>
        <v>0</v>
      </c>
      <c r="I22" s="15" t="str">
        <f>IF('Entree en Stock'!$J22&gt;0," ","Verifier  Le Stock")</f>
        <v xml:space="preserve"> </v>
      </c>
      <c r="J22" s="14" t="str">
        <f>IFERROR(VLOOKUP('Entree en Stock'!$C22, Stock!A:E, 5), "")</f>
        <v/>
      </c>
      <c r="K22" s="45"/>
      <c r="L22" s="59"/>
    </row>
    <row r="23" spans="3:12" ht="12.75" customHeight="1">
      <c r="C23" s="40"/>
      <c r="D23" s="40"/>
      <c r="E23" s="5" t="str">
        <f>IFERROR(VLOOKUP('Entree en Stock'!$C23, Stock!A:E, 2), "")</f>
        <v/>
      </c>
      <c r="F23" s="42"/>
      <c r="G23" s="42"/>
      <c r="H23" s="6">
        <f>IFERROR('Entree en Stock'!$F23*'Entree en Stock'!$D23, "")</f>
        <v>0</v>
      </c>
      <c r="I23" s="15" t="str">
        <f>IF('Entree en Stock'!$J23&gt;0," ","Verifier  Le Stock")</f>
        <v xml:space="preserve"> </v>
      </c>
      <c r="J23" s="14" t="str">
        <f>IFERROR(VLOOKUP('Entree en Stock'!$C23, Stock!A:E, 5), "")</f>
        <v/>
      </c>
      <c r="K23" s="45"/>
      <c r="L23" s="59"/>
    </row>
    <row r="24" spans="3:12" ht="12.75" customHeight="1">
      <c r="C24" s="40"/>
      <c r="D24" s="40"/>
      <c r="E24" s="5" t="str">
        <f>IFERROR(VLOOKUP('Entree en Stock'!$C24, Stock!A:E, 2), "")</f>
        <v/>
      </c>
      <c r="F24" s="43"/>
      <c r="G24" s="42"/>
      <c r="H24" s="7">
        <f>IFERROR('Entree en Stock'!$F24*'Entree en Stock'!$D24, "")</f>
        <v>0</v>
      </c>
      <c r="I24" s="15" t="str">
        <f>IF('Entree en Stock'!$J24&gt;0," ","Verifier  Le Stock")</f>
        <v xml:space="preserve"> </v>
      </c>
      <c r="J24" s="14" t="str">
        <f>IFERROR(VLOOKUP('Entree en Stock'!$C24, Stock!A:E, 5), "")</f>
        <v/>
      </c>
      <c r="K24" s="45"/>
      <c r="L24" s="59"/>
    </row>
    <row r="25" spans="3:12" ht="12.75" customHeight="1">
      <c r="C25" s="40"/>
      <c r="D25" s="40"/>
      <c r="E25" s="5" t="str">
        <f>IFERROR(VLOOKUP('Entree en Stock'!$C25, Stock!A:E, 2), "")</f>
        <v/>
      </c>
      <c r="F25" s="42"/>
      <c r="G25" s="42"/>
      <c r="H25" s="6">
        <f>IFERROR('Entree en Stock'!$F25*'Entree en Stock'!$D25, "")</f>
        <v>0</v>
      </c>
      <c r="I25" s="15" t="str">
        <f>IF('Entree en Stock'!$J25&gt;0," ","Verifier  Le Stock")</f>
        <v xml:space="preserve"> </v>
      </c>
      <c r="J25" s="14" t="str">
        <f>IFERROR(VLOOKUP('Entree en Stock'!$C25, Stock!A:E, 5), "")</f>
        <v/>
      </c>
      <c r="K25" s="45"/>
      <c r="L25" s="59"/>
    </row>
    <row r="26" spans="3:12" ht="12.75" customHeight="1">
      <c r="C26" s="40"/>
      <c r="D26" s="40"/>
      <c r="E26" s="5" t="str">
        <f>IFERROR(VLOOKUP('Entree en Stock'!$C26, Stock!A:E, 2), "")</f>
        <v/>
      </c>
      <c r="F26" s="43"/>
      <c r="G26" s="42"/>
      <c r="H26" s="7">
        <f>IFERROR('Entree en Stock'!$F26*'Entree en Stock'!$D26, "")</f>
        <v>0</v>
      </c>
      <c r="I26" s="15" t="str">
        <f>IF('Entree en Stock'!$J26&gt;0," ","Verifier  Le Stock")</f>
        <v xml:space="preserve"> </v>
      </c>
      <c r="J26" s="14" t="str">
        <f>IFERROR(VLOOKUP('Entree en Stock'!$C26, Stock!A:E, 5), "")</f>
        <v/>
      </c>
      <c r="K26" s="45"/>
      <c r="L26" s="59"/>
    </row>
    <row r="27" spans="3:12" ht="12.75" customHeight="1">
      <c r="C27" s="40"/>
      <c r="D27" s="40"/>
      <c r="E27" s="5" t="str">
        <f>IFERROR(VLOOKUP('Entree en Stock'!$C27, Stock!A:E, 2), "")</f>
        <v/>
      </c>
      <c r="F27" s="42"/>
      <c r="G27" s="42"/>
      <c r="H27" s="6">
        <f>IFERROR('Entree en Stock'!$F27*'Entree en Stock'!$D27, "")</f>
        <v>0</v>
      </c>
      <c r="I27" s="15" t="str">
        <f>IF('Entree en Stock'!$J27&gt;0," ","Verifier  Le Stock")</f>
        <v xml:space="preserve"> </v>
      </c>
      <c r="J27" s="14" t="str">
        <f>IFERROR(VLOOKUP('Entree en Stock'!$C27, Stock!A:E, 5), "")</f>
        <v/>
      </c>
      <c r="K27" s="45"/>
      <c r="L27" s="59"/>
    </row>
    <row r="28" spans="3:12" ht="12.75" customHeight="1">
      <c r="C28" s="40"/>
      <c r="D28" s="40"/>
      <c r="E28" s="5" t="str">
        <f>IFERROR(VLOOKUP('Entree en Stock'!$C28, Stock!A:E, 2), "")</f>
        <v/>
      </c>
      <c r="F28" s="43"/>
      <c r="G28" s="42"/>
      <c r="H28" s="7">
        <f>IFERROR('Entree en Stock'!$F28*'Entree en Stock'!$D28, "")</f>
        <v>0</v>
      </c>
      <c r="I28" s="15" t="str">
        <f>IF('Entree en Stock'!$J28&gt;0," ","Verifier  Le Stock")</f>
        <v xml:space="preserve"> </v>
      </c>
      <c r="J28" s="14" t="str">
        <f>IFERROR(VLOOKUP('Entree en Stock'!$C28, Stock!A:E, 5), "")</f>
        <v/>
      </c>
      <c r="K28" s="45"/>
      <c r="L28" s="59"/>
    </row>
    <row r="29" spans="3:12" ht="12.75" customHeight="1">
      <c r="C29" s="40"/>
      <c r="D29" s="40"/>
      <c r="E29" s="5" t="str">
        <f>IFERROR(VLOOKUP('Entree en Stock'!$C29, Stock!A:E, 2), "")</f>
        <v/>
      </c>
      <c r="F29" s="42"/>
      <c r="G29" s="42"/>
      <c r="H29" s="6">
        <f>IFERROR('Entree en Stock'!$F29*'Entree en Stock'!$D29, "")</f>
        <v>0</v>
      </c>
      <c r="I29" s="15" t="str">
        <f>IF('Entree en Stock'!$J29&gt;0," ","Verifier  Le Stock")</f>
        <v xml:space="preserve"> </v>
      </c>
      <c r="J29" s="14" t="str">
        <f>IFERROR(VLOOKUP('Entree en Stock'!$C29, Stock!A:E, 5), "")</f>
        <v/>
      </c>
      <c r="K29" s="45"/>
      <c r="L29" s="59"/>
    </row>
    <row r="30" spans="3:12" ht="12.75" customHeight="1">
      <c r="C30" s="40"/>
      <c r="D30" s="40"/>
      <c r="E30" s="5" t="str">
        <f>IFERROR(VLOOKUP('Entree en Stock'!$C30, Stock!A:E, 2), "")</f>
        <v/>
      </c>
      <c r="F30" s="43"/>
      <c r="G30" s="42"/>
      <c r="H30" s="7">
        <f>IFERROR('Entree en Stock'!$F30*'Entree en Stock'!$D30, "")</f>
        <v>0</v>
      </c>
      <c r="I30" s="15" t="str">
        <f>IF('Entree en Stock'!$J30&gt;0," ","Verifier  Le Stock")</f>
        <v xml:space="preserve"> </v>
      </c>
      <c r="J30" s="14" t="str">
        <f>IFERROR(VLOOKUP('Entree en Stock'!$C30, Stock!A:E, 5), "")</f>
        <v/>
      </c>
      <c r="K30" s="45"/>
      <c r="L30" s="59"/>
    </row>
    <row r="31" spans="3:12" ht="12.75" customHeight="1">
      <c r="C31" s="40"/>
      <c r="D31" s="40"/>
      <c r="E31" s="5" t="str">
        <f>IFERROR(VLOOKUP('Entree en Stock'!$C31, Stock!A:E, 2), "")</f>
        <v/>
      </c>
      <c r="F31" s="42"/>
      <c r="G31" s="42"/>
      <c r="H31" s="6">
        <f>IFERROR('Entree en Stock'!$F31*'Entree en Stock'!$D31, "")</f>
        <v>0</v>
      </c>
      <c r="I31" s="15" t="str">
        <f>IF('Entree en Stock'!$J31&gt;0," ","Verifier  Le Stock")</f>
        <v xml:space="preserve"> </v>
      </c>
      <c r="J31" s="14" t="str">
        <f>IFERROR(VLOOKUP('Entree en Stock'!$C31, Stock!A:E, 5), "")</f>
        <v/>
      </c>
      <c r="K31" s="45"/>
      <c r="L31" s="59"/>
    </row>
    <row r="32" spans="3:12" ht="15.75" customHeight="1">
      <c r="C32" s="40"/>
      <c r="D32" s="40"/>
      <c r="E32" s="5" t="str">
        <f>IFERROR(VLOOKUP('Entree en Stock'!$C32, Stock!A:E, 2), "")</f>
        <v/>
      </c>
      <c r="F32" s="43"/>
      <c r="G32" s="42"/>
      <c r="H32" s="7">
        <f>IFERROR('Entree en Stock'!$F32*'Entree en Stock'!$D32, "")</f>
        <v>0</v>
      </c>
      <c r="I32" s="15" t="str">
        <f>IF('Entree en Stock'!$J32&gt;0," ","Verifier  Le Stock")</f>
        <v xml:space="preserve"> </v>
      </c>
      <c r="J32" s="14" t="str">
        <f>IFERROR(VLOOKUP('Entree en Stock'!$C32, Stock!A:E, 5), "")</f>
        <v/>
      </c>
      <c r="K32" s="45"/>
      <c r="L32" s="59"/>
    </row>
    <row r="33" spans="3:12">
      <c r="C33" s="40"/>
      <c r="D33" s="40"/>
      <c r="E33" s="14" t="str">
        <f>IFERROR(VLOOKUP('Entree en Stock'!$C33, Stock!A:E, 2), "")</f>
        <v/>
      </c>
      <c r="F33" s="54"/>
      <c r="G33" s="43"/>
      <c r="H33" s="49">
        <f>IFERROR('Entree en Stock'!$F33*'Entree en Stock'!$D33, "")</f>
        <v>0</v>
      </c>
      <c r="I33" s="15" t="str">
        <f>IF('Entree en Stock'!$J33&gt;0," ","Verifier  Le Stock")</f>
        <v xml:space="preserve"> </v>
      </c>
      <c r="J33" s="14" t="str">
        <f>IFERROR(VLOOKUP('Entree en Stock'!$C33, Stock!A:E, 5), "")</f>
        <v/>
      </c>
      <c r="K33" s="45"/>
      <c r="L33" s="59"/>
    </row>
    <row r="34" spans="3:12">
      <c r="C34" s="40"/>
      <c r="D34" s="40"/>
      <c r="E34" s="14" t="str">
        <f>IFERROR(VLOOKUP('Entree en Stock'!$C34, Stock!A:E, 2), "")</f>
        <v/>
      </c>
      <c r="F34" s="54"/>
      <c r="G34" s="43"/>
      <c r="H34" s="49">
        <f>IFERROR('Entree en Stock'!$F34*'Entree en Stock'!$D34, "")</f>
        <v>0</v>
      </c>
      <c r="I34" s="15" t="str">
        <f>IF('Entree en Stock'!$J34&gt;0," ","Verifier  Le Stock")</f>
        <v xml:space="preserve"> </v>
      </c>
      <c r="J34" s="14" t="str">
        <f>IFERROR(VLOOKUP('Entree en Stock'!$C34, Stock!A:E, 5), "")</f>
        <v/>
      </c>
      <c r="K34" s="45"/>
      <c r="L34" s="59"/>
    </row>
    <row r="35" spans="3:12">
      <c r="C35" s="40"/>
      <c r="D35" s="40"/>
      <c r="E35" s="14" t="str">
        <f>IFERROR(VLOOKUP('Entree en Stock'!$C35, Stock!A:E, 2), "")</f>
        <v/>
      </c>
      <c r="F35" s="54"/>
      <c r="G35" s="43"/>
      <c r="H35" s="49">
        <f>IFERROR('Entree en Stock'!$F35*'Entree en Stock'!$D35, "")</f>
        <v>0</v>
      </c>
      <c r="I35" s="15" t="str">
        <f>IF('Entree en Stock'!$J35&gt;0," ","Verifier  Le Stock")</f>
        <v xml:space="preserve"> </v>
      </c>
      <c r="J35" s="14" t="str">
        <f>IFERROR(VLOOKUP('Entree en Stock'!$C35, Stock!A:E, 5), "")</f>
        <v/>
      </c>
      <c r="K35" s="45"/>
      <c r="L35" s="59"/>
    </row>
    <row r="36" spans="3:12">
      <c r="C36" s="40"/>
      <c r="D36" s="40"/>
      <c r="E36" s="14" t="str">
        <f>IFERROR(VLOOKUP('Entree en Stock'!$C36, Stock!A:E, 2), "")</f>
        <v/>
      </c>
      <c r="F36" s="54"/>
      <c r="G36" s="43"/>
      <c r="H36" s="49">
        <f>IFERROR('Entree en Stock'!$F36*'Entree en Stock'!$D36, "")</f>
        <v>0</v>
      </c>
      <c r="I36" s="15" t="str">
        <f>IF('Entree en Stock'!$J36&gt;0," ","Verifier  Le Stock")</f>
        <v xml:space="preserve"> </v>
      </c>
      <c r="J36" s="14" t="str">
        <f>IFERROR(VLOOKUP('Entree en Stock'!$C36, Stock!A:E, 5), "")</f>
        <v/>
      </c>
      <c r="K36" s="45"/>
      <c r="L36" s="59"/>
    </row>
    <row r="37" spans="3:12">
      <c r="C37" s="40"/>
      <c r="D37" s="40"/>
      <c r="E37" s="14" t="str">
        <f>IFERROR(VLOOKUP('Entree en Stock'!$C37, Stock!A:E, 2), "")</f>
        <v/>
      </c>
      <c r="F37" s="54"/>
      <c r="G37" s="43"/>
      <c r="H37" s="49">
        <f>IFERROR('Entree en Stock'!$F37*'Entree en Stock'!$D37, "")</f>
        <v>0</v>
      </c>
      <c r="I37" s="15" t="str">
        <f>IF('Entree en Stock'!$J37&gt;0," ","Verifier  Le Stock")</f>
        <v xml:space="preserve"> </v>
      </c>
      <c r="J37" s="14" t="str">
        <f>IFERROR(VLOOKUP('Entree en Stock'!$C37, Stock!A:E, 5), "")</f>
        <v/>
      </c>
      <c r="K37" s="45"/>
      <c r="L37" s="59"/>
    </row>
    <row r="38" spans="3:12">
      <c r="C38" s="40"/>
      <c r="D38" s="40"/>
      <c r="E38" s="14" t="str">
        <f>IFERROR(VLOOKUP('Entree en Stock'!$C38, Stock!A:E, 2), "")</f>
        <v/>
      </c>
      <c r="F38" s="54"/>
      <c r="G38" s="43"/>
      <c r="H38" s="49">
        <f>IFERROR('Entree en Stock'!$F38*'Entree en Stock'!$D38, "")</f>
        <v>0</v>
      </c>
      <c r="I38" s="15" t="str">
        <f>IF('Entree en Stock'!$J38&gt;0," ","Verifier  Le Stock")</f>
        <v xml:space="preserve"> </v>
      </c>
      <c r="J38" s="14" t="str">
        <f>IFERROR(VLOOKUP('Entree en Stock'!$C38, Stock!A:E, 5), "")</f>
        <v/>
      </c>
      <c r="K38" s="45"/>
      <c r="L38" s="59"/>
    </row>
    <row r="39" spans="3:12">
      <c r="C39" s="40"/>
      <c r="D39" s="40"/>
      <c r="E39" s="14" t="str">
        <f>IFERROR(VLOOKUP('Entree en Stock'!$C39, Stock!A:E, 2), "")</f>
        <v/>
      </c>
      <c r="F39" s="54"/>
      <c r="G39" s="43"/>
      <c r="H39" s="49">
        <f>IFERROR('Entree en Stock'!$F39*'Entree en Stock'!$D39, "")</f>
        <v>0</v>
      </c>
      <c r="I39" s="15" t="str">
        <f>IF('Entree en Stock'!$J39&gt;0," ","Verifier  Le Stock")</f>
        <v xml:space="preserve"> </v>
      </c>
      <c r="J39" s="14" t="str">
        <f>IFERROR(VLOOKUP('Entree en Stock'!$C39, Stock!A:E, 5), "")</f>
        <v/>
      </c>
      <c r="K39" s="45"/>
      <c r="L39" s="59"/>
    </row>
    <row r="40" spans="3:12">
      <c r="C40" s="40"/>
      <c r="D40" s="40"/>
      <c r="E40" s="14" t="str">
        <f>IFERROR(VLOOKUP('Entree en Stock'!$C40, Stock!A:E, 2), "")</f>
        <v/>
      </c>
      <c r="F40" s="54"/>
      <c r="G40" s="43"/>
      <c r="H40" s="49">
        <f>IFERROR('Entree en Stock'!$F40*'Entree en Stock'!$D40, "")</f>
        <v>0</v>
      </c>
      <c r="I40" s="15" t="str">
        <f>IF('Entree en Stock'!$J40&gt;0," ","Verifier  Le Stock")</f>
        <v xml:space="preserve"> </v>
      </c>
      <c r="J40" s="14" t="str">
        <f>IFERROR(VLOOKUP('Entree en Stock'!$C40, Stock!A:E, 5), "")</f>
        <v/>
      </c>
      <c r="K40" s="45"/>
      <c r="L40" s="59"/>
    </row>
    <row r="41" spans="3:12">
      <c r="C41" s="40"/>
      <c r="D41" s="40"/>
      <c r="E41" s="14" t="str">
        <f>IFERROR(VLOOKUP('Entree en Stock'!$C41, Stock!A:E, 2), "")</f>
        <v/>
      </c>
      <c r="F41" s="54"/>
      <c r="G41" s="43"/>
      <c r="H41" s="49">
        <f>IFERROR('Entree en Stock'!$F41*'Entree en Stock'!$D41, "")</f>
        <v>0</v>
      </c>
      <c r="I41" s="15" t="str">
        <f>IF('Entree en Stock'!$J41&gt;0," ","Verifier  Le Stock")</f>
        <v xml:space="preserve"> </v>
      </c>
      <c r="J41" s="14" t="str">
        <f>IFERROR(VLOOKUP('Entree en Stock'!$C41, Stock!A:E, 5), "")</f>
        <v/>
      </c>
      <c r="K41" s="45"/>
      <c r="L41" s="59"/>
    </row>
    <row r="42" spans="3:12">
      <c r="C42" s="40"/>
      <c r="D42" s="40"/>
      <c r="E42" s="14" t="str">
        <f>IFERROR(VLOOKUP('Entree en Stock'!$C42, Stock!A:E, 2), "")</f>
        <v/>
      </c>
      <c r="F42" s="54"/>
      <c r="G42" s="43"/>
      <c r="H42" s="49">
        <f>IFERROR('Entree en Stock'!$F42*'Entree en Stock'!$D42, "")</f>
        <v>0</v>
      </c>
      <c r="I42" s="15" t="str">
        <f>IF('Entree en Stock'!$J42&gt;0," ","Verifier  Le Stock")</f>
        <v xml:space="preserve"> </v>
      </c>
      <c r="J42" s="14" t="str">
        <f>IFERROR(VLOOKUP('Entree en Stock'!$C42, Stock!A:E, 5), "")</f>
        <v/>
      </c>
      <c r="K42" s="45"/>
      <c r="L42" s="59"/>
    </row>
    <row r="43" spans="3:12">
      <c r="C43" s="40"/>
      <c r="D43" s="40"/>
      <c r="E43" s="14" t="str">
        <f>IFERROR(VLOOKUP('Entree en Stock'!$C43, Stock!A:E, 2), "")</f>
        <v/>
      </c>
      <c r="F43" s="54"/>
      <c r="G43" s="43"/>
      <c r="H43" s="49">
        <f>IFERROR('Entree en Stock'!$F43*'Entree en Stock'!$D43, "")</f>
        <v>0</v>
      </c>
      <c r="I43" s="15" t="str">
        <f>IF('Entree en Stock'!$J43&gt;0," ","Verifier  Le Stock")</f>
        <v xml:space="preserve"> </v>
      </c>
      <c r="J43" s="14" t="str">
        <f>IFERROR(VLOOKUP('Entree en Stock'!$C43, Stock!A:E, 5), "")</f>
        <v/>
      </c>
      <c r="K43" s="45"/>
      <c r="L43" s="59"/>
    </row>
    <row r="44" spans="3:12">
      <c r="C44" s="40"/>
      <c r="D44" s="40"/>
      <c r="E44" s="14" t="str">
        <f>IFERROR(VLOOKUP('Entree en Stock'!$C44, Stock!A:E, 2), "")</f>
        <v/>
      </c>
      <c r="F44" s="54"/>
      <c r="G44" s="43"/>
      <c r="H44" s="49">
        <f>IFERROR('Entree en Stock'!$F44*'Entree en Stock'!$D44, "")</f>
        <v>0</v>
      </c>
      <c r="I44" s="15" t="str">
        <f>IF('Entree en Stock'!$J44&gt;0," ","Verifier  Le Stock")</f>
        <v xml:space="preserve"> </v>
      </c>
      <c r="J44" s="14" t="str">
        <f>IFERROR(VLOOKUP('Entree en Stock'!$C44, Stock!A:E, 5), "")</f>
        <v/>
      </c>
      <c r="K44" s="45"/>
      <c r="L44" s="59"/>
    </row>
    <row r="45" spans="3:12">
      <c r="C45" s="40"/>
      <c r="D45" s="40"/>
      <c r="E45" s="14" t="str">
        <f>IFERROR(VLOOKUP('Entree en Stock'!$C45, Stock!A:E, 2), "")</f>
        <v/>
      </c>
      <c r="F45" s="54"/>
      <c r="G45" s="43"/>
      <c r="H45" s="49">
        <f>IFERROR('Entree en Stock'!$F45*'Entree en Stock'!$D45, "")</f>
        <v>0</v>
      </c>
      <c r="I45" s="15" t="str">
        <f>IF('Entree en Stock'!$J45&gt;0," ","Verifier  Le Stock")</f>
        <v xml:space="preserve"> </v>
      </c>
      <c r="J45" s="14" t="str">
        <f>IFERROR(VLOOKUP('Entree en Stock'!$C45, Stock!A:E, 5), "")</f>
        <v/>
      </c>
      <c r="K45" s="45"/>
      <c r="L45" s="59"/>
    </row>
    <row r="46" spans="3:12">
      <c r="C46" s="40"/>
      <c r="D46" s="40"/>
      <c r="E46" s="14" t="str">
        <f>IFERROR(VLOOKUP('Entree en Stock'!$C46, Stock!A:E, 2), "")</f>
        <v/>
      </c>
      <c r="F46" s="54"/>
      <c r="G46" s="43"/>
      <c r="H46" s="49">
        <f>IFERROR('Entree en Stock'!$F46*'Entree en Stock'!$D46, "")</f>
        <v>0</v>
      </c>
      <c r="I46" s="15" t="str">
        <f>IF('Entree en Stock'!$J46&gt;0," ","Verifier  Le Stock")</f>
        <v xml:space="preserve"> </v>
      </c>
      <c r="J46" s="14" t="str">
        <f>IFERROR(VLOOKUP('Entree en Stock'!$C46, Stock!A:E, 5), "")</f>
        <v/>
      </c>
      <c r="K46" s="45"/>
      <c r="L46" s="59"/>
    </row>
    <row r="47" spans="3:12">
      <c r="C47" s="40"/>
      <c r="D47" s="40"/>
      <c r="E47" s="14" t="str">
        <f>IFERROR(VLOOKUP('Entree en Stock'!$C47, Stock!A:E, 2), "")</f>
        <v/>
      </c>
      <c r="F47" s="54"/>
      <c r="G47" s="43"/>
      <c r="H47" s="49">
        <f>IFERROR('Entree en Stock'!$F47*'Entree en Stock'!$D47, "")</f>
        <v>0</v>
      </c>
      <c r="I47" s="15" t="str">
        <f>IF('Entree en Stock'!$J47&gt;0," ","Verifier  Le Stock")</f>
        <v xml:space="preserve"> </v>
      </c>
      <c r="J47" s="14" t="str">
        <f>IFERROR(VLOOKUP('Entree en Stock'!$C47, Stock!A:E, 5), "")</f>
        <v/>
      </c>
      <c r="K47" s="45"/>
      <c r="L47" s="59"/>
    </row>
    <row r="48" spans="3:12">
      <c r="C48" s="40"/>
      <c r="D48" s="40"/>
      <c r="E48" s="14" t="str">
        <f>IFERROR(VLOOKUP('Entree en Stock'!$C48, Stock!A:E, 2), "")</f>
        <v/>
      </c>
      <c r="F48" s="54"/>
      <c r="G48" s="43"/>
      <c r="H48" s="49">
        <f>IFERROR('Entree en Stock'!$F48*'Entree en Stock'!$D48, "")</f>
        <v>0</v>
      </c>
      <c r="I48" s="15" t="str">
        <f>IF('Entree en Stock'!$J48&gt;0," ","Verifier  Le Stock")</f>
        <v xml:space="preserve"> </v>
      </c>
      <c r="J48" s="14" t="str">
        <f>IFERROR(VLOOKUP('Entree en Stock'!$C48, Stock!A:E, 5), "")</f>
        <v/>
      </c>
      <c r="K48" s="45"/>
      <c r="L48" s="59"/>
    </row>
    <row r="49" spans="3:12">
      <c r="C49" s="40"/>
      <c r="D49" s="40"/>
      <c r="E49" s="14" t="str">
        <f>IFERROR(VLOOKUP('Entree en Stock'!$C49, Stock!A:E, 2), "")</f>
        <v/>
      </c>
      <c r="F49" s="54"/>
      <c r="G49" s="43"/>
      <c r="H49" s="49">
        <f>IFERROR('Entree en Stock'!$F49*'Entree en Stock'!$D49, "")</f>
        <v>0</v>
      </c>
      <c r="I49" s="15" t="str">
        <f>IF('Entree en Stock'!$J49&gt;0," ","Verifier  Le Stock")</f>
        <v xml:space="preserve"> </v>
      </c>
      <c r="J49" s="14" t="str">
        <f>IFERROR(VLOOKUP('Entree en Stock'!$C49, Stock!A:E, 5), "")</f>
        <v/>
      </c>
      <c r="K49" s="45"/>
      <c r="L49" s="59"/>
    </row>
    <row r="50" spans="3:12">
      <c r="C50" s="40"/>
      <c r="D50" s="40"/>
      <c r="E50" s="14" t="str">
        <f>IFERROR(VLOOKUP('Entree en Stock'!$C50, Stock!A:E, 2), "")</f>
        <v/>
      </c>
      <c r="F50" s="54"/>
      <c r="G50" s="43"/>
      <c r="H50" s="49">
        <f>IFERROR('Entree en Stock'!$F50*'Entree en Stock'!$D50, "")</f>
        <v>0</v>
      </c>
      <c r="I50" s="15" t="str">
        <f>IF('Entree en Stock'!$J50&gt;0," ","Verifier  Le Stock")</f>
        <v xml:space="preserve"> </v>
      </c>
      <c r="J50" s="14" t="str">
        <f>IFERROR(VLOOKUP('Entree en Stock'!$C50, Stock!A:E, 5), "")</f>
        <v/>
      </c>
      <c r="K50" s="45"/>
      <c r="L50" s="59"/>
    </row>
    <row r="51" spans="3:12">
      <c r="C51" s="40"/>
      <c r="D51" s="40"/>
      <c r="E51" s="14" t="str">
        <f>IFERROR(VLOOKUP('Entree en Stock'!$C51, Stock!A:E, 2), "")</f>
        <v/>
      </c>
      <c r="F51" s="54"/>
      <c r="G51" s="43"/>
      <c r="H51" s="49">
        <f>IFERROR('Entree en Stock'!$F51*'Entree en Stock'!$D51, "")</f>
        <v>0</v>
      </c>
      <c r="I51" s="15" t="str">
        <f>IF('Entree en Stock'!$J51&gt;0," ","Verifier  Le Stock")</f>
        <v xml:space="preserve"> </v>
      </c>
      <c r="J51" s="14" t="str">
        <f>IFERROR(VLOOKUP('Entree en Stock'!$C51, Stock!A:E, 5), "")</f>
        <v/>
      </c>
      <c r="K51" s="45"/>
      <c r="L51" s="59"/>
    </row>
    <row r="52" spans="3:12">
      <c r="C52" s="40"/>
      <c r="D52" s="40"/>
      <c r="E52" s="14" t="str">
        <f>IFERROR(VLOOKUP('Entree en Stock'!$C52, Stock!A:E, 2), "")</f>
        <v/>
      </c>
      <c r="F52" s="54"/>
      <c r="G52" s="43"/>
      <c r="H52" s="49">
        <f>IFERROR('Entree en Stock'!$F52*'Entree en Stock'!$D52, "")</f>
        <v>0</v>
      </c>
      <c r="I52" s="15" t="str">
        <f>IF('Entree en Stock'!$J52&gt;0," ","Verifier  Le Stock")</f>
        <v xml:space="preserve"> </v>
      </c>
      <c r="J52" s="14" t="str">
        <f>IFERROR(VLOOKUP('Entree en Stock'!$C52, Stock!A:E, 5), "")</f>
        <v/>
      </c>
      <c r="K52" s="45"/>
      <c r="L52" s="59"/>
    </row>
    <row r="53" spans="3:12">
      <c r="C53" s="40"/>
      <c r="D53" s="40"/>
      <c r="E53" s="14" t="str">
        <f>IFERROR(VLOOKUP('Entree en Stock'!$C53, Stock!A:E, 2), "")</f>
        <v/>
      </c>
      <c r="F53" s="54"/>
      <c r="G53" s="43"/>
      <c r="H53" s="49">
        <f>IFERROR('Entree en Stock'!$F53*'Entree en Stock'!$D53, "")</f>
        <v>0</v>
      </c>
      <c r="I53" s="15" t="str">
        <f>IF('Entree en Stock'!$J53&gt;0," ","Verifier  Le Stock")</f>
        <v xml:space="preserve"> </v>
      </c>
      <c r="J53" s="14" t="str">
        <f>IFERROR(VLOOKUP('Entree en Stock'!$C53, Stock!A:E, 5), "")</f>
        <v/>
      </c>
      <c r="K53" s="45"/>
      <c r="L53" s="59"/>
    </row>
    <row r="54" spans="3:12">
      <c r="C54" s="40"/>
      <c r="D54" s="40"/>
      <c r="E54" s="14" t="str">
        <f>IFERROR(VLOOKUP('Entree en Stock'!$C54, Stock!A:E, 2), "")</f>
        <v/>
      </c>
      <c r="F54" s="54"/>
      <c r="G54" s="43"/>
      <c r="H54" s="49">
        <f>IFERROR('Entree en Stock'!$F54*'Entree en Stock'!$D54, "")</f>
        <v>0</v>
      </c>
      <c r="I54" s="15" t="str">
        <f>IF('Entree en Stock'!$J54&gt;0," ","Verifier  Le Stock")</f>
        <v xml:space="preserve"> </v>
      </c>
      <c r="J54" s="14" t="str">
        <f>IFERROR(VLOOKUP('Entree en Stock'!$C54, Stock!A:E, 5), "")</f>
        <v/>
      </c>
      <c r="K54" s="45"/>
      <c r="L54" s="59"/>
    </row>
    <row r="55" spans="3:12">
      <c r="C55" s="40"/>
      <c r="D55" s="40"/>
      <c r="E55" s="14" t="str">
        <f>IFERROR(VLOOKUP('Entree en Stock'!$C55, Stock!A:E, 2), "")</f>
        <v/>
      </c>
      <c r="F55" s="54"/>
      <c r="G55" s="43"/>
      <c r="H55" s="49">
        <f>IFERROR('Entree en Stock'!$F55*'Entree en Stock'!$D55, "")</f>
        <v>0</v>
      </c>
      <c r="I55" s="15" t="str">
        <f>IF('Entree en Stock'!$J55&gt;0," ","Verifier  Le Stock")</f>
        <v xml:space="preserve"> </v>
      </c>
      <c r="J55" s="14" t="str">
        <f>IFERROR(VLOOKUP('Entree en Stock'!$C55, Stock!A:E, 5), "")</f>
        <v/>
      </c>
      <c r="K55" s="45"/>
      <c r="L55" s="59"/>
    </row>
    <row r="56" spans="3:12">
      <c r="C56" s="40"/>
      <c r="D56" s="40"/>
      <c r="E56" s="14" t="str">
        <f>IFERROR(VLOOKUP('Entree en Stock'!$C56, Stock!A:E, 2), "")</f>
        <v/>
      </c>
      <c r="F56" s="54"/>
      <c r="G56" s="43"/>
      <c r="H56" s="49">
        <f>IFERROR('Entree en Stock'!$F56*'Entree en Stock'!$D56, "")</f>
        <v>0</v>
      </c>
      <c r="I56" s="15" t="str">
        <f>IF('Entree en Stock'!$J56&gt;0," ","Verifier  Le Stock")</f>
        <v xml:space="preserve"> </v>
      </c>
      <c r="J56" s="14" t="str">
        <f>IFERROR(VLOOKUP('Entree en Stock'!$C56, Stock!A:E, 5), "")</f>
        <v/>
      </c>
      <c r="K56" s="45"/>
      <c r="L56" s="59"/>
    </row>
    <row r="57" spans="3:12">
      <c r="C57" s="40"/>
      <c r="D57" s="40"/>
      <c r="E57" s="14" t="str">
        <f>IFERROR(VLOOKUP('Entree en Stock'!$C57, Stock!A:E, 2), "")</f>
        <v/>
      </c>
      <c r="F57" s="54"/>
      <c r="G57" s="43"/>
      <c r="H57" s="49">
        <f>IFERROR('Entree en Stock'!$F57*'Entree en Stock'!$D57, "")</f>
        <v>0</v>
      </c>
      <c r="I57" s="15" t="str">
        <f>IF('Entree en Stock'!$J57&gt;0," ","Verifier  Le Stock")</f>
        <v xml:space="preserve"> </v>
      </c>
      <c r="J57" s="14" t="str">
        <f>IFERROR(VLOOKUP('Entree en Stock'!$C57, Stock!A:E, 5), "")</f>
        <v/>
      </c>
      <c r="K57" s="45"/>
      <c r="L57" s="59"/>
    </row>
    <row r="58" spans="3:12">
      <c r="C58" s="40"/>
      <c r="D58" s="40"/>
      <c r="E58" s="14" t="str">
        <f>IFERROR(VLOOKUP('Entree en Stock'!$C58, Stock!A:E, 2), "")</f>
        <v/>
      </c>
      <c r="F58" s="54"/>
      <c r="G58" s="43"/>
      <c r="H58" s="49">
        <f>IFERROR('Entree en Stock'!$F58*'Entree en Stock'!$D58, "")</f>
        <v>0</v>
      </c>
      <c r="I58" s="15" t="str">
        <f>IF('Entree en Stock'!$J58&gt;0," ","Verifier  Le Stock")</f>
        <v xml:space="preserve"> </v>
      </c>
      <c r="J58" s="14" t="str">
        <f>IFERROR(VLOOKUP('Entree en Stock'!$C58, Stock!A:E, 5), "")</f>
        <v/>
      </c>
      <c r="K58" s="45"/>
      <c r="L58" s="59"/>
    </row>
    <row r="59" spans="3:12">
      <c r="C59" s="40"/>
      <c r="D59" s="40"/>
      <c r="E59" s="14" t="str">
        <f>IFERROR(VLOOKUP('Entree en Stock'!$C59, Stock!A:E, 2), "")</f>
        <v/>
      </c>
      <c r="F59" s="54"/>
      <c r="G59" s="43"/>
      <c r="H59" s="49">
        <f>IFERROR('Entree en Stock'!$F59*'Entree en Stock'!$D59, "")</f>
        <v>0</v>
      </c>
      <c r="I59" s="15" t="str">
        <f>IF('Entree en Stock'!$J59&gt;0," ","Verifier  Le Stock")</f>
        <v xml:space="preserve"> </v>
      </c>
      <c r="J59" s="14" t="str">
        <f>IFERROR(VLOOKUP('Entree en Stock'!$C59, Stock!A:E, 5), "")</f>
        <v/>
      </c>
      <c r="K59" s="45"/>
      <c r="L59" s="59"/>
    </row>
    <row r="60" spans="3:12">
      <c r="C60" s="40"/>
      <c r="D60" s="40"/>
      <c r="E60" s="14" t="str">
        <f>IFERROR(VLOOKUP('Entree en Stock'!$C60, Stock!A:E, 2), "")</f>
        <v/>
      </c>
      <c r="F60" s="54"/>
      <c r="G60" s="43"/>
      <c r="H60" s="49">
        <f>IFERROR('Entree en Stock'!$F60*'Entree en Stock'!$D60, "")</f>
        <v>0</v>
      </c>
      <c r="I60" s="15" t="str">
        <f>IF('Entree en Stock'!$J60&gt;0," ","Verifier  Le Stock")</f>
        <v xml:space="preserve"> </v>
      </c>
      <c r="J60" s="14" t="str">
        <f>IFERROR(VLOOKUP('Entree en Stock'!$C60, Stock!A:E, 5), "")</f>
        <v/>
      </c>
      <c r="K60" s="45"/>
      <c r="L60" s="59"/>
    </row>
    <row r="61" spans="3:12">
      <c r="C61" s="40"/>
      <c r="D61" s="40"/>
      <c r="E61" s="14"/>
      <c r="F61" s="54"/>
      <c r="G61" s="43"/>
      <c r="H61" s="49"/>
      <c r="I61" s="15"/>
      <c r="J61" s="14"/>
      <c r="K61" s="45"/>
      <c r="L61" s="45"/>
    </row>
    <row r="62" spans="3:12">
      <c r="C62" s="40"/>
      <c r="D62" s="40"/>
      <c r="E62" s="14"/>
      <c r="F62" s="54"/>
      <c r="G62" s="43"/>
      <c r="H62" s="49"/>
      <c r="I62" s="15"/>
      <c r="J62" s="14"/>
      <c r="K62" s="45"/>
      <c r="L62" s="45"/>
    </row>
    <row r="63" spans="3:12">
      <c r="C63" s="40"/>
      <c r="D63" s="40"/>
      <c r="E63" s="14"/>
      <c r="F63" s="54"/>
      <c r="G63" s="43"/>
      <c r="H63" s="49"/>
      <c r="I63" s="15"/>
      <c r="J63" s="14"/>
      <c r="K63" s="45"/>
      <c r="L63" s="45"/>
    </row>
    <row r="64" spans="3:12">
      <c r="C64" s="40"/>
      <c r="D64" s="40"/>
      <c r="E64" s="14"/>
      <c r="F64" s="54"/>
      <c r="G64" s="43"/>
      <c r="H64" s="49"/>
      <c r="I64" s="15"/>
      <c r="J64" s="14"/>
      <c r="K64" s="45"/>
      <c r="L64" s="45"/>
    </row>
    <row r="65" spans="3:12">
      <c r="C65" s="40"/>
      <c r="D65" s="40"/>
      <c r="E65" s="14"/>
      <c r="F65" s="54"/>
      <c r="G65" s="43"/>
      <c r="H65" s="49"/>
      <c r="I65" s="15"/>
      <c r="J65" s="14"/>
      <c r="K65" s="45"/>
      <c r="L65" s="45"/>
    </row>
    <row r="66" spans="3:12">
      <c r="C66" s="40"/>
      <c r="D66" s="40"/>
      <c r="E66" s="14"/>
      <c r="F66" s="54"/>
      <c r="G66" s="43"/>
      <c r="H66" s="49"/>
      <c r="I66" s="15"/>
      <c r="J66" s="14"/>
      <c r="K66" s="45"/>
      <c r="L66" s="45"/>
    </row>
    <row r="67" spans="3:12">
      <c r="C67" s="40"/>
      <c r="D67" s="40"/>
      <c r="E67" s="14"/>
      <c r="F67" s="54"/>
      <c r="G67" s="43"/>
      <c r="H67" s="49"/>
      <c r="I67" s="15"/>
      <c r="J67" s="14"/>
      <c r="K67" s="45"/>
      <c r="L67" s="45"/>
    </row>
    <row r="68" spans="3:12">
      <c r="C68" s="40"/>
      <c r="D68" s="40"/>
      <c r="E68" s="14"/>
      <c r="F68" s="54"/>
      <c r="G68" s="43"/>
      <c r="H68" s="49"/>
      <c r="I68" s="15"/>
      <c r="J68" s="14"/>
      <c r="K68" s="45"/>
      <c r="L68" s="45"/>
    </row>
    <row r="69" spans="3:12">
      <c r="C69" s="40"/>
      <c r="D69" s="40"/>
      <c r="E69" s="14"/>
      <c r="F69" s="54"/>
      <c r="G69" s="43"/>
      <c r="H69" s="49"/>
      <c r="I69" s="15"/>
      <c r="J69" s="14"/>
      <c r="K69" s="45"/>
      <c r="L69" s="45"/>
    </row>
    <row r="70" spans="3:12">
      <c r="C70" s="40"/>
      <c r="D70" s="40"/>
      <c r="E70" s="14"/>
      <c r="F70" s="54"/>
      <c r="G70" s="43"/>
      <c r="H70" s="49"/>
      <c r="I70" s="15"/>
      <c r="J70" s="14"/>
      <c r="K70" s="45"/>
      <c r="L70" s="45"/>
    </row>
    <row r="71" spans="3:12">
      <c r="C71" s="40"/>
      <c r="D71" s="40"/>
      <c r="E71" s="14"/>
      <c r="F71" s="54"/>
      <c r="G71" s="43"/>
      <c r="H71" s="49"/>
      <c r="I71" s="15"/>
      <c r="J71" s="14"/>
      <c r="K71" s="45"/>
      <c r="L71" s="45"/>
    </row>
    <row r="72" spans="3:12">
      <c r="C72" s="40"/>
      <c r="D72" s="40"/>
      <c r="E72" s="14"/>
      <c r="F72" s="54"/>
      <c r="G72" s="43"/>
      <c r="H72" s="49"/>
      <c r="I72" s="15"/>
      <c r="J72" s="14"/>
      <c r="K72" s="45"/>
      <c r="L72" s="45"/>
    </row>
    <row r="73" spans="3:12">
      <c r="C73" s="40"/>
      <c r="D73" s="40"/>
      <c r="E73" s="14"/>
      <c r="F73" s="54"/>
      <c r="G73" s="43"/>
      <c r="H73" s="49"/>
      <c r="I73" s="15"/>
      <c r="J73" s="14"/>
      <c r="K73" s="45"/>
      <c r="L73" s="45"/>
    </row>
    <row r="74" spans="3:12">
      <c r="C74" s="40"/>
      <c r="D74" s="40"/>
      <c r="E74" s="14"/>
      <c r="F74" s="54"/>
      <c r="G74" s="43"/>
      <c r="H74" s="49"/>
      <c r="I74" s="15"/>
      <c r="J74" s="14"/>
      <c r="K74" s="45"/>
      <c r="L74" s="45"/>
    </row>
    <row r="75" spans="3:12">
      <c r="C75" s="40"/>
      <c r="D75" s="40"/>
      <c r="E75" s="14"/>
      <c r="F75" s="54"/>
      <c r="G75" s="43"/>
      <c r="H75" s="49"/>
      <c r="I75" s="15"/>
      <c r="J75" s="14"/>
      <c r="K75" s="45"/>
      <c r="L75" s="45"/>
    </row>
    <row r="76" spans="3:12">
      <c r="C76" s="40"/>
      <c r="D76" s="40"/>
      <c r="E76" s="14"/>
      <c r="F76" s="54"/>
      <c r="G76" s="43"/>
      <c r="H76" s="49"/>
      <c r="I76" s="15"/>
      <c r="J76" s="14"/>
      <c r="K76" s="45"/>
      <c r="L76" s="45"/>
    </row>
    <row r="77" spans="3:12">
      <c r="C77" s="40"/>
      <c r="D77" s="40"/>
      <c r="E77" s="14"/>
      <c r="F77" s="54"/>
      <c r="G77" s="43"/>
      <c r="H77" s="49"/>
      <c r="I77" s="15"/>
      <c r="J77" s="14"/>
      <c r="K77" s="45"/>
      <c r="L77" s="45"/>
    </row>
    <row r="78" spans="3:12">
      <c r="C78" s="40"/>
      <c r="D78" s="40"/>
      <c r="E78" s="14"/>
      <c r="F78" s="54"/>
      <c r="G78" s="43"/>
      <c r="H78" s="49"/>
      <c r="I78" s="15"/>
      <c r="J78" s="14"/>
      <c r="K78" s="45"/>
      <c r="L78" s="45"/>
    </row>
    <row r="79" spans="3:12">
      <c r="C79" s="40"/>
      <c r="D79" s="40"/>
      <c r="E79" s="14"/>
      <c r="F79" s="54"/>
      <c r="G79" s="43"/>
      <c r="H79" s="49"/>
      <c r="I79" s="15"/>
      <c r="J79" s="14"/>
      <c r="K79" s="45"/>
      <c r="L79" s="45"/>
    </row>
    <row r="80" spans="3:12">
      <c r="C80" s="40"/>
      <c r="D80" s="40"/>
      <c r="E80" s="14"/>
      <c r="F80" s="54"/>
      <c r="G80" s="43"/>
      <c r="H80" s="49"/>
      <c r="I80" s="15"/>
      <c r="J80" s="14"/>
      <c r="K80" s="45"/>
      <c r="L80" s="45"/>
    </row>
    <row r="81" spans="3:12">
      <c r="C81" s="40"/>
      <c r="D81" s="40"/>
      <c r="E81" s="14"/>
      <c r="F81" s="54"/>
      <c r="G81" s="43"/>
      <c r="H81" s="49"/>
      <c r="I81" s="15"/>
      <c r="J81" s="14"/>
      <c r="K81" s="45"/>
      <c r="L81" s="45"/>
    </row>
    <row r="82" spans="3:12">
      <c r="C82" s="40"/>
      <c r="D82" s="40"/>
      <c r="E82" s="14"/>
      <c r="F82" s="54"/>
      <c r="G82" s="43"/>
      <c r="H82" s="49"/>
      <c r="I82" s="15"/>
      <c r="J82" s="14"/>
      <c r="K82" s="45"/>
      <c r="L82" s="45"/>
    </row>
    <row r="83" spans="3:12">
      <c r="C83" s="40"/>
      <c r="D83" s="40"/>
      <c r="E83" s="14"/>
      <c r="F83" s="54"/>
      <c r="G83" s="43"/>
      <c r="H83" s="49"/>
      <c r="I83" s="15"/>
      <c r="J83" s="14"/>
      <c r="K83" s="45"/>
      <c r="L83" s="45"/>
    </row>
    <row r="84" spans="3:12">
      <c r="C84" s="40"/>
      <c r="D84" s="40"/>
      <c r="E84" s="14"/>
      <c r="F84" s="54"/>
      <c r="G84" s="43"/>
      <c r="H84" s="49"/>
      <c r="I84" s="15"/>
      <c r="J84" s="14"/>
      <c r="K84" s="45"/>
      <c r="L84" s="45"/>
    </row>
    <row r="85" spans="3:12">
      <c r="C85" s="40"/>
      <c r="D85" s="40"/>
      <c r="E85" s="14"/>
      <c r="F85" s="54"/>
      <c r="G85" s="43"/>
      <c r="H85" s="49"/>
      <c r="I85" s="15"/>
      <c r="J85" s="14"/>
      <c r="K85" s="45"/>
      <c r="L85" s="45"/>
    </row>
    <row r="86" spans="3:12">
      <c r="C86" s="40"/>
      <c r="D86" s="40"/>
      <c r="E86" s="14"/>
      <c r="F86" s="54"/>
      <c r="G86" s="43"/>
      <c r="H86" s="49"/>
      <c r="I86" s="15"/>
      <c r="J86" s="14"/>
      <c r="K86" s="45"/>
      <c r="L86" s="45"/>
    </row>
    <row r="87" spans="3:12">
      <c r="C87" s="40"/>
      <c r="D87" s="40"/>
      <c r="E87" s="14"/>
      <c r="F87" s="54"/>
      <c r="G87" s="43"/>
      <c r="H87" s="49"/>
      <c r="I87" s="15"/>
      <c r="J87" s="14"/>
      <c r="K87" s="45"/>
      <c r="L87" s="45"/>
    </row>
    <row r="88" spans="3:12">
      <c r="C88" s="40"/>
      <c r="D88" s="40"/>
      <c r="E88" s="14"/>
      <c r="F88" s="54"/>
      <c r="G88" s="43"/>
      <c r="H88" s="49"/>
      <c r="I88" s="15"/>
      <c r="J88" s="14"/>
      <c r="K88" s="45"/>
      <c r="L88" s="45"/>
    </row>
    <row r="89" spans="3:12">
      <c r="C89" s="40"/>
      <c r="D89" s="40"/>
      <c r="E89" s="14"/>
      <c r="F89" s="54"/>
      <c r="G89" s="43"/>
      <c r="H89" s="49"/>
      <c r="I89" s="15"/>
      <c r="J89" s="14"/>
      <c r="K89" s="45"/>
      <c r="L89" s="45"/>
    </row>
    <row r="90" spans="3:12">
      <c r="C90" s="40"/>
      <c r="D90" s="40"/>
      <c r="E90" s="14"/>
      <c r="F90" s="54"/>
      <c r="G90" s="43"/>
      <c r="H90" s="49"/>
      <c r="I90" s="15"/>
      <c r="J90" s="14"/>
      <c r="K90" s="45"/>
      <c r="L90" s="45"/>
    </row>
    <row r="91" spans="3:12">
      <c r="C91" s="40"/>
      <c r="D91" s="40"/>
      <c r="E91" s="14"/>
      <c r="F91" s="54"/>
      <c r="G91" s="43"/>
      <c r="H91" s="49"/>
      <c r="I91" s="15"/>
      <c r="J91" s="14"/>
      <c r="K91" s="45"/>
      <c r="L91" s="45"/>
    </row>
    <row r="92" spans="3:12">
      <c r="C92" s="40"/>
      <c r="D92" s="40"/>
      <c r="E92" s="14"/>
      <c r="F92" s="54"/>
      <c r="G92" s="43"/>
      <c r="H92" s="49"/>
      <c r="I92" s="15"/>
      <c r="J92" s="14"/>
      <c r="K92" s="45"/>
      <c r="L92" s="45"/>
    </row>
    <row r="93" spans="3:12">
      <c r="C93" s="40"/>
      <c r="D93" s="40"/>
      <c r="E93" s="14"/>
      <c r="F93" s="54"/>
      <c r="G93" s="43"/>
      <c r="H93" s="49"/>
      <c r="I93" s="15"/>
      <c r="J93" s="14"/>
      <c r="K93" s="45"/>
      <c r="L93" s="45"/>
    </row>
    <row r="94" spans="3:12">
      <c r="C94" s="40"/>
      <c r="D94" s="40"/>
      <c r="E94" s="14"/>
      <c r="F94" s="54"/>
      <c r="G94" s="43"/>
      <c r="H94" s="49"/>
      <c r="I94" s="15"/>
      <c r="J94" s="14"/>
      <c r="K94" s="45"/>
      <c r="L94" s="45"/>
    </row>
    <row r="95" spans="3:12">
      <c r="C95" s="40"/>
      <c r="D95" s="40"/>
      <c r="E95" s="14"/>
      <c r="F95" s="54"/>
      <c r="G95" s="43"/>
      <c r="H95" s="49"/>
      <c r="I95" s="15"/>
      <c r="J95" s="14"/>
      <c r="K95" s="45"/>
      <c r="L95" s="45"/>
    </row>
    <row r="96" spans="3:12">
      <c r="C96" s="40"/>
      <c r="D96" s="40"/>
      <c r="E96" s="14"/>
      <c r="F96" s="54"/>
      <c r="G96" s="43"/>
      <c r="H96" s="49"/>
      <c r="I96" s="15"/>
      <c r="J96" s="14"/>
      <c r="K96" s="45"/>
      <c r="L96" s="45"/>
    </row>
    <row r="97" spans="3:12">
      <c r="C97" s="40"/>
      <c r="D97" s="40"/>
      <c r="E97" s="14"/>
      <c r="F97" s="54"/>
      <c r="G97" s="43"/>
      <c r="H97" s="49"/>
      <c r="I97" s="15"/>
      <c r="J97" s="14"/>
      <c r="K97" s="45"/>
      <c r="L97" s="45"/>
    </row>
    <row r="98" spans="3:12">
      <c r="C98" s="40"/>
      <c r="D98" s="40"/>
      <c r="E98" s="14"/>
      <c r="F98" s="54"/>
      <c r="G98" s="43"/>
      <c r="H98" s="49"/>
      <c r="I98" s="15"/>
      <c r="J98" s="14"/>
      <c r="K98" s="45"/>
      <c r="L98" s="45"/>
    </row>
    <row r="99" spans="3:12">
      <c r="C99" s="40"/>
      <c r="D99" s="40"/>
      <c r="E99" s="14"/>
      <c r="F99" s="54"/>
      <c r="G99" s="43"/>
      <c r="H99" s="49"/>
      <c r="I99" s="15"/>
      <c r="J99" s="14"/>
      <c r="K99" s="45"/>
      <c r="L99" s="45"/>
    </row>
    <row r="100" spans="3:12">
      <c r="C100" s="50"/>
      <c r="D100" s="50"/>
      <c r="E100" s="5"/>
      <c r="F100" s="55"/>
      <c r="G100" s="42"/>
      <c r="H100" s="51"/>
      <c r="I100" s="52"/>
      <c r="J100" s="5"/>
      <c r="K100" s="56"/>
      <c r="L100" s="56"/>
    </row>
  </sheetData>
  <sheetProtection sheet="1" objects="1" scenarios="1" formatCells="0" formatColumns="0" formatRows="0" selectLockedCells="1" sort="0" autoFilter="0" pivotTables="0"/>
  <phoneticPr fontId="17" type="noConversion"/>
  <dataValidations count="1">
    <dataValidation type="list" allowBlank="1" showInputMessage="1" showErrorMessage="1" sqref="C5:C60">
      <formula1>Stock!$A$2:$A$1500</formula1>
    </dataValidation>
  </dataValidations>
  <pageMargins left="0.7" right="0.7" top="0.75" bottom="0.75" header="0.3" footer="0.3"/>
  <pageSetup paperSize="0" orientation="portrait" horizontalDpi="0" verticalDpi="0" copies="0"/>
  <legacyDrawing r:id="rId1"/>
  <tableParts count="1">
    <tablePart r:id="rId2"/>
  </tableParts>
</worksheet>
</file>

<file path=xl/worksheets/sheet3.xml><?xml version="1.0" encoding="utf-8"?>
<worksheet xmlns="http://schemas.openxmlformats.org/spreadsheetml/2006/main" xmlns:r="http://schemas.openxmlformats.org/officeDocument/2006/relationships">
  <sheetPr codeName="Feuil1">
    <tabColor theme="3" tint="0.39997558519241921"/>
  </sheetPr>
  <dimension ref="A1:M295"/>
  <sheetViews>
    <sheetView tabSelected="1" zoomScaleNormal="100" workbookViewId="0">
      <pane xSplit="12" ySplit="29" topLeftCell="M314" activePane="bottomRight" state="frozen"/>
      <selection activeCell="CB3" sqref="CB3"/>
      <selection pane="topRight" activeCell="CB3" sqref="CB3"/>
      <selection pane="bottomLeft" activeCell="CB3" sqref="CB3"/>
      <selection pane="bottomRight" activeCell="G27" sqref="G27"/>
    </sheetView>
  </sheetViews>
  <sheetFormatPr baseColWidth="10" defaultRowHeight="15"/>
  <cols>
    <col min="1" max="1" width="4" bestFit="1" customWidth="1"/>
    <col min="2" max="2" width="39.140625" bestFit="1" customWidth="1"/>
    <col min="3" max="3" width="9.28515625" customWidth="1"/>
    <col min="4" max="4" width="5.42578125" customWidth="1"/>
    <col min="5" max="5" width="30.140625" customWidth="1"/>
    <col min="6" max="6" width="10.42578125" customWidth="1"/>
    <col min="7" max="7" width="9.140625" customWidth="1"/>
    <col min="8" max="8" width="9.85546875" customWidth="1"/>
    <col min="9" max="9" width="10.28515625" customWidth="1"/>
    <col min="10" max="10" width="9.85546875" customWidth="1"/>
    <col min="11" max="11" width="11.140625" customWidth="1"/>
    <col min="12" max="12" width="9.85546875" customWidth="1"/>
  </cols>
  <sheetData>
    <row r="1" spans="1:13" ht="26.25" thickBot="1">
      <c r="A1" s="38" t="s">
        <v>1</v>
      </c>
      <c r="B1" s="37" t="s">
        <v>18</v>
      </c>
      <c r="J1" s="32" t="s">
        <v>20</v>
      </c>
      <c r="K1" s="32" t="s">
        <v>19</v>
      </c>
      <c r="L1" s="32" t="s">
        <v>25</v>
      </c>
      <c r="M1" s="4"/>
    </row>
    <row r="2" spans="1:13" ht="15.75" thickBot="1">
      <c r="A2">
        <v>24</v>
      </c>
      <c r="B2" t="s">
        <v>50</v>
      </c>
      <c r="E2" s="72" t="s">
        <v>23</v>
      </c>
      <c r="J2" s="19">
        <f ca="1">TODAY()</f>
        <v>41287</v>
      </c>
      <c r="K2" s="20">
        <f ca="1">DAY(J2)</f>
        <v>13</v>
      </c>
      <c r="L2" s="18">
        <f>COUNTIF(F:F,"&gt;0")</f>
        <v>1</v>
      </c>
      <c r="M2" s="26">
        <f>L2+4</f>
        <v>5</v>
      </c>
    </row>
    <row r="3" spans="1:13" ht="15.75" thickBot="1">
      <c r="A3">
        <v>25</v>
      </c>
      <c r="B3" t="s">
        <v>51</v>
      </c>
      <c r="E3" s="37" t="s">
        <v>23</v>
      </c>
      <c r="F3" s="37" t="s">
        <v>1</v>
      </c>
      <c r="G3" s="37" t="s">
        <v>5</v>
      </c>
      <c r="H3" s="37" t="s">
        <v>0</v>
      </c>
    </row>
    <row r="4" spans="1:13" ht="15.75" thickBot="1">
      <c r="A4">
        <v>26</v>
      </c>
      <c r="B4" t="s">
        <v>52</v>
      </c>
      <c r="E4" s="1" t="s">
        <v>24</v>
      </c>
      <c r="F4" s="47"/>
      <c r="G4" s="48"/>
      <c r="H4" s="2" t="str">
        <f>IFERROR(VLOOKUP(F4, Stock!A:E, 2), "")</f>
        <v/>
      </c>
    </row>
    <row r="5" spans="1:13" ht="15.75" thickBot="1">
      <c r="A5">
        <v>27</v>
      </c>
      <c r="B5" t="s">
        <v>53</v>
      </c>
      <c r="E5" s="62"/>
      <c r="F5" s="62"/>
      <c r="G5" s="62"/>
      <c r="H5" s="62"/>
    </row>
    <row r="6" spans="1:13">
      <c r="A6">
        <v>28</v>
      </c>
      <c r="B6" t="s">
        <v>54</v>
      </c>
    </row>
    <row r="7" spans="1:13">
      <c r="A7">
        <v>29</v>
      </c>
      <c r="B7" t="s">
        <v>55</v>
      </c>
    </row>
    <row r="8" spans="1:13">
      <c r="A8">
        <v>30</v>
      </c>
      <c r="B8" t="s">
        <v>56</v>
      </c>
    </row>
    <row r="9" spans="1:13" ht="15.75" thickBot="1">
      <c r="A9">
        <v>31</v>
      </c>
      <c r="B9" t="s">
        <v>57</v>
      </c>
    </row>
    <row r="10" spans="1:13" ht="15.75" thickBot="1">
      <c r="A10">
        <v>32</v>
      </c>
      <c r="B10" t="s">
        <v>58</v>
      </c>
      <c r="E10" s="72" t="s">
        <v>26</v>
      </c>
    </row>
    <row r="11" spans="1:13" ht="15.75" thickBot="1">
      <c r="A11">
        <v>33</v>
      </c>
      <c r="B11" t="s">
        <v>59</v>
      </c>
      <c r="E11" s="39" t="s">
        <v>0</v>
      </c>
      <c r="F11" s="39" t="s">
        <v>1</v>
      </c>
      <c r="G11" s="63"/>
    </row>
    <row r="12" spans="1:13" ht="15.75" thickBot="1">
      <c r="A12">
        <v>34</v>
      </c>
      <c r="B12" t="s">
        <v>60</v>
      </c>
      <c r="E12" s="64" t="s">
        <v>153</v>
      </c>
      <c r="F12" s="65">
        <f>MATCH(E12,Stock!B:B,0)-1</f>
        <v>127</v>
      </c>
      <c r="G12" s="2"/>
    </row>
    <row r="13" spans="1:13" ht="15.75" thickBot="1">
      <c r="A13">
        <v>35</v>
      </c>
      <c r="B13" t="s">
        <v>61</v>
      </c>
      <c r="E13" s="63"/>
      <c r="F13" s="63"/>
      <c r="G13" s="63"/>
    </row>
    <row r="14" spans="1:13">
      <c r="A14">
        <v>36</v>
      </c>
      <c r="B14" t="s">
        <v>62</v>
      </c>
    </row>
    <row r="15" spans="1:13">
      <c r="A15">
        <v>37</v>
      </c>
      <c r="B15" t="s">
        <v>63</v>
      </c>
    </row>
    <row r="16" spans="1:13" ht="15.75" thickBot="1">
      <c r="A16">
        <v>38</v>
      </c>
      <c r="B16" t="s">
        <v>64</v>
      </c>
    </row>
    <row r="17" spans="1:7" ht="15.75" thickBot="1">
      <c r="A17">
        <v>39</v>
      </c>
      <c r="B17" t="s">
        <v>65</v>
      </c>
      <c r="E17" s="72" t="s">
        <v>351</v>
      </c>
    </row>
    <row r="18" spans="1:7" ht="15.75" thickBot="1">
      <c r="A18">
        <v>40</v>
      </c>
      <c r="B18" t="s">
        <v>66</v>
      </c>
      <c r="E18" s="39" t="s">
        <v>352</v>
      </c>
      <c r="F18" s="39" t="s">
        <v>1</v>
      </c>
      <c r="G18" s="63"/>
    </row>
    <row r="19" spans="1:7" ht="15.75" thickBot="1">
      <c r="A19">
        <v>41</v>
      </c>
      <c r="B19" t="s">
        <v>67</v>
      </c>
      <c r="E19" s="1" t="s">
        <v>79</v>
      </c>
      <c r="F19" s="66" t="s">
        <v>28</v>
      </c>
      <c r="G19" s="2"/>
    </row>
    <row r="20" spans="1:7" ht="15.75" thickBot="1">
      <c r="A20">
        <v>42</v>
      </c>
      <c r="B20" t="s">
        <v>68</v>
      </c>
      <c r="E20" s="63"/>
      <c r="F20" s="63"/>
      <c r="G20" s="63"/>
    </row>
    <row r="21" spans="1:7">
      <c r="A21">
        <v>43</v>
      </c>
      <c r="B21" t="s">
        <v>69</v>
      </c>
    </row>
    <row r="22" spans="1:7">
      <c r="A22">
        <v>44</v>
      </c>
      <c r="B22" t="s">
        <v>70</v>
      </c>
    </row>
    <row r="23" spans="1:7">
      <c r="A23">
        <v>45</v>
      </c>
      <c r="B23" t="s">
        <v>71</v>
      </c>
    </row>
    <row r="24" spans="1:7">
      <c r="A24">
        <v>46</v>
      </c>
      <c r="B24" t="s">
        <v>72</v>
      </c>
    </row>
    <row r="25" spans="1:7">
      <c r="A25">
        <v>47</v>
      </c>
      <c r="B25" t="s">
        <v>73</v>
      </c>
    </row>
    <row r="26" spans="1:7">
      <c r="A26">
        <v>48</v>
      </c>
      <c r="B26" t="s">
        <v>74</v>
      </c>
    </row>
    <row r="27" spans="1:7">
      <c r="A27">
        <v>49</v>
      </c>
      <c r="B27" t="s">
        <v>75</v>
      </c>
    </row>
    <row r="28" spans="1:7">
      <c r="A28">
        <v>50</v>
      </c>
      <c r="B28" t="s">
        <v>76</v>
      </c>
    </row>
    <row r="29" spans="1:7">
      <c r="A29">
        <v>51</v>
      </c>
      <c r="B29" t="s">
        <v>77</v>
      </c>
    </row>
    <row r="30" spans="1:7">
      <c r="A30">
        <v>52</v>
      </c>
      <c r="B30" t="s">
        <v>78</v>
      </c>
    </row>
    <row r="31" spans="1:7">
      <c r="A31">
        <v>53</v>
      </c>
      <c r="B31" t="s">
        <v>79</v>
      </c>
    </row>
    <row r="32" spans="1:7">
      <c r="A32">
        <v>54</v>
      </c>
      <c r="B32" t="s">
        <v>80</v>
      </c>
    </row>
    <row r="33" spans="1:2">
      <c r="A33">
        <v>55</v>
      </c>
      <c r="B33" t="s">
        <v>81</v>
      </c>
    </row>
    <row r="34" spans="1:2">
      <c r="A34">
        <v>56</v>
      </c>
      <c r="B34" t="s">
        <v>82</v>
      </c>
    </row>
    <row r="35" spans="1:2">
      <c r="A35">
        <v>57</v>
      </c>
      <c r="B35" t="s">
        <v>83</v>
      </c>
    </row>
    <row r="36" spans="1:2">
      <c r="A36">
        <v>58</v>
      </c>
      <c r="B36" t="s">
        <v>84</v>
      </c>
    </row>
    <row r="37" spans="1:2">
      <c r="A37">
        <v>59</v>
      </c>
      <c r="B37" t="s">
        <v>85</v>
      </c>
    </row>
    <row r="38" spans="1:2">
      <c r="A38">
        <v>60</v>
      </c>
      <c r="B38" t="s">
        <v>86</v>
      </c>
    </row>
    <row r="39" spans="1:2">
      <c r="A39">
        <v>61</v>
      </c>
      <c r="B39" t="s">
        <v>87</v>
      </c>
    </row>
    <row r="40" spans="1:2">
      <c r="A40">
        <v>62</v>
      </c>
      <c r="B40" t="s">
        <v>88</v>
      </c>
    </row>
    <row r="41" spans="1:2">
      <c r="A41">
        <v>63</v>
      </c>
      <c r="B41" t="s">
        <v>89</v>
      </c>
    </row>
    <row r="42" spans="1:2">
      <c r="A42">
        <v>64</v>
      </c>
      <c r="B42" t="s">
        <v>90</v>
      </c>
    </row>
    <row r="43" spans="1:2">
      <c r="A43">
        <v>65</v>
      </c>
      <c r="B43" t="s">
        <v>91</v>
      </c>
    </row>
    <row r="44" spans="1:2">
      <c r="A44">
        <v>66</v>
      </c>
      <c r="B44" t="s">
        <v>92</v>
      </c>
    </row>
    <row r="45" spans="1:2">
      <c r="A45">
        <v>67</v>
      </c>
      <c r="B45" t="s">
        <v>93</v>
      </c>
    </row>
    <row r="46" spans="1:2">
      <c r="A46">
        <v>68</v>
      </c>
      <c r="B46" t="s">
        <v>94</v>
      </c>
    </row>
    <row r="47" spans="1:2">
      <c r="A47">
        <v>69</v>
      </c>
      <c r="B47" t="s">
        <v>95</v>
      </c>
    </row>
    <row r="48" spans="1:2">
      <c r="A48">
        <v>70</v>
      </c>
      <c r="B48" t="s">
        <v>96</v>
      </c>
    </row>
    <row r="49" spans="1:2">
      <c r="A49">
        <v>71</v>
      </c>
      <c r="B49" t="s">
        <v>97</v>
      </c>
    </row>
    <row r="50" spans="1:2">
      <c r="A50">
        <v>72</v>
      </c>
      <c r="B50" t="s">
        <v>98</v>
      </c>
    </row>
    <row r="51" spans="1:2">
      <c r="A51">
        <v>73</v>
      </c>
      <c r="B51" t="s">
        <v>99</v>
      </c>
    </row>
    <row r="52" spans="1:2">
      <c r="A52">
        <v>74</v>
      </c>
      <c r="B52" t="s">
        <v>100</v>
      </c>
    </row>
    <row r="53" spans="1:2">
      <c r="A53">
        <v>75</v>
      </c>
      <c r="B53" t="s">
        <v>101</v>
      </c>
    </row>
    <row r="54" spans="1:2">
      <c r="A54">
        <v>76</v>
      </c>
      <c r="B54" t="s">
        <v>102</v>
      </c>
    </row>
    <row r="55" spans="1:2">
      <c r="A55">
        <v>77</v>
      </c>
      <c r="B55" t="s">
        <v>103</v>
      </c>
    </row>
    <row r="56" spans="1:2">
      <c r="A56">
        <v>78</v>
      </c>
      <c r="B56" t="s">
        <v>104</v>
      </c>
    </row>
    <row r="57" spans="1:2">
      <c r="A57">
        <v>79</v>
      </c>
      <c r="B57" t="s">
        <v>105</v>
      </c>
    </row>
    <row r="58" spans="1:2">
      <c r="A58">
        <v>80</v>
      </c>
      <c r="B58" t="s">
        <v>106</v>
      </c>
    </row>
    <row r="59" spans="1:2">
      <c r="A59">
        <v>81</v>
      </c>
      <c r="B59" t="s">
        <v>107</v>
      </c>
    </row>
    <row r="60" spans="1:2">
      <c r="A60">
        <v>82</v>
      </c>
      <c r="B60" t="s">
        <v>108</v>
      </c>
    </row>
    <row r="61" spans="1:2">
      <c r="A61">
        <v>83</v>
      </c>
      <c r="B61" t="s">
        <v>109</v>
      </c>
    </row>
    <row r="62" spans="1:2">
      <c r="A62">
        <v>84</v>
      </c>
      <c r="B62" t="s">
        <v>110</v>
      </c>
    </row>
    <row r="63" spans="1:2">
      <c r="A63">
        <v>85</v>
      </c>
      <c r="B63" t="s">
        <v>111</v>
      </c>
    </row>
    <row r="64" spans="1:2">
      <c r="A64">
        <v>86</v>
      </c>
      <c r="B64" t="s">
        <v>112</v>
      </c>
    </row>
    <row r="65" spans="1:2">
      <c r="A65">
        <v>87</v>
      </c>
      <c r="B65" t="s">
        <v>113</v>
      </c>
    </row>
    <row r="66" spans="1:2">
      <c r="A66">
        <v>88</v>
      </c>
      <c r="B66" t="s">
        <v>114</v>
      </c>
    </row>
    <row r="67" spans="1:2">
      <c r="A67">
        <v>89</v>
      </c>
      <c r="B67" t="s">
        <v>115</v>
      </c>
    </row>
    <row r="68" spans="1:2">
      <c r="A68">
        <v>90</v>
      </c>
      <c r="B68" t="s">
        <v>116</v>
      </c>
    </row>
    <row r="69" spans="1:2">
      <c r="A69">
        <v>91</v>
      </c>
      <c r="B69" t="s">
        <v>117</v>
      </c>
    </row>
    <row r="70" spans="1:2">
      <c r="A70">
        <v>92</v>
      </c>
      <c r="B70" t="s">
        <v>118</v>
      </c>
    </row>
    <row r="71" spans="1:2">
      <c r="A71">
        <v>93</v>
      </c>
      <c r="B71" t="s">
        <v>119</v>
      </c>
    </row>
    <row r="72" spans="1:2">
      <c r="A72">
        <v>94</v>
      </c>
      <c r="B72" t="s">
        <v>120</v>
      </c>
    </row>
    <row r="73" spans="1:2">
      <c r="A73">
        <v>95</v>
      </c>
      <c r="B73" t="s">
        <v>121</v>
      </c>
    </row>
    <row r="74" spans="1:2">
      <c r="A74">
        <v>96</v>
      </c>
      <c r="B74" t="s">
        <v>122</v>
      </c>
    </row>
    <row r="75" spans="1:2">
      <c r="A75">
        <v>97</v>
      </c>
      <c r="B75" t="s">
        <v>123</v>
      </c>
    </row>
    <row r="76" spans="1:2">
      <c r="A76">
        <v>98</v>
      </c>
      <c r="B76" t="s">
        <v>124</v>
      </c>
    </row>
    <row r="77" spans="1:2">
      <c r="A77">
        <v>99</v>
      </c>
      <c r="B77" t="s">
        <v>125</v>
      </c>
    </row>
    <row r="78" spans="1:2">
      <c r="A78">
        <v>100</v>
      </c>
      <c r="B78" t="s">
        <v>126</v>
      </c>
    </row>
    <row r="79" spans="1:2">
      <c r="A79">
        <v>101</v>
      </c>
      <c r="B79" t="s">
        <v>127</v>
      </c>
    </row>
    <row r="80" spans="1:2">
      <c r="A80">
        <v>102</v>
      </c>
      <c r="B80" t="s">
        <v>128</v>
      </c>
    </row>
    <row r="81" spans="1:2">
      <c r="A81">
        <v>103</v>
      </c>
      <c r="B81" t="s">
        <v>129</v>
      </c>
    </row>
    <row r="82" spans="1:2">
      <c r="A82">
        <v>104</v>
      </c>
      <c r="B82" t="s">
        <v>130</v>
      </c>
    </row>
    <row r="83" spans="1:2">
      <c r="A83">
        <v>105</v>
      </c>
      <c r="B83" t="s">
        <v>131</v>
      </c>
    </row>
    <row r="84" spans="1:2">
      <c r="A84">
        <v>106</v>
      </c>
      <c r="B84" t="s">
        <v>132</v>
      </c>
    </row>
    <row r="85" spans="1:2">
      <c r="A85">
        <v>107</v>
      </c>
      <c r="B85" t="s">
        <v>133</v>
      </c>
    </row>
    <row r="86" spans="1:2">
      <c r="A86">
        <v>108</v>
      </c>
      <c r="B86" t="s">
        <v>134</v>
      </c>
    </row>
    <row r="87" spans="1:2">
      <c r="A87">
        <v>109</v>
      </c>
      <c r="B87" t="s">
        <v>135</v>
      </c>
    </row>
    <row r="88" spans="1:2">
      <c r="A88">
        <v>110</v>
      </c>
      <c r="B88" t="s">
        <v>136</v>
      </c>
    </row>
    <row r="89" spans="1:2">
      <c r="A89">
        <v>111</v>
      </c>
      <c r="B89" t="s">
        <v>137</v>
      </c>
    </row>
    <row r="90" spans="1:2">
      <c r="A90">
        <v>112</v>
      </c>
      <c r="B90" t="s">
        <v>138</v>
      </c>
    </row>
    <row r="91" spans="1:2">
      <c r="A91">
        <v>113</v>
      </c>
      <c r="B91" t="s">
        <v>139</v>
      </c>
    </row>
    <row r="92" spans="1:2">
      <c r="A92">
        <v>114</v>
      </c>
      <c r="B92" t="s">
        <v>140</v>
      </c>
    </row>
    <row r="93" spans="1:2">
      <c r="A93">
        <v>115</v>
      </c>
      <c r="B93" t="s">
        <v>141</v>
      </c>
    </row>
    <row r="94" spans="1:2">
      <c r="A94">
        <v>116</v>
      </c>
      <c r="B94" t="s">
        <v>142</v>
      </c>
    </row>
    <row r="95" spans="1:2">
      <c r="A95">
        <v>117</v>
      </c>
      <c r="B95" t="s">
        <v>143</v>
      </c>
    </row>
    <row r="96" spans="1:2">
      <c r="A96">
        <v>118</v>
      </c>
      <c r="B96" t="s">
        <v>144</v>
      </c>
    </row>
    <row r="97" spans="1:2">
      <c r="A97">
        <v>119</v>
      </c>
      <c r="B97" t="s">
        <v>145</v>
      </c>
    </row>
    <row r="98" spans="1:2">
      <c r="A98">
        <v>120</v>
      </c>
      <c r="B98" t="s">
        <v>146</v>
      </c>
    </row>
    <row r="99" spans="1:2">
      <c r="A99">
        <v>121</v>
      </c>
      <c r="B99" t="s">
        <v>147</v>
      </c>
    </row>
    <row r="100" spans="1:2">
      <c r="A100">
        <v>122</v>
      </c>
      <c r="B100" t="s">
        <v>148</v>
      </c>
    </row>
    <row r="101" spans="1:2">
      <c r="A101">
        <v>123</v>
      </c>
      <c r="B101" t="s">
        <v>149</v>
      </c>
    </row>
    <row r="102" spans="1:2">
      <c r="A102">
        <v>124</v>
      </c>
      <c r="B102" t="s">
        <v>150</v>
      </c>
    </row>
    <row r="103" spans="1:2">
      <c r="A103">
        <v>125</v>
      </c>
      <c r="B103" t="s">
        <v>151</v>
      </c>
    </row>
    <row r="104" spans="1:2">
      <c r="A104">
        <v>126</v>
      </c>
      <c r="B104" t="s">
        <v>152</v>
      </c>
    </row>
    <row r="105" spans="1:2">
      <c r="A105">
        <v>127</v>
      </c>
      <c r="B105" t="s">
        <v>153</v>
      </c>
    </row>
    <row r="106" spans="1:2">
      <c r="A106">
        <v>128</v>
      </c>
      <c r="B106" t="s">
        <v>154</v>
      </c>
    </row>
    <row r="107" spans="1:2">
      <c r="A107">
        <v>129</v>
      </c>
      <c r="B107" t="s">
        <v>155</v>
      </c>
    </row>
    <row r="108" spans="1:2">
      <c r="A108">
        <v>130</v>
      </c>
      <c r="B108" t="s">
        <v>156</v>
      </c>
    </row>
    <row r="109" spans="1:2">
      <c r="A109">
        <v>131</v>
      </c>
      <c r="B109" t="s">
        <v>157</v>
      </c>
    </row>
    <row r="110" spans="1:2">
      <c r="A110">
        <v>132</v>
      </c>
      <c r="B110" t="s">
        <v>158</v>
      </c>
    </row>
    <row r="111" spans="1:2">
      <c r="A111">
        <v>133</v>
      </c>
      <c r="B111" t="s">
        <v>159</v>
      </c>
    </row>
    <row r="112" spans="1:2">
      <c r="A112">
        <v>134</v>
      </c>
      <c r="B112" t="s">
        <v>160</v>
      </c>
    </row>
    <row r="113" spans="1:2">
      <c r="A113">
        <v>135</v>
      </c>
      <c r="B113" t="s">
        <v>161</v>
      </c>
    </row>
    <row r="114" spans="1:2">
      <c r="A114">
        <v>136</v>
      </c>
      <c r="B114" t="s">
        <v>162</v>
      </c>
    </row>
    <row r="115" spans="1:2">
      <c r="A115">
        <v>137</v>
      </c>
      <c r="B115" t="s">
        <v>163</v>
      </c>
    </row>
    <row r="116" spans="1:2">
      <c r="A116">
        <v>138</v>
      </c>
      <c r="B116" t="s">
        <v>164</v>
      </c>
    </row>
    <row r="117" spans="1:2">
      <c r="A117">
        <v>139</v>
      </c>
      <c r="B117" t="s">
        <v>165</v>
      </c>
    </row>
    <row r="118" spans="1:2">
      <c r="A118">
        <v>140</v>
      </c>
      <c r="B118" t="s">
        <v>166</v>
      </c>
    </row>
    <row r="119" spans="1:2">
      <c r="A119">
        <v>141</v>
      </c>
      <c r="B119" t="s">
        <v>167</v>
      </c>
    </row>
    <row r="120" spans="1:2">
      <c r="A120">
        <v>142</v>
      </c>
      <c r="B120" t="s">
        <v>168</v>
      </c>
    </row>
    <row r="121" spans="1:2">
      <c r="A121">
        <v>143</v>
      </c>
      <c r="B121" t="s">
        <v>169</v>
      </c>
    </row>
    <row r="122" spans="1:2">
      <c r="A122">
        <v>144</v>
      </c>
      <c r="B122" t="s">
        <v>170</v>
      </c>
    </row>
    <row r="123" spans="1:2">
      <c r="A123">
        <v>145</v>
      </c>
      <c r="B123" t="s">
        <v>171</v>
      </c>
    </row>
    <row r="124" spans="1:2">
      <c r="A124">
        <v>146</v>
      </c>
      <c r="B124" t="s">
        <v>172</v>
      </c>
    </row>
    <row r="125" spans="1:2">
      <c r="A125">
        <v>147</v>
      </c>
      <c r="B125" t="s">
        <v>173</v>
      </c>
    </row>
    <row r="126" spans="1:2">
      <c r="A126">
        <v>148</v>
      </c>
      <c r="B126" t="s">
        <v>174</v>
      </c>
    </row>
    <row r="127" spans="1:2">
      <c r="A127">
        <v>149</v>
      </c>
      <c r="B127" t="s">
        <v>175</v>
      </c>
    </row>
    <row r="128" spans="1:2">
      <c r="A128">
        <v>150</v>
      </c>
      <c r="B128" t="s">
        <v>176</v>
      </c>
    </row>
    <row r="129" spans="1:2">
      <c r="A129">
        <v>151</v>
      </c>
      <c r="B129" t="s">
        <v>177</v>
      </c>
    </row>
    <row r="130" spans="1:2">
      <c r="A130">
        <v>152</v>
      </c>
      <c r="B130" t="s">
        <v>178</v>
      </c>
    </row>
    <row r="131" spans="1:2">
      <c r="A131">
        <v>153</v>
      </c>
      <c r="B131" t="s">
        <v>179</v>
      </c>
    </row>
    <row r="132" spans="1:2">
      <c r="A132">
        <v>154</v>
      </c>
      <c r="B132" t="s">
        <v>180</v>
      </c>
    </row>
    <row r="133" spans="1:2">
      <c r="A133">
        <v>155</v>
      </c>
      <c r="B133" t="s">
        <v>181</v>
      </c>
    </row>
    <row r="134" spans="1:2">
      <c r="A134">
        <v>156</v>
      </c>
      <c r="B134" t="s">
        <v>182</v>
      </c>
    </row>
    <row r="135" spans="1:2">
      <c r="A135">
        <v>157</v>
      </c>
      <c r="B135" t="s">
        <v>183</v>
      </c>
    </row>
    <row r="136" spans="1:2">
      <c r="A136">
        <v>158</v>
      </c>
      <c r="B136" t="s">
        <v>184</v>
      </c>
    </row>
    <row r="137" spans="1:2">
      <c r="A137">
        <v>159</v>
      </c>
      <c r="B137" t="s">
        <v>185</v>
      </c>
    </row>
    <row r="138" spans="1:2">
      <c r="A138">
        <v>160</v>
      </c>
      <c r="B138" t="s">
        <v>186</v>
      </c>
    </row>
    <row r="139" spans="1:2">
      <c r="A139">
        <v>161</v>
      </c>
      <c r="B139" t="s">
        <v>187</v>
      </c>
    </row>
    <row r="140" spans="1:2">
      <c r="A140">
        <v>162</v>
      </c>
      <c r="B140" t="s">
        <v>188</v>
      </c>
    </row>
    <row r="141" spans="1:2">
      <c r="A141">
        <v>163</v>
      </c>
      <c r="B141" t="s">
        <v>189</v>
      </c>
    </row>
    <row r="142" spans="1:2">
      <c r="A142">
        <v>164</v>
      </c>
      <c r="B142" t="s">
        <v>190</v>
      </c>
    </row>
    <row r="143" spans="1:2">
      <c r="A143">
        <v>165</v>
      </c>
      <c r="B143" t="s">
        <v>191</v>
      </c>
    </row>
    <row r="144" spans="1:2">
      <c r="A144">
        <v>166</v>
      </c>
      <c r="B144" t="s">
        <v>192</v>
      </c>
    </row>
    <row r="145" spans="1:2">
      <c r="A145">
        <v>167</v>
      </c>
      <c r="B145" t="s">
        <v>193</v>
      </c>
    </row>
    <row r="146" spans="1:2">
      <c r="A146">
        <v>168</v>
      </c>
      <c r="B146" t="s">
        <v>194</v>
      </c>
    </row>
    <row r="147" spans="1:2">
      <c r="A147">
        <v>169</v>
      </c>
      <c r="B147" t="s">
        <v>195</v>
      </c>
    </row>
    <row r="148" spans="1:2">
      <c r="A148">
        <v>170</v>
      </c>
      <c r="B148" t="s">
        <v>196</v>
      </c>
    </row>
    <row r="149" spans="1:2">
      <c r="A149">
        <v>171</v>
      </c>
      <c r="B149" t="s">
        <v>197</v>
      </c>
    </row>
    <row r="150" spans="1:2">
      <c r="A150">
        <v>172</v>
      </c>
      <c r="B150" t="s">
        <v>198</v>
      </c>
    </row>
    <row r="151" spans="1:2">
      <c r="A151">
        <v>173</v>
      </c>
      <c r="B151" t="s">
        <v>199</v>
      </c>
    </row>
    <row r="152" spans="1:2">
      <c r="A152">
        <v>174</v>
      </c>
      <c r="B152" t="s">
        <v>200</v>
      </c>
    </row>
    <row r="153" spans="1:2">
      <c r="A153">
        <v>175</v>
      </c>
      <c r="B153" t="s">
        <v>201</v>
      </c>
    </row>
    <row r="154" spans="1:2">
      <c r="A154">
        <v>176</v>
      </c>
      <c r="B154" t="s">
        <v>202</v>
      </c>
    </row>
    <row r="155" spans="1:2">
      <c r="A155">
        <v>177</v>
      </c>
      <c r="B155" t="s">
        <v>203</v>
      </c>
    </row>
    <row r="156" spans="1:2">
      <c r="A156">
        <v>178</v>
      </c>
      <c r="B156" t="s">
        <v>204</v>
      </c>
    </row>
    <row r="157" spans="1:2">
      <c r="A157">
        <v>179</v>
      </c>
      <c r="B157" t="s">
        <v>205</v>
      </c>
    </row>
    <row r="158" spans="1:2">
      <c r="A158">
        <v>180</v>
      </c>
      <c r="B158" t="s">
        <v>206</v>
      </c>
    </row>
    <row r="159" spans="1:2">
      <c r="A159">
        <v>181</v>
      </c>
      <c r="B159" t="s">
        <v>207</v>
      </c>
    </row>
    <row r="160" spans="1:2">
      <c r="A160">
        <v>182</v>
      </c>
      <c r="B160" t="s">
        <v>244</v>
      </c>
    </row>
    <row r="161" spans="1:2">
      <c r="A161">
        <v>183</v>
      </c>
      <c r="B161" t="s">
        <v>208</v>
      </c>
    </row>
    <row r="162" spans="1:2">
      <c r="A162">
        <v>184</v>
      </c>
      <c r="B162" t="s">
        <v>209</v>
      </c>
    </row>
    <row r="163" spans="1:2">
      <c r="A163">
        <v>185</v>
      </c>
      <c r="B163" t="s">
        <v>213</v>
      </c>
    </row>
    <row r="164" spans="1:2">
      <c r="A164">
        <v>186</v>
      </c>
      <c r="B164" t="s">
        <v>214</v>
      </c>
    </row>
    <row r="165" spans="1:2">
      <c r="A165">
        <v>187</v>
      </c>
      <c r="B165" t="s">
        <v>215</v>
      </c>
    </row>
    <row r="166" spans="1:2">
      <c r="A166">
        <v>188</v>
      </c>
      <c r="B166" t="s">
        <v>210</v>
      </c>
    </row>
    <row r="167" spans="1:2">
      <c r="A167">
        <v>189</v>
      </c>
      <c r="B167" t="s">
        <v>211</v>
      </c>
    </row>
    <row r="168" spans="1:2">
      <c r="A168">
        <v>190</v>
      </c>
      <c r="B168" t="s">
        <v>212</v>
      </c>
    </row>
    <row r="169" spans="1:2">
      <c r="A169">
        <v>191</v>
      </c>
      <c r="B169" t="s">
        <v>217</v>
      </c>
    </row>
    <row r="170" spans="1:2">
      <c r="A170">
        <v>192</v>
      </c>
      <c r="B170" t="s">
        <v>216</v>
      </c>
    </row>
    <row r="171" spans="1:2">
      <c r="A171">
        <v>193</v>
      </c>
      <c r="B171" t="s">
        <v>218</v>
      </c>
    </row>
    <row r="172" spans="1:2">
      <c r="A172">
        <v>194</v>
      </c>
      <c r="B172" t="s">
        <v>220</v>
      </c>
    </row>
    <row r="173" spans="1:2">
      <c r="A173">
        <v>195</v>
      </c>
      <c r="B173" t="s">
        <v>221</v>
      </c>
    </row>
    <row r="174" spans="1:2">
      <c r="A174">
        <v>196</v>
      </c>
      <c r="B174" t="s">
        <v>219</v>
      </c>
    </row>
    <row r="175" spans="1:2">
      <c r="A175">
        <v>197</v>
      </c>
      <c r="B175" t="s">
        <v>222</v>
      </c>
    </row>
    <row r="176" spans="1:2">
      <c r="A176">
        <v>198</v>
      </c>
      <c r="B176" t="s">
        <v>223</v>
      </c>
    </row>
    <row r="177" spans="1:2">
      <c r="A177">
        <v>199</v>
      </c>
      <c r="B177" t="s">
        <v>224</v>
      </c>
    </row>
    <row r="178" spans="1:2">
      <c r="A178">
        <v>200</v>
      </c>
      <c r="B178" t="s">
        <v>225</v>
      </c>
    </row>
    <row r="179" spans="1:2">
      <c r="A179">
        <v>201</v>
      </c>
      <c r="B179" t="s">
        <v>226</v>
      </c>
    </row>
    <row r="180" spans="1:2">
      <c r="A180">
        <v>202</v>
      </c>
      <c r="B180" t="s">
        <v>227</v>
      </c>
    </row>
    <row r="181" spans="1:2">
      <c r="A181">
        <v>203</v>
      </c>
      <c r="B181" t="s">
        <v>228</v>
      </c>
    </row>
    <row r="182" spans="1:2">
      <c r="A182">
        <v>204</v>
      </c>
      <c r="B182" t="s">
        <v>229</v>
      </c>
    </row>
    <row r="183" spans="1:2">
      <c r="A183">
        <v>205</v>
      </c>
      <c r="B183" t="s">
        <v>230</v>
      </c>
    </row>
    <row r="184" spans="1:2">
      <c r="A184">
        <v>206</v>
      </c>
      <c r="B184" t="s">
        <v>231</v>
      </c>
    </row>
    <row r="185" spans="1:2">
      <c r="A185">
        <v>207</v>
      </c>
      <c r="B185" t="s">
        <v>232</v>
      </c>
    </row>
    <row r="186" spans="1:2">
      <c r="A186">
        <v>208</v>
      </c>
      <c r="B186" t="s">
        <v>233</v>
      </c>
    </row>
    <row r="187" spans="1:2">
      <c r="A187">
        <v>209</v>
      </c>
      <c r="B187" t="s">
        <v>234</v>
      </c>
    </row>
    <row r="188" spans="1:2">
      <c r="A188">
        <v>210</v>
      </c>
      <c r="B188" t="s">
        <v>237</v>
      </c>
    </row>
    <row r="189" spans="1:2">
      <c r="A189">
        <v>211</v>
      </c>
      <c r="B189" t="s">
        <v>235</v>
      </c>
    </row>
    <row r="190" spans="1:2">
      <c r="A190">
        <v>212</v>
      </c>
      <c r="B190" t="s">
        <v>236</v>
      </c>
    </row>
    <row r="191" spans="1:2">
      <c r="A191">
        <v>213</v>
      </c>
      <c r="B191" t="s">
        <v>238</v>
      </c>
    </row>
    <row r="192" spans="1:2">
      <c r="A192">
        <v>214</v>
      </c>
      <c r="B192" t="s">
        <v>239</v>
      </c>
    </row>
    <row r="193" spans="1:2">
      <c r="A193">
        <v>215</v>
      </c>
      <c r="B193" t="s">
        <v>240</v>
      </c>
    </row>
    <row r="194" spans="1:2">
      <c r="A194">
        <v>216</v>
      </c>
      <c r="B194" t="s">
        <v>241</v>
      </c>
    </row>
    <row r="195" spans="1:2">
      <c r="A195">
        <v>217</v>
      </c>
      <c r="B195" t="s">
        <v>242</v>
      </c>
    </row>
    <row r="196" spans="1:2">
      <c r="A196">
        <v>218</v>
      </c>
      <c r="B196" t="s">
        <v>243</v>
      </c>
    </row>
    <row r="197" spans="1:2">
      <c r="A197">
        <v>219</v>
      </c>
      <c r="B197" t="s">
        <v>245</v>
      </c>
    </row>
    <row r="198" spans="1:2">
      <c r="A198">
        <v>220</v>
      </c>
      <c r="B198" t="s">
        <v>246</v>
      </c>
    </row>
    <row r="199" spans="1:2">
      <c r="A199">
        <v>221</v>
      </c>
      <c r="B199" t="s">
        <v>247</v>
      </c>
    </row>
    <row r="200" spans="1:2">
      <c r="A200">
        <v>222</v>
      </c>
      <c r="B200" t="s">
        <v>248</v>
      </c>
    </row>
    <row r="201" spans="1:2">
      <c r="A201">
        <v>223</v>
      </c>
      <c r="B201" t="s">
        <v>249</v>
      </c>
    </row>
    <row r="202" spans="1:2">
      <c r="A202">
        <v>224</v>
      </c>
      <c r="B202" t="s">
        <v>250</v>
      </c>
    </row>
    <row r="203" spans="1:2">
      <c r="A203">
        <v>225</v>
      </c>
      <c r="B203" t="s">
        <v>253</v>
      </c>
    </row>
    <row r="204" spans="1:2">
      <c r="A204">
        <v>226</v>
      </c>
      <c r="B204" t="s">
        <v>254</v>
      </c>
    </row>
    <row r="205" spans="1:2">
      <c r="A205">
        <v>227</v>
      </c>
      <c r="B205" t="s">
        <v>255</v>
      </c>
    </row>
    <row r="206" spans="1:2">
      <c r="A206">
        <v>228</v>
      </c>
      <c r="B206" t="s">
        <v>251</v>
      </c>
    </row>
    <row r="207" spans="1:2">
      <c r="A207">
        <v>229</v>
      </c>
      <c r="B207" t="s">
        <v>252</v>
      </c>
    </row>
    <row r="208" spans="1:2">
      <c r="A208">
        <v>230</v>
      </c>
      <c r="B208" t="s">
        <v>256</v>
      </c>
    </row>
    <row r="209" spans="1:2">
      <c r="A209">
        <v>231</v>
      </c>
      <c r="B209" t="s">
        <v>257</v>
      </c>
    </row>
    <row r="210" spans="1:2">
      <c r="A210">
        <v>232</v>
      </c>
      <c r="B210" t="s">
        <v>258</v>
      </c>
    </row>
    <row r="211" spans="1:2">
      <c r="A211">
        <v>233</v>
      </c>
      <c r="B211" t="s">
        <v>259</v>
      </c>
    </row>
    <row r="212" spans="1:2">
      <c r="A212">
        <v>234</v>
      </c>
      <c r="B212" t="s">
        <v>260</v>
      </c>
    </row>
    <row r="213" spans="1:2">
      <c r="A213">
        <v>235</v>
      </c>
      <c r="B213" t="s">
        <v>261</v>
      </c>
    </row>
    <row r="214" spans="1:2">
      <c r="A214">
        <v>236</v>
      </c>
      <c r="B214" t="s">
        <v>262</v>
      </c>
    </row>
    <row r="215" spans="1:2">
      <c r="A215">
        <v>237</v>
      </c>
      <c r="B215" t="s">
        <v>263</v>
      </c>
    </row>
    <row r="216" spans="1:2">
      <c r="A216">
        <v>238</v>
      </c>
      <c r="B216" t="s">
        <v>264</v>
      </c>
    </row>
    <row r="217" spans="1:2">
      <c r="A217">
        <v>239</v>
      </c>
      <c r="B217" t="s">
        <v>265</v>
      </c>
    </row>
    <row r="218" spans="1:2">
      <c r="A218">
        <v>240</v>
      </c>
      <c r="B218" t="s">
        <v>266</v>
      </c>
    </row>
    <row r="219" spans="1:2">
      <c r="A219">
        <v>241</v>
      </c>
      <c r="B219" t="s">
        <v>267</v>
      </c>
    </row>
    <row r="220" spans="1:2">
      <c r="A220">
        <v>242</v>
      </c>
      <c r="B220" t="s">
        <v>268</v>
      </c>
    </row>
    <row r="221" spans="1:2">
      <c r="A221">
        <v>243</v>
      </c>
      <c r="B221" t="s">
        <v>269</v>
      </c>
    </row>
    <row r="222" spans="1:2">
      <c r="A222">
        <v>244</v>
      </c>
      <c r="B222" t="s">
        <v>271</v>
      </c>
    </row>
    <row r="223" spans="1:2">
      <c r="A223">
        <v>245</v>
      </c>
      <c r="B223" t="s">
        <v>270</v>
      </c>
    </row>
    <row r="224" spans="1:2">
      <c r="A224">
        <v>246</v>
      </c>
      <c r="B224" t="s">
        <v>274</v>
      </c>
    </row>
    <row r="225" spans="1:2">
      <c r="A225">
        <v>247</v>
      </c>
      <c r="B225" t="s">
        <v>273</v>
      </c>
    </row>
    <row r="226" spans="1:2">
      <c r="A226">
        <v>248</v>
      </c>
      <c r="B226" t="s">
        <v>272</v>
      </c>
    </row>
    <row r="227" spans="1:2">
      <c r="A227">
        <v>249</v>
      </c>
      <c r="B227" t="s">
        <v>275</v>
      </c>
    </row>
    <row r="228" spans="1:2">
      <c r="A228">
        <v>250</v>
      </c>
      <c r="B228" t="s">
        <v>276</v>
      </c>
    </row>
    <row r="229" spans="1:2">
      <c r="A229">
        <v>251</v>
      </c>
      <c r="B229" t="s">
        <v>277</v>
      </c>
    </row>
    <row r="230" spans="1:2">
      <c r="A230">
        <v>252</v>
      </c>
      <c r="B230" t="s">
        <v>278</v>
      </c>
    </row>
    <row r="231" spans="1:2">
      <c r="A231">
        <v>253</v>
      </c>
      <c r="B231" t="s">
        <v>279</v>
      </c>
    </row>
    <row r="232" spans="1:2">
      <c r="A232">
        <v>254</v>
      </c>
      <c r="B232" t="s">
        <v>280</v>
      </c>
    </row>
    <row r="233" spans="1:2">
      <c r="A233">
        <v>255</v>
      </c>
      <c r="B233" t="s">
        <v>281</v>
      </c>
    </row>
    <row r="234" spans="1:2">
      <c r="A234">
        <v>256</v>
      </c>
      <c r="B234" t="s">
        <v>282</v>
      </c>
    </row>
    <row r="235" spans="1:2">
      <c r="A235">
        <v>257</v>
      </c>
      <c r="B235" t="s">
        <v>283</v>
      </c>
    </row>
    <row r="236" spans="1:2">
      <c r="A236">
        <v>258</v>
      </c>
      <c r="B236" t="s">
        <v>284</v>
      </c>
    </row>
    <row r="237" spans="1:2">
      <c r="A237">
        <v>259</v>
      </c>
      <c r="B237" t="s">
        <v>285</v>
      </c>
    </row>
    <row r="238" spans="1:2">
      <c r="A238">
        <v>260</v>
      </c>
      <c r="B238" t="s">
        <v>286</v>
      </c>
    </row>
    <row r="239" spans="1:2">
      <c r="A239">
        <v>261</v>
      </c>
      <c r="B239" t="s">
        <v>287</v>
      </c>
    </row>
    <row r="240" spans="1:2">
      <c r="A240">
        <v>262</v>
      </c>
      <c r="B240" t="s">
        <v>288</v>
      </c>
    </row>
    <row r="241" spans="1:2">
      <c r="A241">
        <v>263</v>
      </c>
      <c r="B241" t="s">
        <v>289</v>
      </c>
    </row>
    <row r="242" spans="1:2">
      <c r="A242">
        <v>264</v>
      </c>
      <c r="B242" t="s">
        <v>290</v>
      </c>
    </row>
    <row r="243" spans="1:2">
      <c r="A243">
        <v>265</v>
      </c>
      <c r="B243" t="s">
        <v>291</v>
      </c>
    </row>
    <row r="244" spans="1:2">
      <c r="A244">
        <v>266</v>
      </c>
      <c r="B244" t="s">
        <v>292</v>
      </c>
    </row>
    <row r="245" spans="1:2">
      <c r="A245">
        <v>267</v>
      </c>
      <c r="B245" t="s">
        <v>293</v>
      </c>
    </row>
    <row r="246" spans="1:2">
      <c r="A246">
        <v>268</v>
      </c>
      <c r="B246" t="s">
        <v>294</v>
      </c>
    </row>
    <row r="247" spans="1:2">
      <c r="A247">
        <v>269</v>
      </c>
      <c r="B247" t="s">
        <v>295</v>
      </c>
    </row>
    <row r="248" spans="1:2">
      <c r="A248">
        <v>270</v>
      </c>
      <c r="B248" t="s">
        <v>296</v>
      </c>
    </row>
    <row r="249" spans="1:2">
      <c r="A249">
        <v>271</v>
      </c>
      <c r="B249" t="s">
        <v>297</v>
      </c>
    </row>
    <row r="250" spans="1:2">
      <c r="A250">
        <v>272</v>
      </c>
      <c r="B250" t="s">
        <v>298</v>
      </c>
    </row>
    <row r="251" spans="1:2">
      <c r="A251">
        <v>273</v>
      </c>
      <c r="B251" t="s">
        <v>299</v>
      </c>
    </row>
    <row r="252" spans="1:2">
      <c r="A252">
        <v>274</v>
      </c>
      <c r="B252" t="s">
        <v>300</v>
      </c>
    </row>
    <row r="253" spans="1:2">
      <c r="A253">
        <v>275</v>
      </c>
      <c r="B253" t="s">
        <v>301</v>
      </c>
    </row>
    <row r="254" spans="1:2">
      <c r="A254">
        <v>276</v>
      </c>
      <c r="B254" t="s">
        <v>302</v>
      </c>
    </row>
    <row r="255" spans="1:2">
      <c r="A255">
        <v>277</v>
      </c>
      <c r="B255" t="s">
        <v>303</v>
      </c>
    </row>
    <row r="256" spans="1:2">
      <c r="A256">
        <v>278</v>
      </c>
      <c r="B256" t="s">
        <v>304</v>
      </c>
    </row>
    <row r="257" spans="1:2">
      <c r="A257">
        <v>279</v>
      </c>
      <c r="B257" t="s">
        <v>305</v>
      </c>
    </row>
    <row r="258" spans="1:2">
      <c r="A258">
        <v>280</v>
      </c>
      <c r="B258" t="s">
        <v>306</v>
      </c>
    </row>
    <row r="259" spans="1:2">
      <c r="A259">
        <v>281</v>
      </c>
      <c r="B259" t="s">
        <v>307</v>
      </c>
    </row>
    <row r="260" spans="1:2">
      <c r="A260">
        <v>282</v>
      </c>
      <c r="B260" t="s">
        <v>308</v>
      </c>
    </row>
    <row r="261" spans="1:2">
      <c r="A261">
        <v>283</v>
      </c>
      <c r="B261" t="s">
        <v>309</v>
      </c>
    </row>
    <row r="262" spans="1:2">
      <c r="A262">
        <v>284</v>
      </c>
      <c r="B262" t="s">
        <v>310</v>
      </c>
    </row>
    <row r="263" spans="1:2">
      <c r="A263">
        <v>285</v>
      </c>
      <c r="B263" t="s">
        <v>311</v>
      </c>
    </row>
    <row r="264" spans="1:2">
      <c r="A264">
        <v>286</v>
      </c>
      <c r="B264" t="s">
        <v>312</v>
      </c>
    </row>
    <row r="265" spans="1:2">
      <c r="A265">
        <v>287</v>
      </c>
      <c r="B265" t="s">
        <v>313</v>
      </c>
    </row>
    <row r="266" spans="1:2">
      <c r="A266">
        <v>288</v>
      </c>
      <c r="B266" t="s">
        <v>314</v>
      </c>
    </row>
    <row r="267" spans="1:2">
      <c r="A267">
        <v>289</v>
      </c>
      <c r="B267" t="s">
        <v>315</v>
      </c>
    </row>
    <row r="268" spans="1:2">
      <c r="A268">
        <v>290</v>
      </c>
      <c r="B268" t="s">
        <v>316</v>
      </c>
    </row>
    <row r="269" spans="1:2">
      <c r="A269">
        <v>291</v>
      </c>
      <c r="B269" t="s">
        <v>317</v>
      </c>
    </row>
    <row r="270" spans="1:2">
      <c r="A270">
        <v>292</v>
      </c>
      <c r="B270" t="s">
        <v>318</v>
      </c>
    </row>
    <row r="271" spans="1:2">
      <c r="A271">
        <v>293</v>
      </c>
      <c r="B271" t="s">
        <v>319</v>
      </c>
    </row>
    <row r="272" spans="1:2">
      <c r="A272">
        <v>294</v>
      </c>
      <c r="B272" t="s">
        <v>320</v>
      </c>
    </row>
    <row r="273" spans="1:2">
      <c r="A273">
        <v>295</v>
      </c>
      <c r="B273" t="s">
        <v>323</v>
      </c>
    </row>
    <row r="274" spans="1:2">
      <c r="A274">
        <v>296</v>
      </c>
      <c r="B274" t="s">
        <v>321</v>
      </c>
    </row>
    <row r="275" spans="1:2">
      <c r="A275">
        <v>297</v>
      </c>
      <c r="B275" t="s">
        <v>322</v>
      </c>
    </row>
    <row r="276" spans="1:2">
      <c r="A276">
        <v>298</v>
      </c>
      <c r="B276" t="s">
        <v>324</v>
      </c>
    </row>
    <row r="277" spans="1:2">
      <c r="A277">
        <v>299</v>
      </c>
      <c r="B277" t="s">
        <v>326</v>
      </c>
    </row>
    <row r="278" spans="1:2">
      <c r="A278">
        <v>300</v>
      </c>
      <c r="B278" t="s">
        <v>325</v>
      </c>
    </row>
    <row r="279" spans="1:2">
      <c r="A279">
        <v>301</v>
      </c>
      <c r="B279" t="s">
        <v>327</v>
      </c>
    </row>
    <row r="280" spans="1:2">
      <c r="A280">
        <v>302</v>
      </c>
      <c r="B280" t="s">
        <v>328</v>
      </c>
    </row>
    <row r="281" spans="1:2">
      <c r="A281">
        <v>303</v>
      </c>
      <c r="B281" t="s">
        <v>329</v>
      </c>
    </row>
    <row r="282" spans="1:2">
      <c r="A282">
        <v>304</v>
      </c>
      <c r="B282" t="s">
        <v>330</v>
      </c>
    </row>
    <row r="283" spans="1:2">
      <c r="A283">
        <v>305</v>
      </c>
      <c r="B283" t="s">
        <v>331</v>
      </c>
    </row>
    <row r="284" spans="1:2">
      <c r="A284">
        <v>306</v>
      </c>
      <c r="B284" t="s">
        <v>332</v>
      </c>
    </row>
    <row r="285" spans="1:2">
      <c r="A285">
        <v>307</v>
      </c>
      <c r="B285" t="s">
        <v>333</v>
      </c>
    </row>
    <row r="286" spans="1:2">
      <c r="A286">
        <v>308</v>
      </c>
      <c r="B286" t="s">
        <v>334</v>
      </c>
    </row>
    <row r="287" spans="1:2">
      <c r="A287">
        <v>309</v>
      </c>
      <c r="B287" t="s">
        <v>335</v>
      </c>
    </row>
    <row r="288" spans="1:2">
      <c r="A288">
        <v>310</v>
      </c>
      <c r="B288" t="s">
        <v>336</v>
      </c>
    </row>
    <row r="289" spans="1:2">
      <c r="A289">
        <v>311</v>
      </c>
      <c r="B289" t="s">
        <v>337</v>
      </c>
    </row>
    <row r="290" spans="1:2">
      <c r="A290">
        <v>312</v>
      </c>
      <c r="B290" t="s">
        <v>338</v>
      </c>
    </row>
    <row r="291" spans="1:2">
      <c r="A291">
        <v>313</v>
      </c>
      <c r="B291" t="s">
        <v>339</v>
      </c>
    </row>
    <row r="292" spans="1:2">
      <c r="A292">
        <v>314</v>
      </c>
      <c r="B292" t="s">
        <v>340</v>
      </c>
    </row>
    <row r="293" spans="1:2">
      <c r="A293">
        <v>315</v>
      </c>
      <c r="B293" t="s">
        <v>341</v>
      </c>
    </row>
    <row r="294" spans="1:2">
      <c r="A294">
        <v>316</v>
      </c>
      <c r="B294" t="s">
        <v>342</v>
      </c>
    </row>
    <row r="295" spans="1:2">
      <c r="A295">
        <v>317</v>
      </c>
      <c r="B295" t="s">
        <v>343</v>
      </c>
    </row>
  </sheetData>
  <dataConsolidate>
    <dataRefs count="1">
      <dataRef ref="A2:A17" sheet="Special"/>
    </dataRefs>
  </dataConsolidate>
  <phoneticPr fontId="17" type="noConversion"/>
  <dataValidations count="1">
    <dataValidation type="list" allowBlank="1" showInputMessage="1" showErrorMessage="1" sqref="E12">
      <formula1>Stock!$B$2:$B$1500</formula1>
    </dataValidation>
  </dataValidations>
  <pageMargins left="0.7" right="0.7" top="0.75" bottom="0.75" header="0.3" footer="0.3"/>
  <pageSetup paperSize="0" orientation="portrait" horizontalDpi="0" verticalDpi="0" copies="0"/>
  <legacyDrawing r:id="rId1"/>
</worksheet>
</file>

<file path=xl/worksheets/sheet4.xml><?xml version="1.0" encoding="utf-8"?>
<worksheet xmlns="http://schemas.openxmlformats.org/spreadsheetml/2006/main" xmlns:r="http://schemas.openxmlformats.org/officeDocument/2006/relationships">
  <sheetPr codeName="Feuil2">
    <tabColor rgb="FFFF0000"/>
  </sheetPr>
  <dimension ref="A1:EC1500"/>
  <sheetViews>
    <sheetView zoomScaleNormal="100" workbookViewId="0">
      <pane xSplit="5" ySplit="1" topLeftCell="BW2" activePane="bottomRight" state="frozen"/>
      <selection activeCell="E30" sqref="E30"/>
      <selection pane="topRight" activeCell="E30" sqref="E30"/>
      <selection pane="bottomLeft" activeCell="E30" sqref="E30"/>
      <selection pane="bottomRight" activeCell="CA10" sqref="CA10"/>
    </sheetView>
  </sheetViews>
  <sheetFormatPr baseColWidth="10" defaultRowHeight="15.75"/>
  <cols>
    <col min="1" max="1" width="6" bestFit="1" customWidth="1"/>
    <col min="2" max="2" width="39.140625" bestFit="1" customWidth="1"/>
    <col min="3" max="3" width="8.42578125" bestFit="1" customWidth="1"/>
    <col min="4" max="4" width="10.85546875" bestFit="1" customWidth="1"/>
    <col min="5" max="5" width="9" customWidth="1"/>
    <col min="6" max="6" width="10.42578125" customWidth="1"/>
    <col min="7" max="7" width="3.42578125" customWidth="1"/>
    <col min="8" max="8" width="9.85546875" customWidth="1"/>
    <col min="9" max="9" width="4" bestFit="1" customWidth="1"/>
    <col min="10" max="10" width="9.85546875" customWidth="1"/>
    <col min="11" max="11" width="2.42578125" customWidth="1"/>
    <col min="12" max="12" width="9.85546875" customWidth="1"/>
    <col min="13" max="13" width="2.7109375" customWidth="1"/>
    <col min="14" max="14" width="9.28515625" bestFit="1" customWidth="1"/>
    <col min="15" max="15" width="3.140625" customWidth="1"/>
    <col min="16" max="16" width="9.28515625" bestFit="1" customWidth="1"/>
    <col min="17" max="17" width="4.140625" customWidth="1"/>
    <col min="18" max="18" width="9.28515625" bestFit="1" customWidth="1"/>
    <col min="19" max="19" width="4.140625" customWidth="1"/>
    <col min="20" max="20" width="9.28515625" bestFit="1" customWidth="1"/>
    <col min="21" max="21" width="4.140625" customWidth="1"/>
    <col min="22" max="22" width="9.28515625" bestFit="1" customWidth="1"/>
    <col min="23" max="23" width="4.140625" customWidth="1"/>
    <col min="24" max="24" width="9.28515625" bestFit="1" customWidth="1"/>
    <col min="25" max="25" width="4.140625" customWidth="1"/>
    <col min="26" max="26" width="9.28515625" bestFit="1" customWidth="1"/>
    <col min="27" max="27" width="4.140625" customWidth="1"/>
    <col min="28" max="28" width="9.28515625" bestFit="1" customWidth="1"/>
    <col min="29" max="29" width="4.140625" customWidth="1"/>
    <col min="30" max="30" width="9.28515625" bestFit="1" customWidth="1"/>
    <col min="31" max="31" width="4.140625" customWidth="1"/>
    <col min="32" max="32" width="9.28515625" bestFit="1" customWidth="1"/>
    <col min="33" max="33" width="4.140625" customWidth="1"/>
    <col min="34" max="34" width="9.28515625" bestFit="1" customWidth="1"/>
    <col min="35" max="35" width="4.140625" customWidth="1"/>
    <col min="36" max="36" width="9.28515625" bestFit="1" customWidth="1"/>
    <col min="37" max="37" width="4.140625" customWidth="1"/>
    <col min="38" max="38" width="9.28515625" bestFit="1" customWidth="1"/>
    <col min="39" max="39" width="4.140625" customWidth="1"/>
    <col min="40" max="40" width="9.28515625" bestFit="1" customWidth="1"/>
    <col min="41" max="41" width="4.140625" customWidth="1"/>
    <col min="42" max="42" width="9.28515625" bestFit="1" customWidth="1"/>
    <col min="43" max="43" width="4.140625" customWidth="1"/>
    <col min="44" max="44" width="9.28515625" bestFit="1" customWidth="1"/>
    <col min="45" max="45" width="4.140625" customWidth="1"/>
    <col min="46" max="46" width="9.28515625" bestFit="1" customWidth="1"/>
    <col min="47" max="47" width="4.140625" customWidth="1"/>
    <col min="48" max="48" width="9.28515625" bestFit="1" customWidth="1"/>
    <col min="49" max="49" width="4.140625" customWidth="1"/>
    <col min="50" max="50" width="9.28515625" bestFit="1" customWidth="1"/>
    <col min="51" max="51" width="4.140625" customWidth="1"/>
    <col min="52" max="52" width="9.28515625" bestFit="1" customWidth="1"/>
    <col min="53" max="53" width="4.140625" customWidth="1"/>
    <col min="54" max="54" width="9.28515625" bestFit="1" customWidth="1"/>
    <col min="55" max="55" width="4.140625" customWidth="1"/>
    <col min="56" max="56" width="9.28515625" bestFit="1" customWidth="1"/>
    <col min="57" max="57" width="4.140625" customWidth="1"/>
    <col min="58" max="58" width="9.28515625" bestFit="1" customWidth="1"/>
    <col min="59" max="59" width="4.140625" customWidth="1"/>
    <col min="60" max="60" width="9.28515625" bestFit="1" customWidth="1"/>
    <col min="61" max="61" width="4.140625" customWidth="1"/>
    <col min="62" max="62" width="9.28515625" bestFit="1" customWidth="1"/>
    <col min="63" max="63" width="4.140625" customWidth="1"/>
    <col min="64" max="64" width="9.28515625" bestFit="1" customWidth="1"/>
    <col min="65" max="65" width="4.140625" customWidth="1"/>
    <col min="66" max="66" width="9.28515625" bestFit="1" customWidth="1"/>
    <col min="67" max="67" width="8.28515625" customWidth="1"/>
    <col min="68" max="68" width="11.42578125" style="22"/>
    <col min="76" max="76" width="20.28515625" bestFit="1" customWidth="1"/>
    <col min="77" max="77" width="20.28515625" style="58" bestFit="1" customWidth="1"/>
    <col min="78" max="78" width="20.5703125" style="57" customWidth="1"/>
    <col min="79" max="79" width="19" style="30" bestFit="1" customWidth="1"/>
    <col min="112" max="112" width="15" bestFit="1" customWidth="1"/>
    <col min="113" max="113" width="13.28515625" bestFit="1" customWidth="1"/>
    <col min="114" max="114" width="15.140625" bestFit="1" customWidth="1"/>
    <col min="115" max="115" width="15.5703125" customWidth="1"/>
  </cols>
  <sheetData>
    <row r="1" spans="1:133" s="12" customFormat="1" ht="39.75" customHeight="1">
      <c r="A1" s="8" t="s">
        <v>1</v>
      </c>
      <c r="B1" s="8" t="s">
        <v>0</v>
      </c>
      <c r="C1" s="8" t="s">
        <v>2</v>
      </c>
      <c r="D1" s="8" t="s">
        <v>3</v>
      </c>
      <c r="E1" s="8" t="s">
        <v>4</v>
      </c>
      <c r="F1" s="9">
        <v>41275</v>
      </c>
      <c r="G1" s="10"/>
      <c r="H1" s="9">
        <f>F1+1</f>
        <v>41276</v>
      </c>
      <c r="I1" s="10"/>
      <c r="J1" s="9">
        <f>H1+1</f>
        <v>41277</v>
      </c>
      <c r="K1" s="10"/>
      <c r="L1" s="9">
        <f>J1+1</f>
        <v>41278</v>
      </c>
      <c r="M1" s="10"/>
      <c r="N1" s="13">
        <f>L1+1</f>
        <v>41279</v>
      </c>
      <c r="O1" s="8"/>
      <c r="P1" s="13">
        <f>N1+1</f>
        <v>41280</v>
      </c>
      <c r="Q1" s="8"/>
      <c r="R1" s="13">
        <f>P1+1</f>
        <v>41281</v>
      </c>
      <c r="S1" s="8"/>
      <c r="T1" s="13">
        <f>R1+1</f>
        <v>41282</v>
      </c>
      <c r="U1" s="8"/>
      <c r="V1" s="13">
        <f>T1+1</f>
        <v>41283</v>
      </c>
      <c r="W1" s="8"/>
      <c r="X1" s="13">
        <f>V1+1</f>
        <v>41284</v>
      </c>
      <c r="Y1" s="8"/>
      <c r="Z1" s="13">
        <f>X1+1</f>
        <v>41285</v>
      </c>
      <c r="AA1" s="8"/>
      <c r="AB1" s="13">
        <f>Z1+1</f>
        <v>41286</v>
      </c>
      <c r="AC1" s="8"/>
      <c r="AD1" s="13">
        <f>AB1+1</f>
        <v>41287</v>
      </c>
      <c r="AE1" s="8"/>
      <c r="AF1" s="13">
        <f>AD1+1</f>
        <v>41288</v>
      </c>
      <c r="AG1" s="8"/>
      <c r="AH1" s="13">
        <f>AF1+1</f>
        <v>41289</v>
      </c>
      <c r="AI1" s="8"/>
      <c r="AJ1" s="13">
        <f>AH1+1</f>
        <v>41290</v>
      </c>
      <c r="AK1" s="8"/>
      <c r="AL1" s="13">
        <f>AJ1+1</f>
        <v>41291</v>
      </c>
      <c r="AM1" s="8"/>
      <c r="AN1" s="13">
        <f>AL1+1</f>
        <v>41292</v>
      </c>
      <c r="AO1" s="8"/>
      <c r="AP1" s="13">
        <f>AN1+1</f>
        <v>41293</v>
      </c>
      <c r="AQ1" s="8"/>
      <c r="AR1" s="13">
        <f>AP1+1</f>
        <v>41294</v>
      </c>
      <c r="AS1" s="8"/>
      <c r="AT1" s="13">
        <f>AR1+1</f>
        <v>41295</v>
      </c>
      <c r="AU1" s="8"/>
      <c r="AV1" s="13">
        <f>AT1+1</f>
        <v>41296</v>
      </c>
      <c r="AW1" s="8"/>
      <c r="AX1" s="13">
        <f>AV1+1</f>
        <v>41297</v>
      </c>
      <c r="AY1" s="8"/>
      <c r="AZ1" s="13">
        <f>AX1+1</f>
        <v>41298</v>
      </c>
      <c r="BA1" s="8"/>
      <c r="BB1" s="13">
        <f>AZ1+1</f>
        <v>41299</v>
      </c>
      <c r="BC1" s="8"/>
      <c r="BD1" s="13">
        <f>BB1+1</f>
        <v>41300</v>
      </c>
      <c r="BE1" s="8"/>
      <c r="BF1" s="13">
        <f>BD1+1</f>
        <v>41301</v>
      </c>
      <c r="BG1" s="8"/>
      <c r="BH1" s="13">
        <f>BF1+1</f>
        <v>41302</v>
      </c>
      <c r="BI1" s="8"/>
      <c r="BJ1" s="13">
        <f>BH1+1</f>
        <v>41303</v>
      </c>
      <c r="BK1" s="8"/>
      <c r="BL1" s="13">
        <f>BJ1+1</f>
        <v>41304</v>
      </c>
      <c r="BM1" s="8"/>
      <c r="BN1" s="13">
        <f>BL1+1</f>
        <v>41305</v>
      </c>
      <c r="BO1" s="11"/>
      <c r="BP1" s="23"/>
      <c r="BY1" s="58"/>
      <c r="BZ1" s="8" t="s">
        <v>22</v>
      </c>
      <c r="CA1" s="8" t="s">
        <v>15</v>
      </c>
      <c r="CB1" s="13">
        <f>F1</f>
        <v>41275</v>
      </c>
      <c r="CC1" s="13">
        <f>CB1+1</f>
        <v>41276</v>
      </c>
      <c r="CD1" s="13">
        <f t="shared" ref="CD1:DF1" si="0">CC1+1</f>
        <v>41277</v>
      </c>
      <c r="CE1" s="13">
        <f t="shared" si="0"/>
        <v>41278</v>
      </c>
      <c r="CF1" s="13">
        <f t="shared" si="0"/>
        <v>41279</v>
      </c>
      <c r="CG1" s="13">
        <f t="shared" si="0"/>
        <v>41280</v>
      </c>
      <c r="CH1" s="13">
        <f t="shared" si="0"/>
        <v>41281</v>
      </c>
      <c r="CI1" s="13">
        <f t="shared" si="0"/>
        <v>41282</v>
      </c>
      <c r="CJ1" s="13">
        <f t="shared" si="0"/>
        <v>41283</v>
      </c>
      <c r="CK1" s="13">
        <f t="shared" si="0"/>
        <v>41284</v>
      </c>
      <c r="CL1" s="13">
        <f t="shared" si="0"/>
        <v>41285</v>
      </c>
      <c r="CM1" s="13">
        <f t="shared" si="0"/>
        <v>41286</v>
      </c>
      <c r="CN1" s="13">
        <f t="shared" si="0"/>
        <v>41287</v>
      </c>
      <c r="CO1" s="13">
        <f t="shared" si="0"/>
        <v>41288</v>
      </c>
      <c r="CP1" s="13">
        <f t="shared" si="0"/>
        <v>41289</v>
      </c>
      <c r="CQ1" s="13">
        <f t="shared" si="0"/>
        <v>41290</v>
      </c>
      <c r="CR1" s="13">
        <f t="shared" si="0"/>
        <v>41291</v>
      </c>
      <c r="CS1" s="13">
        <f t="shared" si="0"/>
        <v>41292</v>
      </c>
      <c r="CT1" s="13">
        <f t="shared" si="0"/>
        <v>41293</v>
      </c>
      <c r="CU1" s="13">
        <f t="shared" si="0"/>
        <v>41294</v>
      </c>
      <c r="CV1" s="13">
        <f t="shared" si="0"/>
        <v>41295</v>
      </c>
      <c r="CW1" s="13">
        <f t="shared" si="0"/>
        <v>41296</v>
      </c>
      <c r="CX1" s="13">
        <f t="shared" si="0"/>
        <v>41297</v>
      </c>
      <c r="CY1" s="13">
        <f t="shared" si="0"/>
        <v>41298</v>
      </c>
      <c r="CZ1" s="13">
        <f t="shared" si="0"/>
        <v>41299</v>
      </c>
      <c r="DA1" s="13">
        <f t="shared" si="0"/>
        <v>41300</v>
      </c>
      <c r="DB1" s="13">
        <f t="shared" si="0"/>
        <v>41301</v>
      </c>
      <c r="DC1" s="13">
        <f t="shared" si="0"/>
        <v>41302</v>
      </c>
      <c r="DD1" s="13">
        <f t="shared" si="0"/>
        <v>41303</v>
      </c>
      <c r="DE1" s="13">
        <f t="shared" si="0"/>
        <v>41304</v>
      </c>
      <c r="DF1" s="13">
        <f t="shared" si="0"/>
        <v>41305</v>
      </c>
      <c r="DH1" s="8" t="s">
        <v>344</v>
      </c>
      <c r="DI1" s="8" t="s">
        <v>345</v>
      </c>
      <c r="DJ1" s="8" t="s">
        <v>346</v>
      </c>
      <c r="DK1" s="8" t="s">
        <v>350</v>
      </c>
    </row>
    <row r="2" spans="1:133" ht="16.5" thickBot="1">
      <c r="A2">
        <v>1</v>
      </c>
      <c r="B2" t="s">
        <v>27</v>
      </c>
      <c r="E2">
        <v>0</v>
      </c>
      <c r="EC2">
        <v>0</v>
      </c>
    </row>
    <row r="3" spans="1:133" ht="20.25" customHeight="1" thickBot="1">
      <c r="A3">
        <v>2</v>
      </c>
      <c r="B3" t="s">
        <v>28</v>
      </c>
      <c r="C3">
        <v>500</v>
      </c>
      <c r="D3">
        <v>600</v>
      </c>
      <c r="E3">
        <v>20</v>
      </c>
      <c r="H3">
        <v>12</v>
      </c>
      <c r="I3">
        <v>57</v>
      </c>
      <c r="T3">
        <v>11</v>
      </c>
      <c r="V3">
        <v>2</v>
      </c>
      <c r="W3">
        <v>12</v>
      </c>
      <c r="BX3" s="60"/>
      <c r="BY3" s="58" t="s">
        <v>347</v>
      </c>
      <c r="BZ3" s="57">
        <v>66666666</v>
      </c>
      <c r="CA3" s="30">
        <v>41289</v>
      </c>
      <c r="CC3">
        <v>-5700</v>
      </c>
      <c r="CJ3">
        <v>-1200</v>
      </c>
      <c r="DH3">
        <v>-6900</v>
      </c>
      <c r="DI3" s="61">
        <f>SUM(DH1:DH1500)</f>
        <v>-15222</v>
      </c>
      <c r="DJ3" s="61">
        <v>-5000</v>
      </c>
      <c r="DK3" s="61">
        <f>DJ3+DI3</f>
        <v>-20222</v>
      </c>
    </row>
    <row r="4" spans="1:133">
      <c r="A4">
        <v>3</v>
      </c>
      <c r="B4" t="s">
        <v>29</v>
      </c>
      <c r="C4">
        <v>900</v>
      </c>
      <c r="D4">
        <v>980</v>
      </c>
      <c r="E4">
        <v>11</v>
      </c>
      <c r="I4">
        <v>2</v>
      </c>
      <c r="V4">
        <v>1</v>
      </c>
      <c r="W4">
        <v>3</v>
      </c>
      <c r="Z4">
        <v>10</v>
      </c>
      <c r="BX4" s="58"/>
      <c r="BY4" s="58" t="s">
        <v>516</v>
      </c>
      <c r="BZ4" s="57">
        <v>12398745</v>
      </c>
      <c r="CA4" s="30">
        <v>41075</v>
      </c>
      <c r="CC4">
        <v>-160</v>
      </c>
      <c r="CJ4">
        <v>-300</v>
      </c>
      <c r="DH4">
        <v>-460</v>
      </c>
      <c r="EA4">
        <v>300</v>
      </c>
    </row>
    <row r="5" spans="1:133">
      <c r="A5">
        <v>4</v>
      </c>
      <c r="B5" t="s">
        <v>30</v>
      </c>
      <c r="C5">
        <v>1400</v>
      </c>
      <c r="D5">
        <v>1650</v>
      </c>
      <c r="E5">
        <v>31</v>
      </c>
      <c r="H5">
        <v>15</v>
      </c>
      <c r="I5">
        <v>5</v>
      </c>
      <c r="V5">
        <v>1</v>
      </c>
      <c r="W5">
        <v>10</v>
      </c>
      <c r="Z5">
        <v>30</v>
      </c>
      <c r="BX5" s="58"/>
      <c r="BY5" s="58" t="s">
        <v>348</v>
      </c>
      <c r="BZ5" s="57">
        <v>12345678</v>
      </c>
      <c r="CA5" s="30">
        <v>41410</v>
      </c>
      <c r="CC5">
        <v>-1250</v>
      </c>
      <c r="CJ5">
        <v>-1000</v>
      </c>
      <c r="DH5">
        <v>-2250</v>
      </c>
      <c r="EA5">
        <v>700</v>
      </c>
    </row>
    <row r="6" spans="1:133">
      <c r="A6">
        <v>5</v>
      </c>
      <c r="B6" t="s">
        <v>31</v>
      </c>
      <c r="C6">
        <v>500</v>
      </c>
      <c r="D6">
        <v>650</v>
      </c>
      <c r="E6">
        <v>20</v>
      </c>
      <c r="H6">
        <v>5</v>
      </c>
      <c r="I6">
        <v>2</v>
      </c>
      <c r="W6">
        <v>1</v>
      </c>
      <c r="Z6">
        <v>20</v>
      </c>
      <c r="BX6" s="58"/>
      <c r="BY6" s="58" t="s">
        <v>353</v>
      </c>
      <c r="BZ6" s="57">
        <v>87654321</v>
      </c>
      <c r="CA6" s="30">
        <v>41440</v>
      </c>
      <c r="CC6">
        <v>-200</v>
      </c>
      <c r="CJ6">
        <v>-100</v>
      </c>
      <c r="DH6">
        <v>-300</v>
      </c>
      <c r="EA6">
        <v>1600</v>
      </c>
    </row>
    <row r="7" spans="1:133">
      <c r="A7">
        <v>6</v>
      </c>
      <c r="B7" t="s">
        <v>32</v>
      </c>
      <c r="C7">
        <v>100</v>
      </c>
      <c r="D7">
        <v>125</v>
      </c>
      <c r="E7">
        <v>20</v>
      </c>
      <c r="H7">
        <v>70</v>
      </c>
      <c r="I7">
        <v>10</v>
      </c>
      <c r="V7">
        <v>1</v>
      </c>
      <c r="W7">
        <v>10</v>
      </c>
      <c r="Z7">
        <v>19</v>
      </c>
      <c r="BX7" s="58"/>
      <c r="BY7" s="58" t="s">
        <v>354</v>
      </c>
      <c r="BZ7" s="57">
        <v>3210987654321</v>
      </c>
      <c r="CA7" s="30">
        <v>41623</v>
      </c>
      <c r="CC7">
        <v>-250</v>
      </c>
      <c r="CJ7">
        <v>-1000</v>
      </c>
      <c r="DH7">
        <v>-1250</v>
      </c>
    </row>
    <row r="8" spans="1:133">
      <c r="A8">
        <v>7</v>
      </c>
      <c r="B8" t="s">
        <v>33</v>
      </c>
      <c r="C8">
        <v>55</v>
      </c>
      <c r="D8">
        <v>70</v>
      </c>
      <c r="E8">
        <v>12</v>
      </c>
      <c r="H8">
        <v>40</v>
      </c>
      <c r="I8">
        <v>2</v>
      </c>
      <c r="W8">
        <v>8</v>
      </c>
      <c r="BX8" s="58"/>
      <c r="CA8" s="30">
        <v>41440</v>
      </c>
      <c r="CC8">
        <v>-30</v>
      </c>
      <c r="CJ8">
        <v>-120</v>
      </c>
      <c r="DH8">
        <v>-150</v>
      </c>
      <c r="EA8">
        <v>310</v>
      </c>
    </row>
    <row r="9" spans="1:133">
      <c r="A9">
        <v>8</v>
      </c>
      <c r="B9" t="s">
        <v>34</v>
      </c>
      <c r="C9">
        <v>120</v>
      </c>
      <c r="D9">
        <v>150</v>
      </c>
      <c r="E9">
        <v>7</v>
      </c>
      <c r="H9">
        <v>10</v>
      </c>
      <c r="I9">
        <v>2</v>
      </c>
      <c r="W9">
        <v>1</v>
      </c>
      <c r="BX9" s="58"/>
      <c r="CA9" s="30">
        <v>41440</v>
      </c>
      <c r="CC9">
        <v>-60</v>
      </c>
      <c r="CJ9">
        <v>-30</v>
      </c>
      <c r="DH9">
        <v>-90</v>
      </c>
    </row>
    <row r="10" spans="1:133">
      <c r="A10">
        <v>9</v>
      </c>
      <c r="B10" t="s">
        <v>35</v>
      </c>
      <c r="C10">
        <v>500</v>
      </c>
      <c r="D10">
        <v>600</v>
      </c>
      <c r="E10">
        <v>10</v>
      </c>
      <c r="H10">
        <v>20</v>
      </c>
      <c r="I10">
        <v>10</v>
      </c>
      <c r="W10">
        <v>5</v>
      </c>
      <c r="Z10">
        <v>5</v>
      </c>
      <c r="BX10" s="58"/>
      <c r="CA10" s="30">
        <v>41470</v>
      </c>
      <c r="CC10">
        <v>-100</v>
      </c>
      <c r="CJ10">
        <v>-50</v>
      </c>
      <c r="DH10">
        <v>-150</v>
      </c>
      <c r="EA10">
        <v>90</v>
      </c>
    </row>
    <row r="11" spans="1:133">
      <c r="A11">
        <v>10</v>
      </c>
      <c r="B11" t="s">
        <v>36</v>
      </c>
      <c r="C11">
        <v>400</v>
      </c>
      <c r="D11">
        <v>500</v>
      </c>
      <c r="E11">
        <v>20</v>
      </c>
      <c r="P11">
        <v>10</v>
      </c>
      <c r="V11">
        <v>10</v>
      </c>
      <c r="W11">
        <v>5</v>
      </c>
      <c r="Y11">
        <v>2</v>
      </c>
      <c r="Z11">
        <v>17</v>
      </c>
      <c r="BX11" s="58"/>
      <c r="BY11" s="58" t="s">
        <v>349</v>
      </c>
      <c r="CA11" s="30">
        <v>41320</v>
      </c>
      <c r="CJ11">
        <v>-80</v>
      </c>
      <c r="CK11">
        <v>-32</v>
      </c>
      <c r="DH11">
        <v>-112</v>
      </c>
    </row>
    <row r="12" spans="1:133">
      <c r="A12">
        <v>11</v>
      </c>
      <c r="B12" t="s">
        <v>37</v>
      </c>
      <c r="C12">
        <v>20</v>
      </c>
      <c r="D12">
        <v>30</v>
      </c>
      <c r="E12">
        <v>6</v>
      </c>
      <c r="P12">
        <v>11</v>
      </c>
      <c r="Y12">
        <v>5</v>
      </c>
      <c r="BX12" s="58"/>
      <c r="CA12" s="30">
        <v>41320</v>
      </c>
      <c r="CK12">
        <v>-50</v>
      </c>
      <c r="DH12">
        <v>-50</v>
      </c>
    </row>
    <row r="13" spans="1:133">
      <c r="A13">
        <v>12</v>
      </c>
      <c r="B13" t="s">
        <v>38</v>
      </c>
      <c r="C13">
        <v>30</v>
      </c>
      <c r="D13">
        <v>40</v>
      </c>
      <c r="E13">
        <v>10</v>
      </c>
      <c r="P13">
        <v>12</v>
      </c>
      <c r="Y13">
        <v>2</v>
      </c>
      <c r="BX13" s="58"/>
      <c r="CA13" s="30">
        <v>41320</v>
      </c>
      <c r="CK13">
        <v>-20</v>
      </c>
      <c r="DH13">
        <v>-20</v>
      </c>
    </row>
    <row r="14" spans="1:133">
      <c r="A14">
        <v>13</v>
      </c>
      <c r="B14" t="s">
        <v>39</v>
      </c>
      <c r="C14">
        <v>15</v>
      </c>
      <c r="D14">
        <v>20</v>
      </c>
      <c r="E14">
        <v>25</v>
      </c>
      <c r="P14">
        <v>50</v>
      </c>
      <c r="Y14">
        <v>25</v>
      </c>
      <c r="BX14" s="58"/>
      <c r="CA14" s="30">
        <v>41623</v>
      </c>
      <c r="CK14">
        <v>-125</v>
      </c>
      <c r="DH14">
        <v>-125</v>
      </c>
    </row>
    <row r="15" spans="1:133">
      <c r="A15">
        <v>14</v>
      </c>
      <c r="B15" t="s">
        <v>40</v>
      </c>
      <c r="C15">
        <v>30</v>
      </c>
      <c r="D15">
        <v>40</v>
      </c>
      <c r="E15">
        <v>40</v>
      </c>
      <c r="P15">
        <v>50</v>
      </c>
      <c r="Y15">
        <v>10</v>
      </c>
      <c r="BX15" s="58"/>
      <c r="CA15" s="30">
        <v>42170</v>
      </c>
      <c r="CK15">
        <v>-100</v>
      </c>
      <c r="DH15">
        <v>-100</v>
      </c>
    </row>
    <row r="16" spans="1:133">
      <c r="A16">
        <v>15</v>
      </c>
      <c r="B16" t="s">
        <v>41</v>
      </c>
      <c r="C16">
        <v>3</v>
      </c>
      <c r="D16">
        <v>4</v>
      </c>
      <c r="E16">
        <v>7</v>
      </c>
      <c r="P16">
        <v>12</v>
      </c>
      <c r="Y16">
        <v>5</v>
      </c>
      <c r="BX16" s="58"/>
      <c r="CA16" s="30">
        <v>41623</v>
      </c>
      <c r="CK16">
        <v>-5</v>
      </c>
      <c r="DH16">
        <v>-5</v>
      </c>
    </row>
    <row r="17" spans="1:112">
      <c r="A17">
        <v>16</v>
      </c>
      <c r="B17" t="s">
        <v>42</v>
      </c>
      <c r="C17">
        <v>30</v>
      </c>
      <c r="D17">
        <v>40</v>
      </c>
      <c r="E17">
        <v>70</v>
      </c>
      <c r="P17">
        <v>200</v>
      </c>
      <c r="W17">
        <v>110</v>
      </c>
      <c r="Y17">
        <v>20</v>
      </c>
      <c r="BX17" s="58"/>
      <c r="CA17" s="30">
        <v>41289</v>
      </c>
      <c r="CJ17">
        <v>-1100</v>
      </c>
      <c r="CK17">
        <v>-200</v>
      </c>
      <c r="DH17">
        <v>-1300</v>
      </c>
    </row>
    <row r="18" spans="1:112">
      <c r="A18">
        <v>17</v>
      </c>
      <c r="B18" t="s">
        <v>43</v>
      </c>
      <c r="C18">
        <v>80</v>
      </c>
      <c r="D18">
        <v>90</v>
      </c>
      <c r="E18">
        <v>10</v>
      </c>
      <c r="P18">
        <v>15</v>
      </c>
      <c r="Y18">
        <v>5</v>
      </c>
      <c r="BX18" s="58"/>
      <c r="CA18" s="30">
        <v>41288</v>
      </c>
      <c r="CK18">
        <v>-50</v>
      </c>
      <c r="DH18">
        <v>-50</v>
      </c>
    </row>
    <row r="19" spans="1:112">
      <c r="A19">
        <v>18</v>
      </c>
      <c r="B19" t="s">
        <v>44</v>
      </c>
      <c r="C19">
        <v>150</v>
      </c>
      <c r="D19">
        <v>180</v>
      </c>
      <c r="E19">
        <v>9</v>
      </c>
      <c r="R19">
        <v>10</v>
      </c>
      <c r="Y19">
        <v>1</v>
      </c>
      <c r="BX19" s="58"/>
      <c r="CK19">
        <v>-30</v>
      </c>
      <c r="DH19">
        <v>-30</v>
      </c>
    </row>
    <row r="20" spans="1:112">
      <c r="A20">
        <v>19</v>
      </c>
      <c r="B20" t="s">
        <v>45</v>
      </c>
      <c r="C20">
        <v>150</v>
      </c>
      <c r="D20">
        <v>200</v>
      </c>
      <c r="E20">
        <v>15</v>
      </c>
      <c r="T20">
        <v>52</v>
      </c>
      <c r="Y20">
        <v>37</v>
      </c>
      <c r="BX20" s="58"/>
      <c r="CK20">
        <v>-1850</v>
      </c>
      <c r="DH20">
        <v>-1850</v>
      </c>
    </row>
    <row r="21" spans="1:112">
      <c r="A21">
        <v>20</v>
      </c>
      <c r="B21" t="s">
        <v>46</v>
      </c>
      <c r="C21">
        <v>170</v>
      </c>
      <c r="D21">
        <v>200</v>
      </c>
      <c r="E21">
        <v>9</v>
      </c>
      <c r="T21">
        <v>10</v>
      </c>
      <c r="Y21">
        <v>1</v>
      </c>
      <c r="BX21" s="58"/>
      <c r="CK21">
        <v>-30</v>
      </c>
      <c r="DH21">
        <v>-30</v>
      </c>
    </row>
    <row r="22" spans="1:112">
      <c r="A22">
        <v>21</v>
      </c>
      <c r="B22" t="s">
        <v>47</v>
      </c>
      <c r="C22">
        <v>150</v>
      </c>
      <c r="D22">
        <v>250</v>
      </c>
      <c r="E22">
        <v>10</v>
      </c>
      <c r="Z22">
        <v>10</v>
      </c>
      <c r="AD22">
        <v>0</v>
      </c>
      <c r="BY22" s="58" t="s">
        <v>521</v>
      </c>
      <c r="BZ22" s="57">
        <v>15485623</v>
      </c>
      <c r="CA22" s="30">
        <v>41440</v>
      </c>
    </row>
    <row r="23" spans="1:112">
      <c r="A23">
        <v>22</v>
      </c>
      <c r="B23" t="s">
        <v>48</v>
      </c>
      <c r="C23">
        <v>200</v>
      </c>
      <c r="D23">
        <v>210</v>
      </c>
      <c r="E23">
        <v>10</v>
      </c>
      <c r="Z23">
        <v>10</v>
      </c>
      <c r="BY23" s="58" t="s">
        <v>355</v>
      </c>
      <c r="BZ23" s="57">
        <v>9999999999999</v>
      </c>
    </row>
    <row r="24" spans="1:112">
      <c r="A24">
        <v>23</v>
      </c>
      <c r="B24" t="s">
        <v>49</v>
      </c>
      <c r="C24">
        <v>130</v>
      </c>
      <c r="D24">
        <v>150</v>
      </c>
      <c r="E24">
        <v>10</v>
      </c>
      <c r="Z24">
        <v>10</v>
      </c>
      <c r="BY24" s="58" t="s">
        <v>356</v>
      </c>
      <c r="BZ24" s="57">
        <v>59845126</v>
      </c>
    </row>
    <row r="25" spans="1:112">
      <c r="A25">
        <v>24</v>
      </c>
      <c r="B25" t="s">
        <v>50</v>
      </c>
    </row>
    <row r="26" spans="1:112">
      <c r="A26">
        <v>25</v>
      </c>
      <c r="B26" t="s">
        <v>51</v>
      </c>
      <c r="C26">
        <v>150</v>
      </c>
      <c r="D26">
        <v>180</v>
      </c>
      <c r="E26">
        <v>10</v>
      </c>
      <c r="AD26">
        <v>10</v>
      </c>
      <c r="BY26" s="58" t="s">
        <v>517</v>
      </c>
      <c r="CA26" s="30">
        <v>43449</v>
      </c>
    </row>
    <row r="27" spans="1:112">
      <c r="A27">
        <v>26</v>
      </c>
      <c r="B27" t="s">
        <v>52</v>
      </c>
      <c r="C27">
        <v>125</v>
      </c>
      <c r="D27">
        <v>130</v>
      </c>
      <c r="E27">
        <v>0</v>
      </c>
      <c r="AD27">
        <v>0</v>
      </c>
      <c r="BY27" s="58" t="s">
        <v>518</v>
      </c>
      <c r="CA27" s="30">
        <v>41501</v>
      </c>
    </row>
    <row r="28" spans="1:112">
      <c r="A28">
        <v>27</v>
      </c>
      <c r="B28" t="s">
        <v>53</v>
      </c>
      <c r="C28">
        <v>15</v>
      </c>
      <c r="D28">
        <v>25</v>
      </c>
      <c r="E28">
        <v>0</v>
      </c>
      <c r="AD28">
        <v>0</v>
      </c>
      <c r="BY28" s="58" t="s">
        <v>519</v>
      </c>
      <c r="BZ28" s="57">
        <v>12569854</v>
      </c>
    </row>
    <row r="29" spans="1:112">
      <c r="A29">
        <v>28</v>
      </c>
      <c r="B29" t="s">
        <v>54</v>
      </c>
      <c r="C29">
        <v>15</v>
      </c>
      <c r="D29">
        <v>26</v>
      </c>
      <c r="E29">
        <v>10</v>
      </c>
      <c r="AD29">
        <v>10</v>
      </c>
      <c r="BY29" s="58" t="s">
        <v>520</v>
      </c>
      <c r="CA29" s="30">
        <v>41409</v>
      </c>
    </row>
    <row r="30" spans="1:112">
      <c r="A30">
        <v>29</v>
      </c>
      <c r="B30" t="s">
        <v>55</v>
      </c>
      <c r="C30">
        <v>12</v>
      </c>
      <c r="D30">
        <v>15</v>
      </c>
    </row>
    <row r="31" spans="1:112">
      <c r="A31">
        <v>30</v>
      </c>
      <c r="B31" t="s">
        <v>56</v>
      </c>
      <c r="C31">
        <v>180</v>
      </c>
      <c r="D31">
        <v>190</v>
      </c>
    </row>
    <row r="32" spans="1:112">
      <c r="A32">
        <v>31</v>
      </c>
      <c r="B32" t="s">
        <v>57</v>
      </c>
    </row>
    <row r="33" spans="1:2">
      <c r="A33">
        <v>32</v>
      </c>
      <c r="B33" t="s">
        <v>58</v>
      </c>
    </row>
    <row r="34" spans="1:2">
      <c r="A34">
        <v>33</v>
      </c>
      <c r="B34" t="s">
        <v>59</v>
      </c>
    </row>
    <row r="35" spans="1:2">
      <c r="A35">
        <v>34</v>
      </c>
      <c r="B35" t="s">
        <v>60</v>
      </c>
    </row>
    <row r="36" spans="1:2">
      <c r="A36">
        <v>35</v>
      </c>
      <c r="B36" t="s">
        <v>61</v>
      </c>
    </row>
    <row r="37" spans="1:2">
      <c r="A37">
        <v>36</v>
      </c>
      <c r="B37" t="s">
        <v>62</v>
      </c>
    </row>
    <row r="38" spans="1:2">
      <c r="A38">
        <v>37</v>
      </c>
      <c r="B38" t="s">
        <v>63</v>
      </c>
    </row>
    <row r="39" spans="1:2">
      <c r="A39">
        <v>38</v>
      </c>
      <c r="B39" t="s">
        <v>64</v>
      </c>
    </row>
    <row r="40" spans="1:2">
      <c r="A40">
        <v>39</v>
      </c>
      <c r="B40" t="s">
        <v>65</v>
      </c>
    </row>
    <row r="41" spans="1:2">
      <c r="A41">
        <v>40</v>
      </c>
      <c r="B41" t="s">
        <v>66</v>
      </c>
    </row>
    <row r="42" spans="1:2">
      <c r="A42">
        <v>41</v>
      </c>
      <c r="B42" t="s">
        <v>67</v>
      </c>
    </row>
    <row r="43" spans="1:2">
      <c r="A43">
        <v>42</v>
      </c>
      <c r="B43" t="s">
        <v>68</v>
      </c>
    </row>
    <row r="44" spans="1:2">
      <c r="A44">
        <v>43</v>
      </c>
      <c r="B44" t="s">
        <v>69</v>
      </c>
    </row>
    <row r="45" spans="1:2">
      <c r="A45">
        <v>44</v>
      </c>
      <c r="B45" t="s">
        <v>70</v>
      </c>
    </row>
    <row r="46" spans="1:2">
      <c r="A46">
        <v>45</v>
      </c>
      <c r="B46" t="s">
        <v>71</v>
      </c>
    </row>
    <row r="47" spans="1:2">
      <c r="A47">
        <v>46</v>
      </c>
      <c r="B47" t="s">
        <v>72</v>
      </c>
    </row>
    <row r="48" spans="1:2">
      <c r="A48">
        <v>47</v>
      </c>
      <c r="B48" t="s">
        <v>73</v>
      </c>
    </row>
    <row r="49" spans="1:2">
      <c r="A49">
        <v>48</v>
      </c>
      <c r="B49" t="s">
        <v>74</v>
      </c>
    </row>
    <row r="50" spans="1:2">
      <c r="A50">
        <v>49</v>
      </c>
      <c r="B50" t="s">
        <v>75</v>
      </c>
    </row>
    <row r="51" spans="1:2">
      <c r="A51">
        <v>50</v>
      </c>
      <c r="B51" t="s">
        <v>76</v>
      </c>
    </row>
    <row r="52" spans="1:2">
      <c r="A52">
        <v>51</v>
      </c>
      <c r="B52" t="s">
        <v>77</v>
      </c>
    </row>
    <row r="53" spans="1:2">
      <c r="A53">
        <v>52</v>
      </c>
      <c r="B53" t="s">
        <v>78</v>
      </c>
    </row>
    <row r="54" spans="1:2">
      <c r="A54">
        <v>53</v>
      </c>
      <c r="B54" t="s">
        <v>79</v>
      </c>
    </row>
    <row r="55" spans="1:2">
      <c r="A55">
        <v>54</v>
      </c>
      <c r="B55" t="s">
        <v>80</v>
      </c>
    </row>
    <row r="56" spans="1:2">
      <c r="A56">
        <v>55</v>
      </c>
      <c r="B56" t="s">
        <v>81</v>
      </c>
    </row>
    <row r="57" spans="1:2">
      <c r="A57">
        <v>56</v>
      </c>
      <c r="B57" t="s">
        <v>82</v>
      </c>
    </row>
    <row r="58" spans="1:2">
      <c r="A58">
        <v>57</v>
      </c>
      <c r="B58" t="s">
        <v>83</v>
      </c>
    </row>
    <row r="59" spans="1:2">
      <c r="A59">
        <v>58</v>
      </c>
      <c r="B59" t="s">
        <v>84</v>
      </c>
    </row>
    <row r="60" spans="1:2">
      <c r="A60">
        <v>59</v>
      </c>
      <c r="B60" t="s">
        <v>85</v>
      </c>
    </row>
    <row r="61" spans="1:2">
      <c r="A61">
        <v>60</v>
      </c>
      <c r="B61" t="s">
        <v>86</v>
      </c>
    </row>
    <row r="62" spans="1:2">
      <c r="A62">
        <v>61</v>
      </c>
      <c r="B62" t="s">
        <v>87</v>
      </c>
    </row>
    <row r="63" spans="1:2">
      <c r="A63">
        <v>62</v>
      </c>
      <c r="B63" t="s">
        <v>88</v>
      </c>
    </row>
    <row r="64" spans="1:2">
      <c r="A64">
        <v>63</v>
      </c>
      <c r="B64" t="s">
        <v>89</v>
      </c>
    </row>
    <row r="65" spans="1:2">
      <c r="A65">
        <v>64</v>
      </c>
      <c r="B65" t="s">
        <v>90</v>
      </c>
    </row>
    <row r="66" spans="1:2">
      <c r="A66">
        <v>65</v>
      </c>
      <c r="B66" t="s">
        <v>91</v>
      </c>
    </row>
    <row r="67" spans="1:2">
      <c r="A67">
        <v>66</v>
      </c>
      <c r="B67" t="s">
        <v>92</v>
      </c>
    </row>
    <row r="68" spans="1:2">
      <c r="A68">
        <v>67</v>
      </c>
      <c r="B68" t="s">
        <v>93</v>
      </c>
    </row>
    <row r="69" spans="1:2">
      <c r="A69">
        <v>68</v>
      </c>
      <c r="B69" t="s">
        <v>94</v>
      </c>
    </row>
    <row r="70" spans="1:2">
      <c r="A70">
        <v>69</v>
      </c>
      <c r="B70" t="s">
        <v>95</v>
      </c>
    </row>
    <row r="71" spans="1:2">
      <c r="A71">
        <v>70</v>
      </c>
      <c r="B71" t="s">
        <v>96</v>
      </c>
    </row>
    <row r="72" spans="1:2">
      <c r="A72">
        <v>71</v>
      </c>
      <c r="B72" t="s">
        <v>97</v>
      </c>
    </row>
    <row r="73" spans="1:2">
      <c r="A73">
        <v>72</v>
      </c>
      <c r="B73" t="s">
        <v>98</v>
      </c>
    </row>
    <row r="74" spans="1:2">
      <c r="A74">
        <v>73</v>
      </c>
      <c r="B74" t="s">
        <v>99</v>
      </c>
    </row>
    <row r="75" spans="1:2">
      <c r="A75">
        <v>74</v>
      </c>
      <c r="B75" t="s">
        <v>100</v>
      </c>
    </row>
    <row r="76" spans="1:2">
      <c r="A76">
        <v>75</v>
      </c>
      <c r="B76" t="s">
        <v>101</v>
      </c>
    </row>
    <row r="77" spans="1:2">
      <c r="A77">
        <v>76</v>
      </c>
      <c r="B77" t="s">
        <v>102</v>
      </c>
    </row>
    <row r="78" spans="1:2">
      <c r="A78">
        <v>77</v>
      </c>
      <c r="B78" t="s">
        <v>103</v>
      </c>
    </row>
    <row r="79" spans="1:2">
      <c r="A79">
        <v>78</v>
      </c>
      <c r="B79" t="s">
        <v>104</v>
      </c>
    </row>
    <row r="80" spans="1:2">
      <c r="A80">
        <v>79</v>
      </c>
      <c r="B80" t="s">
        <v>105</v>
      </c>
    </row>
    <row r="81" spans="1:2">
      <c r="A81">
        <v>80</v>
      </c>
      <c r="B81" t="s">
        <v>106</v>
      </c>
    </row>
    <row r="82" spans="1:2">
      <c r="A82">
        <v>81</v>
      </c>
      <c r="B82" t="s">
        <v>107</v>
      </c>
    </row>
    <row r="83" spans="1:2">
      <c r="A83">
        <v>82</v>
      </c>
      <c r="B83" t="s">
        <v>108</v>
      </c>
    </row>
    <row r="84" spans="1:2">
      <c r="A84">
        <v>83</v>
      </c>
      <c r="B84" t="s">
        <v>109</v>
      </c>
    </row>
    <row r="85" spans="1:2">
      <c r="A85">
        <v>84</v>
      </c>
      <c r="B85" t="s">
        <v>110</v>
      </c>
    </row>
    <row r="86" spans="1:2">
      <c r="A86">
        <v>85</v>
      </c>
      <c r="B86" t="s">
        <v>111</v>
      </c>
    </row>
    <row r="87" spans="1:2">
      <c r="A87">
        <v>86</v>
      </c>
      <c r="B87" t="s">
        <v>112</v>
      </c>
    </row>
    <row r="88" spans="1:2">
      <c r="A88">
        <v>87</v>
      </c>
      <c r="B88" t="s">
        <v>113</v>
      </c>
    </row>
    <row r="89" spans="1:2">
      <c r="A89">
        <v>88</v>
      </c>
      <c r="B89" t="s">
        <v>114</v>
      </c>
    </row>
    <row r="90" spans="1:2">
      <c r="A90">
        <v>89</v>
      </c>
      <c r="B90" t="s">
        <v>115</v>
      </c>
    </row>
    <row r="91" spans="1:2">
      <c r="A91">
        <v>90</v>
      </c>
      <c r="B91" t="s">
        <v>116</v>
      </c>
    </row>
    <row r="92" spans="1:2">
      <c r="A92">
        <v>91</v>
      </c>
      <c r="B92" t="s">
        <v>117</v>
      </c>
    </row>
    <row r="93" spans="1:2">
      <c r="A93">
        <v>92</v>
      </c>
      <c r="B93" t="s">
        <v>118</v>
      </c>
    </row>
    <row r="94" spans="1:2">
      <c r="A94">
        <v>93</v>
      </c>
      <c r="B94" t="s">
        <v>119</v>
      </c>
    </row>
    <row r="95" spans="1:2">
      <c r="A95">
        <v>94</v>
      </c>
      <c r="B95" t="s">
        <v>120</v>
      </c>
    </row>
    <row r="96" spans="1:2">
      <c r="A96">
        <v>95</v>
      </c>
      <c r="B96" t="s">
        <v>121</v>
      </c>
    </row>
    <row r="97" spans="1:2">
      <c r="A97">
        <v>96</v>
      </c>
      <c r="B97" t="s">
        <v>122</v>
      </c>
    </row>
    <row r="98" spans="1:2">
      <c r="A98">
        <v>97</v>
      </c>
      <c r="B98" t="s">
        <v>123</v>
      </c>
    </row>
    <row r="99" spans="1:2">
      <c r="A99">
        <v>98</v>
      </c>
      <c r="B99" t="s">
        <v>124</v>
      </c>
    </row>
    <row r="100" spans="1:2">
      <c r="A100">
        <v>99</v>
      </c>
      <c r="B100" t="s">
        <v>125</v>
      </c>
    </row>
    <row r="101" spans="1:2">
      <c r="A101">
        <v>100</v>
      </c>
      <c r="B101" t="s">
        <v>126</v>
      </c>
    </row>
    <row r="102" spans="1:2">
      <c r="A102">
        <v>101</v>
      </c>
      <c r="B102" t="s">
        <v>127</v>
      </c>
    </row>
    <row r="103" spans="1:2">
      <c r="A103">
        <v>102</v>
      </c>
      <c r="B103" t="s">
        <v>128</v>
      </c>
    </row>
    <row r="104" spans="1:2">
      <c r="A104">
        <v>103</v>
      </c>
      <c r="B104" t="s">
        <v>129</v>
      </c>
    </row>
    <row r="105" spans="1:2">
      <c r="A105">
        <v>104</v>
      </c>
      <c r="B105" t="s">
        <v>130</v>
      </c>
    </row>
    <row r="106" spans="1:2">
      <c r="A106">
        <v>105</v>
      </c>
      <c r="B106" t="s">
        <v>131</v>
      </c>
    </row>
    <row r="107" spans="1:2">
      <c r="A107">
        <v>106</v>
      </c>
      <c r="B107" t="s">
        <v>132</v>
      </c>
    </row>
    <row r="108" spans="1:2">
      <c r="A108">
        <v>107</v>
      </c>
      <c r="B108" t="s">
        <v>133</v>
      </c>
    </row>
    <row r="109" spans="1:2">
      <c r="A109">
        <v>108</v>
      </c>
      <c r="B109" t="s">
        <v>134</v>
      </c>
    </row>
    <row r="110" spans="1:2">
      <c r="A110">
        <v>109</v>
      </c>
      <c r="B110" t="s">
        <v>135</v>
      </c>
    </row>
    <row r="111" spans="1:2">
      <c r="A111">
        <v>110</v>
      </c>
      <c r="B111" t="s">
        <v>136</v>
      </c>
    </row>
    <row r="112" spans="1:2">
      <c r="A112">
        <v>111</v>
      </c>
      <c r="B112" t="s">
        <v>137</v>
      </c>
    </row>
    <row r="113" spans="1:2">
      <c r="A113">
        <v>112</v>
      </c>
      <c r="B113" t="s">
        <v>138</v>
      </c>
    </row>
    <row r="114" spans="1:2">
      <c r="A114">
        <v>113</v>
      </c>
      <c r="B114" t="s">
        <v>139</v>
      </c>
    </row>
    <row r="115" spans="1:2">
      <c r="A115">
        <v>114</v>
      </c>
      <c r="B115" t="s">
        <v>140</v>
      </c>
    </row>
    <row r="116" spans="1:2">
      <c r="A116">
        <v>115</v>
      </c>
      <c r="B116" t="s">
        <v>141</v>
      </c>
    </row>
    <row r="117" spans="1:2">
      <c r="A117">
        <v>116</v>
      </c>
      <c r="B117" t="s">
        <v>142</v>
      </c>
    </row>
    <row r="118" spans="1:2">
      <c r="A118">
        <v>117</v>
      </c>
      <c r="B118" t="s">
        <v>143</v>
      </c>
    </row>
    <row r="119" spans="1:2">
      <c r="A119">
        <v>118</v>
      </c>
      <c r="B119" t="s">
        <v>144</v>
      </c>
    </row>
    <row r="120" spans="1:2">
      <c r="A120">
        <v>119</v>
      </c>
      <c r="B120" t="s">
        <v>145</v>
      </c>
    </row>
    <row r="121" spans="1:2">
      <c r="A121">
        <v>120</v>
      </c>
      <c r="B121" t="s">
        <v>146</v>
      </c>
    </row>
    <row r="122" spans="1:2">
      <c r="A122">
        <v>121</v>
      </c>
      <c r="B122" t="s">
        <v>147</v>
      </c>
    </row>
    <row r="123" spans="1:2">
      <c r="A123">
        <v>122</v>
      </c>
      <c r="B123" t="s">
        <v>148</v>
      </c>
    </row>
    <row r="124" spans="1:2">
      <c r="A124">
        <v>123</v>
      </c>
      <c r="B124" t="s">
        <v>149</v>
      </c>
    </row>
    <row r="125" spans="1:2">
      <c r="A125">
        <v>124</v>
      </c>
      <c r="B125" t="s">
        <v>150</v>
      </c>
    </row>
    <row r="126" spans="1:2">
      <c r="A126">
        <v>125</v>
      </c>
      <c r="B126" t="s">
        <v>151</v>
      </c>
    </row>
    <row r="127" spans="1:2">
      <c r="A127">
        <v>126</v>
      </c>
      <c r="B127" t="s">
        <v>152</v>
      </c>
    </row>
    <row r="128" spans="1:2">
      <c r="A128">
        <v>127</v>
      </c>
      <c r="B128" t="s">
        <v>153</v>
      </c>
    </row>
    <row r="129" spans="1:2">
      <c r="A129">
        <v>128</v>
      </c>
      <c r="B129" t="s">
        <v>154</v>
      </c>
    </row>
    <row r="130" spans="1:2">
      <c r="A130">
        <v>129</v>
      </c>
      <c r="B130" t="s">
        <v>155</v>
      </c>
    </row>
    <row r="131" spans="1:2">
      <c r="A131">
        <v>130</v>
      </c>
      <c r="B131" t="s">
        <v>156</v>
      </c>
    </row>
    <row r="132" spans="1:2">
      <c r="A132">
        <v>131</v>
      </c>
      <c r="B132" t="s">
        <v>157</v>
      </c>
    </row>
    <row r="133" spans="1:2">
      <c r="A133">
        <v>132</v>
      </c>
      <c r="B133" t="s">
        <v>158</v>
      </c>
    </row>
    <row r="134" spans="1:2">
      <c r="A134">
        <v>133</v>
      </c>
      <c r="B134" t="s">
        <v>159</v>
      </c>
    </row>
    <row r="135" spans="1:2">
      <c r="A135">
        <v>134</v>
      </c>
      <c r="B135" t="s">
        <v>160</v>
      </c>
    </row>
    <row r="136" spans="1:2">
      <c r="A136">
        <v>135</v>
      </c>
      <c r="B136" t="s">
        <v>161</v>
      </c>
    </row>
    <row r="137" spans="1:2">
      <c r="A137">
        <v>136</v>
      </c>
      <c r="B137" t="s">
        <v>162</v>
      </c>
    </row>
    <row r="138" spans="1:2">
      <c r="A138">
        <v>137</v>
      </c>
      <c r="B138" t="s">
        <v>163</v>
      </c>
    </row>
    <row r="139" spans="1:2">
      <c r="A139">
        <v>138</v>
      </c>
      <c r="B139" t="s">
        <v>164</v>
      </c>
    </row>
    <row r="140" spans="1:2">
      <c r="A140">
        <v>139</v>
      </c>
      <c r="B140" t="s">
        <v>165</v>
      </c>
    </row>
    <row r="141" spans="1:2">
      <c r="A141">
        <v>140</v>
      </c>
      <c r="B141" t="s">
        <v>166</v>
      </c>
    </row>
    <row r="142" spans="1:2">
      <c r="A142">
        <v>141</v>
      </c>
      <c r="B142" t="s">
        <v>167</v>
      </c>
    </row>
    <row r="143" spans="1:2">
      <c r="A143">
        <v>142</v>
      </c>
      <c r="B143" t="s">
        <v>168</v>
      </c>
    </row>
    <row r="144" spans="1:2">
      <c r="A144">
        <v>143</v>
      </c>
      <c r="B144" t="s">
        <v>169</v>
      </c>
    </row>
    <row r="145" spans="1:2">
      <c r="A145">
        <v>144</v>
      </c>
      <c r="B145" t="s">
        <v>170</v>
      </c>
    </row>
    <row r="146" spans="1:2">
      <c r="A146">
        <v>145</v>
      </c>
      <c r="B146" t="s">
        <v>171</v>
      </c>
    </row>
    <row r="147" spans="1:2">
      <c r="A147">
        <v>146</v>
      </c>
      <c r="B147" t="s">
        <v>172</v>
      </c>
    </row>
    <row r="148" spans="1:2">
      <c r="A148">
        <v>147</v>
      </c>
      <c r="B148" t="s">
        <v>173</v>
      </c>
    </row>
    <row r="149" spans="1:2">
      <c r="A149">
        <v>148</v>
      </c>
      <c r="B149" t="s">
        <v>174</v>
      </c>
    </row>
    <row r="150" spans="1:2">
      <c r="A150">
        <v>149</v>
      </c>
      <c r="B150" t="s">
        <v>175</v>
      </c>
    </row>
    <row r="151" spans="1:2">
      <c r="A151">
        <v>150</v>
      </c>
      <c r="B151" t="s">
        <v>176</v>
      </c>
    </row>
    <row r="152" spans="1:2">
      <c r="A152">
        <v>151</v>
      </c>
      <c r="B152" t="s">
        <v>177</v>
      </c>
    </row>
    <row r="153" spans="1:2">
      <c r="A153">
        <v>152</v>
      </c>
      <c r="B153" t="s">
        <v>178</v>
      </c>
    </row>
    <row r="154" spans="1:2">
      <c r="A154">
        <v>153</v>
      </c>
      <c r="B154" t="s">
        <v>179</v>
      </c>
    </row>
    <row r="155" spans="1:2">
      <c r="A155">
        <v>154</v>
      </c>
      <c r="B155" t="s">
        <v>180</v>
      </c>
    </row>
    <row r="156" spans="1:2">
      <c r="A156">
        <v>155</v>
      </c>
      <c r="B156" t="s">
        <v>181</v>
      </c>
    </row>
    <row r="157" spans="1:2">
      <c r="A157">
        <v>156</v>
      </c>
      <c r="B157" t="s">
        <v>182</v>
      </c>
    </row>
    <row r="158" spans="1:2">
      <c r="A158">
        <v>157</v>
      </c>
      <c r="B158" t="s">
        <v>183</v>
      </c>
    </row>
    <row r="159" spans="1:2">
      <c r="A159">
        <v>158</v>
      </c>
      <c r="B159" t="s">
        <v>184</v>
      </c>
    </row>
    <row r="160" spans="1:2">
      <c r="A160">
        <v>159</v>
      </c>
      <c r="B160" t="s">
        <v>185</v>
      </c>
    </row>
    <row r="161" spans="1:2">
      <c r="A161">
        <v>160</v>
      </c>
      <c r="B161" t="s">
        <v>186</v>
      </c>
    </row>
    <row r="162" spans="1:2">
      <c r="A162">
        <v>161</v>
      </c>
      <c r="B162" t="s">
        <v>187</v>
      </c>
    </row>
    <row r="163" spans="1:2">
      <c r="A163">
        <v>162</v>
      </c>
      <c r="B163" t="s">
        <v>188</v>
      </c>
    </row>
    <row r="164" spans="1:2">
      <c r="A164">
        <v>163</v>
      </c>
      <c r="B164" t="s">
        <v>189</v>
      </c>
    </row>
    <row r="165" spans="1:2">
      <c r="A165">
        <v>164</v>
      </c>
      <c r="B165" t="s">
        <v>190</v>
      </c>
    </row>
    <row r="166" spans="1:2">
      <c r="A166">
        <v>165</v>
      </c>
      <c r="B166" t="s">
        <v>191</v>
      </c>
    </row>
    <row r="167" spans="1:2">
      <c r="A167">
        <v>166</v>
      </c>
      <c r="B167" t="s">
        <v>192</v>
      </c>
    </row>
    <row r="168" spans="1:2">
      <c r="A168">
        <v>167</v>
      </c>
      <c r="B168" t="s">
        <v>193</v>
      </c>
    </row>
    <row r="169" spans="1:2">
      <c r="A169">
        <v>168</v>
      </c>
      <c r="B169" t="s">
        <v>194</v>
      </c>
    </row>
    <row r="170" spans="1:2">
      <c r="A170">
        <v>169</v>
      </c>
      <c r="B170" t="s">
        <v>195</v>
      </c>
    </row>
    <row r="171" spans="1:2">
      <c r="A171">
        <v>170</v>
      </c>
      <c r="B171" t="s">
        <v>196</v>
      </c>
    </row>
    <row r="172" spans="1:2">
      <c r="A172">
        <v>171</v>
      </c>
      <c r="B172" t="s">
        <v>197</v>
      </c>
    </row>
    <row r="173" spans="1:2">
      <c r="A173">
        <v>172</v>
      </c>
      <c r="B173" t="s">
        <v>198</v>
      </c>
    </row>
    <row r="174" spans="1:2">
      <c r="A174">
        <v>173</v>
      </c>
      <c r="B174" t="s">
        <v>199</v>
      </c>
    </row>
    <row r="175" spans="1:2">
      <c r="A175">
        <v>174</v>
      </c>
      <c r="B175" t="s">
        <v>200</v>
      </c>
    </row>
    <row r="176" spans="1:2">
      <c r="A176">
        <v>175</v>
      </c>
      <c r="B176" t="s">
        <v>201</v>
      </c>
    </row>
    <row r="177" spans="1:2">
      <c r="A177">
        <v>176</v>
      </c>
      <c r="B177" t="s">
        <v>202</v>
      </c>
    </row>
    <row r="178" spans="1:2">
      <c r="A178">
        <v>177</v>
      </c>
      <c r="B178" t="s">
        <v>203</v>
      </c>
    </row>
    <row r="179" spans="1:2">
      <c r="A179">
        <v>178</v>
      </c>
      <c r="B179" t="s">
        <v>204</v>
      </c>
    </row>
    <row r="180" spans="1:2">
      <c r="A180">
        <v>179</v>
      </c>
      <c r="B180" t="s">
        <v>205</v>
      </c>
    </row>
    <row r="181" spans="1:2">
      <c r="A181">
        <v>180</v>
      </c>
      <c r="B181" t="s">
        <v>206</v>
      </c>
    </row>
    <row r="182" spans="1:2">
      <c r="A182">
        <v>181</v>
      </c>
      <c r="B182" t="s">
        <v>207</v>
      </c>
    </row>
    <row r="183" spans="1:2">
      <c r="A183">
        <v>182</v>
      </c>
      <c r="B183" t="s">
        <v>244</v>
      </c>
    </row>
    <row r="184" spans="1:2">
      <c r="A184">
        <v>183</v>
      </c>
      <c r="B184" t="s">
        <v>208</v>
      </c>
    </row>
    <row r="185" spans="1:2">
      <c r="A185">
        <v>184</v>
      </c>
      <c r="B185" t="s">
        <v>209</v>
      </c>
    </row>
    <row r="186" spans="1:2">
      <c r="A186">
        <v>185</v>
      </c>
      <c r="B186" t="s">
        <v>213</v>
      </c>
    </row>
    <row r="187" spans="1:2">
      <c r="A187">
        <v>186</v>
      </c>
      <c r="B187" t="s">
        <v>214</v>
      </c>
    </row>
    <row r="188" spans="1:2">
      <c r="A188">
        <v>187</v>
      </c>
      <c r="B188" t="s">
        <v>215</v>
      </c>
    </row>
    <row r="189" spans="1:2">
      <c r="A189">
        <v>188</v>
      </c>
      <c r="B189" t="s">
        <v>210</v>
      </c>
    </row>
    <row r="190" spans="1:2">
      <c r="A190">
        <v>189</v>
      </c>
      <c r="B190" t="s">
        <v>211</v>
      </c>
    </row>
    <row r="191" spans="1:2">
      <c r="A191">
        <v>190</v>
      </c>
      <c r="B191" t="s">
        <v>212</v>
      </c>
    </row>
    <row r="192" spans="1:2">
      <c r="A192">
        <v>191</v>
      </c>
      <c r="B192" t="s">
        <v>217</v>
      </c>
    </row>
    <row r="193" spans="1:2">
      <c r="A193">
        <v>192</v>
      </c>
      <c r="B193" t="s">
        <v>216</v>
      </c>
    </row>
    <row r="194" spans="1:2">
      <c r="A194">
        <v>193</v>
      </c>
      <c r="B194" t="s">
        <v>218</v>
      </c>
    </row>
    <row r="195" spans="1:2">
      <c r="A195">
        <v>194</v>
      </c>
      <c r="B195" t="s">
        <v>220</v>
      </c>
    </row>
    <row r="196" spans="1:2">
      <c r="A196">
        <v>195</v>
      </c>
      <c r="B196" t="s">
        <v>221</v>
      </c>
    </row>
    <row r="197" spans="1:2">
      <c r="A197">
        <v>196</v>
      </c>
      <c r="B197" t="s">
        <v>219</v>
      </c>
    </row>
    <row r="198" spans="1:2">
      <c r="A198">
        <v>197</v>
      </c>
      <c r="B198" t="s">
        <v>222</v>
      </c>
    </row>
    <row r="199" spans="1:2">
      <c r="A199">
        <v>198</v>
      </c>
      <c r="B199" t="s">
        <v>223</v>
      </c>
    </row>
    <row r="200" spans="1:2">
      <c r="A200">
        <v>199</v>
      </c>
      <c r="B200" t="s">
        <v>224</v>
      </c>
    </row>
    <row r="201" spans="1:2">
      <c r="A201">
        <v>200</v>
      </c>
      <c r="B201" t="s">
        <v>225</v>
      </c>
    </row>
    <row r="202" spans="1:2">
      <c r="A202">
        <v>201</v>
      </c>
      <c r="B202" t="s">
        <v>226</v>
      </c>
    </row>
    <row r="203" spans="1:2">
      <c r="A203">
        <v>202</v>
      </c>
      <c r="B203" t="s">
        <v>227</v>
      </c>
    </row>
    <row r="204" spans="1:2">
      <c r="A204">
        <v>203</v>
      </c>
      <c r="B204" t="s">
        <v>228</v>
      </c>
    </row>
    <row r="205" spans="1:2">
      <c r="A205">
        <v>204</v>
      </c>
      <c r="B205" t="s">
        <v>229</v>
      </c>
    </row>
    <row r="206" spans="1:2">
      <c r="A206">
        <v>205</v>
      </c>
      <c r="B206" t="s">
        <v>230</v>
      </c>
    </row>
    <row r="207" spans="1:2">
      <c r="A207">
        <v>206</v>
      </c>
      <c r="B207" t="s">
        <v>231</v>
      </c>
    </row>
    <row r="208" spans="1:2">
      <c r="A208">
        <v>207</v>
      </c>
      <c r="B208" t="s">
        <v>232</v>
      </c>
    </row>
    <row r="209" spans="1:2">
      <c r="A209">
        <v>208</v>
      </c>
      <c r="B209" t="s">
        <v>233</v>
      </c>
    </row>
    <row r="210" spans="1:2">
      <c r="A210">
        <v>209</v>
      </c>
      <c r="B210" t="s">
        <v>234</v>
      </c>
    </row>
    <row r="211" spans="1:2">
      <c r="A211">
        <v>210</v>
      </c>
      <c r="B211" t="s">
        <v>237</v>
      </c>
    </row>
    <row r="212" spans="1:2">
      <c r="A212">
        <v>211</v>
      </c>
      <c r="B212" t="s">
        <v>235</v>
      </c>
    </row>
    <row r="213" spans="1:2">
      <c r="A213">
        <v>212</v>
      </c>
      <c r="B213" t="s">
        <v>236</v>
      </c>
    </row>
    <row r="214" spans="1:2">
      <c r="A214">
        <v>213</v>
      </c>
      <c r="B214" t="s">
        <v>238</v>
      </c>
    </row>
    <row r="215" spans="1:2">
      <c r="A215">
        <v>214</v>
      </c>
      <c r="B215" t="s">
        <v>239</v>
      </c>
    </row>
    <row r="216" spans="1:2">
      <c r="A216">
        <v>215</v>
      </c>
      <c r="B216" t="s">
        <v>240</v>
      </c>
    </row>
    <row r="217" spans="1:2">
      <c r="A217">
        <v>216</v>
      </c>
      <c r="B217" t="s">
        <v>241</v>
      </c>
    </row>
    <row r="218" spans="1:2">
      <c r="A218">
        <v>217</v>
      </c>
      <c r="B218" t="s">
        <v>242</v>
      </c>
    </row>
    <row r="219" spans="1:2">
      <c r="A219">
        <v>218</v>
      </c>
      <c r="B219" t="s">
        <v>243</v>
      </c>
    </row>
    <row r="220" spans="1:2">
      <c r="A220">
        <v>219</v>
      </c>
      <c r="B220" t="s">
        <v>245</v>
      </c>
    </row>
    <row r="221" spans="1:2">
      <c r="A221">
        <v>220</v>
      </c>
      <c r="B221" t="s">
        <v>246</v>
      </c>
    </row>
    <row r="222" spans="1:2">
      <c r="A222">
        <v>221</v>
      </c>
      <c r="B222" t="s">
        <v>247</v>
      </c>
    </row>
    <row r="223" spans="1:2">
      <c r="A223">
        <v>222</v>
      </c>
      <c r="B223" t="s">
        <v>248</v>
      </c>
    </row>
    <row r="224" spans="1:2">
      <c r="A224">
        <v>223</v>
      </c>
      <c r="B224" t="s">
        <v>249</v>
      </c>
    </row>
    <row r="225" spans="1:2">
      <c r="A225">
        <v>224</v>
      </c>
      <c r="B225" t="s">
        <v>250</v>
      </c>
    </row>
    <row r="226" spans="1:2">
      <c r="A226">
        <v>225</v>
      </c>
      <c r="B226" t="s">
        <v>253</v>
      </c>
    </row>
    <row r="227" spans="1:2">
      <c r="A227">
        <v>226</v>
      </c>
      <c r="B227" t="s">
        <v>254</v>
      </c>
    </row>
    <row r="228" spans="1:2">
      <c r="A228">
        <v>227</v>
      </c>
      <c r="B228" t="s">
        <v>255</v>
      </c>
    </row>
    <row r="229" spans="1:2">
      <c r="A229">
        <v>228</v>
      </c>
      <c r="B229" t="s">
        <v>251</v>
      </c>
    </row>
    <row r="230" spans="1:2">
      <c r="A230">
        <v>229</v>
      </c>
      <c r="B230" t="s">
        <v>252</v>
      </c>
    </row>
    <row r="231" spans="1:2">
      <c r="A231">
        <v>230</v>
      </c>
      <c r="B231" t="s">
        <v>256</v>
      </c>
    </row>
    <row r="232" spans="1:2">
      <c r="A232">
        <v>231</v>
      </c>
      <c r="B232" t="s">
        <v>257</v>
      </c>
    </row>
    <row r="233" spans="1:2">
      <c r="A233">
        <v>232</v>
      </c>
      <c r="B233" t="s">
        <v>258</v>
      </c>
    </row>
    <row r="234" spans="1:2">
      <c r="A234">
        <v>233</v>
      </c>
      <c r="B234" t="s">
        <v>259</v>
      </c>
    </row>
    <row r="235" spans="1:2">
      <c r="A235">
        <v>234</v>
      </c>
      <c r="B235" t="s">
        <v>260</v>
      </c>
    </row>
    <row r="236" spans="1:2">
      <c r="A236">
        <v>235</v>
      </c>
      <c r="B236" t="s">
        <v>261</v>
      </c>
    </row>
    <row r="237" spans="1:2">
      <c r="A237">
        <v>236</v>
      </c>
      <c r="B237" t="s">
        <v>262</v>
      </c>
    </row>
    <row r="238" spans="1:2">
      <c r="A238">
        <v>237</v>
      </c>
      <c r="B238" t="s">
        <v>263</v>
      </c>
    </row>
    <row r="239" spans="1:2">
      <c r="A239">
        <v>238</v>
      </c>
      <c r="B239" t="s">
        <v>264</v>
      </c>
    </row>
    <row r="240" spans="1:2">
      <c r="A240">
        <v>239</v>
      </c>
      <c r="B240" t="s">
        <v>265</v>
      </c>
    </row>
    <row r="241" spans="1:2">
      <c r="A241">
        <v>240</v>
      </c>
      <c r="B241" t="s">
        <v>266</v>
      </c>
    </row>
    <row r="242" spans="1:2">
      <c r="A242">
        <v>241</v>
      </c>
      <c r="B242" t="s">
        <v>267</v>
      </c>
    </row>
    <row r="243" spans="1:2">
      <c r="A243">
        <v>242</v>
      </c>
      <c r="B243" t="s">
        <v>268</v>
      </c>
    </row>
    <row r="244" spans="1:2">
      <c r="A244">
        <v>243</v>
      </c>
      <c r="B244" t="s">
        <v>269</v>
      </c>
    </row>
    <row r="245" spans="1:2">
      <c r="A245">
        <v>244</v>
      </c>
      <c r="B245" t="s">
        <v>271</v>
      </c>
    </row>
    <row r="246" spans="1:2">
      <c r="A246">
        <v>245</v>
      </c>
      <c r="B246" t="s">
        <v>270</v>
      </c>
    </row>
    <row r="247" spans="1:2">
      <c r="A247">
        <v>246</v>
      </c>
      <c r="B247" t="s">
        <v>274</v>
      </c>
    </row>
    <row r="248" spans="1:2">
      <c r="A248">
        <v>247</v>
      </c>
      <c r="B248" t="s">
        <v>273</v>
      </c>
    </row>
    <row r="249" spans="1:2">
      <c r="A249">
        <v>248</v>
      </c>
      <c r="B249" t="s">
        <v>272</v>
      </c>
    </row>
    <row r="250" spans="1:2">
      <c r="A250">
        <v>249</v>
      </c>
      <c r="B250" t="s">
        <v>275</v>
      </c>
    </row>
    <row r="251" spans="1:2">
      <c r="A251">
        <v>250</v>
      </c>
      <c r="B251" t="s">
        <v>276</v>
      </c>
    </row>
    <row r="252" spans="1:2">
      <c r="A252">
        <v>251</v>
      </c>
      <c r="B252" t="s">
        <v>277</v>
      </c>
    </row>
    <row r="253" spans="1:2">
      <c r="A253">
        <v>252</v>
      </c>
      <c r="B253" t="s">
        <v>278</v>
      </c>
    </row>
    <row r="254" spans="1:2">
      <c r="A254">
        <v>253</v>
      </c>
      <c r="B254" t="s">
        <v>279</v>
      </c>
    </row>
    <row r="255" spans="1:2">
      <c r="A255">
        <v>254</v>
      </c>
      <c r="B255" t="s">
        <v>280</v>
      </c>
    </row>
    <row r="256" spans="1:2">
      <c r="A256">
        <v>255</v>
      </c>
      <c r="B256" t="s">
        <v>281</v>
      </c>
    </row>
    <row r="257" spans="1:2">
      <c r="A257">
        <v>256</v>
      </c>
      <c r="B257" t="s">
        <v>282</v>
      </c>
    </row>
    <row r="258" spans="1:2">
      <c r="A258">
        <v>257</v>
      </c>
      <c r="B258" t="s">
        <v>283</v>
      </c>
    </row>
    <row r="259" spans="1:2">
      <c r="A259">
        <v>258</v>
      </c>
      <c r="B259" t="s">
        <v>284</v>
      </c>
    </row>
    <row r="260" spans="1:2">
      <c r="A260">
        <v>259</v>
      </c>
      <c r="B260" t="s">
        <v>285</v>
      </c>
    </row>
    <row r="261" spans="1:2">
      <c r="A261">
        <v>260</v>
      </c>
      <c r="B261" t="s">
        <v>286</v>
      </c>
    </row>
    <row r="262" spans="1:2">
      <c r="A262">
        <v>261</v>
      </c>
      <c r="B262" s="46" t="s">
        <v>287</v>
      </c>
    </row>
    <row r="263" spans="1:2">
      <c r="A263">
        <v>262</v>
      </c>
      <c r="B263" s="46" t="s">
        <v>288</v>
      </c>
    </row>
    <row r="264" spans="1:2">
      <c r="A264">
        <v>263</v>
      </c>
      <c r="B264" s="46" t="s">
        <v>289</v>
      </c>
    </row>
    <row r="265" spans="1:2">
      <c r="A265">
        <v>264</v>
      </c>
      <c r="B265" t="s">
        <v>290</v>
      </c>
    </row>
    <row r="266" spans="1:2">
      <c r="A266">
        <v>265</v>
      </c>
      <c r="B266" t="s">
        <v>291</v>
      </c>
    </row>
    <row r="267" spans="1:2">
      <c r="A267">
        <v>266</v>
      </c>
      <c r="B267" t="s">
        <v>292</v>
      </c>
    </row>
    <row r="268" spans="1:2">
      <c r="A268">
        <v>267</v>
      </c>
      <c r="B268" t="s">
        <v>293</v>
      </c>
    </row>
    <row r="269" spans="1:2">
      <c r="A269">
        <v>268</v>
      </c>
      <c r="B269" t="s">
        <v>294</v>
      </c>
    </row>
    <row r="270" spans="1:2">
      <c r="A270">
        <v>269</v>
      </c>
      <c r="B270" t="s">
        <v>295</v>
      </c>
    </row>
    <row r="271" spans="1:2">
      <c r="A271">
        <v>270</v>
      </c>
      <c r="B271" t="s">
        <v>296</v>
      </c>
    </row>
    <row r="272" spans="1:2">
      <c r="A272">
        <v>271</v>
      </c>
      <c r="B272" t="s">
        <v>297</v>
      </c>
    </row>
    <row r="273" spans="1:2">
      <c r="A273">
        <v>272</v>
      </c>
      <c r="B273" t="s">
        <v>298</v>
      </c>
    </row>
    <row r="274" spans="1:2">
      <c r="A274">
        <v>273</v>
      </c>
      <c r="B274" t="s">
        <v>299</v>
      </c>
    </row>
    <row r="275" spans="1:2">
      <c r="A275">
        <v>274</v>
      </c>
      <c r="B275" t="s">
        <v>300</v>
      </c>
    </row>
    <row r="276" spans="1:2">
      <c r="A276">
        <v>275</v>
      </c>
      <c r="B276" t="s">
        <v>301</v>
      </c>
    </row>
    <row r="277" spans="1:2">
      <c r="A277">
        <v>276</v>
      </c>
      <c r="B277" t="s">
        <v>302</v>
      </c>
    </row>
    <row r="278" spans="1:2">
      <c r="A278">
        <v>277</v>
      </c>
      <c r="B278" t="s">
        <v>303</v>
      </c>
    </row>
    <row r="279" spans="1:2">
      <c r="A279">
        <v>278</v>
      </c>
      <c r="B279" t="s">
        <v>304</v>
      </c>
    </row>
    <row r="280" spans="1:2">
      <c r="A280">
        <v>279</v>
      </c>
      <c r="B280" t="s">
        <v>305</v>
      </c>
    </row>
    <row r="281" spans="1:2">
      <c r="A281">
        <v>280</v>
      </c>
      <c r="B281" t="s">
        <v>306</v>
      </c>
    </row>
    <row r="282" spans="1:2">
      <c r="A282">
        <v>281</v>
      </c>
      <c r="B282" t="s">
        <v>307</v>
      </c>
    </row>
    <row r="283" spans="1:2">
      <c r="A283">
        <v>282</v>
      </c>
      <c r="B283" t="s">
        <v>308</v>
      </c>
    </row>
    <row r="284" spans="1:2">
      <c r="A284">
        <v>283</v>
      </c>
      <c r="B284" t="s">
        <v>309</v>
      </c>
    </row>
    <row r="285" spans="1:2">
      <c r="A285">
        <v>284</v>
      </c>
      <c r="B285" t="s">
        <v>310</v>
      </c>
    </row>
    <row r="286" spans="1:2">
      <c r="A286">
        <v>285</v>
      </c>
      <c r="B286" t="s">
        <v>311</v>
      </c>
    </row>
    <row r="287" spans="1:2">
      <c r="A287">
        <v>286</v>
      </c>
      <c r="B287" t="s">
        <v>312</v>
      </c>
    </row>
    <row r="288" spans="1:2">
      <c r="A288">
        <v>287</v>
      </c>
      <c r="B288" t="s">
        <v>313</v>
      </c>
    </row>
    <row r="289" spans="1:2">
      <c r="A289">
        <v>288</v>
      </c>
      <c r="B289" t="s">
        <v>314</v>
      </c>
    </row>
    <row r="290" spans="1:2">
      <c r="A290">
        <v>289</v>
      </c>
      <c r="B290" t="s">
        <v>315</v>
      </c>
    </row>
    <row r="291" spans="1:2">
      <c r="A291">
        <v>290</v>
      </c>
      <c r="B291" t="s">
        <v>316</v>
      </c>
    </row>
    <row r="292" spans="1:2">
      <c r="A292">
        <v>291</v>
      </c>
      <c r="B292" t="s">
        <v>317</v>
      </c>
    </row>
    <row r="293" spans="1:2">
      <c r="A293">
        <v>292</v>
      </c>
      <c r="B293" t="s">
        <v>318</v>
      </c>
    </row>
    <row r="294" spans="1:2">
      <c r="A294">
        <v>293</v>
      </c>
      <c r="B294" t="s">
        <v>319</v>
      </c>
    </row>
    <row r="295" spans="1:2">
      <c r="A295">
        <v>294</v>
      </c>
      <c r="B295" t="s">
        <v>320</v>
      </c>
    </row>
    <row r="296" spans="1:2">
      <c r="A296">
        <v>295</v>
      </c>
      <c r="B296" t="s">
        <v>323</v>
      </c>
    </row>
    <row r="297" spans="1:2">
      <c r="A297">
        <v>296</v>
      </c>
      <c r="B297" t="s">
        <v>321</v>
      </c>
    </row>
    <row r="298" spans="1:2">
      <c r="A298">
        <v>297</v>
      </c>
      <c r="B298" t="s">
        <v>322</v>
      </c>
    </row>
    <row r="299" spans="1:2">
      <c r="A299">
        <v>298</v>
      </c>
      <c r="B299" t="s">
        <v>324</v>
      </c>
    </row>
    <row r="300" spans="1:2">
      <c r="A300">
        <v>299</v>
      </c>
      <c r="B300" t="s">
        <v>326</v>
      </c>
    </row>
    <row r="301" spans="1:2">
      <c r="A301">
        <v>300</v>
      </c>
      <c r="B301" t="s">
        <v>325</v>
      </c>
    </row>
    <row r="302" spans="1:2">
      <c r="A302">
        <v>301</v>
      </c>
      <c r="B302" t="s">
        <v>327</v>
      </c>
    </row>
    <row r="303" spans="1:2">
      <c r="A303">
        <v>302</v>
      </c>
      <c r="B303" t="s">
        <v>328</v>
      </c>
    </row>
    <row r="304" spans="1:2">
      <c r="A304">
        <v>303</v>
      </c>
      <c r="B304" t="s">
        <v>329</v>
      </c>
    </row>
    <row r="305" spans="1:2">
      <c r="A305">
        <v>304</v>
      </c>
      <c r="B305" t="s">
        <v>330</v>
      </c>
    </row>
    <row r="306" spans="1:2">
      <c r="A306">
        <v>305</v>
      </c>
      <c r="B306" t="s">
        <v>331</v>
      </c>
    </row>
    <row r="307" spans="1:2">
      <c r="A307">
        <v>306</v>
      </c>
      <c r="B307" t="s">
        <v>332</v>
      </c>
    </row>
    <row r="308" spans="1:2">
      <c r="A308">
        <v>307</v>
      </c>
      <c r="B308" t="s">
        <v>333</v>
      </c>
    </row>
    <row r="309" spans="1:2">
      <c r="A309">
        <v>308</v>
      </c>
      <c r="B309" t="s">
        <v>334</v>
      </c>
    </row>
    <row r="310" spans="1:2">
      <c r="A310">
        <v>309</v>
      </c>
      <c r="B310" t="s">
        <v>335</v>
      </c>
    </row>
    <row r="311" spans="1:2">
      <c r="A311">
        <v>310</v>
      </c>
      <c r="B311" t="s">
        <v>336</v>
      </c>
    </row>
    <row r="312" spans="1:2">
      <c r="A312">
        <v>311</v>
      </c>
      <c r="B312" t="s">
        <v>337</v>
      </c>
    </row>
    <row r="313" spans="1:2">
      <c r="A313">
        <v>312</v>
      </c>
      <c r="B313" t="s">
        <v>338</v>
      </c>
    </row>
    <row r="314" spans="1:2">
      <c r="A314">
        <v>313</v>
      </c>
      <c r="B314" t="s">
        <v>339</v>
      </c>
    </row>
    <row r="315" spans="1:2">
      <c r="A315">
        <v>314</v>
      </c>
      <c r="B315" t="s">
        <v>340</v>
      </c>
    </row>
    <row r="316" spans="1:2">
      <c r="A316">
        <v>315</v>
      </c>
      <c r="B316" t="s">
        <v>341</v>
      </c>
    </row>
    <row r="317" spans="1:2">
      <c r="A317">
        <v>316</v>
      </c>
      <c r="B317" t="s">
        <v>342</v>
      </c>
    </row>
    <row r="318" spans="1:2">
      <c r="A318">
        <v>317</v>
      </c>
      <c r="B318" t="s">
        <v>343</v>
      </c>
    </row>
    <row r="319" spans="1:2">
      <c r="A319">
        <v>318</v>
      </c>
    </row>
    <row r="320" spans="1:2">
      <c r="A320">
        <v>319</v>
      </c>
    </row>
    <row r="321" spans="1:1">
      <c r="A321">
        <v>320</v>
      </c>
    </row>
    <row r="322" spans="1:1">
      <c r="A322">
        <v>321</v>
      </c>
    </row>
    <row r="323" spans="1:1">
      <c r="A323">
        <v>322</v>
      </c>
    </row>
    <row r="324" spans="1:1">
      <c r="A324">
        <v>323</v>
      </c>
    </row>
    <row r="325" spans="1:1">
      <c r="A325">
        <v>324</v>
      </c>
    </row>
    <row r="326" spans="1:1">
      <c r="A326">
        <v>325</v>
      </c>
    </row>
    <row r="327" spans="1:1">
      <c r="A327">
        <v>326</v>
      </c>
    </row>
    <row r="328" spans="1:1">
      <c r="A328">
        <v>327</v>
      </c>
    </row>
    <row r="329" spans="1:1">
      <c r="A329">
        <v>328</v>
      </c>
    </row>
    <row r="330" spans="1:1">
      <c r="A330">
        <v>329</v>
      </c>
    </row>
    <row r="331" spans="1:1">
      <c r="A331">
        <v>330</v>
      </c>
    </row>
    <row r="332" spans="1:1">
      <c r="A332">
        <v>331</v>
      </c>
    </row>
    <row r="333" spans="1:1">
      <c r="A333">
        <v>332</v>
      </c>
    </row>
    <row r="334" spans="1:1">
      <c r="A334">
        <v>333</v>
      </c>
    </row>
    <row r="335" spans="1:1">
      <c r="A335">
        <v>334</v>
      </c>
    </row>
    <row r="336" spans="1:1">
      <c r="A336">
        <v>335</v>
      </c>
    </row>
    <row r="337" spans="1:1">
      <c r="A337">
        <v>336</v>
      </c>
    </row>
    <row r="338" spans="1:1">
      <c r="A338">
        <v>337</v>
      </c>
    </row>
    <row r="339" spans="1:1">
      <c r="A339">
        <v>338</v>
      </c>
    </row>
    <row r="340" spans="1:1">
      <c r="A340">
        <v>339</v>
      </c>
    </row>
    <row r="341" spans="1:1">
      <c r="A341">
        <v>340</v>
      </c>
    </row>
    <row r="342" spans="1:1">
      <c r="A342">
        <v>341</v>
      </c>
    </row>
    <row r="343" spans="1:1">
      <c r="A343">
        <v>342</v>
      </c>
    </row>
    <row r="344" spans="1:1">
      <c r="A344">
        <v>343</v>
      </c>
    </row>
    <row r="345" spans="1:1">
      <c r="A345">
        <v>344</v>
      </c>
    </row>
    <row r="346" spans="1:1">
      <c r="A346">
        <v>345</v>
      </c>
    </row>
    <row r="347" spans="1:1">
      <c r="A347">
        <v>346</v>
      </c>
    </row>
    <row r="348" spans="1:1">
      <c r="A348">
        <v>347</v>
      </c>
    </row>
    <row r="349" spans="1:1">
      <c r="A349">
        <v>348</v>
      </c>
    </row>
    <row r="350" spans="1:1">
      <c r="A350">
        <v>349</v>
      </c>
    </row>
    <row r="351" spans="1:1">
      <c r="A351">
        <v>350</v>
      </c>
    </row>
    <row r="352" spans="1:1">
      <c r="A352">
        <v>351</v>
      </c>
    </row>
    <row r="353" spans="1:1">
      <c r="A353">
        <v>352</v>
      </c>
    </row>
    <row r="354" spans="1:1">
      <c r="A354">
        <v>353</v>
      </c>
    </row>
    <row r="355" spans="1:1">
      <c r="A355">
        <v>354</v>
      </c>
    </row>
    <row r="356" spans="1:1">
      <c r="A356">
        <v>355</v>
      </c>
    </row>
    <row r="357" spans="1:1">
      <c r="A357">
        <v>356</v>
      </c>
    </row>
    <row r="358" spans="1:1">
      <c r="A358">
        <v>357</v>
      </c>
    </row>
    <row r="359" spans="1:1">
      <c r="A359">
        <v>358</v>
      </c>
    </row>
    <row r="360" spans="1:1">
      <c r="A360">
        <v>359</v>
      </c>
    </row>
    <row r="361" spans="1:1">
      <c r="A361">
        <v>360</v>
      </c>
    </row>
    <row r="362" spans="1:1">
      <c r="A362">
        <v>361</v>
      </c>
    </row>
    <row r="363" spans="1:1">
      <c r="A363">
        <v>362</v>
      </c>
    </row>
    <row r="364" spans="1:1">
      <c r="A364">
        <v>363</v>
      </c>
    </row>
    <row r="365" spans="1:1">
      <c r="A365">
        <v>364</v>
      </c>
    </row>
    <row r="366" spans="1:1">
      <c r="A366">
        <v>365</v>
      </c>
    </row>
    <row r="367" spans="1:1">
      <c r="A367">
        <v>366</v>
      </c>
    </row>
    <row r="368" spans="1:1">
      <c r="A368">
        <v>367</v>
      </c>
    </row>
    <row r="369" spans="1:1">
      <c r="A369">
        <v>368</v>
      </c>
    </row>
    <row r="370" spans="1:1">
      <c r="A370">
        <v>369</v>
      </c>
    </row>
    <row r="371" spans="1:1">
      <c r="A371">
        <v>370</v>
      </c>
    </row>
    <row r="372" spans="1:1">
      <c r="A372">
        <v>371</v>
      </c>
    </row>
    <row r="373" spans="1:1">
      <c r="A373">
        <v>372</v>
      </c>
    </row>
    <row r="374" spans="1:1">
      <c r="A374">
        <v>373</v>
      </c>
    </row>
    <row r="375" spans="1:1">
      <c r="A375">
        <v>374</v>
      </c>
    </row>
    <row r="376" spans="1:1">
      <c r="A376">
        <v>375</v>
      </c>
    </row>
    <row r="377" spans="1:1">
      <c r="A377">
        <v>376</v>
      </c>
    </row>
    <row r="378" spans="1:1">
      <c r="A378">
        <v>377</v>
      </c>
    </row>
    <row r="379" spans="1:1">
      <c r="A379">
        <v>378</v>
      </c>
    </row>
    <row r="380" spans="1:1">
      <c r="A380">
        <v>379</v>
      </c>
    </row>
    <row r="381" spans="1:1">
      <c r="A381">
        <v>380</v>
      </c>
    </row>
    <row r="382" spans="1:1">
      <c r="A382">
        <v>381</v>
      </c>
    </row>
    <row r="383" spans="1:1">
      <c r="A383">
        <v>382</v>
      </c>
    </row>
    <row r="384" spans="1:1">
      <c r="A384">
        <v>383</v>
      </c>
    </row>
    <row r="385" spans="1:1">
      <c r="A385">
        <v>384</v>
      </c>
    </row>
    <row r="386" spans="1:1">
      <c r="A386">
        <v>385</v>
      </c>
    </row>
    <row r="387" spans="1:1">
      <c r="A387">
        <v>386</v>
      </c>
    </row>
    <row r="388" spans="1:1">
      <c r="A388">
        <v>387</v>
      </c>
    </row>
    <row r="389" spans="1:1">
      <c r="A389">
        <v>388</v>
      </c>
    </row>
    <row r="390" spans="1:1">
      <c r="A390">
        <v>389</v>
      </c>
    </row>
    <row r="391" spans="1:1">
      <c r="A391">
        <v>390</v>
      </c>
    </row>
    <row r="392" spans="1:1">
      <c r="A392">
        <v>391</v>
      </c>
    </row>
    <row r="393" spans="1:1">
      <c r="A393">
        <v>392</v>
      </c>
    </row>
    <row r="394" spans="1:1">
      <c r="A394">
        <v>393</v>
      </c>
    </row>
    <row r="395" spans="1:1">
      <c r="A395">
        <v>394</v>
      </c>
    </row>
    <row r="396" spans="1:1">
      <c r="A396">
        <v>395</v>
      </c>
    </row>
    <row r="397" spans="1:1">
      <c r="A397">
        <v>396</v>
      </c>
    </row>
    <row r="398" spans="1:1">
      <c r="A398">
        <v>397</v>
      </c>
    </row>
    <row r="399" spans="1:1">
      <c r="A399">
        <v>398</v>
      </c>
    </row>
    <row r="400" spans="1:1">
      <c r="A400">
        <v>399</v>
      </c>
    </row>
    <row r="401" spans="1:1">
      <c r="A401">
        <v>400</v>
      </c>
    </row>
    <row r="402" spans="1:1">
      <c r="A402">
        <v>401</v>
      </c>
    </row>
    <row r="403" spans="1:1">
      <c r="A403">
        <v>402</v>
      </c>
    </row>
    <row r="404" spans="1:1">
      <c r="A404">
        <v>403</v>
      </c>
    </row>
    <row r="405" spans="1:1">
      <c r="A405">
        <v>404</v>
      </c>
    </row>
    <row r="406" spans="1:1">
      <c r="A406">
        <v>405</v>
      </c>
    </row>
    <row r="407" spans="1:1">
      <c r="A407">
        <v>406</v>
      </c>
    </row>
    <row r="408" spans="1:1">
      <c r="A408">
        <v>407</v>
      </c>
    </row>
    <row r="409" spans="1:1">
      <c r="A409">
        <v>408</v>
      </c>
    </row>
    <row r="410" spans="1:1">
      <c r="A410">
        <v>409</v>
      </c>
    </row>
    <row r="411" spans="1:1">
      <c r="A411">
        <v>410</v>
      </c>
    </row>
    <row r="412" spans="1:1">
      <c r="A412">
        <v>411</v>
      </c>
    </row>
    <row r="413" spans="1:1">
      <c r="A413">
        <v>412</v>
      </c>
    </row>
    <row r="414" spans="1:1">
      <c r="A414">
        <v>413</v>
      </c>
    </row>
    <row r="415" spans="1:1">
      <c r="A415">
        <v>414</v>
      </c>
    </row>
    <row r="416" spans="1:1">
      <c r="A416">
        <v>415</v>
      </c>
    </row>
    <row r="417" spans="1:1">
      <c r="A417">
        <v>416</v>
      </c>
    </row>
    <row r="418" spans="1:1">
      <c r="A418">
        <v>417</v>
      </c>
    </row>
    <row r="419" spans="1:1">
      <c r="A419">
        <v>418</v>
      </c>
    </row>
    <row r="420" spans="1:1">
      <c r="A420">
        <v>419</v>
      </c>
    </row>
    <row r="421" spans="1:1">
      <c r="A421">
        <v>420</v>
      </c>
    </row>
    <row r="422" spans="1:1">
      <c r="A422">
        <v>421</v>
      </c>
    </row>
    <row r="423" spans="1:1">
      <c r="A423">
        <v>422</v>
      </c>
    </row>
    <row r="424" spans="1:1">
      <c r="A424">
        <v>423</v>
      </c>
    </row>
    <row r="425" spans="1:1">
      <c r="A425">
        <v>424</v>
      </c>
    </row>
    <row r="426" spans="1:1">
      <c r="A426">
        <v>425</v>
      </c>
    </row>
    <row r="427" spans="1:1">
      <c r="A427">
        <v>426</v>
      </c>
    </row>
    <row r="428" spans="1:1">
      <c r="A428">
        <v>427</v>
      </c>
    </row>
    <row r="429" spans="1:1">
      <c r="A429">
        <v>428</v>
      </c>
    </row>
    <row r="430" spans="1:1">
      <c r="A430">
        <v>429</v>
      </c>
    </row>
    <row r="431" spans="1:1">
      <c r="A431">
        <v>430</v>
      </c>
    </row>
    <row r="432" spans="1:1">
      <c r="A432">
        <v>431</v>
      </c>
    </row>
    <row r="433" spans="1:1">
      <c r="A433">
        <v>432</v>
      </c>
    </row>
    <row r="434" spans="1:1">
      <c r="A434">
        <v>433</v>
      </c>
    </row>
    <row r="435" spans="1:1">
      <c r="A435">
        <v>434</v>
      </c>
    </row>
    <row r="436" spans="1:1">
      <c r="A436">
        <v>435</v>
      </c>
    </row>
    <row r="437" spans="1:1">
      <c r="A437">
        <v>436</v>
      </c>
    </row>
    <row r="438" spans="1:1">
      <c r="A438">
        <v>437</v>
      </c>
    </row>
    <row r="439" spans="1:1">
      <c r="A439">
        <v>438</v>
      </c>
    </row>
    <row r="440" spans="1:1">
      <c r="A440">
        <v>439</v>
      </c>
    </row>
    <row r="441" spans="1:1">
      <c r="A441">
        <v>440</v>
      </c>
    </row>
    <row r="442" spans="1:1">
      <c r="A442">
        <v>441</v>
      </c>
    </row>
    <row r="443" spans="1:1">
      <c r="A443">
        <v>442</v>
      </c>
    </row>
    <row r="444" spans="1:1">
      <c r="A444">
        <v>443</v>
      </c>
    </row>
    <row r="445" spans="1:1">
      <c r="A445">
        <v>444</v>
      </c>
    </row>
    <row r="446" spans="1:1">
      <c r="A446">
        <v>445</v>
      </c>
    </row>
    <row r="447" spans="1:1">
      <c r="A447">
        <v>446</v>
      </c>
    </row>
    <row r="448" spans="1:1">
      <c r="A448">
        <v>447</v>
      </c>
    </row>
    <row r="449" spans="1:1">
      <c r="A449">
        <v>448</v>
      </c>
    </row>
    <row r="450" spans="1:1">
      <c r="A450">
        <v>449</v>
      </c>
    </row>
    <row r="451" spans="1:1">
      <c r="A451">
        <v>450</v>
      </c>
    </row>
    <row r="452" spans="1:1">
      <c r="A452">
        <v>451</v>
      </c>
    </row>
    <row r="453" spans="1:1">
      <c r="A453">
        <v>452</v>
      </c>
    </row>
    <row r="454" spans="1:1">
      <c r="A454">
        <v>453</v>
      </c>
    </row>
    <row r="455" spans="1:1">
      <c r="A455">
        <v>454</v>
      </c>
    </row>
    <row r="456" spans="1:1">
      <c r="A456">
        <v>455</v>
      </c>
    </row>
    <row r="457" spans="1:1">
      <c r="A457">
        <v>456</v>
      </c>
    </row>
    <row r="458" spans="1:1">
      <c r="A458">
        <v>457</v>
      </c>
    </row>
    <row r="459" spans="1:1">
      <c r="A459">
        <v>458</v>
      </c>
    </row>
    <row r="460" spans="1:1">
      <c r="A460">
        <v>459</v>
      </c>
    </row>
    <row r="461" spans="1:1">
      <c r="A461">
        <v>460</v>
      </c>
    </row>
    <row r="462" spans="1:1">
      <c r="A462">
        <v>461</v>
      </c>
    </row>
    <row r="463" spans="1:1">
      <c r="A463">
        <v>462</v>
      </c>
    </row>
    <row r="464" spans="1:1">
      <c r="A464">
        <v>463</v>
      </c>
    </row>
    <row r="465" spans="1:1">
      <c r="A465">
        <v>464</v>
      </c>
    </row>
    <row r="466" spans="1:1">
      <c r="A466">
        <v>465</v>
      </c>
    </row>
    <row r="467" spans="1:1">
      <c r="A467">
        <v>466</v>
      </c>
    </row>
    <row r="468" spans="1:1">
      <c r="A468">
        <v>467</v>
      </c>
    </row>
    <row r="469" spans="1:1">
      <c r="A469">
        <v>468</v>
      </c>
    </row>
    <row r="470" spans="1:1">
      <c r="A470">
        <v>469</v>
      </c>
    </row>
    <row r="471" spans="1:1">
      <c r="A471">
        <v>470</v>
      </c>
    </row>
    <row r="472" spans="1:1">
      <c r="A472">
        <v>471</v>
      </c>
    </row>
    <row r="473" spans="1:1">
      <c r="A473">
        <v>472</v>
      </c>
    </row>
    <row r="474" spans="1:1">
      <c r="A474">
        <v>473</v>
      </c>
    </row>
    <row r="475" spans="1:1">
      <c r="A475">
        <v>474</v>
      </c>
    </row>
    <row r="476" spans="1:1">
      <c r="A476">
        <v>475</v>
      </c>
    </row>
    <row r="477" spans="1:1">
      <c r="A477">
        <v>476</v>
      </c>
    </row>
    <row r="478" spans="1:1">
      <c r="A478">
        <v>477</v>
      </c>
    </row>
    <row r="479" spans="1:1">
      <c r="A479">
        <v>478</v>
      </c>
    </row>
    <row r="480" spans="1:1">
      <c r="A480">
        <v>479</v>
      </c>
    </row>
    <row r="481" spans="1:1">
      <c r="A481">
        <v>480</v>
      </c>
    </row>
    <row r="482" spans="1:1">
      <c r="A482">
        <v>481</v>
      </c>
    </row>
    <row r="483" spans="1:1">
      <c r="A483">
        <v>482</v>
      </c>
    </row>
    <row r="484" spans="1:1">
      <c r="A484">
        <v>483</v>
      </c>
    </row>
    <row r="485" spans="1:1">
      <c r="A485">
        <v>484</v>
      </c>
    </row>
    <row r="486" spans="1:1">
      <c r="A486">
        <v>485</v>
      </c>
    </row>
    <row r="487" spans="1:1">
      <c r="A487">
        <v>486</v>
      </c>
    </row>
    <row r="488" spans="1:1">
      <c r="A488">
        <v>487</v>
      </c>
    </row>
    <row r="489" spans="1:1">
      <c r="A489">
        <v>488</v>
      </c>
    </row>
    <row r="490" spans="1:1">
      <c r="A490">
        <v>489</v>
      </c>
    </row>
    <row r="491" spans="1:1">
      <c r="A491">
        <v>490</v>
      </c>
    </row>
    <row r="492" spans="1:1">
      <c r="A492">
        <v>491</v>
      </c>
    </row>
    <row r="493" spans="1:1">
      <c r="A493">
        <v>492</v>
      </c>
    </row>
    <row r="494" spans="1:1">
      <c r="A494">
        <v>493</v>
      </c>
    </row>
    <row r="495" spans="1:1">
      <c r="A495">
        <v>494</v>
      </c>
    </row>
    <row r="496" spans="1:1">
      <c r="A496">
        <v>495</v>
      </c>
    </row>
    <row r="497" spans="1:1">
      <c r="A497">
        <v>496</v>
      </c>
    </row>
    <row r="498" spans="1:1">
      <c r="A498">
        <v>497</v>
      </c>
    </row>
    <row r="499" spans="1:1">
      <c r="A499">
        <v>498</v>
      </c>
    </row>
    <row r="500" spans="1:1">
      <c r="A500">
        <v>499</v>
      </c>
    </row>
    <row r="501" spans="1:1">
      <c r="A501">
        <v>500</v>
      </c>
    </row>
    <row r="502" spans="1:1">
      <c r="A502">
        <v>501</v>
      </c>
    </row>
    <row r="503" spans="1:1">
      <c r="A503">
        <v>502</v>
      </c>
    </row>
    <row r="504" spans="1:1">
      <c r="A504">
        <v>503</v>
      </c>
    </row>
    <row r="505" spans="1:1">
      <c r="A505">
        <v>504</v>
      </c>
    </row>
    <row r="506" spans="1:1">
      <c r="A506">
        <v>505</v>
      </c>
    </row>
    <row r="507" spans="1:1">
      <c r="A507">
        <v>506</v>
      </c>
    </row>
    <row r="508" spans="1:1">
      <c r="A508">
        <v>507</v>
      </c>
    </row>
    <row r="509" spans="1:1">
      <c r="A509">
        <v>508</v>
      </c>
    </row>
    <row r="510" spans="1:1">
      <c r="A510">
        <v>509</v>
      </c>
    </row>
    <row r="511" spans="1:1">
      <c r="A511">
        <v>510</v>
      </c>
    </row>
    <row r="512" spans="1:1">
      <c r="A512">
        <v>511</v>
      </c>
    </row>
    <row r="513" spans="1:1">
      <c r="A513">
        <v>512</v>
      </c>
    </row>
    <row r="514" spans="1:1">
      <c r="A514">
        <v>513</v>
      </c>
    </row>
    <row r="515" spans="1:1">
      <c r="A515">
        <v>514</v>
      </c>
    </row>
    <row r="516" spans="1:1">
      <c r="A516">
        <v>515</v>
      </c>
    </row>
    <row r="517" spans="1:1">
      <c r="A517">
        <v>516</v>
      </c>
    </row>
    <row r="518" spans="1:1">
      <c r="A518">
        <v>517</v>
      </c>
    </row>
    <row r="519" spans="1:1">
      <c r="A519">
        <v>518</v>
      </c>
    </row>
    <row r="520" spans="1:1">
      <c r="A520">
        <v>519</v>
      </c>
    </row>
    <row r="521" spans="1:1">
      <c r="A521">
        <v>520</v>
      </c>
    </row>
    <row r="522" spans="1:1">
      <c r="A522">
        <v>521</v>
      </c>
    </row>
    <row r="523" spans="1:1">
      <c r="A523">
        <v>522</v>
      </c>
    </row>
    <row r="524" spans="1:1">
      <c r="A524">
        <v>523</v>
      </c>
    </row>
    <row r="525" spans="1:1">
      <c r="A525">
        <v>524</v>
      </c>
    </row>
    <row r="526" spans="1:1">
      <c r="A526">
        <v>525</v>
      </c>
    </row>
    <row r="527" spans="1:1">
      <c r="A527">
        <v>526</v>
      </c>
    </row>
    <row r="528" spans="1:1">
      <c r="A528">
        <v>527</v>
      </c>
    </row>
    <row r="529" spans="1:1">
      <c r="A529">
        <v>528</v>
      </c>
    </row>
    <row r="530" spans="1:1">
      <c r="A530">
        <v>529</v>
      </c>
    </row>
    <row r="531" spans="1:1">
      <c r="A531">
        <v>530</v>
      </c>
    </row>
    <row r="532" spans="1:1">
      <c r="A532">
        <v>531</v>
      </c>
    </row>
    <row r="533" spans="1:1">
      <c r="A533">
        <v>532</v>
      </c>
    </row>
    <row r="534" spans="1:1">
      <c r="A534">
        <v>533</v>
      </c>
    </row>
    <row r="535" spans="1:1">
      <c r="A535">
        <v>534</v>
      </c>
    </row>
    <row r="536" spans="1:1">
      <c r="A536">
        <v>535</v>
      </c>
    </row>
    <row r="537" spans="1:1">
      <c r="A537">
        <v>536</v>
      </c>
    </row>
    <row r="538" spans="1:1">
      <c r="A538">
        <v>537</v>
      </c>
    </row>
    <row r="539" spans="1:1">
      <c r="A539">
        <v>538</v>
      </c>
    </row>
    <row r="540" spans="1:1">
      <c r="A540">
        <v>539</v>
      </c>
    </row>
    <row r="541" spans="1:1">
      <c r="A541">
        <v>540</v>
      </c>
    </row>
    <row r="542" spans="1:1">
      <c r="A542">
        <v>541</v>
      </c>
    </row>
    <row r="543" spans="1:1">
      <c r="A543">
        <v>542</v>
      </c>
    </row>
    <row r="544" spans="1:1">
      <c r="A544">
        <v>543</v>
      </c>
    </row>
    <row r="545" spans="1:1">
      <c r="A545">
        <v>544</v>
      </c>
    </row>
    <row r="546" spans="1:1">
      <c r="A546">
        <v>545</v>
      </c>
    </row>
    <row r="547" spans="1:1">
      <c r="A547">
        <v>546</v>
      </c>
    </row>
    <row r="548" spans="1:1">
      <c r="A548">
        <v>547</v>
      </c>
    </row>
    <row r="549" spans="1:1">
      <c r="A549">
        <v>548</v>
      </c>
    </row>
    <row r="550" spans="1:1">
      <c r="A550">
        <v>549</v>
      </c>
    </row>
    <row r="551" spans="1:1">
      <c r="A551">
        <v>550</v>
      </c>
    </row>
    <row r="552" spans="1:1">
      <c r="A552">
        <v>551</v>
      </c>
    </row>
    <row r="553" spans="1:1">
      <c r="A553">
        <v>552</v>
      </c>
    </row>
    <row r="554" spans="1:1">
      <c r="A554">
        <v>553</v>
      </c>
    </row>
    <row r="555" spans="1:1">
      <c r="A555">
        <v>554</v>
      </c>
    </row>
    <row r="556" spans="1:1">
      <c r="A556">
        <v>555</v>
      </c>
    </row>
    <row r="557" spans="1:1">
      <c r="A557">
        <v>556</v>
      </c>
    </row>
    <row r="558" spans="1:1">
      <c r="A558">
        <v>557</v>
      </c>
    </row>
    <row r="559" spans="1:1">
      <c r="A559">
        <v>558</v>
      </c>
    </row>
    <row r="560" spans="1:1">
      <c r="A560">
        <v>559</v>
      </c>
    </row>
    <row r="561" spans="1:1">
      <c r="A561">
        <v>560</v>
      </c>
    </row>
    <row r="562" spans="1:1">
      <c r="A562">
        <v>561</v>
      </c>
    </row>
    <row r="563" spans="1:1">
      <c r="A563">
        <v>562</v>
      </c>
    </row>
    <row r="564" spans="1:1">
      <c r="A564">
        <v>563</v>
      </c>
    </row>
    <row r="565" spans="1:1">
      <c r="A565">
        <v>564</v>
      </c>
    </row>
    <row r="566" spans="1:1">
      <c r="A566">
        <v>565</v>
      </c>
    </row>
    <row r="567" spans="1:1">
      <c r="A567">
        <v>566</v>
      </c>
    </row>
    <row r="568" spans="1:1">
      <c r="A568">
        <v>567</v>
      </c>
    </row>
    <row r="569" spans="1:1">
      <c r="A569">
        <v>568</v>
      </c>
    </row>
    <row r="570" spans="1:1">
      <c r="A570">
        <v>569</v>
      </c>
    </row>
    <row r="571" spans="1:1">
      <c r="A571">
        <v>570</v>
      </c>
    </row>
    <row r="572" spans="1:1">
      <c r="A572">
        <v>571</v>
      </c>
    </row>
    <row r="573" spans="1:1">
      <c r="A573">
        <v>572</v>
      </c>
    </row>
    <row r="574" spans="1:1">
      <c r="A574">
        <v>573</v>
      </c>
    </row>
    <row r="575" spans="1:1">
      <c r="A575">
        <v>574</v>
      </c>
    </row>
    <row r="576" spans="1:1">
      <c r="A576">
        <v>575</v>
      </c>
    </row>
    <row r="577" spans="1:1">
      <c r="A577">
        <v>576</v>
      </c>
    </row>
    <row r="578" spans="1:1">
      <c r="A578">
        <v>577</v>
      </c>
    </row>
    <row r="579" spans="1:1">
      <c r="A579">
        <v>578</v>
      </c>
    </row>
    <row r="580" spans="1:1">
      <c r="A580">
        <v>579</v>
      </c>
    </row>
    <row r="581" spans="1:1">
      <c r="A581">
        <v>580</v>
      </c>
    </row>
    <row r="582" spans="1:1">
      <c r="A582">
        <v>581</v>
      </c>
    </row>
    <row r="583" spans="1:1">
      <c r="A583">
        <v>582</v>
      </c>
    </row>
    <row r="584" spans="1:1">
      <c r="A584">
        <v>583</v>
      </c>
    </row>
    <row r="585" spans="1:1">
      <c r="A585">
        <v>584</v>
      </c>
    </row>
    <row r="586" spans="1:1">
      <c r="A586">
        <v>585</v>
      </c>
    </row>
    <row r="587" spans="1:1">
      <c r="A587">
        <v>586</v>
      </c>
    </row>
    <row r="588" spans="1:1">
      <c r="A588">
        <v>587</v>
      </c>
    </row>
    <row r="589" spans="1:1">
      <c r="A589">
        <v>588</v>
      </c>
    </row>
    <row r="590" spans="1:1">
      <c r="A590">
        <v>589</v>
      </c>
    </row>
    <row r="591" spans="1:1">
      <c r="A591">
        <v>590</v>
      </c>
    </row>
    <row r="592" spans="1:1">
      <c r="A592">
        <v>591</v>
      </c>
    </row>
    <row r="593" spans="1:1">
      <c r="A593">
        <v>592</v>
      </c>
    </row>
    <row r="594" spans="1:1">
      <c r="A594">
        <v>593</v>
      </c>
    </row>
    <row r="595" spans="1:1">
      <c r="A595">
        <v>594</v>
      </c>
    </row>
    <row r="596" spans="1:1">
      <c r="A596">
        <v>595</v>
      </c>
    </row>
    <row r="597" spans="1:1">
      <c r="A597">
        <v>596</v>
      </c>
    </row>
    <row r="598" spans="1:1">
      <c r="A598">
        <v>597</v>
      </c>
    </row>
    <row r="599" spans="1:1">
      <c r="A599">
        <v>598</v>
      </c>
    </row>
    <row r="600" spans="1:1">
      <c r="A600">
        <v>599</v>
      </c>
    </row>
    <row r="601" spans="1:1">
      <c r="A601">
        <v>600</v>
      </c>
    </row>
    <row r="602" spans="1:1">
      <c r="A602">
        <v>601</v>
      </c>
    </row>
    <row r="603" spans="1:1">
      <c r="A603">
        <v>602</v>
      </c>
    </row>
    <row r="604" spans="1:1">
      <c r="A604">
        <v>603</v>
      </c>
    </row>
    <row r="605" spans="1:1">
      <c r="A605">
        <v>604</v>
      </c>
    </row>
    <row r="606" spans="1:1">
      <c r="A606">
        <v>605</v>
      </c>
    </row>
    <row r="607" spans="1:1">
      <c r="A607">
        <v>606</v>
      </c>
    </row>
    <row r="608" spans="1:1">
      <c r="A608">
        <v>607</v>
      </c>
    </row>
    <row r="609" spans="1:1">
      <c r="A609">
        <v>608</v>
      </c>
    </row>
    <row r="610" spans="1:1">
      <c r="A610">
        <v>609</v>
      </c>
    </row>
    <row r="611" spans="1:1">
      <c r="A611">
        <v>610</v>
      </c>
    </row>
    <row r="612" spans="1:1">
      <c r="A612">
        <v>611</v>
      </c>
    </row>
    <row r="613" spans="1:1">
      <c r="A613">
        <v>612</v>
      </c>
    </row>
    <row r="614" spans="1:1">
      <c r="A614">
        <v>613</v>
      </c>
    </row>
    <row r="615" spans="1:1">
      <c r="A615">
        <v>614</v>
      </c>
    </row>
    <row r="616" spans="1:1">
      <c r="A616">
        <v>615</v>
      </c>
    </row>
    <row r="617" spans="1:1">
      <c r="A617">
        <v>616</v>
      </c>
    </row>
    <row r="618" spans="1:1">
      <c r="A618">
        <v>617</v>
      </c>
    </row>
    <row r="619" spans="1:1">
      <c r="A619">
        <v>618</v>
      </c>
    </row>
    <row r="620" spans="1:1">
      <c r="A620">
        <v>619</v>
      </c>
    </row>
    <row r="621" spans="1:1">
      <c r="A621">
        <v>620</v>
      </c>
    </row>
    <row r="622" spans="1:1">
      <c r="A622">
        <v>621</v>
      </c>
    </row>
    <row r="623" spans="1:1">
      <c r="A623">
        <v>622</v>
      </c>
    </row>
    <row r="624" spans="1:1">
      <c r="A624">
        <v>623</v>
      </c>
    </row>
    <row r="625" spans="1:1">
      <c r="A625">
        <v>624</v>
      </c>
    </row>
    <row r="626" spans="1:1">
      <c r="A626">
        <v>625</v>
      </c>
    </row>
    <row r="627" spans="1:1">
      <c r="A627">
        <v>626</v>
      </c>
    </row>
    <row r="628" spans="1:1">
      <c r="A628">
        <v>627</v>
      </c>
    </row>
    <row r="629" spans="1:1">
      <c r="A629">
        <v>628</v>
      </c>
    </row>
    <row r="630" spans="1:1">
      <c r="A630">
        <v>629</v>
      </c>
    </row>
    <row r="631" spans="1:1">
      <c r="A631">
        <v>630</v>
      </c>
    </row>
    <row r="632" spans="1:1">
      <c r="A632">
        <v>631</v>
      </c>
    </row>
    <row r="633" spans="1:1">
      <c r="A633">
        <v>632</v>
      </c>
    </row>
    <row r="634" spans="1:1">
      <c r="A634">
        <v>633</v>
      </c>
    </row>
    <row r="635" spans="1:1">
      <c r="A635">
        <v>634</v>
      </c>
    </row>
    <row r="636" spans="1:1">
      <c r="A636">
        <v>635</v>
      </c>
    </row>
    <row r="637" spans="1:1">
      <c r="A637">
        <v>636</v>
      </c>
    </row>
    <row r="638" spans="1:1">
      <c r="A638">
        <v>637</v>
      </c>
    </row>
    <row r="639" spans="1:1">
      <c r="A639">
        <v>638</v>
      </c>
    </row>
    <row r="640" spans="1:1">
      <c r="A640">
        <v>639</v>
      </c>
    </row>
    <row r="641" spans="1:1">
      <c r="A641">
        <v>640</v>
      </c>
    </row>
    <row r="642" spans="1:1">
      <c r="A642">
        <v>641</v>
      </c>
    </row>
    <row r="643" spans="1:1">
      <c r="A643">
        <v>642</v>
      </c>
    </row>
    <row r="644" spans="1:1">
      <c r="A644">
        <v>643</v>
      </c>
    </row>
    <row r="645" spans="1:1">
      <c r="A645">
        <v>644</v>
      </c>
    </row>
    <row r="646" spans="1:1">
      <c r="A646">
        <v>645</v>
      </c>
    </row>
    <row r="647" spans="1:1">
      <c r="A647">
        <v>646</v>
      </c>
    </row>
    <row r="648" spans="1:1">
      <c r="A648">
        <v>647</v>
      </c>
    </row>
    <row r="649" spans="1:1">
      <c r="A649">
        <v>648</v>
      </c>
    </row>
    <row r="650" spans="1:1">
      <c r="A650">
        <v>649</v>
      </c>
    </row>
    <row r="651" spans="1:1">
      <c r="A651">
        <v>650</v>
      </c>
    </row>
    <row r="652" spans="1:1">
      <c r="A652">
        <v>651</v>
      </c>
    </row>
    <row r="653" spans="1:1">
      <c r="A653">
        <v>652</v>
      </c>
    </row>
    <row r="654" spans="1:1">
      <c r="A654">
        <v>653</v>
      </c>
    </row>
    <row r="655" spans="1:1">
      <c r="A655">
        <v>654</v>
      </c>
    </row>
    <row r="656" spans="1:1">
      <c r="A656">
        <v>655</v>
      </c>
    </row>
    <row r="657" spans="1:1">
      <c r="A657">
        <v>656</v>
      </c>
    </row>
    <row r="658" spans="1:1">
      <c r="A658">
        <v>657</v>
      </c>
    </row>
    <row r="659" spans="1:1">
      <c r="A659">
        <v>658</v>
      </c>
    </row>
    <row r="660" spans="1:1">
      <c r="A660">
        <v>659</v>
      </c>
    </row>
    <row r="661" spans="1:1">
      <c r="A661">
        <v>660</v>
      </c>
    </row>
    <row r="662" spans="1:1">
      <c r="A662">
        <v>661</v>
      </c>
    </row>
    <row r="663" spans="1:1">
      <c r="A663">
        <v>662</v>
      </c>
    </row>
    <row r="664" spans="1:1">
      <c r="A664">
        <v>663</v>
      </c>
    </row>
    <row r="665" spans="1:1">
      <c r="A665">
        <v>664</v>
      </c>
    </row>
    <row r="666" spans="1:1">
      <c r="A666">
        <v>665</v>
      </c>
    </row>
    <row r="667" spans="1:1">
      <c r="A667">
        <v>666</v>
      </c>
    </row>
    <row r="668" spans="1:1">
      <c r="A668">
        <v>667</v>
      </c>
    </row>
    <row r="669" spans="1:1">
      <c r="A669">
        <v>668</v>
      </c>
    </row>
    <row r="670" spans="1:1">
      <c r="A670">
        <v>669</v>
      </c>
    </row>
    <row r="671" spans="1:1">
      <c r="A671">
        <v>670</v>
      </c>
    </row>
    <row r="672" spans="1:1">
      <c r="A672">
        <v>671</v>
      </c>
    </row>
    <row r="673" spans="1:1">
      <c r="A673">
        <v>672</v>
      </c>
    </row>
    <row r="674" spans="1:1">
      <c r="A674">
        <v>673</v>
      </c>
    </row>
    <row r="675" spans="1:1">
      <c r="A675">
        <v>674</v>
      </c>
    </row>
    <row r="676" spans="1:1">
      <c r="A676">
        <v>675</v>
      </c>
    </row>
    <row r="677" spans="1:1">
      <c r="A677">
        <v>676</v>
      </c>
    </row>
    <row r="678" spans="1:1">
      <c r="A678">
        <v>677</v>
      </c>
    </row>
    <row r="679" spans="1:1">
      <c r="A679">
        <v>678</v>
      </c>
    </row>
    <row r="680" spans="1:1">
      <c r="A680">
        <v>679</v>
      </c>
    </row>
    <row r="681" spans="1:1">
      <c r="A681">
        <v>680</v>
      </c>
    </row>
    <row r="682" spans="1:1">
      <c r="A682">
        <v>681</v>
      </c>
    </row>
    <row r="683" spans="1:1">
      <c r="A683">
        <v>682</v>
      </c>
    </row>
    <row r="684" spans="1:1">
      <c r="A684">
        <v>683</v>
      </c>
    </row>
    <row r="685" spans="1:1">
      <c r="A685">
        <v>684</v>
      </c>
    </row>
    <row r="686" spans="1:1">
      <c r="A686">
        <v>685</v>
      </c>
    </row>
    <row r="687" spans="1:1">
      <c r="A687">
        <v>686</v>
      </c>
    </row>
    <row r="688" spans="1:1">
      <c r="A688">
        <v>687</v>
      </c>
    </row>
    <row r="689" spans="1:1">
      <c r="A689">
        <v>688</v>
      </c>
    </row>
    <row r="690" spans="1:1">
      <c r="A690">
        <v>689</v>
      </c>
    </row>
    <row r="691" spans="1:1">
      <c r="A691">
        <v>690</v>
      </c>
    </row>
    <row r="692" spans="1:1">
      <c r="A692">
        <v>691</v>
      </c>
    </row>
    <row r="693" spans="1:1">
      <c r="A693">
        <v>692</v>
      </c>
    </row>
    <row r="694" spans="1:1">
      <c r="A694">
        <v>693</v>
      </c>
    </row>
    <row r="695" spans="1:1">
      <c r="A695">
        <v>694</v>
      </c>
    </row>
    <row r="696" spans="1:1">
      <c r="A696">
        <v>695</v>
      </c>
    </row>
    <row r="697" spans="1:1">
      <c r="A697">
        <v>696</v>
      </c>
    </row>
    <row r="698" spans="1:1">
      <c r="A698">
        <v>697</v>
      </c>
    </row>
    <row r="699" spans="1:1">
      <c r="A699">
        <v>698</v>
      </c>
    </row>
    <row r="700" spans="1:1">
      <c r="A700">
        <v>699</v>
      </c>
    </row>
    <row r="701" spans="1:1">
      <c r="A701">
        <v>700</v>
      </c>
    </row>
    <row r="702" spans="1:1">
      <c r="A702">
        <v>701</v>
      </c>
    </row>
    <row r="703" spans="1:1">
      <c r="A703">
        <v>702</v>
      </c>
    </row>
    <row r="704" spans="1:1">
      <c r="A704">
        <v>703</v>
      </c>
    </row>
    <row r="705" spans="1:1">
      <c r="A705">
        <v>704</v>
      </c>
    </row>
    <row r="706" spans="1:1">
      <c r="A706">
        <v>705</v>
      </c>
    </row>
    <row r="707" spans="1:1">
      <c r="A707">
        <v>706</v>
      </c>
    </row>
    <row r="708" spans="1:1">
      <c r="A708">
        <v>707</v>
      </c>
    </row>
    <row r="709" spans="1:1">
      <c r="A709">
        <v>708</v>
      </c>
    </row>
    <row r="710" spans="1:1">
      <c r="A710">
        <v>709</v>
      </c>
    </row>
    <row r="711" spans="1:1">
      <c r="A711">
        <v>710</v>
      </c>
    </row>
    <row r="712" spans="1:1">
      <c r="A712">
        <v>711</v>
      </c>
    </row>
    <row r="713" spans="1:1">
      <c r="A713">
        <v>712</v>
      </c>
    </row>
    <row r="714" spans="1:1">
      <c r="A714">
        <v>713</v>
      </c>
    </row>
    <row r="715" spans="1:1">
      <c r="A715">
        <v>714</v>
      </c>
    </row>
    <row r="716" spans="1:1">
      <c r="A716">
        <v>715</v>
      </c>
    </row>
    <row r="717" spans="1:1">
      <c r="A717">
        <v>716</v>
      </c>
    </row>
    <row r="718" spans="1:1">
      <c r="A718">
        <v>717</v>
      </c>
    </row>
    <row r="719" spans="1:1">
      <c r="A719">
        <v>718</v>
      </c>
    </row>
    <row r="720" spans="1:1">
      <c r="A720">
        <v>719</v>
      </c>
    </row>
    <row r="721" spans="1:1">
      <c r="A721">
        <v>720</v>
      </c>
    </row>
    <row r="722" spans="1:1">
      <c r="A722">
        <v>721</v>
      </c>
    </row>
    <row r="723" spans="1:1">
      <c r="A723">
        <v>722</v>
      </c>
    </row>
    <row r="724" spans="1:1">
      <c r="A724">
        <v>723</v>
      </c>
    </row>
    <row r="725" spans="1:1">
      <c r="A725">
        <v>724</v>
      </c>
    </row>
    <row r="726" spans="1:1">
      <c r="A726">
        <v>725</v>
      </c>
    </row>
    <row r="727" spans="1:1">
      <c r="A727">
        <v>726</v>
      </c>
    </row>
    <row r="728" spans="1:1">
      <c r="A728">
        <v>727</v>
      </c>
    </row>
    <row r="729" spans="1:1">
      <c r="A729">
        <v>728</v>
      </c>
    </row>
    <row r="730" spans="1:1">
      <c r="A730">
        <v>729</v>
      </c>
    </row>
    <row r="731" spans="1:1">
      <c r="A731">
        <v>730</v>
      </c>
    </row>
    <row r="732" spans="1:1">
      <c r="A732">
        <v>731</v>
      </c>
    </row>
    <row r="733" spans="1:1">
      <c r="A733">
        <v>732</v>
      </c>
    </row>
    <row r="734" spans="1:1">
      <c r="A734">
        <v>733</v>
      </c>
    </row>
    <row r="735" spans="1:1">
      <c r="A735">
        <v>734</v>
      </c>
    </row>
    <row r="736" spans="1:1">
      <c r="A736">
        <v>735</v>
      </c>
    </row>
    <row r="737" spans="1:1">
      <c r="A737">
        <v>736</v>
      </c>
    </row>
    <row r="738" spans="1:1">
      <c r="A738">
        <v>737</v>
      </c>
    </row>
    <row r="739" spans="1:1">
      <c r="A739">
        <v>738</v>
      </c>
    </row>
    <row r="740" spans="1:1">
      <c r="A740">
        <v>739</v>
      </c>
    </row>
    <row r="741" spans="1:1">
      <c r="A741">
        <v>740</v>
      </c>
    </row>
    <row r="742" spans="1:1">
      <c r="A742">
        <v>741</v>
      </c>
    </row>
    <row r="743" spans="1:1">
      <c r="A743">
        <v>742</v>
      </c>
    </row>
    <row r="744" spans="1:1">
      <c r="A744">
        <v>743</v>
      </c>
    </row>
    <row r="745" spans="1:1">
      <c r="A745">
        <v>744</v>
      </c>
    </row>
    <row r="746" spans="1:1">
      <c r="A746">
        <v>745</v>
      </c>
    </row>
    <row r="747" spans="1:1">
      <c r="A747">
        <v>746</v>
      </c>
    </row>
    <row r="748" spans="1:1">
      <c r="A748">
        <v>747</v>
      </c>
    </row>
    <row r="749" spans="1:1">
      <c r="A749">
        <v>748</v>
      </c>
    </row>
    <row r="750" spans="1:1">
      <c r="A750">
        <v>749</v>
      </c>
    </row>
    <row r="751" spans="1:1">
      <c r="A751">
        <v>750</v>
      </c>
    </row>
    <row r="752" spans="1:1">
      <c r="A752">
        <v>751</v>
      </c>
    </row>
    <row r="753" spans="1:1">
      <c r="A753">
        <v>752</v>
      </c>
    </row>
    <row r="754" spans="1:1">
      <c r="A754">
        <v>753</v>
      </c>
    </row>
    <row r="755" spans="1:1">
      <c r="A755">
        <v>754</v>
      </c>
    </row>
    <row r="756" spans="1:1">
      <c r="A756">
        <v>755</v>
      </c>
    </row>
    <row r="757" spans="1:1">
      <c r="A757">
        <v>756</v>
      </c>
    </row>
    <row r="758" spans="1:1">
      <c r="A758">
        <v>757</v>
      </c>
    </row>
    <row r="759" spans="1:1">
      <c r="A759">
        <v>758</v>
      </c>
    </row>
    <row r="760" spans="1:1">
      <c r="A760">
        <v>759</v>
      </c>
    </row>
    <row r="761" spans="1:1">
      <c r="A761">
        <v>760</v>
      </c>
    </row>
    <row r="762" spans="1:1">
      <c r="A762">
        <v>761</v>
      </c>
    </row>
    <row r="763" spans="1:1">
      <c r="A763">
        <v>762</v>
      </c>
    </row>
    <row r="764" spans="1:1">
      <c r="A764">
        <v>763</v>
      </c>
    </row>
    <row r="765" spans="1:1">
      <c r="A765">
        <v>764</v>
      </c>
    </row>
    <row r="766" spans="1:1">
      <c r="A766">
        <v>765</v>
      </c>
    </row>
    <row r="767" spans="1:1">
      <c r="A767">
        <v>766</v>
      </c>
    </row>
    <row r="768" spans="1:1">
      <c r="A768">
        <v>767</v>
      </c>
    </row>
    <row r="769" spans="1:1">
      <c r="A769">
        <v>768</v>
      </c>
    </row>
    <row r="770" spans="1:1">
      <c r="A770">
        <v>769</v>
      </c>
    </row>
    <row r="771" spans="1:1">
      <c r="A771">
        <v>770</v>
      </c>
    </row>
    <row r="772" spans="1:1">
      <c r="A772">
        <v>771</v>
      </c>
    </row>
    <row r="773" spans="1:1">
      <c r="A773">
        <v>772</v>
      </c>
    </row>
    <row r="774" spans="1:1">
      <c r="A774">
        <v>773</v>
      </c>
    </row>
    <row r="775" spans="1:1">
      <c r="A775">
        <v>774</v>
      </c>
    </row>
    <row r="776" spans="1:1">
      <c r="A776">
        <v>775</v>
      </c>
    </row>
    <row r="777" spans="1:1">
      <c r="A777">
        <v>776</v>
      </c>
    </row>
    <row r="778" spans="1:1">
      <c r="A778">
        <v>777</v>
      </c>
    </row>
    <row r="779" spans="1:1">
      <c r="A779">
        <v>778</v>
      </c>
    </row>
    <row r="780" spans="1:1">
      <c r="A780">
        <v>779</v>
      </c>
    </row>
    <row r="781" spans="1:1">
      <c r="A781">
        <v>780</v>
      </c>
    </row>
    <row r="782" spans="1:1">
      <c r="A782">
        <v>781</v>
      </c>
    </row>
    <row r="783" spans="1:1">
      <c r="A783">
        <v>782</v>
      </c>
    </row>
    <row r="784" spans="1:1">
      <c r="A784">
        <v>783</v>
      </c>
    </row>
    <row r="785" spans="1:1">
      <c r="A785">
        <v>784</v>
      </c>
    </row>
    <row r="786" spans="1:1">
      <c r="A786">
        <v>785</v>
      </c>
    </row>
    <row r="787" spans="1:1">
      <c r="A787">
        <v>786</v>
      </c>
    </row>
    <row r="788" spans="1:1">
      <c r="A788">
        <v>787</v>
      </c>
    </row>
    <row r="789" spans="1:1">
      <c r="A789">
        <v>788</v>
      </c>
    </row>
    <row r="790" spans="1:1">
      <c r="A790">
        <v>789</v>
      </c>
    </row>
    <row r="791" spans="1:1">
      <c r="A791">
        <v>790</v>
      </c>
    </row>
    <row r="792" spans="1:1">
      <c r="A792">
        <v>791</v>
      </c>
    </row>
    <row r="793" spans="1:1">
      <c r="A793">
        <v>792</v>
      </c>
    </row>
    <row r="794" spans="1:1">
      <c r="A794">
        <v>793</v>
      </c>
    </row>
    <row r="795" spans="1:1">
      <c r="A795">
        <v>794</v>
      </c>
    </row>
    <row r="796" spans="1:1">
      <c r="A796">
        <v>795</v>
      </c>
    </row>
    <row r="797" spans="1:1">
      <c r="A797">
        <v>796</v>
      </c>
    </row>
    <row r="798" spans="1:1">
      <c r="A798">
        <v>797</v>
      </c>
    </row>
    <row r="799" spans="1:1">
      <c r="A799">
        <v>798</v>
      </c>
    </row>
    <row r="800" spans="1:1">
      <c r="A800">
        <v>799</v>
      </c>
    </row>
    <row r="801" spans="1:1">
      <c r="A801">
        <v>800</v>
      </c>
    </row>
    <row r="802" spans="1:1">
      <c r="A802">
        <v>801</v>
      </c>
    </row>
    <row r="803" spans="1:1">
      <c r="A803">
        <v>802</v>
      </c>
    </row>
    <row r="804" spans="1:1">
      <c r="A804">
        <v>803</v>
      </c>
    </row>
    <row r="805" spans="1:1">
      <c r="A805">
        <v>804</v>
      </c>
    </row>
    <row r="806" spans="1:1">
      <c r="A806">
        <v>805</v>
      </c>
    </row>
    <row r="807" spans="1:1">
      <c r="A807">
        <v>806</v>
      </c>
    </row>
    <row r="808" spans="1:1">
      <c r="A808">
        <v>807</v>
      </c>
    </row>
    <row r="809" spans="1:1">
      <c r="A809">
        <v>808</v>
      </c>
    </row>
    <row r="810" spans="1:1">
      <c r="A810">
        <v>809</v>
      </c>
    </row>
    <row r="811" spans="1:1">
      <c r="A811">
        <v>810</v>
      </c>
    </row>
    <row r="812" spans="1:1">
      <c r="A812">
        <v>811</v>
      </c>
    </row>
    <row r="813" spans="1:1">
      <c r="A813">
        <v>812</v>
      </c>
    </row>
    <row r="814" spans="1:1">
      <c r="A814">
        <v>813</v>
      </c>
    </row>
    <row r="815" spans="1:1">
      <c r="A815">
        <v>814</v>
      </c>
    </row>
    <row r="816" spans="1:1">
      <c r="A816">
        <v>815</v>
      </c>
    </row>
    <row r="817" spans="1:1">
      <c r="A817">
        <v>816</v>
      </c>
    </row>
    <row r="818" spans="1:1">
      <c r="A818">
        <v>817</v>
      </c>
    </row>
    <row r="819" spans="1:1">
      <c r="A819">
        <v>818</v>
      </c>
    </row>
    <row r="820" spans="1:1">
      <c r="A820">
        <v>819</v>
      </c>
    </row>
    <row r="821" spans="1:1">
      <c r="A821">
        <v>820</v>
      </c>
    </row>
    <row r="822" spans="1:1">
      <c r="A822">
        <v>821</v>
      </c>
    </row>
    <row r="823" spans="1:1">
      <c r="A823">
        <v>822</v>
      </c>
    </row>
    <row r="824" spans="1:1">
      <c r="A824">
        <v>823</v>
      </c>
    </row>
    <row r="825" spans="1:1">
      <c r="A825">
        <v>824</v>
      </c>
    </row>
    <row r="826" spans="1:1">
      <c r="A826">
        <v>825</v>
      </c>
    </row>
    <row r="827" spans="1:1">
      <c r="A827">
        <v>826</v>
      </c>
    </row>
    <row r="828" spans="1:1">
      <c r="A828">
        <v>827</v>
      </c>
    </row>
    <row r="829" spans="1:1">
      <c r="A829">
        <v>828</v>
      </c>
    </row>
    <row r="830" spans="1:1">
      <c r="A830">
        <v>829</v>
      </c>
    </row>
    <row r="831" spans="1:1">
      <c r="A831">
        <v>830</v>
      </c>
    </row>
    <row r="832" spans="1:1">
      <c r="A832">
        <v>831</v>
      </c>
    </row>
    <row r="833" spans="1:1">
      <c r="A833">
        <v>832</v>
      </c>
    </row>
    <row r="834" spans="1:1">
      <c r="A834">
        <v>833</v>
      </c>
    </row>
    <row r="835" spans="1:1">
      <c r="A835">
        <v>834</v>
      </c>
    </row>
    <row r="836" spans="1:1">
      <c r="A836">
        <v>835</v>
      </c>
    </row>
    <row r="837" spans="1:1">
      <c r="A837">
        <v>836</v>
      </c>
    </row>
    <row r="838" spans="1:1">
      <c r="A838">
        <v>837</v>
      </c>
    </row>
    <row r="839" spans="1:1">
      <c r="A839">
        <v>838</v>
      </c>
    </row>
    <row r="840" spans="1:1">
      <c r="A840">
        <v>839</v>
      </c>
    </row>
    <row r="841" spans="1:1">
      <c r="A841">
        <v>840</v>
      </c>
    </row>
    <row r="842" spans="1:1">
      <c r="A842">
        <v>841</v>
      </c>
    </row>
    <row r="843" spans="1:1">
      <c r="A843">
        <v>842</v>
      </c>
    </row>
    <row r="844" spans="1:1">
      <c r="A844">
        <v>843</v>
      </c>
    </row>
    <row r="845" spans="1:1">
      <c r="A845">
        <v>844</v>
      </c>
    </row>
    <row r="846" spans="1:1">
      <c r="A846">
        <v>845</v>
      </c>
    </row>
    <row r="847" spans="1:1">
      <c r="A847">
        <v>846</v>
      </c>
    </row>
    <row r="848" spans="1:1">
      <c r="A848">
        <v>847</v>
      </c>
    </row>
    <row r="849" spans="1:1">
      <c r="A849">
        <v>848</v>
      </c>
    </row>
    <row r="850" spans="1:1">
      <c r="A850">
        <v>849</v>
      </c>
    </row>
    <row r="851" spans="1:1">
      <c r="A851">
        <v>850</v>
      </c>
    </row>
    <row r="852" spans="1:1">
      <c r="A852">
        <v>851</v>
      </c>
    </row>
    <row r="853" spans="1:1">
      <c r="A853">
        <v>852</v>
      </c>
    </row>
    <row r="854" spans="1:1">
      <c r="A854">
        <v>853</v>
      </c>
    </row>
    <row r="855" spans="1:1">
      <c r="A855">
        <v>854</v>
      </c>
    </row>
    <row r="856" spans="1:1">
      <c r="A856">
        <v>855</v>
      </c>
    </row>
    <row r="857" spans="1:1">
      <c r="A857">
        <v>856</v>
      </c>
    </row>
    <row r="858" spans="1:1">
      <c r="A858">
        <v>857</v>
      </c>
    </row>
    <row r="859" spans="1:1">
      <c r="A859">
        <v>858</v>
      </c>
    </row>
    <row r="860" spans="1:1">
      <c r="A860">
        <v>859</v>
      </c>
    </row>
    <row r="861" spans="1:1">
      <c r="A861">
        <v>860</v>
      </c>
    </row>
    <row r="862" spans="1:1">
      <c r="A862">
        <v>861</v>
      </c>
    </row>
    <row r="863" spans="1:1">
      <c r="A863">
        <v>862</v>
      </c>
    </row>
    <row r="864" spans="1:1">
      <c r="A864">
        <v>863</v>
      </c>
    </row>
    <row r="865" spans="1:1">
      <c r="A865">
        <v>864</v>
      </c>
    </row>
    <row r="866" spans="1:1">
      <c r="A866">
        <v>865</v>
      </c>
    </row>
    <row r="867" spans="1:1">
      <c r="A867">
        <v>866</v>
      </c>
    </row>
    <row r="868" spans="1:1">
      <c r="A868">
        <v>867</v>
      </c>
    </row>
    <row r="869" spans="1:1">
      <c r="A869">
        <v>868</v>
      </c>
    </row>
    <row r="870" spans="1:1">
      <c r="A870">
        <v>869</v>
      </c>
    </row>
    <row r="871" spans="1:1">
      <c r="A871">
        <v>870</v>
      </c>
    </row>
    <row r="872" spans="1:1">
      <c r="A872">
        <v>871</v>
      </c>
    </row>
    <row r="873" spans="1:1">
      <c r="A873">
        <v>872</v>
      </c>
    </row>
    <row r="874" spans="1:1">
      <c r="A874">
        <v>873</v>
      </c>
    </row>
    <row r="875" spans="1:1">
      <c r="A875">
        <v>874</v>
      </c>
    </row>
    <row r="876" spans="1:1">
      <c r="A876">
        <v>875</v>
      </c>
    </row>
    <row r="877" spans="1:1">
      <c r="A877">
        <v>876</v>
      </c>
    </row>
    <row r="878" spans="1:1">
      <c r="A878">
        <v>877</v>
      </c>
    </row>
    <row r="879" spans="1:1">
      <c r="A879">
        <v>878</v>
      </c>
    </row>
    <row r="880" spans="1:1">
      <c r="A880">
        <v>879</v>
      </c>
    </row>
    <row r="881" spans="1:1">
      <c r="A881">
        <v>880</v>
      </c>
    </row>
    <row r="882" spans="1:1">
      <c r="A882">
        <v>881</v>
      </c>
    </row>
    <row r="883" spans="1:1">
      <c r="A883">
        <v>882</v>
      </c>
    </row>
    <row r="884" spans="1:1">
      <c r="A884">
        <v>883</v>
      </c>
    </row>
    <row r="885" spans="1:1">
      <c r="A885">
        <v>884</v>
      </c>
    </row>
    <row r="886" spans="1:1">
      <c r="A886">
        <v>885</v>
      </c>
    </row>
    <row r="887" spans="1:1">
      <c r="A887">
        <v>886</v>
      </c>
    </row>
    <row r="888" spans="1:1">
      <c r="A888">
        <v>887</v>
      </c>
    </row>
    <row r="889" spans="1:1">
      <c r="A889">
        <v>888</v>
      </c>
    </row>
    <row r="890" spans="1:1">
      <c r="A890">
        <v>889</v>
      </c>
    </row>
    <row r="891" spans="1:1">
      <c r="A891">
        <v>890</v>
      </c>
    </row>
    <row r="892" spans="1:1">
      <c r="A892">
        <v>891</v>
      </c>
    </row>
    <row r="893" spans="1:1">
      <c r="A893">
        <v>892</v>
      </c>
    </row>
    <row r="894" spans="1:1">
      <c r="A894">
        <v>893</v>
      </c>
    </row>
    <row r="895" spans="1:1">
      <c r="A895">
        <v>894</v>
      </c>
    </row>
    <row r="896" spans="1:1">
      <c r="A896">
        <v>895</v>
      </c>
    </row>
    <row r="897" spans="1:1">
      <c r="A897">
        <v>896</v>
      </c>
    </row>
    <row r="898" spans="1:1">
      <c r="A898">
        <v>897</v>
      </c>
    </row>
    <row r="899" spans="1:1">
      <c r="A899">
        <v>898</v>
      </c>
    </row>
    <row r="900" spans="1:1">
      <c r="A900">
        <v>899</v>
      </c>
    </row>
    <row r="901" spans="1:1">
      <c r="A901">
        <v>900</v>
      </c>
    </row>
    <row r="902" spans="1:1">
      <c r="A902">
        <v>901</v>
      </c>
    </row>
    <row r="903" spans="1:1">
      <c r="A903">
        <v>902</v>
      </c>
    </row>
    <row r="904" spans="1:1">
      <c r="A904">
        <v>903</v>
      </c>
    </row>
    <row r="905" spans="1:1">
      <c r="A905">
        <v>904</v>
      </c>
    </row>
    <row r="906" spans="1:1">
      <c r="A906">
        <v>905</v>
      </c>
    </row>
    <row r="907" spans="1:1">
      <c r="A907">
        <v>906</v>
      </c>
    </row>
    <row r="908" spans="1:1">
      <c r="A908">
        <v>907</v>
      </c>
    </row>
    <row r="909" spans="1:1">
      <c r="A909">
        <v>908</v>
      </c>
    </row>
    <row r="910" spans="1:1">
      <c r="A910">
        <v>909</v>
      </c>
    </row>
    <row r="911" spans="1:1">
      <c r="A911">
        <v>910</v>
      </c>
    </row>
    <row r="912" spans="1:1">
      <c r="A912">
        <v>911</v>
      </c>
    </row>
    <row r="913" spans="1:1">
      <c r="A913">
        <v>912</v>
      </c>
    </row>
    <row r="914" spans="1:1">
      <c r="A914">
        <v>913</v>
      </c>
    </row>
    <row r="915" spans="1:1">
      <c r="A915">
        <v>914</v>
      </c>
    </row>
    <row r="916" spans="1:1">
      <c r="A916">
        <v>915</v>
      </c>
    </row>
    <row r="917" spans="1:1">
      <c r="A917">
        <v>916</v>
      </c>
    </row>
    <row r="918" spans="1:1">
      <c r="A918">
        <v>917</v>
      </c>
    </row>
    <row r="919" spans="1:1">
      <c r="A919">
        <v>918</v>
      </c>
    </row>
    <row r="920" spans="1:1">
      <c r="A920">
        <v>919</v>
      </c>
    </row>
    <row r="921" spans="1:1">
      <c r="A921">
        <v>920</v>
      </c>
    </row>
    <row r="922" spans="1:1">
      <c r="A922">
        <v>921</v>
      </c>
    </row>
    <row r="923" spans="1:1">
      <c r="A923">
        <v>922</v>
      </c>
    </row>
    <row r="924" spans="1:1">
      <c r="A924">
        <v>923</v>
      </c>
    </row>
    <row r="925" spans="1:1">
      <c r="A925">
        <v>924</v>
      </c>
    </row>
    <row r="926" spans="1:1">
      <c r="A926">
        <v>925</v>
      </c>
    </row>
    <row r="927" spans="1:1">
      <c r="A927">
        <v>926</v>
      </c>
    </row>
    <row r="928" spans="1:1">
      <c r="A928">
        <v>927</v>
      </c>
    </row>
    <row r="929" spans="1:1">
      <c r="A929">
        <v>928</v>
      </c>
    </row>
    <row r="930" spans="1:1">
      <c r="A930">
        <v>929</v>
      </c>
    </row>
    <row r="931" spans="1:1">
      <c r="A931">
        <v>930</v>
      </c>
    </row>
    <row r="932" spans="1:1">
      <c r="A932">
        <v>931</v>
      </c>
    </row>
    <row r="933" spans="1:1">
      <c r="A933">
        <v>932</v>
      </c>
    </row>
    <row r="934" spans="1:1">
      <c r="A934">
        <v>933</v>
      </c>
    </row>
    <row r="935" spans="1:1">
      <c r="A935">
        <v>934</v>
      </c>
    </row>
    <row r="936" spans="1:1">
      <c r="A936">
        <v>935</v>
      </c>
    </row>
    <row r="937" spans="1:1">
      <c r="A937">
        <v>936</v>
      </c>
    </row>
    <row r="938" spans="1:1">
      <c r="A938">
        <v>937</v>
      </c>
    </row>
    <row r="939" spans="1:1">
      <c r="A939">
        <v>938</v>
      </c>
    </row>
    <row r="940" spans="1:1">
      <c r="A940">
        <v>939</v>
      </c>
    </row>
    <row r="941" spans="1:1">
      <c r="A941">
        <v>940</v>
      </c>
    </row>
    <row r="942" spans="1:1">
      <c r="A942">
        <v>941</v>
      </c>
    </row>
    <row r="943" spans="1:1">
      <c r="A943">
        <v>942</v>
      </c>
    </row>
    <row r="944" spans="1:1">
      <c r="A944">
        <v>943</v>
      </c>
    </row>
    <row r="945" spans="1:1">
      <c r="A945">
        <v>944</v>
      </c>
    </row>
    <row r="946" spans="1:1">
      <c r="A946">
        <v>945</v>
      </c>
    </row>
    <row r="947" spans="1:1">
      <c r="A947">
        <v>946</v>
      </c>
    </row>
    <row r="948" spans="1:1">
      <c r="A948">
        <v>947</v>
      </c>
    </row>
    <row r="949" spans="1:1">
      <c r="A949">
        <v>948</v>
      </c>
    </row>
    <row r="950" spans="1:1">
      <c r="A950">
        <v>949</v>
      </c>
    </row>
    <row r="951" spans="1:1">
      <c r="A951">
        <v>950</v>
      </c>
    </row>
    <row r="952" spans="1:1">
      <c r="A952">
        <v>951</v>
      </c>
    </row>
    <row r="953" spans="1:1">
      <c r="A953">
        <v>952</v>
      </c>
    </row>
    <row r="954" spans="1:1">
      <c r="A954">
        <v>953</v>
      </c>
    </row>
    <row r="955" spans="1:1">
      <c r="A955">
        <v>954</v>
      </c>
    </row>
    <row r="956" spans="1:1">
      <c r="A956">
        <v>955</v>
      </c>
    </row>
    <row r="957" spans="1:1">
      <c r="A957">
        <v>956</v>
      </c>
    </row>
    <row r="958" spans="1:1">
      <c r="A958">
        <v>957</v>
      </c>
    </row>
    <row r="959" spans="1:1">
      <c r="A959">
        <v>958</v>
      </c>
    </row>
    <row r="960" spans="1:1">
      <c r="A960">
        <v>959</v>
      </c>
    </row>
    <row r="961" spans="1:1">
      <c r="A961">
        <v>960</v>
      </c>
    </row>
    <row r="962" spans="1:1">
      <c r="A962">
        <v>961</v>
      </c>
    </row>
    <row r="963" spans="1:1">
      <c r="A963">
        <v>962</v>
      </c>
    </row>
    <row r="964" spans="1:1">
      <c r="A964">
        <v>963</v>
      </c>
    </row>
    <row r="965" spans="1:1">
      <c r="A965">
        <v>964</v>
      </c>
    </row>
    <row r="966" spans="1:1">
      <c r="A966">
        <v>965</v>
      </c>
    </row>
    <row r="967" spans="1:1">
      <c r="A967">
        <v>966</v>
      </c>
    </row>
    <row r="968" spans="1:1">
      <c r="A968">
        <v>967</v>
      </c>
    </row>
    <row r="969" spans="1:1">
      <c r="A969">
        <v>968</v>
      </c>
    </row>
    <row r="970" spans="1:1">
      <c r="A970">
        <v>969</v>
      </c>
    </row>
    <row r="971" spans="1:1">
      <c r="A971">
        <v>970</v>
      </c>
    </row>
    <row r="972" spans="1:1">
      <c r="A972">
        <v>971</v>
      </c>
    </row>
    <row r="973" spans="1:1">
      <c r="A973">
        <v>972</v>
      </c>
    </row>
    <row r="974" spans="1:1">
      <c r="A974">
        <v>973</v>
      </c>
    </row>
    <row r="975" spans="1:1">
      <c r="A975">
        <v>974</v>
      </c>
    </row>
    <row r="976" spans="1:1">
      <c r="A976">
        <v>975</v>
      </c>
    </row>
    <row r="977" spans="1:1">
      <c r="A977">
        <v>976</v>
      </c>
    </row>
    <row r="978" spans="1:1">
      <c r="A978">
        <v>977</v>
      </c>
    </row>
    <row r="979" spans="1:1">
      <c r="A979">
        <v>978</v>
      </c>
    </row>
    <row r="980" spans="1:1">
      <c r="A980">
        <v>979</v>
      </c>
    </row>
    <row r="981" spans="1:1">
      <c r="A981">
        <v>980</v>
      </c>
    </row>
    <row r="982" spans="1:1">
      <c r="A982">
        <v>981</v>
      </c>
    </row>
    <row r="983" spans="1:1">
      <c r="A983">
        <v>982</v>
      </c>
    </row>
    <row r="984" spans="1:1">
      <c r="A984">
        <v>983</v>
      </c>
    </row>
    <row r="985" spans="1:1">
      <c r="A985">
        <v>984</v>
      </c>
    </row>
    <row r="986" spans="1:1">
      <c r="A986">
        <v>985</v>
      </c>
    </row>
    <row r="987" spans="1:1">
      <c r="A987">
        <v>986</v>
      </c>
    </row>
    <row r="988" spans="1:1">
      <c r="A988">
        <v>987</v>
      </c>
    </row>
    <row r="989" spans="1:1">
      <c r="A989">
        <v>988</v>
      </c>
    </row>
    <row r="990" spans="1:1">
      <c r="A990">
        <v>989</v>
      </c>
    </row>
    <row r="991" spans="1:1">
      <c r="A991">
        <v>990</v>
      </c>
    </row>
    <row r="992" spans="1:1">
      <c r="A992">
        <v>991</v>
      </c>
    </row>
    <row r="993" spans="1:1">
      <c r="A993">
        <v>992</v>
      </c>
    </row>
    <row r="994" spans="1:1">
      <c r="A994">
        <v>993</v>
      </c>
    </row>
    <row r="995" spans="1:1">
      <c r="A995">
        <v>994</v>
      </c>
    </row>
    <row r="996" spans="1:1">
      <c r="A996">
        <v>995</v>
      </c>
    </row>
    <row r="997" spans="1:1">
      <c r="A997">
        <v>996</v>
      </c>
    </row>
    <row r="998" spans="1:1">
      <c r="A998">
        <v>997</v>
      </c>
    </row>
    <row r="999" spans="1:1">
      <c r="A999">
        <v>998</v>
      </c>
    </row>
    <row r="1000" spans="1:1">
      <c r="A1000">
        <v>999</v>
      </c>
    </row>
    <row r="1001" spans="1:1">
      <c r="A1001">
        <v>1000</v>
      </c>
    </row>
    <row r="1002" spans="1:1">
      <c r="A1002">
        <v>1001</v>
      </c>
    </row>
    <row r="1003" spans="1:1">
      <c r="A1003">
        <v>1002</v>
      </c>
    </row>
    <row r="1004" spans="1:1">
      <c r="A1004">
        <v>1003</v>
      </c>
    </row>
    <row r="1005" spans="1:1">
      <c r="A1005">
        <v>1004</v>
      </c>
    </row>
    <row r="1006" spans="1:1">
      <c r="A1006">
        <v>1005</v>
      </c>
    </row>
    <row r="1007" spans="1:1">
      <c r="A1007">
        <v>1006</v>
      </c>
    </row>
    <row r="1008" spans="1:1">
      <c r="A1008">
        <v>1007</v>
      </c>
    </row>
    <row r="1009" spans="1:1">
      <c r="A1009">
        <v>1008</v>
      </c>
    </row>
    <row r="1010" spans="1:1">
      <c r="A1010">
        <v>1009</v>
      </c>
    </row>
    <row r="1011" spans="1:1">
      <c r="A1011">
        <v>1010</v>
      </c>
    </row>
    <row r="1012" spans="1:1">
      <c r="A1012">
        <v>1011</v>
      </c>
    </row>
    <row r="1013" spans="1:1">
      <c r="A1013">
        <v>1012</v>
      </c>
    </row>
    <row r="1014" spans="1:1">
      <c r="A1014">
        <v>1013</v>
      </c>
    </row>
    <row r="1015" spans="1:1">
      <c r="A1015">
        <v>1014</v>
      </c>
    </row>
    <row r="1016" spans="1:1">
      <c r="A1016">
        <v>1015</v>
      </c>
    </row>
    <row r="1017" spans="1:1">
      <c r="A1017">
        <v>1016</v>
      </c>
    </row>
    <row r="1018" spans="1:1">
      <c r="A1018">
        <v>1017</v>
      </c>
    </row>
    <row r="1019" spans="1:1">
      <c r="A1019">
        <v>1018</v>
      </c>
    </row>
    <row r="1020" spans="1:1">
      <c r="A1020">
        <v>1019</v>
      </c>
    </row>
    <row r="1021" spans="1:1">
      <c r="A1021">
        <v>1020</v>
      </c>
    </row>
    <row r="1022" spans="1:1">
      <c r="A1022">
        <v>1021</v>
      </c>
    </row>
    <row r="1023" spans="1:1">
      <c r="A1023">
        <v>1022</v>
      </c>
    </row>
    <row r="1024" spans="1:1">
      <c r="A1024">
        <v>1023</v>
      </c>
    </row>
    <row r="1025" spans="1:1">
      <c r="A1025">
        <v>1024</v>
      </c>
    </row>
    <row r="1026" spans="1:1">
      <c r="A1026">
        <v>1025</v>
      </c>
    </row>
    <row r="1027" spans="1:1">
      <c r="A1027">
        <v>1026</v>
      </c>
    </row>
    <row r="1028" spans="1:1">
      <c r="A1028">
        <v>1027</v>
      </c>
    </row>
    <row r="1029" spans="1:1">
      <c r="A1029">
        <v>1028</v>
      </c>
    </row>
    <row r="1030" spans="1:1">
      <c r="A1030">
        <v>1029</v>
      </c>
    </row>
    <row r="1031" spans="1:1">
      <c r="A1031">
        <v>1030</v>
      </c>
    </row>
    <row r="1032" spans="1:1">
      <c r="A1032">
        <v>1031</v>
      </c>
    </row>
    <row r="1033" spans="1:1">
      <c r="A1033">
        <v>1032</v>
      </c>
    </row>
    <row r="1034" spans="1:1">
      <c r="A1034">
        <v>1033</v>
      </c>
    </row>
    <row r="1035" spans="1:1">
      <c r="A1035">
        <v>1034</v>
      </c>
    </row>
    <row r="1036" spans="1:1">
      <c r="A1036">
        <v>1035</v>
      </c>
    </row>
    <row r="1037" spans="1:1">
      <c r="A1037">
        <v>1036</v>
      </c>
    </row>
    <row r="1038" spans="1:1">
      <c r="A1038">
        <v>1037</v>
      </c>
    </row>
    <row r="1039" spans="1:1">
      <c r="A1039">
        <v>1038</v>
      </c>
    </row>
    <row r="1040" spans="1:1">
      <c r="A1040">
        <v>1039</v>
      </c>
    </row>
    <row r="1041" spans="1:1">
      <c r="A1041">
        <v>1040</v>
      </c>
    </row>
    <row r="1042" spans="1:1">
      <c r="A1042">
        <v>1041</v>
      </c>
    </row>
    <row r="1043" spans="1:1">
      <c r="A1043">
        <v>1042</v>
      </c>
    </row>
    <row r="1044" spans="1:1">
      <c r="A1044">
        <v>1043</v>
      </c>
    </row>
    <row r="1045" spans="1:1">
      <c r="A1045">
        <v>1044</v>
      </c>
    </row>
    <row r="1046" spans="1:1">
      <c r="A1046">
        <v>1045</v>
      </c>
    </row>
    <row r="1047" spans="1:1">
      <c r="A1047">
        <v>1046</v>
      </c>
    </row>
    <row r="1048" spans="1:1">
      <c r="A1048">
        <v>1047</v>
      </c>
    </row>
    <row r="1049" spans="1:1">
      <c r="A1049">
        <v>1048</v>
      </c>
    </row>
    <row r="1050" spans="1:1">
      <c r="A1050">
        <v>1049</v>
      </c>
    </row>
    <row r="1051" spans="1:1">
      <c r="A1051">
        <v>1050</v>
      </c>
    </row>
    <row r="1052" spans="1:1">
      <c r="A1052">
        <v>1051</v>
      </c>
    </row>
    <row r="1053" spans="1:1">
      <c r="A1053">
        <v>1052</v>
      </c>
    </row>
    <row r="1054" spans="1:1">
      <c r="A1054">
        <v>1053</v>
      </c>
    </row>
    <row r="1055" spans="1:1">
      <c r="A1055">
        <v>1054</v>
      </c>
    </row>
    <row r="1056" spans="1:1">
      <c r="A1056">
        <v>1055</v>
      </c>
    </row>
    <row r="1057" spans="1:1">
      <c r="A1057">
        <v>1056</v>
      </c>
    </row>
    <row r="1058" spans="1:1">
      <c r="A1058">
        <v>1057</v>
      </c>
    </row>
    <row r="1059" spans="1:1">
      <c r="A1059">
        <v>1058</v>
      </c>
    </row>
    <row r="1060" spans="1:1">
      <c r="A1060">
        <v>1059</v>
      </c>
    </row>
    <row r="1061" spans="1:1">
      <c r="A1061">
        <v>1060</v>
      </c>
    </row>
    <row r="1062" spans="1:1">
      <c r="A1062">
        <v>1061</v>
      </c>
    </row>
    <row r="1063" spans="1:1">
      <c r="A1063">
        <v>1062</v>
      </c>
    </row>
    <row r="1064" spans="1:1">
      <c r="A1064">
        <v>1063</v>
      </c>
    </row>
    <row r="1065" spans="1:1">
      <c r="A1065">
        <v>1064</v>
      </c>
    </row>
    <row r="1066" spans="1:1">
      <c r="A1066">
        <v>1065</v>
      </c>
    </row>
    <row r="1067" spans="1:1">
      <c r="A1067">
        <v>1066</v>
      </c>
    </row>
    <row r="1068" spans="1:1">
      <c r="A1068">
        <v>1067</v>
      </c>
    </row>
    <row r="1069" spans="1:1">
      <c r="A1069">
        <v>1068</v>
      </c>
    </row>
    <row r="1070" spans="1:1">
      <c r="A1070">
        <v>1069</v>
      </c>
    </row>
    <row r="1071" spans="1:1">
      <c r="A1071">
        <v>1070</v>
      </c>
    </row>
    <row r="1072" spans="1:1">
      <c r="A1072">
        <v>1071</v>
      </c>
    </row>
    <row r="1073" spans="1:1">
      <c r="A1073">
        <v>1072</v>
      </c>
    </row>
    <row r="1074" spans="1:1">
      <c r="A1074">
        <v>1073</v>
      </c>
    </row>
    <row r="1075" spans="1:1">
      <c r="A1075">
        <v>1074</v>
      </c>
    </row>
    <row r="1076" spans="1:1">
      <c r="A1076">
        <v>1075</v>
      </c>
    </row>
    <row r="1077" spans="1:1">
      <c r="A1077">
        <v>1076</v>
      </c>
    </row>
    <row r="1078" spans="1:1">
      <c r="A1078">
        <v>1077</v>
      </c>
    </row>
    <row r="1079" spans="1:1">
      <c r="A1079">
        <v>1078</v>
      </c>
    </row>
    <row r="1080" spans="1:1">
      <c r="A1080">
        <v>1079</v>
      </c>
    </row>
    <row r="1081" spans="1:1">
      <c r="A1081">
        <v>1080</v>
      </c>
    </row>
    <row r="1082" spans="1:1">
      <c r="A1082">
        <v>1081</v>
      </c>
    </row>
    <row r="1083" spans="1:1">
      <c r="A1083">
        <v>1082</v>
      </c>
    </row>
    <row r="1084" spans="1:1">
      <c r="A1084">
        <v>1083</v>
      </c>
    </row>
    <row r="1085" spans="1:1">
      <c r="A1085">
        <v>1084</v>
      </c>
    </row>
    <row r="1086" spans="1:1">
      <c r="A1086">
        <v>1085</v>
      </c>
    </row>
    <row r="1087" spans="1:1">
      <c r="A1087">
        <v>1086</v>
      </c>
    </row>
    <row r="1088" spans="1:1">
      <c r="A1088">
        <v>1087</v>
      </c>
    </row>
    <row r="1089" spans="1:1">
      <c r="A1089">
        <v>1088</v>
      </c>
    </row>
    <row r="1090" spans="1:1">
      <c r="A1090">
        <v>1089</v>
      </c>
    </row>
    <row r="1091" spans="1:1">
      <c r="A1091">
        <v>1090</v>
      </c>
    </row>
    <row r="1092" spans="1:1">
      <c r="A1092">
        <v>1091</v>
      </c>
    </row>
    <row r="1093" spans="1:1">
      <c r="A1093">
        <v>1092</v>
      </c>
    </row>
    <row r="1094" spans="1:1">
      <c r="A1094">
        <v>1093</v>
      </c>
    </row>
    <row r="1095" spans="1:1">
      <c r="A1095">
        <v>1094</v>
      </c>
    </row>
    <row r="1096" spans="1:1">
      <c r="A1096">
        <v>1095</v>
      </c>
    </row>
    <row r="1097" spans="1:1">
      <c r="A1097">
        <v>1096</v>
      </c>
    </row>
    <row r="1098" spans="1:1">
      <c r="A1098">
        <v>1097</v>
      </c>
    </row>
    <row r="1099" spans="1:1">
      <c r="A1099">
        <v>1098</v>
      </c>
    </row>
    <row r="1100" spans="1:1">
      <c r="A1100">
        <v>1099</v>
      </c>
    </row>
    <row r="1101" spans="1:1">
      <c r="A1101">
        <v>1100</v>
      </c>
    </row>
    <row r="1102" spans="1:1">
      <c r="A1102">
        <v>1101</v>
      </c>
    </row>
    <row r="1103" spans="1:1">
      <c r="A1103">
        <v>1102</v>
      </c>
    </row>
    <row r="1104" spans="1:1">
      <c r="A1104">
        <v>1103</v>
      </c>
    </row>
    <row r="1105" spans="1:1">
      <c r="A1105">
        <v>1104</v>
      </c>
    </row>
    <row r="1106" spans="1:1">
      <c r="A1106">
        <v>1105</v>
      </c>
    </row>
    <row r="1107" spans="1:1">
      <c r="A1107">
        <v>1106</v>
      </c>
    </row>
    <row r="1108" spans="1:1">
      <c r="A1108">
        <v>1107</v>
      </c>
    </row>
    <row r="1109" spans="1:1">
      <c r="A1109">
        <v>1108</v>
      </c>
    </row>
    <row r="1110" spans="1:1">
      <c r="A1110">
        <v>1109</v>
      </c>
    </row>
    <row r="1111" spans="1:1">
      <c r="A1111">
        <v>1110</v>
      </c>
    </row>
    <row r="1112" spans="1:1">
      <c r="A1112">
        <v>1111</v>
      </c>
    </row>
    <row r="1113" spans="1:1">
      <c r="A1113">
        <v>1112</v>
      </c>
    </row>
    <row r="1114" spans="1:1">
      <c r="A1114">
        <v>1113</v>
      </c>
    </row>
    <row r="1115" spans="1:1">
      <c r="A1115">
        <v>1114</v>
      </c>
    </row>
    <row r="1116" spans="1:1">
      <c r="A1116">
        <v>1115</v>
      </c>
    </row>
    <row r="1117" spans="1:1">
      <c r="A1117">
        <v>1116</v>
      </c>
    </row>
    <row r="1118" spans="1:1">
      <c r="A1118">
        <v>1117</v>
      </c>
    </row>
    <row r="1119" spans="1:1">
      <c r="A1119">
        <v>1118</v>
      </c>
    </row>
    <row r="1120" spans="1:1">
      <c r="A1120">
        <v>1119</v>
      </c>
    </row>
    <row r="1121" spans="1:1">
      <c r="A1121">
        <v>1120</v>
      </c>
    </row>
    <row r="1122" spans="1:1">
      <c r="A1122">
        <v>1121</v>
      </c>
    </row>
    <row r="1123" spans="1:1">
      <c r="A1123">
        <v>1122</v>
      </c>
    </row>
    <row r="1124" spans="1:1">
      <c r="A1124">
        <v>1123</v>
      </c>
    </row>
    <row r="1125" spans="1:1">
      <c r="A1125">
        <v>1124</v>
      </c>
    </row>
    <row r="1126" spans="1:1">
      <c r="A1126">
        <v>1125</v>
      </c>
    </row>
    <row r="1127" spans="1:1">
      <c r="A1127">
        <v>1126</v>
      </c>
    </row>
    <row r="1128" spans="1:1">
      <c r="A1128">
        <v>1127</v>
      </c>
    </row>
    <row r="1129" spans="1:1">
      <c r="A1129">
        <v>1128</v>
      </c>
    </row>
    <row r="1130" spans="1:1">
      <c r="A1130">
        <v>1129</v>
      </c>
    </row>
    <row r="1131" spans="1:1">
      <c r="A1131">
        <v>1130</v>
      </c>
    </row>
    <row r="1132" spans="1:1">
      <c r="A1132">
        <v>1131</v>
      </c>
    </row>
    <row r="1133" spans="1:1">
      <c r="A1133">
        <v>1132</v>
      </c>
    </row>
    <row r="1134" spans="1:1">
      <c r="A1134">
        <v>1133</v>
      </c>
    </row>
    <row r="1135" spans="1:1">
      <c r="A1135">
        <v>1134</v>
      </c>
    </row>
    <row r="1136" spans="1:1">
      <c r="A1136">
        <v>1135</v>
      </c>
    </row>
    <row r="1137" spans="1:1">
      <c r="A1137">
        <v>1136</v>
      </c>
    </row>
    <row r="1138" spans="1:1">
      <c r="A1138">
        <v>1137</v>
      </c>
    </row>
    <row r="1139" spans="1:1">
      <c r="A1139">
        <v>1138</v>
      </c>
    </row>
    <row r="1140" spans="1:1">
      <c r="A1140">
        <v>1139</v>
      </c>
    </row>
    <row r="1141" spans="1:1">
      <c r="A1141">
        <v>1140</v>
      </c>
    </row>
    <row r="1142" spans="1:1">
      <c r="A1142">
        <v>1141</v>
      </c>
    </row>
    <row r="1143" spans="1:1">
      <c r="A1143">
        <v>1142</v>
      </c>
    </row>
    <row r="1144" spans="1:1">
      <c r="A1144">
        <v>1143</v>
      </c>
    </row>
    <row r="1145" spans="1:1">
      <c r="A1145">
        <v>1144</v>
      </c>
    </row>
    <row r="1146" spans="1:1">
      <c r="A1146">
        <v>1145</v>
      </c>
    </row>
    <row r="1147" spans="1:1">
      <c r="A1147">
        <v>1146</v>
      </c>
    </row>
    <row r="1148" spans="1:1">
      <c r="A1148">
        <v>1147</v>
      </c>
    </row>
    <row r="1149" spans="1:1">
      <c r="A1149">
        <v>1148</v>
      </c>
    </row>
    <row r="1150" spans="1:1">
      <c r="A1150">
        <v>1149</v>
      </c>
    </row>
    <row r="1151" spans="1:1">
      <c r="A1151">
        <v>1150</v>
      </c>
    </row>
    <row r="1152" spans="1:1">
      <c r="A1152">
        <v>1151</v>
      </c>
    </row>
    <row r="1153" spans="1:1">
      <c r="A1153">
        <v>1152</v>
      </c>
    </row>
    <row r="1154" spans="1:1">
      <c r="A1154">
        <v>1153</v>
      </c>
    </row>
    <row r="1155" spans="1:1">
      <c r="A1155">
        <v>1154</v>
      </c>
    </row>
    <row r="1156" spans="1:1">
      <c r="A1156">
        <v>1155</v>
      </c>
    </row>
    <row r="1157" spans="1:1">
      <c r="A1157">
        <v>1156</v>
      </c>
    </row>
    <row r="1158" spans="1:1">
      <c r="A1158">
        <v>1157</v>
      </c>
    </row>
    <row r="1159" spans="1:1">
      <c r="A1159">
        <v>1158</v>
      </c>
    </row>
    <row r="1160" spans="1:1">
      <c r="A1160">
        <v>1159</v>
      </c>
    </row>
    <row r="1161" spans="1:1">
      <c r="A1161">
        <v>1160</v>
      </c>
    </row>
    <row r="1162" spans="1:1">
      <c r="A1162">
        <v>1161</v>
      </c>
    </row>
    <row r="1163" spans="1:1">
      <c r="A1163">
        <v>1162</v>
      </c>
    </row>
    <row r="1164" spans="1:1">
      <c r="A1164">
        <v>1163</v>
      </c>
    </row>
    <row r="1165" spans="1:1">
      <c r="A1165">
        <v>1164</v>
      </c>
    </row>
    <row r="1166" spans="1:1">
      <c r="A1166">
        <v>1165</v>
      </c>
    </row>
    <row r="1167" spans="1:1">
      <c r="A1167">
        <v>1166</v>
      </c>
    </row>
    <row r="1168" spans="1:1">
      <c r="A1168">
        <v>1167</v>
      </c>
    </row>
    <row r="1169" spans="1:1">
      <c r="A1169">
        <v>1168</v>
      </c>
    </row>
    <row r="1170" spans="1:1">
      <c r="A1170">
        <v>1169</v>
      </c>
    </row>
    <row r="1171" spans="1:1">
      <c r="A1171">
        <v>1170</v>
      </c>
    </row>
    <row r="1172" spans="1:1">
      <c r="A1172">
        <v>1171</v>
      </c>
    </row>
    <row r="1173" spans="1:1">
      <c r="A1173">
        <v>1172</v>
      </c>
    </row>
    <row r="1174" spans="1:1">
      <c r="A1174">
        <v>1173</v>
      </c>
    </row>
    <row r="1175" spans="1:1">
      <c r="A1175">
        <v>1174</v>
      </c>
    </row>
    <row r="1176" spans="1:1">
      <c r="A1176">
        <v>1175</v>
      </c>
    </row>
    <row r="1177" spans="1:1">
      <c r="A1177">
        <v>1176</v>
      </c>
    </row>
    <row r="1178" spans="1:1">
      <c r="A1178">
        <v>1177</v>
      </c>
    </row>
    <row r="1179" spans="1:1">
      <c r="A1179">
        <v>1178</v>
      </c>
    </row>
    <row r="1180" spans="1:1">
      <c r="A1180">
        <v>1179</v>
      </c>
    </row>
    <row r="1181" spans="1:1">
      <c r="A1181">
        <v>1180</v>
      </c>
    </row>
    <row r="1182" spans="1:1">
      <c r="A1182">
        <v>1181</v>
      </c>
    </row>
    <row r="1183" spans="1:1">
      <c r="A1183">
        <v>1182</v>
      </c>
    </row>
    <row r="1184" spans="1:1">
      <c r="A1184">
        <v>1183</v>
      </c>
    </row>
    <row r="1185" spans="1:1">
      <c r="A1185">
        <v>1184</v>
      </c>
    </row>
    <row r="1186" spans="1:1">
      <c r="A1186">
        <v>1185</v>
      </c>
    </row>
    <row r="1187" spans="1:1">
      <c r="A1187">
        <v>1186</v>
      </c>
    </row>
    <row r="1188" spans="1:1">
      <c r="A1188">
        <v>1187</v>
      </c>
    </row>
    <row r="1189" spans="1:1">
      <c r="A1189">
        <v>1188</v>
      </c>
    </row>
    <row r="1190" spans="1:1">
      <c r="A1190">
        <v>1189</v>
      </c>
    </row>
    <row r="1191" spans="1:1">
      <c r="A1191">
        <v>1190</v>
      </c>
    </row>
    <row r="1192" spans="1:1">
      <c r="A1192">
        <v>1191</v>
      </c>
    </row>
    <row r="1193" spans="1:1">
      <c r="A1193">
        <v>1192</v>
      </c>
    </row>
    <row r="1194" spans="1:1">
      <c r="A1194">
        <v>1193</v>
      </c>
    </row>
    <row r="1195" spans="1:1">
      <c r="A1195">
        <v>1194</v>
      </c>
    </row>
    <row r="1196" spans="1:1">
      <c r="A1196">
        <v>1195</v>
      </c>
    </row>
    <row r="1197" spans="1:1">
      <c r="A1197">
        <v>1196</v>
      </c>
    </row>
    <row r="1198" spans="1:1">
      <c r="A1198">
        <v>1197</v>
      </c>
    </row>
    <row r="1199" spans="1:1">
      <c r="A1199">
        <v>1198</v>
      </c>
    </row>
    <row r="1200" spans="1:1">
      <c r="A1200">
        <v>1199</v>
      </c>
    </row>
    <row r="1201" spans="1:1">
      <c r="A1201">
        <v>1200</v>
      </c>
    </row>
    <row r="1202" spans="1:1">
      <c r="A1202">
        <v>1201</v>
      </c>
    </row>
    <row r="1203" spans="1:1">
      <c r="A1203">
        <v>1202</v>
      </c>
    </row>
    <row r="1204" spans="1:1">
      <c r="A1204">
        <v>1203</v>
      </c>
    </row>
    <row r="1205" spans="1:1">
      <c r="A1205">
        <v>1204</v>
      </c>
    </row>
    <row r="1206" spans="1:1">
      <c r="A1206">
        <v>1205</v>
      </c>
    </row>
    <row r="1207" spans="1:1">
      <c r="A1207">
        <v>1206</v>
      </c>
    </row>
    <row r="1208" spans="1:1">
      <c r="A1208">
        <v>1207</v>
      </c>
    </row>
    <row r="1209" spans="1:1">
      <c r="A1209">
        <v>1208</v>
      </c>
    </row>
    <row r="1210" spans="1:1">
      <c r="A1210">
        <v>1209</v>
      </c>
    </row>
    <row r="1211" spans="1:1">
      <c r="A1211">
        <v>1210</v>
      </c>
    </row>
    <row r="1212" spans="1:1">
      <c r="A1212">
        <v>1211</v>
      </c>
    </row>
    <row r="1213" spans="1:1">
      <c r="A1213">
        <v>1212</v>
      </c>
    </row>
    <row r="1214" spans="1:1">
      <c r="A1214">
        <v>1213</v>
      </c>
    </row>
    <row r="1215" spans="1:1">
      <c r="A1215">
        <v>1214</v>
      </c>
    </row>
    <row r="1216" spans="1:1">
      <c r="A1216">
        <v>1215</v>
      </c>
    </row>
    <row r="1217" spans="1:1">
      <c r="A1217">
        <v>1216</v>
      </c>
    </row>
    <row r="1218" spans="1:1">
      <c r="A1218">
        <v>1217</v>
      </c>
    </row>
    <row r="1219" spans="1:1">
      <c r="A1219">
        <v>1218</v>
      </c>
    </row>
    <row r="1220" spans="1:1">
      <c r="A1220">
        <v>1219</v>
      </c>
    </row>
    <row r="1221" spans="1:1">
      <c r="A1221">
        <v>1220</v>
      </c>
    </row>
    <row r="1222" spans="1:1">
      <c r="A1222">
        <v>1221</v>
      </c>
    </row>
    <row r="1223" spans="1:1">
      <c r="A1223">
        <v>1222</v>
      </c>
    </row>
    <row r="1224" spans="1:1">
      <c r="A1224">
        <v>1223</v>
      </c>
    </row>
    <row r="1225" spans="1:1">
      <c r="A1225">
        <v>1224</v>
      </c>
    </row>
    <row r="1226" spans="1:1">
      <c r="A1226">
        <v>1225</v>
      </c>
    </row>
    <row r="1227" spans="1:1">
      <c r="A1227">
        <v>1226</v>
      </c>
    </row>
    <row r="1228" spans="1:1">
      <c r="A1228">
        <v>1227</v>
      </c>
    </row>
    <row r="1229" spans="1:1">
      <c r="A1229">
        <v>1228</v>
      </c>
    </row>
    <row r="1230" spans="1:1">
      <c r="A1230">
        <v>1229</v>
      </c>
    </row>
    <row r="1231" spans="1:1">
      <c r="A1231">
        <v>1230</v>
      </c>
    </row>
    <row r="1232" spans="1:1">
      <c r="A1232">
        <v>1231</v>
      </c>
    </row>
    <row r="1233" spans="1:1">
      <c r="A1233">
        <v>1232</v>
      </c>
    </row>
    <row r="1234" spans="1:1">
      <c r="A1234">
        <v>1233</v>
      </c>
    </row>
    <row r="1235" spans="1:1">
      <c r="A1235">
        <v>1234</v>
      </c>
    </row>
    <row r="1236" spans="1:1">
      <c r="A1236">
        <v>1235</v>
      </c>
    </row>
    <row r="1237" spans="1:1">
      <c r="A1237">
        <v>1236</v>
      </c>
    </row>
    <row r="1238" spans="1:1">
      <c r="A1238">
        <v>1237</v>
      </c>
    </row>
    <row r="1239" spans="1:1">
      <c r="A1239">
        <v>1238</v>
      </c>
    </row>
    <row r="1240" spans="1:1">
      <c r="A1240">
        <v>1239</v>
      </c>
    </row>
    <row r="1241" spans="1:1">
      <c r="A1241">
        <v>1240</v>
      </c>
    </row>
    <row r="1242" spans="1:1">
      <c r="A1242">
        <v>1241</v>
      </c>
    </row>
    <row r="1243" spans="1:1">
      <c r="A1243">
        <v>1242</v>
      </c>
    </row>
    <row r="1244" spans="1:1">
      <c r="A1244">
        <v>1243</v>
      </c>
    </row>
    <row r="1245" spans="1:1">
      <c r="A1245">
        <v>1244</v>
      </c>
    </row>
    <row r="1246" spans="1:1">
      <c r="A1246">
        <v>1245</v>
      </c>
    </row>
    <row r="1247" spans="1:1">
      <c r="A1247">
        <v>1246</v>
      </c>
    </row>
    <row r="1248" spans="1:1">
      <c r="A1248">
        <v>1247</v>
      </c>
    </row>
    <row r="1249" spans="1:1">
      <c r="A1249">
        <v>1248</v>
      </c>
    </row>
    <row r="1250" spans="1:1">
      <c r="A1250">
        <v>1249</v>
      </c>
    </row>
    <row r="1251" spans="1:1">
      <c r="A1251">
        <v>1250</v>
      </c>
    </row>
    <row r="1252" spans="1:1">
      <c r="A1252">
        <v>1251</v>
      </c>
    </row>
    <row r="1253" spans="1:1">
      <c r="A1253">
        <v>1252</v>
      </c>
    </row>
    <row r="1254" spans="1:1">
      <c r="A1254">
        <v>1253</v>
      </c>
    </row>
    <row r="1255" spans="1:1">
      <c r="A1255">
        <v>1254</v>
      </c>
    </row>
    <row r="1256" spans="1:1">
      <c r="A1256">
        <v>1255</v>
      </c>
    </row>
    <row r="1257" spans="1:1">
      <c r="A1257">
        <v>1256</v>
      </c>
    </row>
    <row r="1258" spans="1:1">
      <c r="A1258">
        <v>1257</v>
      </c>
    </row>
    <row r="1259" spans="1:1">
      <c r="A1259">
        <v>1258</v>
      </c>
    </row>
    <row r="1260" spans="1:1">
      <c r="A1260">
        <v>1259</v>
      </c>
    </row>
    <row r="1261" spans="1:1">
      <c r="A1261">
        <v>1260</v>
      </c>
    </row>
    <row r="1262" spans="1:1">
      <c r="A1262">
        <v>1261</v>
      </c>
    </row>
    <row r="1263" spans="1:1">
      <c r="A1263">
        <v>1262</v>
      </c>
    </row>
    <row r="1264" spans="1:1">
      <c r="A1264">
        <v>1263</v>
      </c>
    </row>
    <row r="1265" spans="1:1">
      <c r="A1265">
        <v>1264</v>
      </c>
    </row>
    <row r="1266" spans="1:1">
      <c r="A1266">
        <v>1265</v>
      </c>
    </row>
    <row r="1267" spans="1:1">
      <c r="A1267">
        <v>1266</v>
      </c>
    </row>
    <row r="1268" spans="1:1">
      <c r="A1268">
        <v>1267</v>
      </c>
    </row>
    <row r="1269" spans="1:1">
      <c r="A1269">
        <v>1268</v>
      </c>
    </row>
    <row r="1270" spans="1:1">
      <c r="A1270">
        <v>1269</v>
      </c>
    </row>
    <row r="1271" spans="1:1">
      <c r="A1271">
        <v>1270</v>
      </c>
    </row>
    <row r="1272" spans="1:1">
      <c r="A1272">
        <v>1271</v>
      </c>
    </row>
    <row r="1273" spans="1:1">
      <c r="A1273">
        <v>1272</v>
      </c>
    </row>
    <row r="1274" spans="1:1">
      <c r="A1274">
        <v>1273</v>
      </c>
    </row>
    <row r="1275" spans="1:1">
      <c r="A1275">
        <v>1274</v>
      </c>
    </row>
    <row r="1276" spans="1:1">
      <c r="A1276">
        <v>1275</v>
      </c>
    </row>
    <row r="1277" spans="1:1">
      <c r="A1277">
        <v>1276</v>
      </c>
    </row>
    <row r="1278" spans="1:1">
      <c r="A1278">
        <v>1277</v>
      </c>
    </row>
    <row r="1279" spans="1:1">
      <c r="A1279">
        <v>1278</v>
      </c>
    </row>
    <row r="1280" spans="1:1">
      <c r="A1280">
        <v>1279</v>
      </c>
    </row>
    <row r="1281" spans="1:1">
      <c r="A1281">
        <v>1280</v>
      </c>
    </row>
    <row r="1282" spans="1:1">
      <c r="A1282">
        <v>1281</v>
      </c>
    </row>
    <row r="1283" spans="1:1">
      <c r="A1283">
        <v>1282</v>
      </c>
    </row>
    <row r="1284" spans="1:1">
      <c r="A1284">
        <v>1283</v>
      </c>
    </row>
    <row r="1285" spans="1:1">
      <c r="A1285">
        <v>1284</v>
      </c>
    </row>
    <row r="1286" spans="1:1">
      <c r="A1286">
        <v>1285</v>
      </c>
    </row>
    <row r="1287" spans="1:1">
      <c r="A1287">
        <v>1286</v>
      </c>
    </row>
    <row r="1288" spans="1:1">
      <c r="A1288">
        <v>1287</v>
      </c>
    </row>
    <row r="1289" spans="1:1">
      <c r="A1289">
        <v>1288</v>
      </c>
    </row>
    <row r="1290" spans="1:1">
      <c r="A1290">
        <v>1289</v>
      </c>
    </row>
    <row r="1291" spans="1:1">
      <c r="A1291">
        <v>1290</v>
      </c>
    </row>
    <row r="1292" spans="1:1">
      <c r="A1292">
        <v>1291</v>
      </c>
    </row>
    <row r="1293" spans="1:1">
      <c r="A1293">
        <v>1292</v>
      </c>
    </row>
    <row r="1294" spans="1:1">
      <c r="A1294">
        <v>1293</v>
      </c>
    </row>
    <row r="1295" spans="1:1">
      <c r="A1295">
        <v>1294</v>
      </c>
    </row>
    <row r="1296" spans="1:1">
      <c r="A1296">
        <v>1295</v>
      </c>
    </row>
    <row r="1297" spans="1:1">
      <c r="A1297">
        <v>1296</v>
      </c>
    </row>
    <row r="1298" spans="1:1">
      <c r="A1298">
        <v>1297</v>
      </c>
    </row>
    <row r="1299" spans="1:1">
      <c r="A1299">
        <v>1298</v>
      </c>
    </row>
    <row r="1300" spans="1:1">
      <c r="A1300">
        <v>1299</v>
      </c>
    </row>
    <row r="1301" spans="1:1">
      <c r="A1301">
        <v>1300</v>
      </c>
    </row>
    <row r="1302" spans="1:1">
      <c r="A1302">
        <v>1301</v>
      </c>
    </row>
    <row r="1303" spans="1:1">
      <c r="A1303">
        <v>1302</v>
      </c>
    </row>
    <row r="1304" spans="1:1">
      <c r="A1304">
        <v>1303</v>
      </c>
    </row>
    <row r="1305" spans="1:1">
      <c r="A1305">
        <v>1304</v>
      </c>
    </row>
    <row r="1306" spans="1:1">
      <c r="A1306">
        <v>1305</v>
      </c>
    </row>
    <row r="1307" spans="1:1">
      <c r="A1307">
        <v>1306</v>
      </c>
    </row>
    <row r="1308" spans="1:1">
      <c r="A1308">
        <v>1307</v>
      </c>
    </row>
    <row r="1309" spans="1:1">
      <c r="A1309">
        <v>1308</v>
      </c>
    </row>
    <row r="1310" spans="1:1">
      <c r="A1310">
        <v>1309</v>
      </c>
    </row>
    <row r="1311" spans="1:1">
      <c r="A1311">
        <v>1310</v>
      </c>
    </row>
    <row r="1312" spans="1:1">
      <c r="A1312">
        <v>1311</v>
      </c>
    </row>
    <row r="1313" spans="1:1">
      <c r="A1313">
        <v>1312</v>
      </c>
    </row>
    <row r="1314" spans="1:1">
      <c r="A1314">
        <v>1313</v>
      </c>
    </row>
    <row r="1315" spans="1:1">
      <c r="A1315">
        <v>1314</v>
      </c>
    </row>
    <row r="1316" spans="1:1">
      <c r="A1316">
        <v>1315</v>
      </c>
    </row>
    <row r="1317" spans="1:1">
      <c r="A1317">
        <v>1316</v>
      </c>
    </row>
    <row r="1318" spans="1:1">
      <c r="A1318">
        <v>1317</v>
      </c>
    </row>
    <row r="1319" spans="1:1">
      <c r="A1319">
        <v>1318</v>
      </c>
    </row>
    <row r="1320" spans="1:1">
      <c r="A1320">
        <v>1319</v>
      </c>
    </row>
    <row r="1321" spans="1:1">
      <c r="A1321">
        <v>1320</v>
      </c>
    </row>
    <row r="1322" spans="1:1">
      <c r="A1322">
        <v>1321</v>
      </c>
    </row>
    <row r="1323" spans="1:1">
      <c r="A1323">
        <v>1322</v>
      </c>
    </row>
    <row r="1324" spans="1:1">
      <c r="A1324">
        <v>1323</v>
      </c>
    </row>
    <row r="1325" spans="1:1">
      <c r="A1325">
        <v>1324</v>
      </c>
    </row>
    <row r="1326" spans="1:1">
      <c r="A1326">
        <v>1325</v>
      </c>
    </row>
    <row r="1327" spans="1:1">
      <c r="A1327">
        <v>1326</v>
      </c>
    </row>
    <row r="1328" spans="1:1">
      <c r="A1328">
        <v>1327</v>
      </c>
    </row>
    <row r="1329" spans="1:1">
      <c r="A1329">
        <v>1328</v>
      </c>
    </row>
    <row r="1330" spans="1:1">
      <c r="A1330">
        <v>1329</v>
      </c>
    </row>
    <row r="1331" spans="1:1">
      <c r="A1331">
        <v>1330</v>
      </c>
    </row>
    <row r="1332" spans="1:1">
      <c r="A1332">
        <v>1331</v>
      </c>
    </row>
    <row r="1333" spans="1:1">
      <c r="A1333">
        <v>1332</v>
      </c>
    </row>
    <row r="1334" spans="1:1">
      <c r="A1334">
        <v>1333</v>
      </c>
    </row>
    <row r="1335" spans="1:1">
      <c r="A1335">
        <v>1334</v>
      </c>
    </row>
    <row r="1336" spans="1:1">
      <c r="A1336">
        <v>1335</v>
      </c>
    </row>
    <row r="1337" spans="1:1">
      <c r="A1337">
        <v>1336</v>
      </c>
    </row>
    <row r="1338" spans="1:1">
      <c r="A1338">
        <v>1337</v>
      </c>
    </row>
    <row r="1339" spans="1:1">
      <c r="A1339">
        <v>1338</v>
      </c>
    </row>
    <row r="1340" spans="1:1">
      <c r="A1340">
        <v>1339</v>
      </c>
    </row>
    <row r="1341" spans="1:1">
      <c r="A1341">
        <v>1340</v>
      </c>
    </row>
    <row r="1342" spans="1:1">
      <c r="A1342">
        <v>1341</v>
      </c>
    </row>
    <row r="1343" spans="1:1">
      <c r="A1343">
        <v>1342</v>
      </c>
    </row>
    <row r="1344" spans="1:1">
      <c r="A1344">
        <v>1343</v>
      </c>
    </row>
    <row r="1345" spans="1:1">
      <c r="A1345">
        <v>1344</v>
      </c>
    </row>
    <row r="1346" spans="1:1">
      <c r="A1346">
        <v>1345</v>
      </c>
    </row>
    <row r="1347" spans="1:1">
      <c r="A1347">
        <v>1346</v>
      </c>
    </row>
    <row r="1348" spans="1:1">
      <c r="A1348">
        <v>1347</v>
      </c>
    </row>
    <row r="1349" spans="1:1">
      <c r="A1349">
        <v>1348</v>
      </c>
    </row>
    <row r="1350" spans="1:1">
      <c r="A1350">
        <v>1349</v>
      </c>
    </row>
    <row r="1351" spans="1:1">
      <c r="A1351">
        <v>1350</v>
      </c>
    </row>
    <row r="1352" spans="1:1">
      <c r="A1352">
        <v>1351</v>
      </c>
    </row>
    <row r="1353" spans="1:1">
      <c r="A1353">
        <v>1352</v>
      </c>
    </row>
    <row r="1354" spans="1:1">
      <c r="A1354">
        <v>1353</v>
      </c>
    </row>
    <row r="1355" spans="1:1">
      <c r="A1355">
        <v>1354</v>
      </c>
    </row>
    <row r="1356" spans="1:1">
      <c r="A1356">
        <v>1355</v>
      </c>
    </row>
    <row r="1357" spans="1:1">
      <c r="A1357">
        <v>1356</v>
      </c>
    </row>
    <row r="1358" spans="1:1">
      <c r="A1358">
        <v>1357</v>
      </c>
    </row>
    <row r="1359" spans="1:1">
      <c r="A1359">
        <v>1358</v>
      </c>
    </row>
    <row r="1360" spans="1:1">
      <c r="A1360">
        <v>1359</v>
      </c>
    </row>
    <row r="1361" spans="1:1">
      <c r="A1361">
        <v>1360</v>
      </c>
    </row>
    <row r="1362" spans="1:1">
      <c r="A1362">
        <v>1361</v>
      </c>
    </row>
    <row r="1363" spans="1:1">
      <c r="A1363">
        <v>1362</v>
      </c>
    </row>
    <row r="1364" spans="1:1">
      <c r="A1364">
        <v>1363</v>
      </c>
    </row>
    <row r="1365" spans="1:1">
      <c r="A1365">
        <v>1364</v>
      </c>
    </row>
    <row r="1366" spans="1:1">
      <c r="A1366">
        <v>1365</v>
      </c>
    </row>
    <row r="1367" spans="1:1">
      <c r="A1367">
        <v>1366</v>
      </c>
    </row>
    <row r="1368" spans="1:1">
      <c r="A1368">
        <v>1367</v>
      </c>
    </row>
    <row r="1369" spans="1:1">
      <c r="A1369">
        <v>1368</v>
      </c>
    </row>
    <row r="1370" spans="1:1">
      <c r="A1370">
        <v>1369</v>
      </c>
    </row>
    <row r="1371" spans="1:1">
      <c r="A1371">
        <v>1370</v>
      </c>
    </row>
    <row r="1372" spans="1:1">
      <c r="A1372">
        <v>1371</v>
      </c>
    </row>
    <row r="1373" spans="1:1">
      <c r="A1373">
        <v>1372</v>
      </c>
    </row>
    <row r="1374" spans="1:1">
      <c r="A1374">
        <v>1373</v>
      </c>
    </row>
    <row r="1375" spans="1:1">
      <c r="A1375">
        <v>1374</v>
      </c>
    </row>
    <row r="1376" spans="1:1">
      <c r="A1376">
        <v>1375</v>
      </c>
    </row>
    <row r="1377" spans="1:1">
      <c r="A1377">
        <v>1376</v>
      </c>
    </row>
    <row r="1378" spans="1:1">
      <c r="A1378">
        <v>1377</v>
      </c>
    </row>
    <row r="1379" spans="1:1">
      <c r="A1379">
        <v>1378</v>
      </c>
    </row>
    <row r="1380" spans="1:1">
      <c r="A1380">
        <v>1379</v>
      </c>
    </row>
    <row r="1381" spans="1:1">
      <c r="A1381">
        <v>1380</v>
      </c>
    </row>
    <row r="1382" spans="1:1">
      <c r="A1382">
        <v>1381</v>
      </c>
    </row>
    <row r="1383" spans="1:1">
      <c r="A1383">
        <v>1382</v>
      </c>
    </row>
    <row r="1384" spans="1:1">
      <c r="A1384">
        <v>1383</v>
      </c>
    </row>
    <row r="1385" spans="1:1">
      <c r="A1385">
        <v>1384</v>
      </c>
    </row>
    <row r="1386" spans="1:1">
      <c r="A1386">
        <v>1385</v>
      </c>
    </row>
    <row r="1387" spans="1:1">
      <c r="A1387">
        <v>1386</v>
      </c>
    </row>
    <row r="1388" spans="1:1">
      <c r="A1388">
        <v>1387</v>
      </c>
    </row>
    <row r="1389" spans="1:1">
      <c r="A1389">
        <v>1388</v>
      </c>
    </row>
    <row r="1390" spans="1:1">
      <c r="A1390">
        <v>1389</v>
      </c>
    </row>
    <row r="1391" spans="1:1">
      <c r="A1391">
        <v>1390</v>
      </c>
    </row>
    <row r="1392" spans="1:1">
      <c r="A1392">
        <v>1391</v>
      </c>
    </row>
    <row r="1393" spans="1:1">
      <c r="A1393">
        <v>1392</v>
      </c>
    </row>
    <row r="1394" spans="1:1">
      <c r="A1394">
        <v>1393</v>
      </c>
    </row>
    <row r="1395" spans="1:1">
      <c r="A1395">
        <v>1394</v>
      </c>
    </row>
    <row r="1396" spans="1:1">
      <c r="A1396">
        <v>1395</v>
      </c>
    </row>
    <row r="1397" spans="1:1">
      <c r="A1397">
        <v>1396</v>
      </c>
    </row>
    <row r="1398" spans="1:1">
      <c r="A1398">
        <v>1397</v>
      </c>
    </row>
    <row r="1399" spans="1:1">
      <c r="A1399">
        <v>1398</v>
      </c>
    </row>
    <row r="1400" spans="1:1">
      <c r="A1400">
        <v>1399</v>
      </c>
    </row>
    <row r="1401" spans="1:1">
      <c r="A1401">
        <v>1400</v>
      </c>
    </row>
    <row r="1402" spans="1:1">
      <c r="A1402">
        <v>1401</v>
      </c>
    </row>
    <row r="1403" spans="1:1">
      <c r="A1403">
        <v>1402</v>
      </c>
    </row>
    <row r="1404" spans="1:1">
      <c r="A1404">
        <v>1403</v>
      </c>
    </row>
    <row r="1405" spans="1:1">
      <c r="A1405">
        <v>1404</v>
      </c>
    </row>
    <row r="1406" spans="1:1">
      <c r="A1406">
        <v>1405</v>
      </c>
    </row>
    <row r="1407" spans="1:1">
      <c r="A1407">
        <v>1406</v>
      </c>
    </row>
    <row r="1408" spans="1:1">
      <c r="A1408">
        <v>1407</v>
      </c>
    </row>
    <row r="1409" spans="1:1">
      <c r="A1409">
        <v>1408</v>
      </c>
    </row>
    <row r="1410" spans="1:1">
      <c r="A1410">
        <v>1409</v>
      </c>
    </row>
    <row r="1411" spans="1:1">
      <c r="A1411">
        <v>1410</v>
      </c>
    </row>
    <row r="1412" spans="1:1">
      <c r="A1412">
        <v>1411</v>
      </c>
    </row>
    <row r="1413" spans="1:1">
      <c r="A1413">
        <v>1412</v>
      </c>
    </row>
    <row r="1414" spans="1:1">
      <c r="A1414">
        <v>1413</v>
      </c>
    </row>
    <row r="1415" spans="1:1">
      <c r="A1415">
        <v>1414</v>
      </c>
    </row>
    <row r="1416" spans="1:1">
      <c r="A1416">
        <v>1415</v>
      </c>
    </row>
    <row r="1417" spans="1:1">
      <c r="A1417">
        <v>1416</v>
      </c>
    </row>
    <row r="1418" spans="1:1">
      <c r="A1418">
        <v>1417</v>
      </c>
    </row>
    <row r="1419" spans="1:1">
      <c r="A1419">
        <v>1418</v>
      </c>
    </row>
    <row r="1420" spans="1:1">
      <c r="A1420">
        <v>1419</v>
      </c>
    </row>
    <row r="1421" spans="1:1">
      <c r="A1421">
        <v>1420</v>
      </c>
    </row>
    <row r="1422" spans="1:1">
      <c r="A1422">
        <v>1421</v>
      </c>
    </row>
    <row r="1423" spans="1:1">
      <c r="A1423">
        <v>1422</v>
      </c>
    </row>
    <row r="1424" spans="1:1">
      <c r="A1424">
        <v>1423</v>
      </c>
    </row>
    <row r="1425" spans="1:1">
      <c r="A1425">
        <v>1424</v>
      </c>
    </row>
    <row r="1426" spans="1:1">
      <c r="A1426">
        <v>1425</v>
      </c>
    </row>
    <row r="1427" spans="1:1">
      <c r="A1427">
        <v>1426</v>
      </c>
    </row>
    <row r="1428" spans="1:1">
      <c r="A1428">
        <v>1427</v>
      </c>
    </row>
    <row r="1429" spans="1:1">
      <c r="A1429">
        <v>1428</v>
      </c>
    </row>
    <row r="1430" spans="1:1">
      <c r="A1430">
        <v>1429</v>
      </c>
    </row>
    <row r="1431" spans="1:1">
      <c r="A1431">
        <v>1430</v>
      </c>
    </row>
    <row r="1432" spans="1:1">
      <c r="A1432">
        <v>1431</v>
      </c>
    </row>
    <row r="1433" spans="1:1">
      <c r="A1433">
        <v>1432</v>
      </c>
    </row>
    <row r="1434" spans="1:1">
      <c r="A1434">
        <v>1433</v>
      </c>
    </row>
    <row r="1435" spans="1:1">
      <c r="A1435">
        <v>1434</v>
      </c>
    </row>
    <row r="1436" spans="1:1">
      <c r="A1436">
        <v>1435</v>
      </c>
    </row>
    <row r="1437" spans="1:1">
      <c r="A1437">
        <v>1436</v>
      </c>
    </row>
    <row r="1438" spans="1:1">
      <c r="A1438">
        <v>1437</v>
      </c>
    </row>
    <row r="1439" spans="1:1">
      <c r="A1439">
        <v>1438</v>
      </c>
    </row>
    <row r="1440" spans="1:1">
      <c r="A1440">
        <v>1439</v>
      </c>
    </row>
    <row r="1441" spans="1:1">
      <c r="A1441">
        <v>1440</v>
      </c>
    </row>
    <row r="1442" spans="1:1">
      <c r="A1442">
        <v>1441</v>
      </c>
    </row>
    <row r="1443" spans="1:1">
      <c r="A1443">
        <v>1442</v>
      </c>
    </row>
    <row r="1444" spans="1:1">
      <c r="A1444">
        <v>1443</v>
      </c>
    </row>
    <row r="1445" spans="1:1">
      <c r="A1445">
        <v>1444</v>
      </c>
    </row>
    <row r="1446" spans="1:1">
      <c r="A1446">
        <v>1445</v>
      </c>
    </row>
    <row r="1447" spans="1:1">
      <c r="A1447">
        <v>1446</v>
      </c>
    </row>
    <row r="1448" spans="1:1">
      <c r="A1448">
        <v>1447</v>
      </c>
    </row>
    <row r="1449" spans="1:1">
      <c r="A1449">
        <v>1448</v>
      </c>
    </row>
    <row r="1450" spans="1:1">
      <c r="A1450">
        <v>1449</v>
      </c>
    </row>
    <row r="1451" spans="1:1">
      <c r="A1451">
        <v>1450</v>
      </c>
    </row>
    <row r="1452" spans="1:1">
      <c r="A1452">
        <v>1451</v>
      </c>
    </row>
    <row r="1453" spans="1:1">
      <c r="A1453">
        <v>1452</v>
      </c>
    </row>
    <row r="1454" spans="1:1">
      <c r="A1454">
        <v>1453</v>
      </c>
    </row>
    <row r="1455" spans="1:1">
      <c r="A1455">
        <v>1454</v>
      </c>
    </row>
    <row r="1456" spans="1:1">
      <c r="A1456">
        <v>1455</v>
      </c>
    </row>
    <row r="1457" spans="1:1">
      <c r="A1457">
        <v>1456</v>
      </c>
    </row>
    <row r="1458" spans="1:1">
      <c r="A1458">
        <v>1457</v>
      </c>
    </row>
    <row r="1459" spans="1:1">
      <c r="A1459">
        <v>1458</v>
      </c>
    </row>
    <row r="1460" spans="1:1">
      <c r="A1460">
        <v>1459</v>
      </c>
    </row>
    <row r="1461" spans="1:1">
      <c r="A1461">
        <v>1460</v>
      </c>
    </row>
    <row r="1462" spans="1:1">
      <c r="A1462">
        <v>1461</v>
      </c>
    </row>
    <row r="1463" spans="1:1">
      <c r="A1463">
        <v>1462</v>
      </c>
    </row>
    <row r="1464" spans="1:1">
      <c r="A1464">
        <v>1463</v>
      </c>
    </row>
    <row r="1465" spans="1:1">
      <c r="A1465">
        <v>1464</v>
      </c>
    </row>
    <row r="1466" spans="1:1">
      <c r="A1466">
        <v>1465</v>
      </c>
    </row>
    <row r="1467" spans="1:1">
      <c r="A1467">
        <v>1466</v>
      </c>
    </row>
    <row r="1468" spans="1:1">
      <c r="A1468">
        <v>1467</v>
      </c>
    </row>
    <row r="1469" spans="1:1">
      <c r="A1469">
        <v>1468</v>
      </c>
    </row>
    <row r="1470" spans="1:1">
      <c r="A1470">
        <v>1469</v>
      </c>
    </row>
    <row r="1471" spans="1:1">
      <c r="A1471">
        <v>1470</v>
      </c>
    </row>
    <row r="1472" spans="1:1">
      <c r="A1472">
        <v>1471</v>
      </c>
    </row>
    <row r="1473" spans="1:1">
      <c r="A1473">
        <v>1472</v>
      </c>
    </row>
    <row r="1474" spans="1:1">
      <c r="A1474">
        <v>1473</v>
      </c>
    </row>
    <row r="1475" spans="1:1">
      <c r="A1475">
        <v>1474</v>
      </c>
    </row>
    <row r="1476" spans="1:1">
      <c r="A1476">
        <v>1475</v>
      </c>
    </row>
    <row r="1477" spans="1:1">
      <c r="A1477">
        <v>1476</v>
      </c>
    </row>
    <row r="1478" spans="1:1">
      <c r="A1478">
        <v>1477</v>
      </c>
    </row>
    <row r="1479" spans="1:1">
      <c r="A1479">
        <v>1478</v>
      </c>
    </row>
    <row r="1480" spans="1:1">
      <c r="A1480">
        <v>1479</v>
      </c>
    </row>
    <row r="1481" spans="1:1">
      <c r="A1481">
        <v>1480</v>
      </c>
    </row>
    <row r="1482" spans="1:1">
      <c r="A1482">
        <v>1481</v>
      </c>
    </row>
    <row r="1483" spans="1:1">
      <c r="A1483">
        <v>1482</v>
      </c>
    </row>
    <row r="1484" spans="1:1">
      <c r="A1484">
        <v>1483</v>
      </c>
    </row>
    <row r="1485" spans="1:1">
      <c r="A1485">
        <v>1484</v>
      </c>
    </row>
    <row r="1486" spans="1:1">
      <c r="A1486">
        <v>1485</v>
      </c>
    </row>
    <row r="1487" spans="1:1">
      <c r="A1487">
        <v>1486</v>
      </c>
    </row>
    <row r="1488" spans="1:1">
      <c r="A1488">
        <v>1487</v>
      </c>
    </row>
    <row r="1489" spans="1:1">
      <c r="A1489">
        <v>1488</v>
      </c>
    </row>
    <row r="1490" spans="1:1">
      <c r="A1490">
        <v>1489</v>
      </c>
    </row>
    <row r="1491" spans="1:1">
      <c r="A1491">
        <v>1490</v>
      </c>
    </row>
    <row r="1492" spans="1:1">
      <c r="A1492">
        <v>1491</v>
      </c>
    </row>
    <row r="1493" spans="1:1">
      <c r="A1493">
        <v>1492</v>
      </c>
    </row>
    <row r="1494" spans="1:1">
      <c r="A1494">
        <v>1493</v>
      </c>
    </row>
    <row r="1495" spans="1:1">
      <c r="A1495">
        <v>1494</v>
      </c>
    </row>
    <row r="1496" spans="1:1">
      <c r="A1496">
        <v>1495</v>
      </c>
    </row>
    <row r="1497" spans="1:1">
      <c r="A1497">
        <v>1496</v>
      </c>
    </row>
    <row r="1498" spans="1:1">
      <c r="A1498">
        <v>1497</v>
      </c>
    </row>
    <row r="1499" spans="1:1">
      <c r="A1499">
        <v>1498</v>
      </c>
    </row>
    <row r="1500" spans="1:1">
      <c r="A1500">
        <v>1499</v>
      </c>
    </row>
  </sheetData>
  <sheetProtection formatCells="0" formatColumns="0" formatRows="0" selectLockedCells="1" sort="0" autoFilter="0" pivotTables="0"/>
  <phoneticPr fontId="17" type="noConversion"/>
  <conditionalFormatting sqref="E2:E1500">
    <cfRule type="cellIs" dxfId="3" priority="2" operator="equal">
      <formula>6</formula>
    </cfRule>
    <cfRule type="cellIs" dxfId="2" priority="3" operator="lessThan">
      <formula>2</formula>
    </cfRule>
    <cfRule type="cellIs" dxfId="1" priority="4" operator="lessThan">
      <formula>5</formula>
    </cfRule>
  </conditionalFormatting>
  <conditionalFormatting sqref="E2:E1500">
    <cfRule type="cellIs" dxfId="0" priority="1" operator="greaterThan">
      <formula>6</formula>
    </cfRule>
  </conditionalFormatting>
  <dataValidations xWindow="136" yWindow="457" count="1">
    <dataValidation errorStyle="information" allowBlank="1" showInputMessage="1" showErrorMessage="1" sqref="B3:B4 B6:B30"/>
  </dataValidations>
  <pageMargins left="0.7" right="0.7" top="0.75" bottom="0.75" header="0.3" footer="0.3"/>
  <pageSetup paperSize="0" orientation="portrait" horizontalDpi="0" verticalDpi="0" copies="0"/>
  <legacyDrawing r:id="rId1"/>
</worksheet>
</file>

<file path=xl/worksheets/sheet5.xml><?xml version="1.0" encoding="utf-8"?>
<worksheet xmlns="http://schemas.openxmlformats.org/spreadsheetml/2006/main" xmlns:r="http://schemas.openxmlformats.org/officeDocument/2006/relationships">
  <sheetPr codeName="Feuil6"/>
  <dimension ref="A1:B129"/>
  <sheetViews>
    <sheetView zoomScaleNormal="100" workbookViewId="0">
      <selection activeCell="E123" sqref="E123"/>
    </sheetView>
  </sheetViews>
  <sheetFormatPr baseColWidth="10" defaultRowHeight="15"/>
  <cols>
    <col min="1" max="1" width="20.28515625" style="71" bestFit="1" customWidth="1"/>
    <col min="2" max="2" width="33.85546875" style="46" bestFit="1" customWidth="1"/>
    <col min="3" max="16384" width="11.42578125" style="46"/>
  </cols>
  <sheetData>
    <row r="1" spans="1:2" ht="31.5">
      <c r="A1" s="68" t="s">
        <v>357</v>
      </c>
      <c r="B1"/>
    </row>
    <row r="2" spans="1:2">
      <c r="A2" s="69"/>
      <c r="B2"/>
    </row>
    <row r="3" spans="1:2" ht="15" customHeight="1">
      <c r="A3" s="73" t="s">
        <v>358</v>
      </c>
      <c r="B3" s="74"/>
    </row>
    <row r="4" spans="1:2">
      <c r="A4" s="70" t="s">
        <v>359</v>
      </c>
      <c r="B4" s="67" t="s">
        <v>360</v>
      </c>
    </row>
    <row r="5" spans="1:2">
      <c r="A5" s="70" t="s">
        <v>361</v>
      </c>
      <c r="B5" s="67" t="s">
        <v>362</v>
      </c>
    </row>
    <row r="6" spans="1:2">
      <c r="A6" s="70" t="s">
        <v>363</v>
      </c>
      <c r="B6" s="67" t="s">
        <v>360</v>
      </c>
    </row>
    <row r="7" spans="1:2">
      <c r="A7" s="70" t="s">
        <v>364</v>
      </c>
      <c r="B7" s="67" t="s">
        <v>362</v>
      </c>
    </row>
    <row r="8" spans="1:2">
      <c r="A8" s="70" t="s">
        <v>365</v>
      </c>
      <c r="B8" s="67" t="s">
        <v>366</v>
      </c>
    </row>
    <row r="9" spans="1:2">
      <c r="A9" s="70" t="s">
        <v>367</v>
      </c>
      <c r="B9" s="67" t="s">
        <v>360</v>
      </c>
    </row>
    <row r="10" spans="1:2">
      <c r="A10" s="70" t="s">
        <v>368</v>
      </c>
      <c r="B10" s="67" t="s">
        <v>362</v>
      </c>
    </row>
    <row r="11" spans="1:2">
      <c r="A11" s="70" t="s">
        <v>369</v>
      </c>
      <c r="B11" s="67" t="s">
        <v>370</v>
      </c>
    </row>
    <row r="12" spans="1:2">
      <c r="A12" s="70">
        <v>380</v>
      </c>
      <c r="B12" s="67" t="s">
        <v>371</v>
      </c>
    </row>
    <row r="13" spans="1:2">
      <c r="A13" s="70">
        <v>383</v>
      </c>
      <c r="B13" s="67" t="s">
        <v>372</v>
      </c>
    </row>
    <row r="14" spans="1:2">
      <c r="A14" s="70">
        <v>385</v>
      </c>
      <c r="B14" s="67" t="s">
        <v>373</v>
      </c>
    </row>
    <row r="15" spans="1:2">
      <c r="A15" s="70">
        <v>387</v>
      </c>
      <c r="B15" s="67" t="s">
        <v>374</v>
      </c>
    </row>
    <row r="16" spans="1:2">
      <c r="A16" s="70">
        <v>389</v>
      </c>
      <c r="B16" s="67" t="s">
        <v>375</v>
      </c>
    </row>
    <row r="17" spans="1:2">
      <c r="A17" s="70" t="s">
        <v>376</v>
      </c>
      <c r="B17" s="67" t="s">
        <v>377</v>
      </c>
    </row>
    <row r="18" spans="1:2">
      <c r="A18" s="70" t="s">
        <v>378</v>
      </c>
      <c r="B18" s="67" t="s">
        <v>379</v>
      </c>
    </row>
    <row r="19" spans="1:2">
      <c r="A19" s="70" t="s">
        <v>380</v>
      </c>
      <c r="B19" s="67" t="s">
        <v>381</v>
      </c>
    </row>
    <row r="20" spans="1:2">
      <c r="A20" s="70">
        <v>470</v>
      </c>
      <c r="B20" s="67" t="s">
        <v>382</v>
      </c>
    </row>
    <row r="21" spans="1:2">
      <c r="A21" s="70">
        <v>471</v>
      </c>
      <c r="B21" s="67" t="s">
        <v>383</v>
      </c>
    </row>
    <row r="22" spans="1:2">
      <c r="A22" s="70">
        <v>474</v>
      </c>
      <c r="B22" s="67" t="s">
        <v>384</v>
      </c>
    </row>
    <row r="23" spans="1:2">
      <c r="A23" s="70">
        <v>475</v>
      </c>
      <c r="B23" s="67" t="s">
        <v>385</v>
      </c>
    </row>
    <row r="24" spans="1:2">
      <c r="A24" s="70">
        <v>476</v>
      </c>
      <c r="B24" s="67" t="s">
        <v>386</v>
      </c>
    </row>
    <row r="25" spans="1:2">
      <c r="A25" s="70">
        <v>477</v>
      </c>
      <c r="B25" s="67" t="s">
        <v>387</v>
      </c>
    </row>
    <row r="26" spans="1:2">
      <c r="A26" s="70">
        <v>478</v>
      </c>
      <c r="B26" s="67" t="s">
        <v>388</v>
      </c>
    </row>
    <row r="27" spans="1:2">
      <c r="A27" s="70">
        <v>479</v>
      </c>
      <c r="B27" s="67" t="s">
        <v>389</v>
      </c>
    </row>
    <row r="28" spans="1:2">
      <c r="A28" s="70">
        <v>480</v>
      </c>
      <c r="B28" s="67" t="s">
        <v>390</v>
      </c>
    </row>
    <row r="29" spans="1:2">
      <c r="A29" s="70">
        <v>481</v>
      </c>
      <c r="B29" s="67" t="s">
        <v>391</v>
      </c>
    </row>
    <row r="30" spans="1:2">
      <c r="A30" s="70">
        <v>482</v>
      </c>
      <c r="B30" s="67" t="s">
        <v>392</v>
      </c>
    </row>
    <row r="31" spans="1:2">
      <c r="A31" s="70">
        <v>484</v>
      </c>
      <c r="B31" s="67" t="s">
        <v>393</v>
      </c>
    </row>
    <row r="32" spans="1:2">
      <c r="A32" s="70">
        <v>485</v>
      </c>
      <c r="B32" s="67" t="s">
        <v>394</v>
      </c>
    </row>
    <row r="33" spans="1:2">
      <c r="A33" s="70">
        <v>486</v>
      </c>
      <c r="B33" s="67" t="s">
        <v>395</v>
      </c>
    </row>
    <row r="34" spans="1:2">
      <c r="A34" s="70">
        <v>487</v>
      </c>
      <c r="B34" s="67" t="s">
        <v>396</v>
      </c>
    </row>
    <row r="35" spans="1:2">
      <c r="A35" s="70">
        <v>488</v>
      </c>
      <c r="B35" s="67" t="s">
        <v>397</v>
      </c>
    </row>
    <row r="36" spans="1:2">
      <c r="A36" s="70">
        <v>489</v>
      </c>
      <c r="B36" s="67" t="s">
        <v>398</v>
      </c>
    </row>
    <row r="37" spans="1:2">
      <c r="A37" s="70" t="s">
        <v>399</v>
      </c>
      <c r="B37" s="67" t="s">
        <v>400</v>
      </c>
    </row>
    <row r="38" spans="1:2">
      <c r="A38" s="70" t="s">
        <v>401</v>
      </c>
      <c r="B38" s="67" t="s">
        <v>402</v>
      </c>
    </row>
    <row r="39" spans="1:2">
      <c r="A39" s="70">
        <v>528</v>
      </c>
      <c r="B39" s="67" t="s">
        <v>403</v>
      </c>
    </row>
    <row r="40" spans="1:2">
      <c r="A40" s="70">
        <v>529</v>
      </c>
      <c r="B40" s="67" t="s">
        <v>404</v>
      </c>
    </row>
    <row r="41" spans="1:2">
      <c r="A41" s="70">
        <v>530</v>
      </c>
      <c r="B41" s="67" t="s">
        <v>405</v>
      </c>
    </row>
    <row r="42" spans="1:2">
      <c r="A42" s="70">
        <v>531</v>
      </c>
      <c r="B42" s="67" t="s">
        <v>406</v>
      </c>
    </row>
    <row r="43" spans="1:2">
      <c r="A43" s="70">
        <v>535</v>
      </c>
      <c r="B43" s="67" t="s">
        <v>407</v>
      </c>
    </row>
    <row r="44" spans="1:2">
      <c r="A44" s="70">
        <v>539</v>
      </c>
      <c r="B44" s="67" t="s">
        <v>408</v>
      </c>
    </row>
    <row r="45" spans="1:2">
      <c r="A45" s="70" t="s">
        <v>409</v>
      </c>
      <c r="B45" s="67" t="s">
        <v>410</v>
      </c>
    </row>
    <row r="46" spans="1:2">
      <c r="A46" s="70">
        <v>560</v>
      </c>
      <c r="B46" s="67" t="s">
        <v>411</v>
      </c>
    </row>
    <row r="47" spans="1:2">
      <c r="A47" s="70">
        <v>569</v>
      </c>
      <c r="B47" s="67" t="s">
        <v>412</v>
      </c>
    </row>
    <row r="48" spans="1:2">
      <c r="A48" s="70" t="s">
        <v>413</v>
      </c>
      <c r="B48" s="67" t="s">
        <v>414</v>
      </c>
    </row>
    <row r="49" spans="1:2">
      <c r="A49" s="70">
        <v>590</v>
      </c>
      <c r="B49" s="67" t="s">
        <v>415</v>
      </c>
    </row>
    <row r="50" spans="1:2">
      <c r="A50" s="70">
        <v>594</v>
      </c>
      <c r="B50" s="67" t="s">
        <v>416</v>
      </c>
    </row>
    <row r="51" spans="1:2">
      <c r="A51" s="70">
        <v>599</v>
      </c>
      <c r="B51" s="67" t="s">
        <v>417</v>
      </c>
    </row>
    <row r="52" spans="1:2">
      <c r="A52" s="70" t="s">
        <v>418</v>
      </c>
      <c r="B52" s="67" t="s">
        <v>419</v>
      </c>
    </row>
    <row r="53" spans="1:2">
      <c r="A53" s="70">
        <v>603</v>
      </c>
      <c r="B53" s="67" t="s">
        <v>420</v>
      </c>
    </row>
    <row r="54" spans="1:2">
      <c r="A54" s="70">
        <v>604</v>
      </c>
      <c r="B54" s="67" t="s">
        <v>421</v>
      </c>
    </row>
    <row r="55" spans="1:2">
      <c r="A55" s="70">
        <v>608</v>
      </c>
      <c r="B55" s="67" t="s">
        <v>422</v>
      </c>
    </row>
    <row r="56" spans="1:2">
      <c r="A56" s="70">
        <v>609</v>
      </c>
      <c r="B56" s="67" t="s">
        <v>423</v>
      </c>
    </row>
    <row r="57" spans="1:2">
      <c r="A57" s="70">
        <v>611</v>
      </c>
      <c r="B57" s="67" t="s">
        <v>424</v>
      </c>
    </row>
    <row r="58" spans="1:2">
      <c r="A58" s="70">
        <v>613</v>
      </c>
      <c r="B58" s="67" t="s">
        <v>425</v>
      </c>
    </row>
    <row r="59" spans="1:2">
      <c r="A59" s="70">
        <v>615</v>
      </c>
      <c r="B59" s="67" t="s">
        <v>426</v>
      </c>
    </row>
    <row r="60" spans="1:2">
      <c r="A60" s="70">
        <v>616</v>
      </c>
      <c r="B60" s="67" t="s">
        <v>427</v>
      </c>
    </row>
    <row r="61" spans="1:2">
      <c r="A61" s="70">
        <v>618</v>
      </c>
      <c r="B61" s="67" t="s">
        <v>428</v>
      </c>
    </row>
    <row r="62" spans="1:2">
      <c r="A62" s="70">
        <v>619</v>
      </c>
      <c r="B62" s="67" t="s">
        <v>429</v>
      </c>
    </row>
    <row r="63" spans="1:2">
      <c r="A63" s="70">
        <v>620</v>
      </c>
      <c r="B63" s="67" t="s">
        <v>430</v>
      </c>
    </row>
    <row r="64" spans="1:2">
      <c r="A64" s="70">
        <v>621</v>
      </c>
      <c r="B64" s="67" t="s">
        <v>431</v>
      </c>
    </row>
    <row r="65" spans="1:2">
      <c r="A65" s="70">
        <v>622</v>
      </c>
      <c r="B65" s="67" t="s">
        <v>432</v>
      </c>
    </row>
    <row r="66" spans="1:2">
      <c r="A66" s="70">
        <v>623</v>
      </c>
      <c r="B66" s="67" t="s">
        <v>433</v>
      </c>
    </row>
    <row r="67" spans="1:2">
      <c r="A67" s="70">
        <v>624</v>
      </c>
      <c r="B67" s="67" t="s">
        <v>434</v>
      </c>
    </row>
    <row r="68" spans="1:2">
      <c r="A68" s="70">
        <v>625</v>
      </c>
      <c r="B68" s="67" t="s">
        <v>435</v>
      </c>
    </row>
    <row r="69" spans="1:2">
      <c r="A69" s="70">
        <v>626</v>
      </c>
      <c r="B69" s="67" t="s">
        <v>436</v>
      </c>
    </row>
    <row r="70" spans="1:2">
      <c r="A70" s="70">
        <v>627</v>
      </c>
      <c r="B70" s="67" t="s">
        <v>437</v>
      </c>
    </row>
    <row r="71" spans="1:2">
      <c r="A71" s="70">
        <v>628</v>
      </c>
      <c r="B71" s="67" t="s">
        <v>438</v>
      </c>
    </row>
    <row r="72" spans="1:2">
      <c r="A72" s="70">
        <v>629</v>
      </c>
      <c r="B72" s="67" t="s">
        <v>439</v>
      </c>
    </row>
    <row r="73" spans="1:2">
      <c r="A73" s="70" t="s">
        <v>440</v>
      </c>
      <c r="B73" s="67" t="s">
        <v>441</v>
      </c>
    </row>
    <row r="74" spans="1:2">
      <c r="A74" s="70" t="s">
        <v>442</v>
      </c>
      <c r="B74" s="67" t="s">
        <v>443</v>
      </c>
    </row>
    <row r="75" spans="1:2">
      <c r="A75" s="70" t="s">
        <v>444</v>
      </c>
      <c r="B75" s="67" t="s">
        <v>445</v>
      </c>
    </row>
    <row r="76" spans="1:2">
      <c r="A76" s="70">
        <v>729</v>
      </c>
      <c r="B76" s="67" t="s">
        <v>446</v>
      </c>
    </row>
    <row r="77" spans="1:2">
      <c r="A77" s="70" t="s">
        <v>447</v>
      </c>
      <c r="B77" s="67" t="s">
        <v>448</v>
      </c>
    </row>
    <row r="78" spans="1:2">
      <c r="A78" s="70">
        <v>740</v>
      </c>
      <c r="B78" s="67" t="s">
        <v>449</v>
      </c>
    </row>
    <row r="79" spans="1:2">
      <c r="A79" s="70">
        <v>741</v>
      </c>
      <c r="B79" s="67" t="s">
        <v>450</v>
      </c>
    </row>
    <row r="80" spans="1:2">
      <c r="A80" s="70">
        <v>742</v>
      </c>
      <c r="B80" s="67" t="s">
        <v>451</v>
      </c>
    </row>
    <row r="81" spans="1:2">
      <c r="A81" s="70">
        <v>743</v>
      </c>
      <c r="B81" s="67" t="s">
        <v>452</v>
      </c>
    </row>
    <row r="82" spans="1:2">
      <c r="A82" s="70">
        <v>744</v>
      </c>
      <c r="B82" s="67" t="s">
        <v>453</v>
      </c>
    </row>
    <row r="83" spans="1:2">
      <c r="A83" s="70">
        <v>745</v>
      </c>
      <c r="B83" s="67" t="s">
        <v>454</v>
      </c>
    </row>
    <row r="84" spans="1:2">
      <c r="A84" s="70">
        <v>746</v>
      </c>
      <c r="B84" s="67" t="s">
        <v>455</v>
      </c>
    </row>
    <row r="85" spans="1:2">
      <c r="A85" s="70">
        <v>750</v>
      </c>
      <c r="B85" s="67" t="s">
        <v>456</v>
      </c>
    </row>
    <row r="86" spans="1:2">
      <c r="A86" s="70" t="s">
        <v>457</v>
      </c>
      <c r="B86" s="67" t="s">
        <v>458</v>
      </c>
    </row>
    <row r="87" spans="1:2">
      <c r="A87" s="70">
        <v>759</v>
      </c>
      <c r="B87" s="67" t="s">
        <v>459</v>
      </c>
    </row>
    <row r="88" spans="1:2">
      <c r="A88" s="70" t="s">
        <v>460</v>
      </c>
      <c r="B88" s="67" t="s">
        <v>461</v>
      </c>
    </row>
    <row r="89" spans="1:2">
      <c r="A89" s="70" t="s">
        <v>462</v>
      </c>
      <c r="B89" s="67" t="s">
        <v>463</v>
      </c>
    </row>
    <row r="90" spans="1:2">
      <c r="A90" s="70">
        <v>773</v>
      </c>
      <c r="B90" s="67" t="s">
        <v>464</v>
      </c>
    </row>
    <row r="91" spans="1:2">
      <c r="A91" s="70">
        <v>775</v>
      </c>
      <c r="B91" s="67" t="s">
        <v>465</v>
      </c>
    </row>
    <row r="92" spans="1:2">
      <c r="A92" s="70">
        <v>777</v>
      </c>
      <c r="B92" s="67" t="s">
        <v>466</v>
      </c>
    </row>
    <row r="93" spans="1:2">
      <c r="A93" s="70" t="s">
        <v>467</v>
      </c>
      <c r="B93" s="67" t="s">
        <v>468</v>
      </c>
    </row>
    <row r="94" spans="1:2">
      <c r="A94" s="70">
        <v>780</v>
      </c>
      <c r="B94" s="67" t="s">
        <v>469</v>
      </c>
    </row>
    <row r="95" spans="1:2">
      <c r="A95" s="70">
        <v>784</v>
      </c>
      <c r="B95" s="67" t="s">
        <v>470</v>
      </c>
    </row>
    <row r="96" spans="1:2">
      <c r="A96" s="70">
        <v>786</v>
      </c>
      <c r="B96" s="67" t="s">
        <v>471</v>
      </c>
    </row>
    <row r="97" spans="1:2">
      <c r="A97" s="70" t="s">
        <v>472</v>
      </c>
      <c r="B97" s="67" t="s">
        <v>473</v>
      </c>
    </row>
    <row r="98" spans="1:2">
      <c r="A98" s="70" t="s">
        <v>474</v>
      </c>
      <c r="B98" s="67" t="s">
        <v>475</v>
      </c>
    </row>
    <row r="99" spans="1:2">
      <c r="A99" s="70" t="s">
        <v>476</v>
      </c>
      <c r="B99" s="67" t="s">
        <v>477</v>
      </c>
    </row>
    <row r="100" spans="1:2">
      <c r="A100" s="70">
        <v>850</v>
      </c>
      <c r="B100" s="67" t="s">
        <v>478</v>
      </c>
    </row>
    <row r="101" spans="1:2">
      <c r="A101" s="70">
        <v>858</v>
      </c>
      <c r="B101" s="67" t="s">
        <v>479</v>
      </c>
    </row>
    <row r="102" spans="1:2">
      <c r="A102" s="70">
        <v>859</v>
      </c>
      <c r="B102" s="67" t="s">
        <v>480</v>
      </c>
    </row>
    <row r="103" spans="1:2">
      <c r="A103" s="70">
        <v>860</v>
      </c>
      <c r="B103" s="67" t="s">
        <v>481</v>
      </c>
    </row>
    <row r="104" spans="1:2">
      <c r="A104" s="70">
        <v>865</v>
      </c>
      <c r="B104" s="67" t="s">
        <v>482</v>
      </c>
    </row>
    <row r="105" spans="1:2">
      <c r="A105" s="70">
        <v>867</v>
      </c>
      <c r="B105" s="67" t="s">
        <v>483</v>
      </c>
    </row>
    <row r="106" spans="1:2">
      <c r="A106" s="70" t="s">
        <v>484</v>
      </c>
      <c r="B106" s="67" t="s">
        <v>485</v>
      </c>
    </row>
    <row r="107" spans="1:2">
      <c r="A107" s="70" t="s">
        <v>486</v>
      </c>
      <c r="B107" s="67" t="s">
        <v>487</v>
      </c>
    </row>
    <row r="108" spans="1:2">
      <c r="A108" s="70">
        <v>880</v>
      </c>
      <c r="B108" s="67" t="s">
        <v>488</v>
      </c>
    </row>
    <row r="109" spans="1:2">
      <c r="A109" s="70">
        <v>884</v>
      </c>
      <c r="B109" s="67" t="s">
        <v>489</v>
      </c>
    </row>
    <row r="110" spans="1:2">
      <c r="A110" s="70">
        <v>885</v>
      </c>
      <c r="B110" s="67" t="s">
        <v>490</v>
      </c>
    </row>
    <row r="111" spans="1:2">
      <c r="A111" s="70">
        <v>888</v>
      </c>
      <c r="B111" s="67" t="s">
        <v>491</v>
      </c>
    </row>
    <row r="112" spans="1:2">
      <c r="A112" s="70">
        <v>890</v>
      </c>
      <c r="B112" s="67" t="s">
        <v>492</v>
      </c>
    </row>
    <row r="113" spans="1:2">
      <c r="A113" s="70">
        <v>893</v>
      </c>
      <c r="B113" s="67" t="s">
        <v>493</v>
      </c>
    </row>
    <row r="114" spans="1:2">
      <c r="A114" s="70">
        <v>896</v>
      </c>
      <c r="B114" s="67" t="s">
        <v>494</v>
      </c>
    </row>
    <row r="115" spans="1:2">
      <c r="A115" s="70">
        <v>899</v>
      </c>
      <c r="B115" s="67" t="s">
        <v>495</v>
      </c>
    </row>
    <row r="116" spans="1:2">
      <c r="A116" s="70" t="s">
        <v>496</v>
      </c>
      <c r="B116" s="67" t="s">
        <v>497</v>
      </c>
    </row>
    <row r="117" spans="1:2">
      <c r="A117" s="70" t="s">
        <v>498</v>
      </c>
      <c r="B117" s="67" t="s">
        <v>499</v>
      </c>
    </row>
    <row r="118" spans="1:2">
      <c r="A118" s="70" t="s">
        <v>500</v>
      </c>
      <c r="B118" s="67" t="s">
        <v>501</v>
      </c>
    </row>
    <row r="119" spans="1:2">
      <c r="A119" s="70">
        <v>950</v>
      </c>
      <c r="B119" s="67" t="s">
        <v>502</v>
      </c>
    </row>
    <row r="120" spans="1:2">
      <c r="A120" s="70">
        <v>951</v>
      </c>
      <c r="B120" s="67" t="s">
        <v>503</v>
      </c>
    </row>
    <row r="121" spans="1:2">
      <c r="A121" s="70">
        <v>955</v>
      </c>
      <c r="B121" s="67" t="s">
        <v>504</v>
      </c>
    </row>
    <row r="122" spans="1:2">
      <c r="A122" s="70">
        <v>958</v>
      </c>
      <c r="B122" s="67" t="s">
        <v>505</v>
      </c>
    </row>
    <row r="123" spans="1:2">
      <c r="A123" s="70" t="s">
        <v>506</v>
      </c>
      <c r="B123" s="67" t="s">
        <v>507</v>
      </c>
    </row>
    <row r="124" spans="1:2">
      <c r="A124" s="70">
        <v>977</v>
      </c>
      <c r="B124" s="67" t="s">
        <v>508</v>
      </c>
    </row>
    <row r="125" spans="1:2">
      <c r="A125" s="70" t="s">
        <v>509</v>
      </c>
      <c r="B125" s="67" t="s">
        <v>510</v>
      </c>
    </row>
    <row r="126" spans="1:2">
      <c r="A126" s="70">
        <v>980</v>
      </c>
      <c r="B126" s="67" t="s">
        <v>511</v>
      </c>
    </row>
    <row r="127" spans="1:2">
      <c r="A127" s="70" t="s">
        <v>512</v>
      </c>
      <c r="B127" s="67" t="s">
        <v>513</v>
      </c>
    </row>
    <row r="128" spans="1:2">
      <c r="A128" s="70" t="s">
        <v>514</v>
      </c>
      <c r="B128" s="67" t="s">
        <v>366</v>
      </c>
    </row>
    <row r="129" spans="1:2" ht="45" customHeight="1">
      <c r="A129" s="75" t="s">
        <v>515</v>
      </c>
      <c r="B129" s="76"/>
    </row>
  </sheetData>
  <mergeCells count="2">
    <mergeCell ref="A3:B3"/>
    <mergeCell ref="A129:B129"/>
  </mergeCells>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Vente</vt:lpstr>
      <vt:lpstr>Entree en Stock</vt:lpstr>
      <vt:lpstr>Special</vt:lpstr>
      <vt:lpstr>Stock</vt:lpstr>
      <vt:lpstr>Feuil1</vt:lpstr>
    </vt:vector>
  </TitlesOfParts>
  <Company>iliyes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iliyes</dc:creator>
  <cp:lastModifiedBy>iliyes</cp:lastModifiedBy>
  <dcterms:created xsi:type="dcterms:W3CDTF">2012-12-12T19:18:04Z</dcterms:created>
  <dcterms:modified xsi:type="dcterms:W3CDTF">2013-01-13T19:33:16Z</dcterms:modified>
</cp:coreProperties>
</file>