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o\Desktop\SYNC PCLOUD PC\divers fichiers\"/>
    </mc:Choice>
  </mc:AlternateContent>
  <xr:revisionPtr revIDLastSave="0" documentId="13_ncr:1_{D650BD25-5556-40B6-8C59-70005DCA1CC9}" xr6:coauthVersionLast="47" xr6:coauthVersionMax="47" xr10:uidLastSave="{00000000-0000-0000-0000-000000000000}"/>
  <bookViews>
    <workbookView xWindow="30" yWindow="600" windowWidth="28770" windowHeight="15600" activeTab="4" xr2:uid="{00000000-000D-0000-FFFF-FFFF00000000}"/>
  </bookViews>
  <sheets>
    <sheet name="budget_compte_2020" sheetId="1" r:id="rId1"/>
    <sheet name="budget_compte_2021" sheetId="2" r:id="rId2"/>
    <sheet name="budget_compte_2022" sheetId="3" r:id="rId3"/>
    <sheet name="budget_compte_2023" sheetId="4" r:id="rId4"/>
    <sheet name="budget_compte_2024" sheetId="5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5" i="5" l="1"/>
  <c r="C109" i="5"/>
  <c r="B125" i="5"/>
  <c r="B124" i="5"/>
  <c r="B123" i="5"/>
  <c r="B122" i="5"/>
  <c r="B121" i="5"/>
  <c r="B120" i="5"/>
  <c r="B119" i="5"/>
  <c r="B118" i="5"/>
  <c r="B117" i="5"/>
  <c r="B116" i="5"/>
  <c r="B114" i="5"/>
  <c r="M109" i="5"/>
  <c r="L109" i="5"/>
  <c r="K109" i="5"/>
  <c r="J109" i="5"/>
  <c r="I109" i="5"/>
  <c r="H109" i="5"/>
  <c r="G109" i="5"/>
  <c r="F109" i="5"/>
  <c r="E109" i="5"/>
  <c r="B109" i="5"/>
  <c r="B38" i="5"/>
  <c r="B127" i="4"/>
  <c r="B126" i="4"/>
  <c r="B125" i="4"/>
  <c r="B124" i="4"/>
  <c r="B123" i="4"/>
  <c r="B122" i="4"/>
  <c r="B121" i="4"/>
  <c r="B120" i="4"/>
  <c r="B119" i="4"/>
  <c r="B118" i="4"/>
  <c r="B117" i="4"/>
  <c r="C116" i="4" s="1"/>
  <c r="B116" i="4"/>
  <c r="M111" i="4"/>
  <c r="L111" i="4"/>
  <c r="K111" i="4"/>
  <c r="J111" i="4"/>
  <c r="I111" i="4"/>
  <c r="H111" i="4"/>
  <c r="G111" i="4"/>
  <c r="F111" i="4"/>
  <c r="E111" i="4"/>
  <c r="D111" i="4"/>
  <c r="C111" i="4"/>
  <c r="B111" i="4"/>
  <c r="B37" i="4"/>
  <c r="B129" i="3"/>
  <c r="B128" i="3"/>
  <c r="B127" i="3"/>
  <c r="B126" i="3"/>
  <c r="B125" i="3"/>
  <c r="B124" i="3"/>
  <c r="B123" i="3"/>
  <c r="B122" i="3"/>
  <c r="B121" i="3"/>
  <c r="B120" i="3"/>
  <c r="B119" i="3"/>
  <c r="B118" i="3"/>
  <c r="M113" i="3"/>
  <c r="L113" i="3"/>
  <c r="K113" i="3"/>
  <c r="J113" i="3"/>
  <c r="I113" i="3"/>
  <c r="H113" i="3"/>
  <c r="G113" i="3"/>
  <c r="F113" i="3"/>
  <c r="E113" i="3"/>
  <c r="D113" i="3"/>
  <c r="C113" i="3"/>
  <c r="B113" i="3"/>
  <c r="B35" i="3"/>
  <c r="B116" i="2"/>
  <c r="B115" i="2"/>
  <c r="B114" i="2"/>
  <c r="B113" i="2"/>
  <c r="B112" i="2"/>
  <c r="B111" i="2"/>
  <c r="B110" i="2"/>
  <c r="B109" i="2"/>
  <c r="B108" i="2"/>
  <c r="B107" i="2"/>
  <c r="B106" i="2"/>
  <c r="B105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B107" i="1"/>
  <c r="B106" i="1"/>
  <c r="B105" i="1"/>
  <c r="B104" i="1"/>
  <c r="C104" i="1" s="1"/>
  <c r="B102" i="1"/>
  <c r="C103" i="1" s="1"/>
  <c r="B101" i="1"/>
  <c r="B100" i="1"/>
  <c r="B99" i="1"/>
  <c r="B98" i="1"/>
  <c r="B97" i="1"/>
  <c r="B96" i="1"/>
  <c r="M91" i="1"/>
  <c r="L91" i="1"/>
  <c r="K91" i="1"/>
  <c r="J91" i="1"/>
  <c r="I91" i="1"/>
  <c r="H91" i="1"/>
  <c r="G91" i="1"/>
  <c r="F91" i="1"/>
  <c r="E91" i="1"/>
  <c r="D91" i="1"/>
  <c r="C91" i="1"/>
  <c r="B91" i="1"/>
  <c r="B27" i="1"/>
  <c r="C125" i="5" l="1"/>
  <c r="C123" i="5"/>
  <c r="C119" i="5"/>
  <c r="C115" i="5"/>
  <c r="C124" i="5"/>
  <c r="C121" i="5"/>
  <c r="C116" i="5"/>
  <c r="C120" i="5"/>
  <c r="C114" i="5"/>
  <c r="C118" i="5"/>
  <c r="C122" i="5"/>
  <c r="C117" i="5"/>
  <c r="B111" i="5"/>
  <c r="C4" i="5" s="1"/>
  <c r="C38" i="5" s="1"/>
  <c r="C111" i="5" s="1"/>
  <c r="D4" i="5" s="1"/>
  <c r="D38" i="5" s="1"/>
  <c r="C100" i="1"/>
  <c r="C102" i="1"/>
  <c r="C121" i="4"/>
  <c r="C123" i="4"/>
  <c r="C124" i="4"/>
  <c r="C118" i="4"/>
  <c r="C98" i="1"/>
  <c r="C108" i="2"/>
  <c r="C112" i="2"/>
  <c r="C116" i="2"/>
  <c r="C120" i="3"/>
  <c r="C124" i="3"/>
  <c r="C126" i="4"/>
  <c r="C125" i="4"/>
  <c r="C127" i="4"/>
  <c r="C119" i="4"/>
  <c r="C129" i="3"/>
  <c r="C128" i="3"/>
  <c r="B93" i="1"/>
  <c r="C4" i="1" s="1"/>
  <c r="C27" i="1" s="1"/>
  <c r="C93" i="1" s="1"/>
  <c r="D4" i="1" s="1"/>
  <c r="D27" i="1" s="1"/>
  <c r="D93" i="1" s="1"/>
  <c r="E4" i="1" s="1"/>
  <c r="E27" i="1" s="1"/>
  <c r="E93" i="1" s="1"/>
  <c r="F4" i="1" s="1"/>
  <c r="F27" i="1" s="1"/>
  <c r="F93" i="1" s="1"/>
  <c r="G4" i="1" s="1"/>
  <c r="G27" i="1" s="1"/>
  <c r="G93" i="1" s="1"/>
  <c r="H4" i="1" s="1"/>
  <c r="H27" i="1" s="1"/>
  <c r="H93" i="1" s="1"/>
  <c r="I4" i="1" s="1"/>
  <c r="I27" i="1" s="1"/>
  <c r="I93" i="1" s="1"/>
  <c r="J4" i="1" s="1"/>
  <c r="J27" i="1" s="1"/>
  <c r="J93" i="1" s="1"/>
  <c r="K4" i="1" s="1"/>
  <c r="K27" i="1" s="1"/>
  <c r="K93" i="1" s="1"/>
  <c r="L4" i="1" s="1"/>
  <c r="L27" i="1" s="1"/>
  <c r="L93" i="1" s="1"/>
  <c r="M4" i="1" s="1"/>
  <c r="M27" i="1" s="1"/>
  <c r="M93" i="1" s="1"/>
  <c r="B4" i="2" s="1"/>
  <c r="B31" i="2" s="1"/>
  <c r="B102" i="2" s="1"/>
  <c r="C4" i="2" s="1"/>
  <c r="C31" i="2" s="1"/>
  <c r="C102" i="2" s="1"/>
  <c r="D4" i="2" s="1"/>
  <c r="D31" i="2" s="1"/>
  <c r="D102" i="2" s="1"/>
  <c r="E4" i="2" s="1"/>
  <c r="E31" i="2" s="1"/>
  <c r="E102" i="2" s="1"/>
  <c r="F4" i="2" s="1"/>
  <c r="F31" i="2" s="1"/>
  <c r="F102" i="2" s="1"/>
  <c r="G4" i="2" s="1"/>
  <c r="G31" i="2" s="1"/>
  <c r="G102" i="2" s="1"/>
  <c r="H4" i="2" s="1"/>
  <c r="H31" i="2" s="1"/>
  <c r="H102" i="2" s="1"/>
  <c r="I4" i="2" s="1"/>
  <c r="I31" i="2" s="1"/>
  <c r="I102" i="2" s="1"/>
  <c r="J4" i="2" s="1"/>
  <c r="J31" i="2" s="1"/>
  <c r="J102" i="2" s="1"/>
  <c r="K4" i="2" s="1"/>
  <c r="K31" i="2" s="1"/>
  <c r="K102" i="2" s="1"/>
  <c r="L4" i="2" s="1"/>
  <c r="L31" i="2" s="1"/>
  <c r="L102" i="2" s="1"/>
  <c r="M4" i="2" s="1"/>
  <c r="M31" i="2" s="1"/>
  <c r="M102" i="2" s="1"/>
  <c r="C99" i="1"/>
  <c r="C106" i="2"/>
  <c r="C110" i="2"/>
  <c r="C114" i="2"/>
  <c r="B115" i="3"/>
  <c r="C4" i="3" s="1"/>
  <c r="C35" i="3" s="1"/>
  <c r="C115" i="3" s="1"/>
  <c r="D4" i="3" s="1"/>
  <c r="D35" i="3" s="1"/>
  <c r="D115" i="3" s="1"/>
  <c r="E4" i="3" s="1"/>
  <c r="E35" i="3" s="1"/>
  <c r="E115" i="3" s="1"/>
  <c r="F4" i="3" s="1"/>
  <c r="F35" i="3" s="1"/>
  <c r="F115" i="3" s="1"/>
  <c r="G4" i="3" s="1"/>
  <c r="G35" i="3" s="1"/>
  <c r="G115" i="3" s="1"/>
  <c r="H4" i="3" s="1"/>
  <c r="H35" i="3" s="1"/>
  <c r="H115" i="3" s="1"/>
  <c r="I4" i="3" s="1"/>
  <c r="I35" i="3" s="1"/>
  <c r="I115" i="3" s="1"/>
  <c r="J4" i="3" s="1"/>
  <c r="J35" i="3" s="1"/>
  <c r="J115" i="3" s="1"/>
  <c r="K4" i="3" s="1"/>
  <c r="K35" i="3" s="1"/>
  <c r="K115" i="3" s="1"/>
  <c r="L4" i="3" s="1"/>
  <c r="L35" i="3" s="1"/>
  <c r="L115" i="3" s="1"/>
  <c r="M4" i="3" s="1"/>
  <c r="M35" i="3" s="1"/>
  <c r="M115" i="3" s="1"/>
  <c r="C122" i="3"/>
  <c r="C126" i="3"/>
  <c r="C117" i="4"/>
  <c r="C120" i="4"/>
  <c r="C118" i="3"/>
  <c r="B113" i="4"/>
  <c r="C4" i="4" s="1"/>
  <c r="C37" i="4" s="1"/>
  <c r="C113" i="4" s="1"/>
  <c r="D4" i="4" s="1"/>
  <c r="D37" i="4" s="1"/>
  <c r="D113" i="4" s="1"/>
  <c r="E4" i="4" s="1"/>
  <c r="E37" i="4" s="1"/>
  <c r="E113" i="4" s="1"/>
  <c r="F4" i="4" s="1"/>
  <c r="F37" i="4" s="1"/>
  <c r="F113" i="4" s="1"/>
  <c r="G4" i="4" s="1"/>
  <c r="G37" i="4" s="1"/>
  <c r="G113" i="4" s="1"/>
  <c r="H4" i="4" s="1"/>
  <c r="H37" i="4" s="1"/>
  <c r="H113" i="4" s="1"/>
  <c r="I4" i="4" s="1"/>
  <c r="I37" i="4" s="1"/>
  <c r="I113" i="4" s="1"/>
  <c r="J4" i="4" s="1"/>
  <c r="J37" i="4" s="1"/>
  <c r="J113" i="4" s="1"/>
  <c r="K4" i="4" s="1"/>
  <c r="K37" i="4" s="1"/>
  <c r="K113" i="4" s="1"/>
  <c r="L4" i="4" s="1"/>
  <c r="L37" i="4" s="1"/>
  <c r="L113" i="4" s="1"/>
  <c r="M4" i="4" s="1"/>
  <c r="M37" i="4" s="1"/>
  <c r="M113" i="4" s="1"/>
  <c r="C101" i="1"/>
  <c r="C107" i="1"/>
  <c r="C122" i="4"/>
  <c r="C97" i="1"/>
  <c r="C106" i="1"/>
  <c r="C105" i="1"/>
  <c r="C113" i="2"/>
  <c r="C121" i="3"/>
  <c r="C123" i="3"/>
  <c r="C127" i="3"/>
  <c r="C105" i="2"/>
  <c r="C107" i="2"/>
  <c r="C109" i="2"/>
  <c r="C111" i="2"/>
  <c r="C115" i="2"/>
  <c r="C119" i="3"/>
  <c r="C125" i="3"/>
  <c r="D109" i="5"/>
  <c r="D111" i="5" s="1"/>
  <c r="E4" i="5" s="1"/>
  <c r="E38" i="5" s="1"/>
  <c r="E111" i="5" s="1"/>
  <c r="F4" i="5" s="1"/>
  <c r="F38" i="5" s="1"/>
  <c r="F111" i="5" s="1"/>
  <c r="G4" i="5" s="1"/>
  <c r="G38" i="5" s="1"/>
  <c r="G111" i="5" s="1"/>
  <c r="H4" i="5" s="1"/>
  <c r="H38" i="5" s="1"/>
  <c r="H111" i="5" s="1"/>
  <c r="I4" i="5" s="1"/>
  <c r="I38" i="5" s="1"/>
  <c r="I111" i="5" s="1"/>
  <c r="J4" i="5" s="1"/>
  <c r="J38" i="5" s="1"/>
  <c r="J111" i="5" s="1"/>
  <c r="K4" i="5" s="1"/>
  <c r="K38" i="5" s="1"/>
  <c r="K111" i="5" s="1"/>
  <c r="L4" i="5" s="1"/>
  <c r="L38" i="5" s="1"/>
  <c r="L111" i="5" s="1"/>
  <c r="M4" i="5" s="1"/>
  <c r="M38" i="5" s="1"/>
  <c r="M111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8" authorId="0" shapeId="0" xr:uid="{00000000-0006-0000-0000-000001000000}">
      <text>
        <r>
          <rPr>
            <sz val="12"/>
            <color rgb="FF000000"/>
            <rFont val="Calibri"/>
            <family val="2"/>
          </rPr>
          <t>le</t>
        </r>
      </text>
    </comment>
    <comment ref="C8" authorId="0" shapeId="0" xr:uid="{00000000-0006-0000-0000-000002000000}">
      <text>
        <r>
          <rPr>
            <sz val="12"/>
            <color rgb="FF000000"/>
            <rFont val="Calibri"/>
            <family val="2"/>
          </rPr>
          <t>le</t>
        </r>
      </text>
    </comment>
    <comment ref="D8" authorId="0" shapeId="0" xr:uid="{00000000-0006-0000-0000-000003000000}">
      <text>
        <r>
          <rPr>
            <sz val="12"/>
            <color rgb="FF000000"/>
            <rFont val="Calibri"/>
            <family val="2"/>
          </rPr>
          <t>Le02/03:vente 1film(gelot ):9euros ; vente 7 films sur dv+7 films sur clé usb(tison):62 euros//vente 1 film(dabonot):4 euros//le5/03:vente série nos chers voisins(metzger):22,50euros//11/03:vente série les petits meurtres d'agatha christie(klein):12,58 euros//le13/03 vente 1 film(bardet):6,61 euros</t>
        </r>
      </text>
    </comment>
    <comment ref="E8" authorId="0" shapeId="0" xr:uid="{00000000-0006-0000-0000-000004000000}">
      <text>
        <r>
          <rPr>
            <sz val="12"/>
            <color rgb="FF000000"/>
            <rFont val="Calibri"/>
            <family val="2"/>
          </rPr>
          <t>le</t>
        </r>
      </text>
    </comment>
    <comment ref="F8" authorId="0" shapeId="0" xr:uid="{00000000-0006-0000-0000-000005000000}">
      <text>
        <r>
          <rPr>
            <sz val="12"/>
            <color rgb="FF000000"/>
            <rFont val="Calibri"/>
            <family val="2"/>
          </rPr>
          <t>le04/05:vente filml'affrontement(feydora):4,55euros//le05/05:vente série la route(yvon):7,05euros//</t>
        </r>
      </text>
    </comment>
    <comment ref="G8" authorId="0" shapeId="0" xr:uid="{00000000-0006-0000-0000-000006000000}">
      <text>
        <r>
          <rPr>
            <sz val="12"/>
            <color rgb="FF000000"/>
            <rFont val="Calibri"/>
            <family val="2"/>
          </rPr>
          <t>le</t>
        </r>
      </text>
    </comment>
    <comment ref="H8" authorId="0" shapeId="0" xr:uid="{00000000-0006-0000-0000-000007000000}">
      <text>
        <r>
          <rPr>
            <sz val="12"/>
            <color rgb="FF000000"/>
            <rFont val="Calibri"/>
            <family val="2"/>
          </rPr>
          <t>le</t>
        </r>
      </text>
    </comment>
    <comment ref="I8" authorId="0" shapeId="0" xr:uid="{00000000-0006-0000-0000-000008000000}">
      <text>
        <r>
          <rPr>
            <sz val="12"/>
            <color rgb="FF000000"/>
            <rFont val="Calibri"/>
            <family val="2"/>
          </rPr>
          <t>le</t>
        </r>
      </text>
    </comment>
    <comment ref="J8" authorId="0" shapeId="0" xr:uid="{00000000-0006-0000-0000-000009000000}">
      <text>
        <r>
          <rPr>
            <sz val="12"/>
            <color rgb="FF000000"/>
            <rFont val="Calibri"/>
            <family val="2"/>
          </rPr>
          <t>le 10/9(serie columbo):53euros//le15/9(serie zorro):33euros//le24/9(diverses séries):100euros//</t>
        </r>
      </text>
    </comment>
    <comment ref="K8" authorId="0" shapeId="0" xr:uid="{00000000-0006-0000-0000-00000A000000}">
      <text>
        <r>
          <rPr>
            <sz val="12"/>
            <color rgb="FF000000"/>
            <rFont val="Calibri"/>
            <family val="2"/>
          </rPr>
          <t>le30/9(film dans la tete du tueur):9euros//le23/10(série hollywood girls):54euros//</t>
        </r>
      </text>
    </comment>
    <comment ref="L8" authorId="0" shapeId="0" xr:uid="{00000000-0006-0000-0000-00000B000000}">
      <text>
        <r>
          <rPr>
            <sz val="12"/>
            <color rgb="FF000000"/>
            <rFont val="Calibri"/>
            <family val="2"/>
          </rPr>
          <t>le16/11(vente vieux films de funès):40euros//</t>
        </r>
      </text>
    </comment>
    <comment ref="M8" authorId="0" shapeId="0" xr:uid="{00000000-0006-0000-0000-00000C000000}">
      <text>
        <r>
          <rPr>
            <sz val="12"/>
            <color rgb="FF000000"/>
            <rFont val="Calibri"/>
            <family val="2"/>
          </rPr>
          <t>le</t>
        </r>
      </text>
    </comment>
    <comment ref="B9" authorId="0" shapeId="0" xr:uid="{00000000-0006-0000-0000-00000D000000}">
      <text>
        <r>
          <rPr>
            <sz val="12"/>
            <color rgb="FF000000"/>
            <rFont val="Calibri"/>
            <family val="2"/>
          </rPr>
          <t>le</t>
        </r>
      </text>
    </comment>
    <comment ref="C9" authorId="0" shapeId="0" xr:uid="{00000000-0006-0000-0000-00000E000000}">
      <text>
        <r>
          <rPr>
            <sz val="12"/>
            <color rgb="FF000000"/>
            <rFont val="Calibri"/>
            <family val="2"/>
          </rPr>
          <t>le</t>
        </r>
      </text>
    </comment>
    <comment ref="D9" authorId="0" shapeId="0" xr:uid="{00000000-0006-0000-0000-00000F000000}">
      <text>
        <r>
          <rPr>
            <sz val="12"/>
            <color rgb="FF000000"/>
            <rFont val="Calibri"/>
            <family val="2"/>
          </rPr>
          <t>le</t>
        </r>
      </text>
    </comment>
    <comment ref="E9" authorId="0" shapeId="0" xr:uid="{00000000-0006-0000-0000-000010000000}">
      <text>
        <r>
          <rPr>
            <sz val="12"/>
            <color rgb="FF000000"/>
            <rFont val="Calibri"/>
            <family val="2"/>
          </rPr>
          <t>le</t>
        </r>
      </text>
    </comment>
    <comment ref="F9" authorId="0" shapeId="0" xr:uid="{00000000-0006-0000-0000-000011000000}">
      <text>
        <r>
          <rPr>
            <sz val="12"/>
            <color rgb="FF000000"/>
            <rFont val="Calibri"/>
            <family val="2"/>
          </rPr>
          <t>le14/05vente série cote ouest(doro73):47,61euros//</t>
        </r>
      </text>
    </comment>
    <comment ref="G9" authorId="0" shapeId="0" xr:uid="{00000000-0006-0000-0000-000012000000}">
      <text>
        <r>
          <rPr>
            <sz val="12"/>
            <color rgb="FF000000"/>
            <rFont val="Calibri"/>
            <family val="2"/>
          </rPr>
          <t>le25/06 vente série benny hill(dragondefeu):22,61euros//</t>
        </r>
      </text>
    </comment>
    <comment ref="H9" authorId="0" shapeId="0" xr:uid="{00000000-0006-0000-0000-000013000000}">
      <text>
        <r>
          <rPr>
            <sz val="12"/>
            <color rgb="FF000000"/>
            <rFont val="Calibri"/>
            <family val="2"/>
          </rPr>
          <t>le06/07 série les nouvelles filles d'à coté(aurelien):25euros//</t>
        </r>
      </text>
    </comment>
    <comment ref="I9" authorId="0" shapeId="0" xr:uid="{00000000-0006-0000-0000-000014000000}">
      <text>
        <r>
          <rPr>
            <sz val="12"/>
            <color rgb="FF000000"/>
            <rFont val="Calibri"/>
            <family val="2"/>
          </rPr>
          <t>le28/08(vente films de funès):47euros//</t>
        </r>
      </text>
    </comment>
    <comment ref="J9" authorId="0" shapeId="0" xr:uid="{00000000-0006-0000-0000-000015000000}">
      <text>
        <r>
          <rPr>
            <sz val="12"/>
            <color rgb="FF000000"/>
            <rFont val="Calibri"/>
            <family val="2"/>
          </rPr>
          <t>le 28/8(série columbo):50euros//le11/9(serie nestor burma):40euros//</t>
        </r>
      </text>
    </comment>
    <comment ref="K9" authorId="0" shapeId="0" xr:uid="{00000000-0006-0000-0000-000016000000}">
      <text>
        <r>
          <rPr>
            <sz val="12"/>
            <color rgb="FF000000"/>
            <rFont val="Calibri"/>
            <family val="2"/>
          </rPr>
          <t>le</t>
        </r>
      </text>
    </comment>
    <comment ref="L9" authorId="0" shapeId="0" xr:uid="{00000000-0006-0000-0000-000017000000}">
      <text>
        <r>
          <rPr>
            <sz val="12"/>
            <color rgb="FF000000"/>
            <rFont val="Calibri"/>
            <family val="2"/>
          </rPr>
          <t>le11/11(série gotham):24euros//le14/11(films):15euros//le20/11(divers films noviza):42euros//</t>
        </r>
      </text>
    </comment>
    <comment ref="M9" authorId="0" shapeId="0" xr:uid="{00000000-0006-0000-0000-000018000000}">
      <text>
        <r>
          <rPr>
            <sz val="12"/>
            <color rgb="FF000000"/>
            <rFont val="Calibri"/>
            <family val="2"/>
          </rPr>
          <t>le</t>
        </r>
      </text>
    </comment>
    <comment ref="B10" authorId="0" shapeId="0" xr:uid="{00000000-0006-0000-0000-000019000000}">
      <text>
        <r>
          <rPr>
            <sz val="12"/>
            <color rgb="FF000000"/>
            <rFont val="Calibri"/>
            <family val="2"/>
          </rPr>
          <t>le</t>
        </r>
      </text>
    </comment>
    <comment ref="C10" authorId="0" shapeId="0" xr:uid="{00000000-0006-0000-0000-00001A000000}">
      <text>
        <r>
          <rPr>
            <sz val="12"/>
            <color rgb="FF000000"/>
            <rFont val="Calibri"/>
            <family val="2"/>
          </rPr>
          <t>le</t>
        </r>
      </text>
    </comment>
    <comment ref="D10" authorId="0" shapeId="0" xr:uid="{00000000-0006-0000-0000-00001B000000}">
      <text>
        <r>
          <rPr>
            <sz val="12"/>
            <color rgb="FF000000"/>
            <rFont val="Calibri"/>
            <family val="2"/>
          </rPr>
          <t>le</t>
        </r>
      </text>
    </comment>
    <comment ref="E10" authorId="0" shapeId="0" xr:uid="{00000000-0006-0000-0000-00001C000000}">
      <text>
        <r>
          <rPr>
            <sz val="12"/>
            <color rgb="FF000000"/>
            <rFont val="Calibri"/>
            <family val="2"/>
          </rPr>
          <t>le</t>
        </r>
      </text>
    </comment>
    <comment ref="F10" authorId="0" shapeId="0" xr:uid="{00000000-0006-0000-0000-00001D000000}">
      <text>
        <r>
          <rPr>
            <sz val="12"/>
            <color rgb="FF000000"/>
            <rFont val="Calibri"/>
            <family val="2"/>
          </rPr>
          <t>le</t>
        </r>
      </text>
    </comment>
    <comment ref="G10" authorId="0" shapeId="0" xr:uid="{00000000-0006-0000-0000-00001E000000}">
      <text>
        <r>
          <rPr>
            <sz val="12"/>
            <color rgb="FF000000"/>
            <rFont val="Calibri"/>
            <family val="2"/>
          </rPr>
          <t>le</t>
        </r>
      </text>
    </comment>
    <comment ref="H10" authorId="0" shapeId="0" xr:uid="{00000000-0006-0000-0000-00001F000000}">
      <text>
        <r>
          <rPr>
            <sz val="12"/>
            <color rgb="FF000000"/>
            <rFont val="Calibri"/>
            <family val="2"/>
          </rPr>
          <t>le</t>
        </r>
      </text>
    </comment>
    <comment ref="I10" authorId="0" shapeId="0" xr:uid="{00000000-0006-0000-0000-000020000000}">
      <text>
        <r>
          <rPr>
            <sz val="12"/>
            <color rgb="FF000000"/>
            <rFont val="Calibri"/>
            <family val="2"/>
          </rPr>
          <t>le</t>
        </r>
      </text>
    </comment>
    <comment ref="J10" authorId="0" shapeId="0" xr:uid="{00000000-0006-0000-0000-000021000000}">
      <text>
        <r>
          <rPr>
            <sz val="12"/>
            <color rgb="FF000000"/>
            <rFont val="Calibri"/>
            <family val="2"/>
          </rPr>
          <t>le</t>
        </r>
      </text>
    </comment>
    <comment ref="K10" authorId="0" shapeId="0" xr:uid="{00000000-0006-0000-0000-000022000000}">
      <text>
        <r>
          <rPr>
            <sz val="12"/>
            <color rgb="FF000000"/>
            <rFont val="Calibri"/>
            <family val="2"/>
          </rPr>
          <t>le</t>
        </r>
      </text>
    </comment>
    <comment ref="L10" authorId="0" shapeId="0" xr:uid="{00000000-0006-0000-0000-000023000000}">
      <text>
        <r>
          <rPr>
            <sz val="12"/>
            <color rgb="FF000000"/>
            <rFont val="Calibri"/>
            <family val="2"/>
          </rPr>
          <t>le</t>
        </r>
      </text>
    </comment>
    <comment ref="M10" authorId="0" shapeId="0" xr:uid="{00000000-0006-0000-0000-000024000000}">
      <text>
        <r>
          <rPr>
            <sz val="12"/>
            <color rgb="FF000000"/>
            <rFont val="Calibri"/>
            <family val="2"/>
          </rPr>
          <t>le</t>
        </r>
      </text>
    </comment>
    <comment ref="B11" authorId="0" shapeId="0" xr:uid="{00000000-0006-0000-0000-000025000000}">
      <text>
        <r>
          <rPr>
            <sz val="12"/>
            <color rgb="FF000000"/>
            <rFont val="Calibri"/>
            <family val="2"/>
          </rPr>
          <t>le</t>
        </r>
      </text>
    </comment>
    <comment ref="C11" authorId="0" shapeId="0" xr:uid="{00000000-0006-0000-0000-000026000000}">
      <text>
        <r>
          <rPr>
            <sz val="12"/>
            <color rgb="FF000000"/>
            <rFont val="Calibri"/>
            <family val="2"/>
          </rPr>
          <t>le</t>
        </r>
      </text>
    </comment>
    <comment ref="D11" authorId="0" shapeId="0" xr:uid="{00000000-0006-0000-0000-000027000000}">
      <text>
        <r>
          <rPr>
            <sz val="12"/>
            <color rgb="FF000000"/>
            <rFont val="Calibri"/>
            <family val="2"/>
          </rPr>
          <t>le</t>
        </r>
      </text>
    </comment>
    <comment ref="E11" authorId="0" shapeId="0" xr:uid="{00000000-0006-0000-0000-000028000000}">
      <text>
        <r>
          <rPr>
            <sz val="12"/>
            <color rgb="FF000000"/>
            <rFont val="Calibri"/>
            <family val="2"/>
          </rPr>
          <t>le</t>
        </r>
      </text>
    </comment>
    <comment ref="F11" authorId="0" shapeId="0" xr:uid="{00000000-0006-0000-0000-000029000000}">
      <text>
        <r>
          <rPr>
            <sz val="12"/>
            <color rgb="FF000000"/>
            <rFont val="Calibri"/>
            <family val="2"/>
          </rPr>
          <t>le04/05:vente tunique rouge(videdressing):10,95euros//</t>
        </r>
      </text>
    </comment>
    <comment ref="G11" authorId="0" shapeId="0" xr:uid="{00000000-0006-0000-0000-00002A000000}">
      <text>
        <r>
          <rPr>
            <sz val="12"/>
            <color rgb="FF000000"/>
            <rFont val="Calibri"/>
            <family val="2"/>
          </rPr>
          <t>le24/06:vente serre tete(videdressing):12euros//</t>
        </r>
      </text>
    </comment>
    <comment ref="H11" authorId="0" shapeId="0" xr:uid="{00000000-0006-0000-0000-00002B000000}">
      <text>
        <r>
          <rPr>
            <sz val="12"/>
            <color rgb="FF000000"/>
            <rFont val="Calibri"/>
            <family val="2"/>
          </rPr>
          <t xml:space="preserve"> le05/07:vente tunique bleue rayures noires(vinted):8,50euros//</t>
        </r>
      </text>
    </comment>
    <comment ref="I11" authorId="0" shapeId="0" xr:uid="{00000000-0006-0000-0000-00002C000000}">
      <text>
        <r>
          <rPr>
            <sz val="12"/>
            <color rgb="FF000000"/>
            <rFont val="Calibri"/>
            <family val="2"/>
          </rPr>
          <t>le</t>
        </r>
      </text>
    </comment>
    <comment ref="J11" authorId="0" shapeId="0" xr:uid="{00000000-0006-0000-0000-00002D000000}">
      <text>
        <r>
          <rPr>
            <sz val="12"/>
            <color rgb="FF000000"/>
            <rFont val="Calibri"/>
            <family val="2"/>
          </rPr>
          <t>le</t>
        </r>
      </text>
    </comment>
    <comment ref="K11" authorId="0" shapeId="0" xr:uid="{00000000-0006-0000-0000-00002E000000}">
      <text>
        <r>
          <rPr>
            <sz val="12"/>
            <color rgb="FF000000"/>
            <rFont val="Calibri"/>
            <family val="2"/>
          </rPr>
          <t>le30/9(videdressing tunique):10 euros//le6/10(videdressing jupe marron):10euros//</t>
        </r>
      </text>
    </comment>
    <comment ref="L11" authorId="0" shapeId="0" xr:uid="{00000000-0006-0000-0000-00002F000000}">
      <text>
        <r>
          <rPr>
            <sz val="12"/>
            <color rgb="FF000000"/>
            <rFont val="Calibri"/>
            <family val="2"/>
          </rPr>
          <t>le</t>
        </r>
      </text>
    </comment>
    <comment ref="M11" authorId="0" shapeId="0" xr:uid="{00000000-0006-0000-0000-000030000000}">
      <text>
        <r>
          <rPr>
            <sz val="12"/>
            <color rgb="FF000000"/>
            <rFont val="Calibri"/>
            <family val="2"/>
          </rPr>
          <t>le</t>
        </r>
      </text>
    </comment>
    <comment ref="B12" authorId="0" shapeId="0" xr:uid="{00000000-0006-0000-0000-000031000000}">
      <text>
        <r>
          <rPr>
            <sz val="12"/>
            <color rgb="FF000000"/>
            <rFont val="Calibri"/>
            <family val="2"/>
          </rPr>
          <t>le</t>
        </r>
      </text>
    </comment>
    <comment ref="C12" authorId="0" shapeId="0" xr:uid="{00000000-0006-0000-0000-000032000000}">
      <text>
        <r>
          <rPr>
            <sz val="12"/>
            <color rgb="FF000000"/>
            <rFont val="Calibri"/>
            <family val="2"/>
          </rPr>
          <t>le</t>
        </r>
      </text>
    </comment>
    <comment ref="D12" authorId="0" shapeId="0" xr:uid="{00000000-0006-0000-0000-000033000000}">
      <text>
        <r>
          <rPr>
            <sz val="12"/>
            <color rgb="FF000000"/>
            <rFont val="Calibri"/>
            <family val="2"/>
          </rPr>
          <t>le</t>
        </r>
      </text>
    </comment>
    <comment ref="E12" authorId="0" shapeId="0" xr:uid="{00000000-0006-0000-0000-000034000000}">
      <text>
        <r>
          <rPr>
            <sz val="12"/>
            <color rgb="FF000000"/>
            <rFont val="Calibri"/>
            <family val="2"/>
          </rPr>
          <t>le</t>
        </r>
      </text>
    </comment>
    <comment ref="F12" authorId="0" shapeId="0" xr:uid="{00000000-0006-0000-0000-000035000000}">
      <text>
        <r>
          <rPr>
            <sz val="12"/>
            <color rgb="FF000000"/>
            <rFont val="Calibri"/>
            <family val="2"/>
          </rPr>
          <t>le</t>
        </r>
      </text>
    </comment>
    <comment ref="G12" authorId="0" shapeId="0" xr:uid="{00000000-0006-0000-0000-000036000000}">
      <text>
        <r>
          <rPr>
            <sz val="12"/>
            <color rgb="FF000000"/>
            <rFont val="Calibri"/>
            <family val="2"/>
          </rPr>
          <t>le</t>
        </r>
      </text>
    </comment>
    <comment ref="H12" authorId="0" shapeId="0" xr:uid="{00000000-0006-0000-0000-000037000000}">
      <text>
        <r>
          <rPr>
            <sz val="12"/>
            <color rgb="FF000000"/>
            <rFont val="Calibri"/>
            <family val="2"/>
          </rPr>
          <t>le</t>
        </r>
      </text>
    </comment>
    <comment ref="I12" authorId="0" shapeId="0" xr:uid="{00000000-0006-0000-0000-000038000000}">
      <text>
        <r>
          <rPr>
            <sz val="12"/>
            <color rgb="FF000000"/>
            <rFont val="Calibri"/>
            <family val="2"/>
          </rPr>
          <t>le</t>
        </r>
      </text>
    </comment>
    <comment ref="J12" authorId="0" shapeId="0" xr:uid="{00000000-0006-0000-0000-000039000000}">
      <text>
        <r>
          <rPr>
            <sz val="12"/>
            <color rgb="FF000000"/>
            <rFont val="Calibri"/>
            <family val="2"/>
          </rPr>
          <t>le31/8(billets+camping):368,27euros//</t>
        </r>
      </text>
    </comment>
    <comment ref="K12" authorId="0" shapeId="0" xr:uid="{00000000-0006-0000-0000-00003A000000}">
      <text>
        <r>
          <rPr>
            <sz val="12"/>
            <color rgb="FF000000"/>
            <rFont val="Calibri"/>
            <family val="2"/>
          </rPr>
          <t>le</t>
        </r>
      </text>
    </comment>
    <comment ref="L12" authorId="0" shapeId="0" xr:uid="{00000000-0006-0000-0000-00003B000000}">
      <text>
        <r>
          <rPr>
            <sz val="12"/>
            <color rgb="FF000000"/>
            <rFont val="Calibri"/>
            <family val="2"/>
          </rPr>
          <t>le</t>
        </r>
      </text>
    </comment>
    <comment ref="M12" authorId="0" shapeId="0" xr:uid="{00000000-0006-0000-0000-00003C000000}">
      <text>
        <r>
          <rPr>
            <sz val="12"/>
            <color rgb="FF000000"/>
            <rFont val="Calibri"/>
            <family val="2"/>
          </rPr>
          <t>le</t>
        </r>
      </text>
    </comment>
    <comment ref="B13" authorId="0" shapeId="0" xr:uid="{00000000-0006-0000-0000-00003D000000}">
      <text>
        <r>
          <rPr>
            <sz val="12"/>
            <color rgb="FF000000"/>
            <rFont val="Calibri"/>
            <family val="2"/>
          </rPr>
          <t>le</t>
        </r>
      </text>
    </comment>
    <comment ref="C13" authorId="0" shapeId="0" xr:uid="{00000000-0006-0000-0000-00003E000000}">
      <text>
        <r>
          <rPr>
            <sz val="12"/>
            <color rgb="FF000000"/>
            <rFont val="Calibri"/>
            <family val="2"/>
          </rPr>
          <t>le</t>
        </r>
      </text>
    </comment>
    <comment ref="D13" authorId="0" shapeId="0" xr:uid="{00000000-0006-0000-0000-00003F000000}">
      <text>
        <r>
          <rPr>
            <sz val="12"/>
            <color rgb="FF000000"/>
            <rFont val="Calibri"/>
            <family val="2"/>
          </rPr>
          <t>le</t>
        </r>
      </text>
    </comment>
    <comment ref="E13" authorId="0" shapeId="0" xr:uid="{00000000-0006-0000-0000-000040000000}">
      <text>
        <r>
          <rPr>
            <sz val="12"/>
            <color rgb="FF000000"/>
            <rFont val="Calibri"/>
            <family val="2"/>
          </rPr>
          <t>le 07/04(aspirateur rowenta cdiscount):43,85euros//</t>
        </r>
      </text>
    </comment>
    <comment ref="F13" authorId="0" shapeId="0" xr:uid="{00000000-0006-0000-0000-000041000000}">
      <text>
        <r>
          <rPr>
            <sz val="12"/>
            <color rgb="FF000000"/>
            <rFont val="Calibri"/>
            <family val="2"/>
          </rPr>
          <t>le30/05(revue de funès le bon coin):6,99euros//</t>
        </r>
      </text>
    </comment>
    <comment ref="G13" authorId="0" shapeId="0" xr:uid="{00000000-0006-0000-0000-000042000000}">
      <text>
        <r>
          <rPr>
            <sz val="12"/>
            <color rgb="FF000000"/>
            <rFont val="Calibri"/>
            <family val="2"/>
          </rPr>
          <t>le30/06(20euros)//</t>
        </r>
      </text>
    </comment>
    <comment ref="H13" authorId="0" shapeId="0" xr:uid="{00000000-0006-0000-0000-000043000000}">
      <text>
        <r>
          <rPr>
            <sz val="12"/>
            <color rgb="FF000000"/>
            <rFont val="Calibri"/>
            <family val="2"/>
          </rPr>
          <t>le15/07(50euros)//</t>
        </r>
      </text>
    </comment>
    <comment ref="J13" authorId="0" shapeId="0" xr:uid="{00000000-0006-0000-0000-000044000000}">
      <text>
        <r>
          <rPr>
            <sz val="12"/>
            <color rgb="FF000000"/>
            <rFont val="Calibri"/>
            <family val="2"/>
          </rPr>
          <t>/9(amazon):7,22euros//le3/9(darty):80euros//le3/9(darrty):29,99euros//le15/9(paiement clé usb):10euros//le23/9(bus maeva):20euros//</t>
        </r>
      </text>
    </comment>
    <comment ref="K13" authorId="0" shapeId="0" xr:uid="{00000000-0006-0000-0000-000045000000}">
      <text>
        <r>
          <rPr>
            <sz val="12"/>
            <color rgb="FF000000"/>
            <rFont val="Calibri"/>
            <family val="2"/>
          </rPr>
          <t>le25/10(amazon collier newton):33,99euros//</t>
        </r>
      </text>
    </comment>
    <comment ref="L13" authorId="0" shapeId="0" xr:uid="{00000000-0006-0000-0000-000046000000}">
      <text>
        <r>
          <rPr>
            <sz val="12"/>
            <color rgb="FF000000"/>
            <rFont val="Calibri"/>
            <family val="2"/>
          </rPr>
          <t>le27/11(vova):19,81euros//</t>
        </r>
      </text>
    </comment>
    <comment ref="B14" authorId="0" shapeId="0" xr:uid="{00000000-0006-0000-0000-000047000000}">
      <text>
        <r>
          <rPr>
            <sz val="12"/>
            <color rgb="FF000000"/>
            <rFont val="Calibri"/>
            <family val="2"/>
          </rPr>
          <t>le</t>
        </r>
      </text>
    </comment>
    <comment ref="C14" authorId="0" shapeId="0" xr:uid="{00000000-0006-0000-0000-000048000000}">
      <text>
        <r>
          <rPr>
            <sz val="12"/>
            <color rgb="FF000000"/>
            <rFont val="Calibri"/>
            <family val="2"/>
          </rPr>
          <t>le</t>
        </r>
      </text>
    </comment>
    <comment ref="D14" authorId="0" shapeId="0" xr:uid="{00000000-0006-0000-0000-000049000000}">
      <text>
        <r>
          <rPr>
            <sz val="12"/>
            <color rgb="FF000000"/>
            <rFont val="Calibri"/>
            <family val="2"/>
          </rPr>
          <t>le</t>
        </r>
      </text>
    </comment>
    <comment ref="E14" authorId="0" shapeId="0" xr:uid="{00000000-0006-0000-0000-00004A000000}">
      <text>
        <r>
          <rPr>
            <sz val="12"/>
            <color rgb="FF000000"/>
            <rFont val="Calibri"/>
            <family val="2"/>
          </rPr>
          <t>le</t>
        </r>
      </text>
    </comment>
    <comment ref="F14" authorId="0" shapeId="0" xr:uid="{00000000-0006-0000-0000-00004B000000}">
      <text>
        <r>
          <rPr>
            <sz val="12"/>
            <color rgb="FF000000"/>
            <rFont val="Calibri"/>
            <family val="2"/>
          </rPr>
          <t>le</t>
        </r>
      </text>
    </comment>
    <comment ref="G14" authorId="0" shapeId="0" xr:uid="{00000000-0006-0000-0000-00004C000000}">
      <text>
        <r>
          <rPr>
            <sz val="12"/>
            <color rgb="FF000000"/>
            <rFont val="Calibri"/>
            <family val="2"/>
          </rPr>
          <t>le</t>
        </r>
      </text>
    </comment>
    <comment ref="H14" authorId="0" shapeId="0" xr:uid="{00000000-0006-0000-0000-00004D000000}">
      <text>
        <r>
          <rPr>
            <sz val="12"/>
            <color rgb="FF000000"/>
            <rFont val="Calibri"/>
            <family val="2"/>
          </rPr>
          <t>le</t>
        </r>
      </text>
    </comment>
    <comment ref="I14" authorId="0" shapeId="0" xr:uid="{00000000-0006-0000-0000-00004E000000}">
      <text>
        <r>
          <rPr>
            <sz val="12"/>
            <color rgb="FF000000"/>
            <rFont val="Calibri"/>
            <family val="2"/>
          </rPr>
          <t>le</t>
        </r>
      </text>
    </comment>
    <comment ref="J14" authorId="0" shapeId="0" xr:uid="{00000000-0006-0000-0000-00004F000000}">
      <text>
        <r>
          <rPr>
            <sz val="12"/>
            <color rgb="FF000000"/>
            <rFont val="Calibri"/>
            <family val="2"/>
          </rPr>
          <t>le</t>
        </r>
      </text>
    </comment>
    <comment ref="K14" authorId="0" shapeId="0" xr:uid="{00000000-0006-0000-0000-000050000000}">
      <text>
        <r>
          <rPr>
            <sz val="12"/>
            <color rgb="FF000000"/>
            <rFont val="Calibri"/>
            <family val="2"/>
          </rPr>
          <t>le</t>
        </r>
      </text>
    </comment>
    <comment ref="L14" authorId="0" shapeId="0" xr:uid="{00000000-0006-0000-0000-000051000000}">
      <text>
        <r>
          <rPr>
            <sz val="12"/>
            <color rgb="FF000000"/>
            <rFont val="Calibri"/>
            <family val="2"/>
          </rPr>
          <t>le</t>
        </r>
      </text>
    </comment>
    <comment ref="M14" authorId="0" shapeId="0" xr:uid="{00000000-0006-0000-0000-000052000000}">
      <text>
        <r>
          <rPr>
            <sz val="12"/>
            <color rgb="FF000000"/>
            <rFont val="Calibri"/>
            <family val="2"/>
          </rPr>
          <t>le</t>
        </r>
      </text>
    </comment>
    <comment ref="B15" authorId="0" shapeId="0" xr:uid="{00000000-0006-0000-0000-000053000000}">
      <text>
        <r>
          <rPr>
            <sz val="12"/>
            <color rgb="FF000000"/>
            <rFont val="Calibri"/>
            <family val="2"/>
          </rPr>
          <t>le</t>
        </r>
      </text>
    </comment>
    <comment ref="C15" authorId="0" shapeId="0" xr:uid="{00000000-0006-0000-0000-000054000000}">
      <text>
        <r>
          <rPr>
            <sz val="12"/>
            <color rgb="FF000000"/>
            <rFont val="Calibri"/>
            <family val="2"/>
          </rPr>
          <t>le</t>
        </r>
      </text>
    </comment>
    <comment ref="D15" authorId="0" shapeId="0" xr:uid="{00000000-0006-0000-0000-000055000000}">
      <text>
        <r>
          <rPr>
            <sz val="12"/>
            <color rgb="FF000000"/>
            <rFont val="Calibri"/>
            <family val="2"/>
          </rPr>
          <t>Le29/02(LEP francoise)64,90euros//04/03(livret A j-marc) abonnement zone telechargement : 15euros//le21/03(LEP francoise)43,85euros//le26/03(livret A jmarc)dentiste maeva:740euros</t>
        </r>
      </text>
    </comment>
    <comment ref="E15" authorId="0" shapeId="0" xr:uid="{00000000-0006-0000-0000-000056000000}">
      <text>
        <r>
          <rPr>
            <sz val="12"/>
            <color rgb="FF000000"/>
            <rFont val="Calibri"/>
            <family val="2"/>
          </rPr>
          <t>le</t>
        </r>
      </text>
    </comment>
    <comment ref="F15" authorId="0" shapeId="0" xr:uid="{00000000-0006-0000-0000-000057000000}">
      <text>
        <r>
          <rPr>
            <sz val="12"/>
            <color rgb="FF000000"/>
            <rFont val="Calibri"/>
            <family val="2"/>
          </rPr>
          <t>le28/05(livret A francoise):15euros//</t>
        </r>
      </text>
    </comment>
    <comment ref="G15" authorId="0" shapeId="0" xr:uid="{00000000-0006-0000-0000-000058000000}">
      <text>
        <r>
          <rPr>
            <sz val="12"/>
            <color rgb="FF000000"/>
            <rFont val="Calibri"/>
            <family val="2"/>
          </rPr>
          <t>le</t>
        </r>
      </text>
    </comment>
    <comment ref="H15" authorId="0" shapeId="0" xr:uid="{00000000-0006-0000-0000-000059000000}">
      <text>
        <r>
          <rPr>
            <sz val="12"/>
            <color rgb="FF000000"/>
            <rFont val="Calibri"/>
            <family val="2"/>
          </rPr>
          <t>le</t>
        </r>
      </text>
    </comment>
    <comment ref="I15" authorId="0" shapeId="0" xr:uid="{00000000-0006-0000-0000-00005A000000}">
      <text>
        <r>
          <rPr>
            <sz val="12"/>
            <color rgb="FF000000"/>
            <rFont val="Calibri"/>
            <family val="2"/>
          </rPr>
          <t>le</t>
        </r>
      </text>
    </comment>
    <comment ref="J15" authorId="0" shapeId="0" xr:uid="{00000000-0006-0000-0000-00005B000000}">
      <text>
        <r>
          <rPr>
            <sz val="12"/>
            <color rgb="FF000000"/>
            <rFont val="Calibri"/>
            <family val="2"/>
          </rPr>
          <t>le28/8:350euros//le17/9(portable david):219,98euros//</t>
        </r>
      </text>
    </comment>
    <comment ref="K15" authorId="0" shapeId="0" xr:uid="{00000000-0006-0000-0000-00005C000000}">
      <text>
        <r>
          <rPr>
            <sz val="12"/>
            <color rgb="FF000000"/>
            <rFont val="Calibri"/>
            <family val="2"/>
          </rPr>
          <t>le</t>
        </r>
      </text>
    </comment>
    <comment ref="L15" authorId="0" shapeId="0" xr:uid="{00000000-0006-0000-0000-00005D000000}">
      <text>
        <r>
          <rPr>
            <sz val="12"/>
            <color rgb="FF000000"/>
            <rFont val="Calibri"/>
            <family val="2"/>
          </rPr>
          <t>le10/11(vova maquillage maeva+amazon jbl):52,87euros//</t>
        </r>
      </text>
    </comment>
    <comment ref="M15" authorId="0" shapeId="0" xr:uid="{00000000-0006-0000-0000-00005E000000}">
      <text>
        <r>
          <rPr>
            <sz val="12"/>
            <color rgb="FF000000"/>
            <rFont val="Calibri"/>
            <family val="2"/>
          </rPr>
          <t>le</t>
        </r>
      </text>
    </comment>
    <comment ref="B16" authorId="0" shapeId="0" xr:uid="{00000000-0006-0000-0000-00005F000000}">
      <text>
        <r>
          <rPr>
            <sz val="12"/>
            <color rgb="FF000000"/>
            <rFont val="Calibri"/>
            <family val="2"/>
          </rPr>
          <t>le</t>
        </r>
      </text>
    </comment>
    <comment ref="C16" authorId="0" shapeId="0" xr:uid="{00000000-0006-0000-0000-000060000000}">
      <text>
        <r>
          <rPr>
            <sz val="12"/>
            <color rgb="FF000000"/>
            <rFont val="Calibri"/>
            <family val="2"/>
          </rPr>
          <t>le</t>
        </r>
      </text>
    </comment>
    <comment ref="D16" authorId="0" shapeId="0" xr:uid="{00000000-0006-0000-0000-000061000000}">
      <text>
        <r>
          <rPr>
            <sz val="12"/>
            <color rgb="FF000000"/>
            <rFont val="Calibri"/>
            <family val="2"/>
          </rPr>
          <t>le</t>
        </r>
      </text>
    </comment>
    <comment ref="E16" authorId="0" shapeId="0" xr:uid="{00000000-0006-0000-0000-000062000000}">
      <text>
        <r>
          <rPr>
            <sz val="12"/>
            <color rgb="FF000000"/>
            <rFont val="Calibri"/>
            <family val="2"/>
          </rPr>
          <t>le</t>
        </r>
      </text>
    </comment>
    <comment ref="F16" authorId="0" shapeId="0" xr:uid="{00000000-0006-0000-0000-000063000000}">
      <text>
        <r>
          <rPr>
            <sz val="12"/>
            <color rgb="FF000000"/>
            <rFont val="Calibri"/>
            <family val="2"/>
          </rPr>
          <t>le</t>
        </r>
      </text>
    </comment>
    <comment ref="G16" authorId="0" shapeId="0" xr:uid="{00000000-0006-0000-0000-000064000000}">
      <text>
        <r>
          <rPr>
            <sz val="12"/>
            <color rgb="FF000000"/>
            <rFont val="Calibri"/>
            <family val="2"/>
          </rPr>
          <t>le</t>
        </r>
      </text>
    </comment>
    <comment ref="H16" authorId="0" shapeId="0" xr:uid="{00000000-0006-0000-0000-000065000000}">
      <text>
        <r>
          <rPr>
            <sz val="12"/>
            <color rgb="FF000000"/>
            <rFont val="Calibri"/>
            <family val="2"/>
          </rPr>
          <t>le</t>
        </r>
      </text>
    </comment>
    <comment ref="I16" authorId="0" shapeId="0" xr:uid="{00000000-0006-0000-0000-000066000000}">
      <text>
        <r>
          <rPr>
            <sz val="12"/>
            <color rgb="FF000000"/>
            <rFont val="Calibri"/>
            <family val="2"/>
          </rPr>
          <t>le</t>
        </r>
      </text>
    </comment>
    <comment ref="J16" authorId="0" shapeId="0" xr:uid="{00000000-0006-0000-0000-000067000000}">
      <text>
        <r>
          <rPr>
            <sz val="12"/>
            <color rgb="FF000000"/>
            <rFont val="Calibri"/>
            <family val="2"/>
          </rPr>
          <t>le31/8:200euros//</t>
        </r>
      </text>
    </comment>
    <comment ref="K16" authorId="0" shapeId="0" xr:uid="{00000000-0006-0000-0000-000068000000}">
      <text>
        <r>
          <rPr>
            <sz val="12"/>
            <color rgb="FF000000"/>
            <rFont val="Calibri"/>
            <family val="2"/>
          </rPr>
          <t>le</t>
        </r>
      </text>
    </comment>
    <comment ref="L16" authorId="0" shapeId="0" xr:uid="{00000000-0006-0000-0000-000069000000}">
      <text>
        <r>
          <rPr>
            <sz val="12"/>
            <color rgb="FF000000"/>
            <rFont val="Calibri"/>
            <family val="2"/>
          </rPr>
          <t>le</t>
        </r>
      </text>
    </comment>
    <comment ref="M16" authorId="0" shapeId="0" xr:uid="{00000000-0006-0000-0000-00006A000000}">
      <text>
        <r>
          <rPr>
            <sz val="12"/>
            <color rgb="FF000000"/>
            <rFont val="Calibri"/>
            <family val="2"/>
          </rPr>
          <t>le1/12(anniv maeva):50euros//</t>
        </r>
      </text>
    </comment>
    <comment ref="B17" authorId="0" shapeId="0" xr:uid="{00000000-0006-0000-0000-00006B000000}">
      <text>
        <r>
          <rPr>
            <sz val="12"/>
            <color rgb="FF000000"/>
            <rFont val="Calibri"/>
            <family val="2"/>
          </rPr>
          <t>le</t>
        </r>
      </text>
    </comment>
    <comment ref="C17" authorId="0" shapeId="0" xr:uid="{00000000-0006-0000-0000-00006C000000}">
      <text>
        <r>
          <rPr>
            <sz val="12"/>
            <color rgb="FF000000"/>
            <rFont val="Calibri"/>
            <family val="2"/>
          </rPr>
          <t>le</t>
        </r>
      </text>
    </comment>
    <comment ref="D17" authorId="0" shapeId="0" xr:uid="{00000000-0006-0000-0000-00006D000000}">
      <text>
        <r>
          <rPr>
            <sz val="12"/>
            <color rgb="FF000000"/>
            <rFont val="Calibri"/>
            <family val="2"/>
          </rPr>
          <t>le</t>
        </r>
      </text>
    </comment>
    <comment ref="E17" authorId="0" shapeId="0" xr:uid="{00000000-0006-0000-0000-00006E000000}">
      <text>
        <r>
          <rPr>
            <sz val="12"/>
            <color rgb="FF000000"/>
            <rFont val="Calibri"/>
            <family val="2"/>
          </rPr>
          <t>le</t>
        </r>
      </text>
    </comment>
    <comment ref="F17" authorId="0" shapeId="0" xr:uid="{00000000-0006-0000-0000-00006F000000}">
      <text>
        <r>
          <rPr>
            <sz val="12"/>
            <color rgb="FF000000"/>
            <rFont val="Calibri"/>
            <family val="2"/>
          </rPr>
          <t>le</t>
        </r>
      </text>
    </comment>
    <comment ref="G17" authorId="0" shapeId="0" xr:uid="{00000000-0006-0000-0000-000070000000}">
      <text>
        <r>
          <rPr>
            <sz val="12"/>
            <color rgb="FF000000"/>
            <rFont val="Calibri"/>
            <family val="2"/>
          </rPr>
          <t>le</t>
        </r>
      </text>
    </comment>
    <comment ref="H17" authorId="0" shapeId="0" xr:uid="{00000000-0006-0000-0000-000071000000}">
      <text>
        <r>
          <rPr>
            <sz val="12"/>
            <color rgb="FF000000"/>
            <rFont val="Calibri"/>
            <family val="2"/>
          </rPr>
          <t>le</t>
        </r>
      </text>
    </comment>
    <comment ref="I17" authorId="0" shapeId="0" xr:uid="{00000000-0006-0000-0000-000072000000}">
      <text>
        <r>
          <rPr>
            <sz val="12"/>
            <color rgb="FF000000"/>
            <rFont val="Calibri"/>
            <family val="2"/>
          </rPr>
          <t>le</t>
        </r>
      </text>
    </comment>
    <comment ref="J17" authorId="0" shapeId="0" xr:uid="{00000000-0006-0000-0000-000073000000}">
      <text>
        <r>
          <rPr>
            <sz val="12"/>
            <color rgb="FF000000"/>
            <rFont val="Calibri"/>
            <family val="2"/>
          </rPr>
          <t>le</t>
        </r>
      </text>
    </comment>
    <comment ref="K17" authorId="0" shapeId="0" xr:uid="{00000000-0006-0000-0000-000074000000}">
      <text>
        <r>
          <rPr>
            <sz val="12"/>
            <color rgb="FF000000"/>
            <rFont val="Calibri"/>
            <family val="2"/>
          </rPr>
          <t>le8/10(remboursement portable):40euros//</t>
        </r>
      </text>
    </comment>
    <comment ref="L17" authorId="0" shapeId="0" xr:uid="{00000000-0006-0000-0000-000075000000}">
      <text>
        <r>
          <rPr>
            <sz val="12"/>
            <color rgb="FF000000"/>
            <rFont val="Calibri"/>
            <family val="2"/>
          </rPr>
          <t>le4/11(telephone):30euros//</t>
        </r>
      </text>
    </comment>
    <comment ref="M17" authorId="0" shapeId="0" xr:uid="{00000000-0006-0000-0000-000076000000}">
      <text>
        <r>
          <rPr>
            <sz val="12"/>
            <color rgb="FF000000"/>
            <rFont val="Calibri"/>
            <family val="2"/>
          </rPr>
          <t>le</t>
        </r>
      </text>
    </comment>
    <comment ref="B18" authorId="0" shapeId="0" xr:uid="{00000000-0006-0000-0000-000077000000}">
      <text>
        <r>
          <rPr>
            <sz val="12"/>
            <color rgb="FF000000"/>
            <rFont val="Calibri"/>
            <family val="2"/>
          </rPr>
          <t>le</t>
        </r>
      </text>
    </comment>
    <comment ref="C18" authorId="0" shapeId="0" xr:uid="{00000000-0006-0000-0000-000078000000}">
      <text>
        <r>
          <rPr>
            <sz val="12"/>
            <color rgb="FF000000"/>
            <rFont val="Calibri"/>
            <family val="2"/>
          </rPr>
          <t>le</t>
        </r>
      </text>
    </comment>
    <comment ref="D18" authorId="0" shapeId="0" xr:uid="{00000000-0006-0000-0000-000079000000}">
      <text>
        <r>
          <rPr>
            <sz val="12"/>
            <color rgb="FF000000"/>
            <rFont val="Calibri"/>
            <family val="2"/>
          </rPr>
          <t>le</t>
        </r>
      </text>
    </comment>
    <comment ref="E18" authorId="0" shapeId="0" xr:uid="{00000000-0006-0000-0000-00007A000000}">
      <text>
        <r>
          <rPr>
            <sz val="12"/>
            <color rgb="FF000000"/>
            <rFont val="Calibri"/>
            <family val="2"/>
          </rPr>
          <t>le</t>
        </r>
      </text>
    </comment>
    <comment ref="F18" authorId="0" shapeId="0" xr:uid="{00000000-0006-0000-0000-00007B000000}">
      <text>
        <r>
          <rPr>
            <sz val="12"/>
            <color rgb="FF000000"/>
            <rFont val="Calibri"/>
            <family val="2"/>
          </rPr>
          <t>le</t>
        </r>
      </text>
    </comment>
    <comment ref="G18" authorId="0" shapeId="0" xr:uid="{00000000-0006-0000-0000-00007C000000}">
      <text>
        <r>
          <rPr>
            <sz val="12"/>
            <color rgb="FF000000"/>
            <rFont val="Calibri"/>
            <family val="2"/>
          </rPr>
          <t>le</t>
        </r>
      </text>
    </comment>
    <comment ref="H18" authorId="0" shapeId="0" xr:uid="{00000000-0006-0000-0000-00007D000000}">
      <text>
        <r>
          <rPr>
            <sz val="12"/>
            <color rgb="FF000000"/>
            <rFont val="Calibri"/>
            <family val="2"/>
          </rPr>
          <t>le</t>
        </r>
      </text>
    </comment>
    <comment ref="I18" authorId="0" shapeId="0" xr:uid="{00000000-0006-0000-0000-00007E000000}">
      <text>
        <r>
          <rPr>
            <sz val="12"/>
            <color rgb="FF000000"/>
            <rFont val="Calibri"/>
            <family val="2"/>
          </rPr>
          <t>le</t>
        </r>
      </text>
    </comment>
    <comment ref="J18" authorId="0" shapeId="0" xr:uid="{00000000-0006-0000-0000-00007F000000}">
      <text>
        <r>
          <rPr>
            <sz val="12"/>
            <color rgb="FF000000"/>
            <rFont val="Calibri"/>
            <family val="2"/>
          </rPr>
          <t>le31/8(dentiste maeva):207,50euros//le9/9:24euros//le16/9:38,95euros//</t>
        </r>
      </text>
    </comment>
    <comment ref="K18" authorId="0" shapeId="0" xr:uid="{00000000-0006-0000-0000-000080000000}">
      <text>
        <r>
          <rPr>
            <sz val="12"/>
            <color rgb="FF000000"/>
            <rFont val="Calibri"/>
            <family val="2"/>
          </rPr>
          <t>le30/9:7,67euros//le1/10:20,24euros//le8/10:24euros//le8/10:24euros//le20/10:39euros//</t>
        </r>
      </text>
    </comment>
    <comment ref="L18" authorId="0" shapeId="0" xr:uid="{00000000-0006-0000-0000-000081000000}">
      <text>
        <r>
          <rPr>
            <sz val="12"/>
            <color rgb="FF000000"/>
            <rFont val="Calibri"/>
            <family val="2"/>
          </rPr>
          <t>le2/11:24euros//le10/11:15,90euros//le 24/11:20euros//le25/11:16,90euros//</t>
        </r>
      </text>
    </comment>
    <comment ref="M18" authorId="0" shapeId="0" xr:uid="{00000000-0006-0000-0000-000082000000}">
      <text>
        <r>
          <rPr>
            <sz val="12"/>
            <color rgb="FF000000"/>
            <rFont val="Calibri"/>
            <family val="2"/>
          </rPr>
          <t>le7/12:24euros//le9/12:40,90euros//le16/12:15euros//le22/12:23euros//le23/12:16,90euros//</t>
        </r>
      </text>
    </comment>
    <comment ref="B19" authorId="0" shapeId="0" xr:uid="{00000000-0006-0000-0000-000083000000}">
      <text>
        <r>
          <rPr>
            <sz val="12"/>
            <color rgb="FF000000"/>
            <rFont val="Calibri"/>
            <family val="2"/>
          </rPr>
          <t>le</t>
        </r>
      </text>
    </comment>
    <comment ref="C19" authorId="0" shapeId="0" xr:uid="{00000000-0006-0000-0000-000084000000}">
      <text>
        <r>
          <rPr>
            <sz val="12"/>
            <color rgb="FF000000"/>
            <rFont val="Calibri"/>
            <family val="2"/>
          </rPr>
          <t>le</t>
        </r>
      </text>
    </comment>
    <comment ref="D19" authorId="0" shapeId="0" xr:uid="{00000000-0006-0000-0000-000085000000}">
      <text>
        <r>
          <rPr>
            <sz val="12"/>
            <color rgb="FF000000"/>
            <rFont val="Calibri"/>
            <family val="2"/>
          </rPr>
          <t>le</t>
        </r>
      </text>
    </comment>
    <comment ref="E19" authorId="0" shapeId="0" xr:uid="{00000000-0006-0000-0000-000086000000}">
      <text>
        <r>
          <rPr>
            <sz val="12"/>
            <color rgb="FF000000"/>
            <rFont val="Calibri"/>
            <family val="2"/>
          </rPr>
          <t>le</t>
        </r>
      </text>
    </comment>
    <comment ref="F19" authorId="0" shapeId="0" xr:uid="{00000000-0006-0000-0000-000087000000}">
      <text>
        <r>
          <rPr>
            <sz val="12"/>
            <color rgb="FF000000"/>
            <rFont val="Calibri"/>
            <family val="2"/>
          </rPr>
          <t>le</t>
        </r>
      </text>
    </comment>
    <comment ref="G19" authorId="0" shapeId="0" xr:uid="{00000000-0006-0000-0000-000088000000}">
      <text>
        <r>
          <rPr>
            <sz val="12"/>
            <color rgb="FF000000"/>
            <rFont val="Calibri"/>
            <family val="2"/>
          </rPr>
          <t>le</t>
        </r>
      </text>
    </comment>
    <comment ref="H19" authorId="0" shapeId="0" xr:uid="{00000000-0006-0000-0000-000089000000}">
      <text>
        <r>
          <rPr>
            <sz val="12"/>
            <color rgb="FF000000"/>
            <rFont val="Calibri"/>
            <family val="2"/>
          </rPr>
          <t>le</t>
        </r>
      </text>
    </comment>
    <comment ref="I19" authorId="0" shapeId="0" xr:uid="{00000000-0006-0000-0000-00008A000000}">
      <text>
        <r>
          <rPr>
            <sz val="12"/>
            <color rgb="FF000000"/>
            <rFont val="Calibri"/>
            <family val="2"/>
          </rPr>
          <t>le</t>
        </r>
      </text>
    </comment>
    <comment ref="J19" authorId="0" shapeId="0" xr:uid="{00000000-0006-0000-0000-00008B000000}">
      <text>
        <r>
          <rPr>
            <sz val="12"/>
            <color rgb="FF000000"/>
            <rFont val="Calibri"/>
            <family val="2"/>
          </rPr>
          <t>lele8/9(dentiste maeva):557,50euros//</t>
        </r>
      </text>
    </comment>
    <comment ref="K19" authorId="0" shapeId="0" xr:uid="{00000000-0006-0000-0000-00008C000000}">
      <text>
        <r>
          <rPr>
            <sz val="12"/>
            <color rgb="FF000000"/>
            <rFont val="Calibri"/>
            <family val="2"/>
          </rPr>
          <t>le5/10:0,15euros//le13/10:8,68euros//</t>
        </r>
      </text>
    </comment>
    <comment ref="L19" authorId="0" shapeId="0" xr:uid="{00000000-0006-0000-0000-00008D000000}">
      <text>
        <r>
          <rPr>
            <sz val="12"/>
            <color rgb="FF000000"/>
            <rFont val="Calibri"/>
            <family val="2"/>
          </rPr>
          <t>le</t>
        </r>
      </text>
    </comment>
    <comment ref="M19" authorId="0" shapeId="0" xr:uid="{00000000-0006-0000-0000-00008E000000}">
      <text>
        <r>
          <rPr>
            <sz val="12"/>
            <color rgb="FF000000"/>
            <rFont val="Calibri"/>
            <family val="2"/>
          </rPr>
          <t>le22/12:7,50euros//</t>
        </r>
      </text>
    </comment>
    <comment ref="L20" authorId="0" shapeId="0" xr:uid="{00000000-0006-0000-0000-00008F000000}">
      <text>
        <r>
          <rPr>
            <sz val="12"/>
            <color rgb="FF000000"/>
            <rFont val="Calibri"/>
            <family val="2"/>
          </rPr>
          <t>le24/11:21,50euros//</t>
        </r>
      </text>
    </comment>
    <comment ref="B21" authorId="0" shapeId="0" xr:uid="{00000000-0006-0000-0000-000090000000}">
      <text>
        <r>
          <rPr>
            <sz val="12"/>
            <color rgb="FF000000"/>
            <rFont val="Calibri"/>
            <family val="2"/>
          </rPr>
          <t>le</t>
        </r>
      </text>
    </comment>
    <comment ref="C21" authorId="0" shapeId="0" xr:uid="{00000000-0006-0000-0000-000091000000}">
      <text>
        <r>
          <rPr>
            <sz val="12"/>
            <color rgb="FF000000"/>
            <rFont val="Calibri"/>
            <family val="2"/>
          </rPr>
          <t>le</t>
        </r>
      </text>
    </comment>
    <comment ref="D21" authorId="0" shapeId="0" xr:uid="{00000000-0006-0000-0000-000092000000}">
      <text>
        <r>
          <rPr>
            <sz val="12"/>
            <color rgb="FF000000"/>
            <rFont val="Calibri"/>
            <family val="2"/>
          </rPr>
          <t>le</t>
        </r>
      </text>
    </comment>
    <comment ref="E21" authorId="0" shapeId="0" xr:uid="{00000000-0006-0000-0000-000093000000}">
      <text>
        <r>
          <rPr>
            <sz val="12"/>
            <color rgb="FF000000"/>
            <rFont val="Calibri"/>
            <family val="2"/>
          </rPr>
          <t>le</t>
        </r>
      </text>
    </comment>
    <comment ref="F21" authorId="0" shapeId="0" xr:uid="{00000000-0006-0000-0000-000094000000}">
      <text>
        <r>
          <rPr>
            <sz val="12"/>
            <color rgb="FF000000"/>
            <rFont val="Calibri"/>
            <family val="2"/>
          </rPr>
          <t>le</t>
        </r>
      </text>
    </comment>
    <comment ref="G21" authorId="0" shapeId="0" xr:uid="{00000000-0006-0000-0000-000095000000}">
      <text>
        <r>
          <rPr>
            <sz val="12"/>
            <color rgb="FF000000"/>
            <rFont val="Calibri"/>
            <family val="2"/>
          </rPr>
          <t>le</t>
        </r>
      </text>
    </comment>
    <comment ref="H21" authorId="0" shapeId="0" xr:uid="{00000000-0006-0000-0000-000096000000}">
      <text>
        <r>
          <rPr>
            <sz val="12"/>
            <color rgb="FF000000"/>
            <rFont val="Calibri"/>
            <family val="2"/>
          </rPr>
          <t>le</t>
        </r>
      </text>
    </comment>
    <comment ref="I21" authorId="0" shapeId="0" xr:uid="{00000000-0006-0000-0000-000097000000}">
      <text>
        <r>
          <rPr>
            <sz val="12"/>
            <color rgb="FF000000"/>
            <rFont val="Calibri"/>
            <family val="2"/>
          </rPr>
          <t>le</t>
        </r>
      </text>
    </comment>
    <comment ref="J21" authorId="0" shapeId="0" xr:uid="{00000000-0006-0000-0000-000098000000}">
      <text>
        <r>
          <rPr>
            <sz val="12"/>
            <color rgb="FF000000"/>
            <rFont val="Calibri"/>
            <family val="2"/>
          </rPr>
          <t>le</t>
        </r>
      </text>
    </comment>
    <comment ref="K21" authorId="0" shapeId="0" xr:uid="{00000000-0006-0000-0000-000099000000}">
      <text>
        <r>
          <rPr>
            <sz val="12"/>
            <color rgb="FF000000"/>
            <rFont val="Calibri"/>
            <family val="2"/>
          </rPr>
          <t>le28/9:148,50 euros</t>
        </r>
      </text>
    </comment>
    <comment ref="L21" authorId="0" shapeId="0" xr:uid="{00000000-0006-0000-0000-00009A000000}">
      <text>
        <r>
          <rPr>
            <sz val="12"/>
            <color rgb="FF000000"/>
            <rFont val="Calibri"/>
            <family val="2"/>
          </rPr>
          <t>le</t>
        </r>
      </text>
    </comment>
    <comment ref="M21" authorId="0" shapeId="0" xr:uid="{00000000-0006-0000-0000-00009B000000}">
      <text>
        <r>
          <rPr>
            <sz val="12"/>
            <color rgb="FF000000"/>
            <rFont val="Calibri"/>
            <family val="2"/>
          </rPr>
          <t>le4/12(salaire novembre):69,30euros//le7/12(salaire decembre sans indemnités licenciement):39,60euros//</t>
        </r>
      </text>
    </comment>
    <comment ref="B22" authorId="0" shapeId="0" xr:uid="{00000000-0006-0000-0000-00009C000000}">
      <text>
        <r>
          <rPr>
            <sz val="12"/>
            <color rgb="FF000000"/>
            <rFont val="Calibri"/>
            <family val="2"/>
          </rPr>
          <t>le</t>
        </r>
      </text>
    </comment>
    <comment ref="C22" authorId="0" shapeId="0" xr:uid="{00000000-0006-0000-0000-00009D000000}">
      <text>
        <r>
          <rPr>
            <sz val="12"/>
            <color rgb="FF000000"/>
            <rFont val="Calibri"/>
            <family val="2"/>
          </rPr>
          <t>le</t>
        </r>
      </text>
    </comment>
    <comment ref="D22" authorId="0" shapeId="0" xr:uid="{00000000-0006-0000-0000-00009E000000}">
      <text>
        <r>
          <rPr>
            <sz val="12"/>
            <color rgb="FF000000"/>
            <rFont val="Calibri"/>
            <family val="2"/>
          </rPr>
          <t>le</t>
        </r>
      </text>
    </comment>
    <comment ref="E22" authorId="0" shapeId="0" xr:uid="{00000000-0006-0000-0000-00009F000000}">
      <text>
        <r>
          <rPr>
            <sz val="12"/>
            <color rgb="FF000000"/>
            <rFont val="Calibri"/>
            <family val="2"/>
          </rPr>
          <t>le</t>
        </r>
      </text>
    </comment>
    <comment ref="F22" authorId="0" shapeId="0" xr:uid="{00000000-0006-0000-0000-0000A0000000}">
      <text>
        <r>
          <rPr>
            <sz val="12"/>
            <color rgb="FF000000"/>
            <rFont val="Calibri"/>
            <family val="2"/>
          </rPr>
          <t>le</t>
        </r>
      </text>
    </comment>
    <comment ref="G22" authorId="0" shapeId="0" xr:uid="{00000000-0006-0000-0000-0000A1000000}">
      <text>
        <r>
          <rPr>
            <sz val="12"/>
            <color rgb="FF000000"/>
            <rFont val="Calibri"/>
            <family val="2"/>
          </rPr>
          <t>le</t>
        </r>
      </text>
    </comment>
    <comment ref="H22" authorId="0" shapeId="0" xr:uid="{00000000-0006-0000-0000-0000A2000000}">
      <text>
        <r>
          <rPr>
            <sz val="12"/>
            <color rgb="FF000000"/>
            <rFont val="Calibri"/>
            <family val="2"/>
          </rPr>
          <t>le</t>
        </r>
      </text>
    </comment>
    <comment ref="I22" authorId="0" shapeId="0" xr:uid="{00000000-0006-0000-0000-0000A3000000}">
      <text>
        <r>
          <rPr>
            <sz val="12"/>
            <color rgb="FF000000"/>
            <rFont val="Calibri"/>
            <family val="2"/>
          </rPr>
          <t>le</t>
        </r>
      </text>
    </comment>
    <comment ref="J22" authorId="0" shapeId="0" xr:uid="{00000000-0006-0000-0000-0000A4000000}">
      <text>
        <r>
          <rPr>
            <sz val="12"/>
            <color rgb="FF000000"/>
            <rFont val="Calibri"/>
            <family val="2"/>
          </rPr>
          <t>le31/8:79,20euros</t>
        </r>
      </text>
    </comment>
    <comment ref="K22" authorId="0" shapeId="0" xr:uid="{00000000-0006-0000-0000-0000A5000000}">
      <text>
        <r>
          <rPr>
            <sz val="12"/>
            <color rgb="FF000000"/>
            <rFont val="Calibri"/>
            <family val="2"/>
          </rPr>
          <t>le</t>
        </r>
      </text>
    </comment>
    <comment ref="L22" authorId="0" shapeId="0" xr:uid="{00000000-0006-0000-0000-0000A6000000}">
      <text>
        <r>
          <rPr>
            <sz val="12"/>
            <color rgb="FF000000"/>
            <rFont val="Calibri"/>
            <family val="2"/>
          </rPr>
          <t>le30/10(salaire):198euros//le10/11(solde tout compte):101,90euros//</t>
        </r>
      </text>
    </comment>
    <comment ref="M22" authorId="0" shapeId="0" xr:uid="{00000000-0006-0000-0000-0000A7000000}">
      <text>
        <r>
          <rPr>
            <sz val="12"/>
            <color rgb="FF000000"/>
            <rFont val="Calibri"/>
            <family val="2"/>
          </rPr>
          <t>le</t>
        </r>
      </text>
    </comment>
    <comment ref="L35" authorId="0" shapeId="0" xr:uid="{00000000-0006-0000-0000-0000A8000000}">
      <text>
        <r>
          <rPr>
            <sz val="12"/>
            <color rgb="FF000000"/>
            <rFont val="Calibri"/>
            <family val="2"/>
          </rPr>
          <t>le10/11:50euros//</t>
        </r>
      </text>
    </comment>
    <comment ref="B53" authorId="0" shapeId="0" xr:uid="{00000000-0006-0000-0000-0000A9000000}">
      <text>
        <r>
          <rPr>
            <sz val="12"/>
            <color rgb="FF000000"/>
            <rFont val="Calibri"/>
            <family val="2"/>
          </rPr>
          <t>le</t>
        </r>
      </text>
    </comment>
    <comment ref="C53" authorId="0" shapeId="0" xr:uid="{00000000-0006-0000-0000-0000AA000000}">
      <text>
        <r>
          <rPr>
            <sz val="12"/>
            <color rgb="FF000000"/>
            <rFont val="Calibri"/>
            <family val="2"/>
          </rPr>
          <t>le</t>
        </r>
      </text>
    </comment>
    <comment ref="D53" authorId="0" shapeId="0" xr:uid="{00000000-0006-0000-0000-0000AB000000}">
      <text>
        <r>
          <rPr>
            <sz val="12"/>
            <color rgb="FF000000"/>
            <rFont val="Calibri"/>
            <family val="2"/>
          </rPr>
          <t>le</t>
        </r>
      </text>
    </comment>
    <comment ref="E53" authorId="0" shapeId="0" xr:uid="{00000000-0006-0000-0000-0000AC000000}">
      <text>
        <r>
          <rPr>
            <sz val="12"/>
            <color rgb="FF000000"/>
            <rFont val="Calibri"/>
            <family val="2"/>
          </rPr>
          <t>le</t>
        </r>
      </text>
    </comment>
    <comment ref="F53" authorId="0" shapeId="0" xr:uid="{00000000-0006-0000-0000-0000AD000000}">
      <text>
        <r>
          <rPr>
            <sz val="12"/>
            <color rgb="FF000000"/>
            <rFont val="Calibri"/>
            <family val="2"/>
          </rPr>
          <t>le</t>
        </r>
      </text>
    </comment>
    <comment ref="G53" authorId="0" shapeId="0" xr:uid="{00000000-0006-0000-0000-0000AE000000}">
      <text>
        <r>
          <rPr>
            <sz val="12"/>
            <color rgb="FF000000"/>
            <rFont val="Calibri"/>
            <family val="2"/>
          </rPr>
          <t>le</t>
        </r>
      </text>
    </comment>
    <comment ref="H53" authorId="0" shapeId="0" xr:uid="{00000000-0006-0000-0000-0000AF000000}">
      <text>
        <r>
          <rPr>
            <sz val="12"/>
            <color rgb="FF000000"/>
            <rFont val="Calibri"/>
            <family val="2"/>
          </rPr>
          <t>le</t>
        </r>
      </text>
    </comment>
    <comment ref="I53" authorId="0" shapeId="0" xr:uid="{00000000-0006-0000-0000-0000B0000000}">
      <text>
        <r>
          <rPr>
            <sz val="12"/>
            <color rgb="FF000000"/>
            <rFont val="Calibri"/>
            <family val="2"/>
          </rPr>
          <t>le</t>
        </r>
      </text>
    </comment>
    <comment ref="J53" authorId="0" shapeId="0" xr:uid="{00000000-0006-0000-0000-0000B1000000}">
      <text>
        <r>
          <rPr>
            <sz val="12"/>
            <color rgb="FF000000"/>
            <rFont val="Calibri"/>
            <family val="2"/>
          </rPr>
          <t>le7/9(carte cdiscount):1,25euros//</t>
        </r>
      </text>
    </comment>
    <comment ref="K53" authorId="0" shapeId="0" xr:uid="{00000000-0006-0000-0000-0000B2000000}">
      <text>
        <r>
          <rPr>
            <sz val="12"/>
            <color rgb="FF000000"/>
            <rFont val="Calibri"/>
            <family val="2"/>
          </rPr>
          <t>le</t>
        </r>
      </text>
    </comment>
    <comment ref="L53" authorId="0" shapeId="0" xr:uid="{00000000-0006-0000-0000-0000B3000000}">
      <text>
        <r>
          <rPr>
            <sz val="12"/>
            <color rgb="FF000000"/>
            <rFont val="Calibri"/>
            <family val="2"/>
          </rPr>
          <t>le</t>
        </r>
      </text>
    </comment>
    <comment ref="M53" authorId="0" shapeId="0" xr:uid="{00000000-0006-0000-0000-0000B4000000}">
      <text>
        <r>
          <rPr>
            <sz val="12"/>
            <color rgb="FF000000"/>
            <rFont val="Calibri"/>
            <family val="2"/>
          </rPr>
          <t>le</t>
        </r>
      </text>
    </comment>
    <comment ref="B57" authorId="0" shapeId="0" xr:uid="{00000000-0006-0000-0000-0000B5000000}">
      <text>
        <r>
          <rPr>
            <sz val="12"/>
            <color rgb="FF000000"/>
            <rFont val="Calibri"/>
            <family val="2"/>
          </rPr>
          <t>le</t>
        </r>
      </text>
    </comment>
    <comment ref="C57" authorId="0" shapeId="0" xr:uid="{00000000-0006-0000-0000-0000B6000000}">
      <text>
        <r>
          <rPr>
            <sz val="12"/>
            <color rgb="FF000000"/>
            <rFont val="Calibri"/>
            <family val="2"/>
          </rPr>
          <t>le10/02darty:machine à laver(47,72euros)//</t>
        </r>
      </text>
    </comment>
    <comment ref="D57" authorId="0" shapeId="0" xr:uid="{00000000-0006-0000-0000-0000B7000000}">
      <text>
        <r>
          <rPr>
            <sz val="12"/>
            <color rgb="FF000000"/>
            <rFont val="Calibri"/>
            <family val="2"/>
          </rPr>
          <t>le10/02darty:machine à laver(47,72euros)//le15/3cdiscount:couettes lits(14,10euros//</t>
        </r>
      </text>
    </comment>
    <comment ref="E57" authorId="0" shapeId="0" xr:uid="{00000000-0006-0000-0000-0000B8000000}">
      <text>
        <r>
          <rPr>
            <sz val="12"/>
            <color rgb="FF000000"/>
            <rFont val="Calibri"/>
            <family val="2"/>
          </rPr>
          <t>e10/02darty:machine à laver(47,72euros)//le15/4cdiscount:couettes lits(14,07euros//le 19/04cdiscount :cartouche encre(14,09euros)</t>
        </r>
      </text>
    </comment>
    <comment ref="F57" authorId="0" shapeId="0" xr:uid="{00000000-0006-0000-0000-0000B9000000}">
      <text>
        <r>
          <rPr>
            <sz val="12"/>
            <color rgb="FF000000"/>
            <rFont val="Calibri"/>
            <family val="2"/>
          </rPr>
          <t>e10/02darty:machine à laver(47,72euros)//le15/5cdiscount:couettes lits(14,07euros//le19/05cdiscount:cartouche encre(14,08euros)</t>
        </r>
      </text>
    </comment>
    <comment ref="G57" authorId="0" shapeId="0" xr:uid="{00000000-0006-0000-0000-0000BA000000}">
      <text>
        <r>
          <rPr>
            <sz val="12"/>
            <color rgb="FF000000"/>
            <rFont val="Calibri"/>
            <family val="2"/>
          </rPr>
          <t>le15/5cdiscount:couettes lits(14,07euros)//le18/06cdiscount:cartouches encre(14,08euros)//</t>
        </r>
      </text>
    </comment>
    <comment ref="H57" authorId="0" shapeId="0" xr:uid="{00000000-0006-0000-0000-0000BB000000}">
      <text>
        <r>
          <rPr>
            <sz val="12"/>
            <color rgb="FF000000"/>
            <rFont val="Calibri"/>
            <family val="2"/>
          </rPr>
          <t>le18/07cdiscount:cartouche encre(14,08euros)//le15/07amazon:portable maeva(35,72euros)//</t>
        </r>
      </text>
    </comment>
    <comment ref="I57" authorId="0" shapeId="0" xr:uid="{00000000-0006-0000-0000-0000BC000000}">
      <text>
        <r>
          <rPr>
            <sz val="12"/>
            <color rgb="FF000000"/>
            <rFont val="Calibri"/>
            <family val="2"/>
          </rPr>
          <t>le15/08amazon:portable maeva(35,72euros)//</t>
        </r>
      </text>
    </comment>
    <comment ref="J57" authorId="0" shapeId="0" xr:uid="{00000000-0006-0000-0000-0000BD000000}">
      <text>
        <r>
          <rPr>
            <sz val="12"/>
            <color rgb="FF000000"/>
            <rFont val="Calibri"/>
            <family val="2"/>
          </rPr>
          <t>le15/09amazon:portable maeva(35,72euros)//</t>
        </r>
      </text>
    </comment>
    <comment ref="K57" authorId="0" shapeId="0" xr:uid="{00000000-0006-0000-0000-0000BE000000}">
      <text>
        <r>
          <rPr>
            <sz val="12"/>
            <color rgb="FF000000"/>
            <rFont val="Calibri"/>
            <family val="2"/>
          </rPr>
          <t>le15/10
amazon:portable maeva(35,72euros)//le28/09darty:cuisinière(134euros)</t>
        </r>
      </text>
    </comment>
    <comment ref="L57" authorId="0" shapeId="0" xr:uid="{00000000-0006-0000-0000-0000BF000000}">
      <text>
        <r>
          <rPr>
            <sz val="12"/>
            <color rgb="FF000000"/>
            <rFont val="Calibri"/>
            <family val="2"/>
          </rPr>
          <t>le28/10 darty cuisinière:134euros//</t>
        </r>
      </text>
    </comment>
    <comment ref="M57" authorId="0" shapeId="0" xr:uid="{00000000-0006-0000-0000-0000C0000000}">
      <text>
        <r>
          <rPr>
            <sz val="12"/>
            <color rgb="FF000000"/>
            <rFont val="Calibri"/>
            <family val="2"/>
          </rPr>
          <t>le6/12(telephone j-marc):59,27euros//</t>
        </r>
      </text>
    </comment>
    <comment ref="B59" authorId="0" shapeId="0" xr:uid="{00000000-0006-0000-0000-0000C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59" authorId="0" shapeId="0" xr:uid="{00000000-0006-0000-0000-0000C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59" authorId="0" shapeId="0" xr:uid="{00000000-0006-0000-0000-0000C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59" authorId="0" shapeId="0" xr:uid="{00000000-0006-0000-0000-0000C4000000}">
      <text>
        <r>
          <rPr>
            <sz val="12"/>
            <color rgb="FF000000"/>
            <rFont val="Calibri"/>
            <family val="2"/>
          </rPr>
          <t xml:space="preserve">le3/04(compte adispo CCP):20,10euros//
</t>
        </r>
      </text>
    </comment>
    <comment ref="F59" authorId="0" shapeId="0" xr:uid="{00000000-0006-0000-0000-0000C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59" authorId="0" shapeId="0" xr:uid="{00000000-0006-0000-0000-0000C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59" authorId="0" shapeId="0" xr:uid="{00000000-0006-0000-0000-0000C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59" authorId="0" shapeId="0" xr:uid="{00000000-0006-0000-0000-0000C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59" authorId="0" shapeId="0" xr:uid="{00000000-0006-0000-0000-0000C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59" authorId="0" shapeId="0" xr:uid="{00000000-0006-0000-0000-0000C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59" authorId="0" shapeId="0" xr:uid="{00000000-0006-0000-0000-0000CB000000}">
      <text>
        <r>
          <rPr>
            <sz val="12"/>
            <color rgb="FF000000"/>
            <rFont val="Calibri"/>
            <family val="2"/>
          </rPr>
          <t>le5/11(carte cdiscount):1,25euros//Le26/11(cotisation annuelle CB):20,50euros//</t>
        </r>
      </text>
    </comment>
    <comment ref="B60" authorId="0" shapeId="0" xr:uid="{00000000-0006-0000-0000-0000C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0" authorId="0" shapeId="0" xr:uid="{00000000-0006-0000-0000-0000C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0" authorId="0" shapeId="0" xr:uid="{00000000-0006-0000-0000-0000CE000000}">
      <text>
        <r>
          <rPr>
            <sz val="12"/>
            <color rgb="FF000000"/>
            <rFont val="Calibri"/>
            <family val="2"/>
          </rPr>
          <t xml:space="preserve">Le 4/03(abonnement uptobox zone telechargement) : 31,31 euros//
</t>
        </r>
      </text>
    </comment>
    <comment ref="E60" authorId="0" shapeId="0" xr:uid="{00000000-0006-0000-0000-0000C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0" authorId="0" shapeId="0" xr:uid="{00000000-0006-0000-0000-0000D0000000}">
      <text>
        <r>
          <rPr>
            <sz val="12"/>
            <color rgb="FF000000"/>
            <rFont val="Calibri"/>
            <family val="2"/>
          </rPr>
          <t xml:space="preserve">le19/05(abonnement 1fichier.com zone telechargement):18,75euros//
</t>
        </r>
      </text>
    </comment>
    <comment ref="G60" authorId="0" shapeId="0" xr:uid="{00000000-0006-0000-0000-0000D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0" authorId="0" shapeId="0" xr:uid="{00000000-0006-0000-0000-0000D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0" authorId="0" shapeId="0" xr:uid="{00000000-0006-0000-0000-0000D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0" authorId="0" shapeId="0" xr:uid="{00000000-0006-0000-0000-0000D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60" authorId="0" shapeId="0" xr:uid="{00000000-0006-0000-0000-0000D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0" authorId="0" shapeId="0" xr:uid="{00000000-0006-0000-0000-0000D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0" authorId="0" shapeId="0" xr:uid="{00000000-0006-0000-0000-0000D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61" authorId="0" shapeId="0" xr:uid="{00000000-0006-0000-0000-0000D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1" authorId="0" shapeId="0" xr:uid="{00000000-0006-0000-0000-0000D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1" authorId="0" shapeId="0" xr:uid="{00000000-0006-0000-0000-0000D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61" authorId="0" shapeId="0" xr:uid="{00000000-0006-0000-0000-0000D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1" authorId="0" shapeId="0" xr:uid="{00000000-0006-0000-0000-0000D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1" authorId="0" shapeId="0" xr:uid="{00000000-0006-0000-0000-0000D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1" authorId="0" shapeId="0" xr:uid="{00000000-0006-0000-0000-0000D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1" authorId="0" shapeId="0" xr:uid="{00000000-0006-0000-0000-0000D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1" authorId="0" shapeId="0" xr:uid="{00000000-0006-0000-0000-0000E0000000}">
      <text>
        <r>
          <rPr>
            <sz val="12"/>
            <color rgb="FF000000"/>
            <rFont val="Calibri"/>
            <family val="2"/>
          </rPr>
          <t>le26/8(david):21euros//le13/9(j-marc):15,50euros//</t>
        </r>
      </text>
    </comment>
    <comment ref="K61" authorId="0" shapeId="0" xr:uid="{00000000-0006-0000-0000-0000E1000000}">
      <text>
        <r>
          <rPr>
            <sz val="12"/>
            <color rgb="FF000000"/>
            <rFont val="Calibri"/>
            <family val="2"/>
          </rPr>
          <t xml:space="preserve">Le6/10(francoise couleur):65euros//le20/10(j-marc barbe+coupe):35,50euros//
</t>
        </r>
      </text>
    </comment>
    <comment ref="L61" authorId="0" shapeId="0" xr:uid="{00000000-0006-0000-0000-0000E2000000}">
      <text>
        <r>
          <rPr>
            <sz val="12"/>
            <color rgb="FF000000"/>
            <rFont val="Calibri"/>
            <family val="2"/>
          </rPr>
          <t xml:space="preserve">Le27/10(david):20euros//
</t>
        </r>
      </text>
    </comment>
    <comment ref="M61" authorId="0" shapeId="0" xr:uid="{00000000-0006-0000-0000-0000E3000000}">
      <text>
        <r>
          <rPr>
            <sz val="12"/>
            <color rgb="FF000000"/>
            <rFont val="Calibri"/>
            <family val="2"/>
          </rPr>
          <t xml:space="preserve">Le12/12(j-marc):17,50euros//le15(francoise):73euros//
</t>
        </r>
      </text>
    </comment>
    <comment ref="L62" authorId="0" shapeId="0" xr:uid="{00000000-0006-0000-0000-0000E4000000}">
      <text>
        <r>
          <rPr>
            <sz val="12"/>
            <color rgb="FF000000"/>
            <rFont val="Calibri"/>
            <family val="2"/>
          </rPr>
          <t>le29/10(roul j-marc):25euros//le5/11(orthoptiste):16,90euros//le20/11(orthoptiste):16,90euros//le19/11(roul j-marc et francoise):50euros//</t>
        </r>
      </text>
    </comment>
    <comment ref="M62" authorId="0" shapeId="0" xr:uid="{00000000-0006-0000-0000-0000E5000000}">
      <text>
        <r>
          <rPr>
            <sz val="12"/>
            <color rgb="FF000000"/>
            <rFont val="Calibri"/>
            <family val="2"/>
          </rPr>
          <t>le2/12(dr roul j-marc):25euros//le4/12(dr roul j-marc):25euros//le4/12(orthoptiste):16,90euros//le11/12(dr roul francoise):25euros//le17/12(dr roul j-marc):25euros//le18/12(orthoptiste j-marc):16,90euros//</t>
        </r>
      </text>
    </comment>
    <comment ref="B63" authorId="0" shapeId="0" xr:uid="{00000000-0006-0000-0000-0000E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3" authorId="0" shapeId="0" xr:uid="{00000000-0006-0000-0000-0000E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3" authorId="0" shapeId="0" xr:uid="{00000000-0006-0000-0000-0000E8000000}">
      <text>
        <r>
          <rPr>
            <sz val="12"/>
            <color rgb="FF000000"/>
            <rFont val="Calibri"/>
            <family val="2"/>
          </rPr>
          <t xml:space="preserve">Le22/03:20euros(courses)
</t>
        </r>
      </text>
    </comment>
    <comment ref="E63" authorId="0" shapeId="0" xr:uid="{00000000-0006-0000-0000-0000E9000000}">
      <text>
        <r>
          <rPr>
            <sz val="12"/>
            <color rgb="FF000000"/>
            <rFont val="Calibri"/>
            <family val="2"/>
          </rPr>
          <t xml:space="preserve">Le29/03(permis+courses):20euros//le8/04(courses):20euros//le11/04(courses)50euros//
</t>
        </r>
      </text>
    </comment>
    <comment ref="F63" authorId="0" shapeId="0" xr:uid="{00000000-0006-0000-0000-0000EA000000}">
      <text>
        <r>
          <rPr>
            <sz val="12"/>
            <color rgb="FF000000"/>
            <rFont val="Calibri"/>
            <family val="2"/>
          </rPr>
          <t xml:space="preserve">Le28/04(courses):30euros//le15/05(courses):50euros//
</t>
        </r>
      </text>
    </comment>
    <comment ref="G63" authorId="0" shapeId="0" xr:uid="{00000000-0006-0000-0000-0000EB000000}">
      <text>
        <r>
          <rPr>
            <sz val="12"/>
            <color rgb="FF000000"/>
            <rFont val="Calibri"/>
            <family val="2"/>
          </rPr>
          <t xml:space="preserve">Le5/06(fete des pèes):10euros//le11/06(10euros)
</t>
        </r>
      </text>
    </comment>
    <comment ref="H63" authorId="0" shapeId="0" xr:uid="{00000000-0006-0000-0000-0000EC000000}">
      <text>
        <r>
          <rPr>
            <sz val="12"/>
            <color rgb="FF000000"/>
            <rFont val="Calibri"/>
            <family val="2"/>
          </rPr>
          <t xml:space="preserve">Le7/07(achat masques):30euros//le12/07(carte bleue):20euros//
</t>
        </r>
      </text>
    </comment>
    <comment ref="I63" authorId="0" shapeId="0" xr:uid="{00000000-0006-0000-0000-0000E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3" authorId="0" shapeId="0" xr:uid="{00000000-0006-0000-0000-0000EE000000}">
      <text>
        <r>
          <rPr>
            <sz val="12"/>
            <color rgb="FF000000"/>
            <rFont val="Calibri"/>
            <family val="2"/>
          </rPr>
          <t>le 16/9:40euros//</t>
        </r>
      </text>
    </comment>
    <comment ref="K63" authorId="0" shapeId="0" xr:uid="{00000000-0006-0000-0000-0000EF000000}">
      <text>
        <r>
          <rPr>
            <sz val="12"/>
            <color rgb="FF000000"/>
            <rFont val="Calibri"/>
            <family val="2"/>
          </rPr>
          <t xml:space="preserve">Le18/10(cotisation carte):12euros//
</t>
        </r>
      </text>
    </comment>
    <comment ref="L63" authorId="0" shapeId="0" xr:uid="{00000000-0006-0000-0000-0000F0000000}">
      <text>
        <r>
          <rPr>
            <sz val="12"/>
            <color rgb="FF000000"/>
            <rFont val="Calibri"/>
            <family val="2"/>
          </rPr>
          <t xml:space="preserve">Le17/11(courses):50euros//
</t>
        </r>
      </text>
    </comment>
    <comment ref="M63" authorId="0" shapeId="0" xr:uid="{00000000-0006-0000-0000-0000F1000000}">
      <text>
        <r>
          <rPr>
            <sz val="12"/>
            <color rgb="FF000000"/>
            <rFont val="Calibri"/>
            <family val="2"/>
          </rPr>
          <t xml:space="preserve">Le21/12(anniversaire):30euros//
</t>
        </r>
      </text>
    </comment>
    <comment ref="F64" authorId="0" shapeId="0" xr:uid="{00000000-0006-0000-0000-0000F2000000}">
      <text>
        <r>
          <rPr>
            <sz val="12"/>
            <color rgb="FF000000"/>
            <rFont val="Calibri"/>
            <family val="2"/>
          </rPr>
          <t xml:space="preserve">Le12/05(virement sur lep françoise:tram train et bus david;cantine maeva):154,60euros//le14/05(virement sur lep francoise:vente série cote ouest):15,14euros//
</t>
        </r>
      </text>
    </comment>
    <comment ref="G64" authorId="0" shapeId="0" xr:uid="{00000000-0006-0000-0000-0000F3000000}">
      <text>
        <r>
          <rPr>
            <sz val="12"/>
            <color rgb="FF000000"/>
            <rFont val="Calibri"/>
            <family val="2"/>
          </rPr>
          <t xml:space="preserve">Le10/06(lep jmarc):185,79
</t>
        </r>
      </text>
    </comment>
    <comment ref="H64" authorId="0" shapeId="0" xr:uid="{00000000-0006-0000-0000-0000F4000000}">
      <text>
        <r>
          <rPr>
            <sz val="12"/>
            <color rgb="FF000000"/>
            <rFont val="Calibri"/>
            <family val="2"/>
          </rPr>
          <t xml:space="preserve">Le13/07(lep jmarc):50euros//
</t>
        </r>
      </text>
    </comment>
    <comment ref="I64" authorId="0" shapeId="0" xr:uid="{00000000-0006-0000-0000-0000F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4" authorId="0" shapeId="0" xr:uid="{00000000-0006-0000-0000-0000F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64" authorId="0" shapeId="0" xr:uid="{00000000-0006-0000-0000-0000F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4" authorId="0" shapeId="0" xr:uid="{00000000-0006-0000-0000-0000F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4" authorId="0" shapeId="0" xr:uid="{00000000-0006-0000-0000-0000F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5" authorId="0" shapeId="0" xr:uid="{00000000-0006-0000-0000-0000FA000000}">
      <text>
        <r>
          <rPr>
            <sz val="12"/>
            <color rgb="FF000000"/>
            <rFont val="Calibri"/>
            <family val="2"/>
          </rPr>
          <t xml:space="preserve"> le28/8:(films)70euros//le31/8:38euros//le1/9(salaire solen):79,20euros//le1/9(monia):150euros//le1/9(remboursement g2s):368,27//le1/9(dentiste maeva):207,50euros//le9/9(dentiste maeva):557euros//le10/9(films):51,58euros//le11/9( films):30,59euros//le15/9(film):23,69euros//le24/9(bus maeva):20euros//le25/9(films):97,61euros//</t>
        </r>
      </text>
    </comment>
    <comment ref="K65" authorId="0" shapeId="0" xr:uid="{00000000-0006-0000-0000-0000FB000000}">
      <text>
        <r>
          <rPr>
            <sz val="12"/>
            <color rgb="FF000000"/>
            <rFont val="Calibri"/>
            <family val="2"/>
          </rPr>
          <t>le28/9(salaire losfeld):148,50euros//le9/10(remboursement portable david):40euros//</t>
        </r>
      </text>
    </comment>
    <comment ref="L65" authorId="0" shapeId="0" xr:uid="{00000000-0006-0000-0000-0000FC000000}">
      <text>
        <r>
          <rPr>
            <sz val="12"/>
            <color rgb="FF000000"/>
            <rFont val="Calibri"/>
            <family val="2"/>
          </rPr>
          <t>le 31/10(salaire losfield):59,40euros//le30/10(solenn mongin salaire):198euros//le10/11(telephone vdavid):30euros//le12/11(engie):66,19euros////le12/11(solde tout compte francoise):101,90euros//</t>
        </r>
      </text>
    </comment>
    <comment ref="M65" authorId="0" shapeId="0" xr:uid="{00000000-0006-0000-0000-0000FD000000}">
      <text>
        <r>
          <rPr>
            <sz val="12"/>
            <color rgb="FF000000"/>
            <rFont val="Calibri"/>
            <family val="2"/>
          </rPr>
          <t>le27/11(surplus solde):50euros//le2/12(anniv maeva par monia):50euros//</t>
        </r>
      </text>
    </comment>
    <comment ref="B66" authorId="0" shapeId="0" xr:uid="{00000000-0006-0000-0000-0000F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6" authorId="0" shapeId="0" xr:uid="{00000000-0006-0000-0000-0000F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6" authorId="0" shapeId="0" xr:uid="{00000000-0006-0000-0000-00000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66" authorId="0" shapeId="0" xr:uid="{00000000-0006-0000-0000-000001010000}">
      <text>
        <r>
          <rPr>
            <sz val="12"/>
            <color rgb="FF000000"/>
            <rFont val="Calibri"/>
            <family val="2"/>
          </rPr>
          <t>Le5/04(virement sur lep francoise):86,60euros//le28/04(virement lep francoise):135,79euros//</t>
        </r>
      </text>
    </comment>
    <comment ref="F66" authorId="0" shapeId="0" xr:uid="{00000000-0006-0000-0000-00000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6" authorId="0" shapeId="0" xr:uid="{00000000-0006-0000-0000-00000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6" authorId="0" shapeId="0" xr:uid="{00000000-0006-0000-0000-00000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6" authorId="0" shapeId="0" xr:uid="{00000000-0006-0000-0000-000005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J66" authorId="0" shapeId="0" xr:uid="{00000000-0006-0000-0000-000006010000}">
      <text>
        <r>
          <rPr>
            <sz val="12"/>
            <color rgb="FF000000"/>
            <rFont val="Calibri"/>
            <family val="2"/>
          </rPr>
          <t>virement permanent le 12 de chaque mois//le 8/09(vente serie columbo):51,58euros//le11/9(vente serie nestor burma):30,59euros//</t>
        </r>
      </text>
    </comment>
    <comment ref="K66" authorId="0" shapeId="0" xr:uid="{00000000-0006-0000-0000-000007010000}">
      <text>
        <r>
          <rPr>
            <sz val="12"/>
            <color rgb="FF000000"/>
            <rFont val="Calibri"/>
            <family val="2"/>
          </rPr>
          <t xml:space="preserve">
virement permanent le 12 de chaque mois</t>
        </r>
      </text>
    </comment>
    <comment ref="L66" authorId="0" shapeId="0" xr:uid="{00000000-0006-0000-0000-000008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B67" authorId="0" shapeId="0" xr:uid="{00000000-0006-0000-0000-00000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7" authorId="0" shapeId="0" xr:uid="{00000000-0006-0000-0000-00000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7" authorId="0" shapeId="0" xr:uid="{00000000-0006-0000-0000-00000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67" authorId="0" shapeId="0" xr:uid="{00000000-0006-0000-0000-00000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7" authorId="0" shapeId="0" xr:uid="{00000000-0006-0000-0000-00000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7" authorId="0" shapeId="0" xr:uid="{00000000-0006-0000-0000-00000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7" authorId="0" shapeId="0" xr:uid="{00000000-0006-0000-0000-00000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7" authorId="0" shapeId="0" xr:uid="{00000000-0006-0000-0000-00001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7" authorId="0" shapeId="0" xr:uid="{00000000-0006-0000-0000-000011010000}">
      <text>
        <r>
          <rPr>
            <sz val="12"/>
            <color rgb="FF000000"/>
            <rFont val="Calibri"/>
            <family val="2"/>
          </rPr>
          <t xml:space="preserve">Le8/9:110euros//
</t>
        </r>
      </text>
    </comment>
    <comment ref="K67" authorId="0" shapeId="0" xr:uid="{00000000-0006-0000-0000-000012010000}">
      <text>
        <r>
          <rPr>
            <sz val="12"/>
            <color rgb="FF000000"/>
            <rFont val="Calibri"/>
            <family val="2"/>
          </rPr>
          <t xml:space="preserve">Le16/10:54euros//
</t>
        </r>
      </text>
    </comment>
    <comment ref="L67" authorId="0" shapeId="0" xr:uid="{00000000-0006-0000-0000-00001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7" authorId="0" shapeId="0" xr:uid="{00000000-0006-0000-0000-00001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8" authorId="0" shapeId="0" xr:uid="{00000000-0006-0000-0000-000015010000}">
      <text>
        <r>
          <rPr>
            <sz val="12"/>
            <color rgb="FF000000"/>
            <rFont val="Calibri"/>
            <family val="2"/>
          </rPr>
          <t>le 15/03(45euros)//</t>
        </r>
      </text>
    </comment>
    <comment ref="E68" authorId="0" shapeId="0" xr:uid="{00000000-0006-0000-0000-00001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8" authorId="0" shapeId="0" xr:uid="{00000000-0006-0000-0000-00001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8" authorId="0" shapeId="0" xr:uid="{00000000-0006-0000-0000-00001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8" authorId="0" shapeId="0" xr:uid="{00000000-0006-0000-0000-00001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8" authorId="0" shapeId="0" xr:uid="{00000000-0006-0000-0000-00001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8" authorId="0" shapeId="0" xr:uid="{00000000-0006-0000-0000-00001B010000}">
      <text>
        <r>
          <rPr>
            <sz val="12"/>
            <color rgb="FF000000"/>
            <rFont val="Calibri"/>
            <family val="2"/>
          </rPr>
          <t xml:space="preserve">Le1/9:50euros//
</t>
        </r>
      </text>
    </comment>
    <comment ref="K68" authorId="0" shapeId="0" xr:uid="{00000000-0006-0000-0000-00001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8" authorId="0" shapeId="0" xr:uid="{00000000-0006-0000-0000-00001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8" authorId="0" shapeId="0" xr:uid="{00000000-0006-0000-0000-00001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69" authorId="0" shapeId="0" xr:uid="{00000000-0006-0000-0000-00001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9" authorId="0" shapeId="0" xr:uid="{00000000-0006-0000-0000-00002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9" authorId="0" shapeId="0" xr:uid="{00000000-0006-0000-0000-00002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69" authorId="0" shapeId="0" xr:uid="{00000000-0006-0000-0000-00002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9" authorId="0" shapeId="0" xr:uid="{00000000-0006-0000-0000-00002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9" authorId="0" shapeId="0" xr:uid="{00000000-0006-0000-0000-00002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9" authorId="0" shapeId="0" xr:uid="{00000000-0006-0000-0000-00002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9" authorId="0" shapeId="0" xr:uid="{00000000-0006-0000-0000-00002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9" authorId="0" shapeId="0" xr:uid="{00000000-0006-0000-0000-000027010000}">
      <text>
        <r>
          <rPr>
            <sz val="12"/>
            <color rgb="FF000000"/>
            <rFont val="Calibri"/>
            <family val="2"/>
          </rPr>
          <t>le28/8:350euros//</t>
        </r>
      </text>
    </comment>
    <comment ref="K69" authorId="0" shapeId="0" xr:uid="{00000000-0006-0000-0000-00002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9" authorId="0" shapeId="0" xr:uid="{00000000-0006-0000-0000-00002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9" authorId="0" shapeId="0" xr:uid="{00000000-0006-0000-0000-00002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0" authorId="0" shapeId="0" xr:uid="{00000000-0006-0000-0000-00002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0" authorId="0" shapeId="0" xr:uid="{00000000-0006-0000-0000-00002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0" authorId="0" shapeId="0" xr:uid="{00000000-0006-0000-0000-00002D010000}">
      <text>
        <r>
          <rPr>
            <sz val="12"/>
            <color rgb="FF000000"/>
            <rFont val="Calibri"/>
            <family val="2"/>
          </rPr>
          <t>Le 3/03 rakuten(100 boitiers vierges dvd):12,99 euros//</t>
        </r>
      </text>
    </comment>
    <comment ref="E70" authorId="0" shapeId="0" xr:uid="{00000000-0006-0000-0000-00002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0" authorId="0" shapeId="0" xr:uid="{00000000-0006-0000-0000-00002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0" authorId="0" shapeId="0" xr:uid="{00000000-0006-0000-0000-00003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0" authorId="0" shapeId="0" xr:uid="{00000000-0006-0000-0000-00003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0" authorId="0" shapeId="0" xr:uid="{00000000-0006-0000-0000-00003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0" authorId="0" shapeId="0" xr:uid="{00000000-0006-0000-0000-00003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0" authorId="0" shapeId="0" xr:uid="{00000000-0006-0000-0000-00003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1" authorId="0" shapeId="0" xr:uid="{00000000-0006-0000-0000-00003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1" authorId="0" shapeId="0" xr:uid="{00000000-0006-0000-0000-00003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1" authorId="0" shapeId="0" xr:uid="{00000000-0006-0000-0000-000037010000}">
      <text>
        <r>
          <rPr>
            <sz val="12"/>
            <color rgb="FF000000"/>
            <rFont val="Calibri"/>
            <family val="2"/>
          </rPr>
          <t xml:space="preserve">Le3/03 embaleo(100 enveloppes 18X26;100enveloppes24X33):50,98 euros
</t>
        </r>
      </text>
    </comment>
    <comment ref="E71" authorId="0" shapeId="0" xr:uid="{00000000-0006-0000-0000-00003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1" authorId="0" shapeId="0" xr:uid="{00000000-0006-0000-0000-00003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1" authorId="0" shapeId="0" xr:uid="{00000000-0006-0000-0000-00003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1" authorId="0" shapeId="0" xr:uid="{00000000-0006-0000-0000-00003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1" authorId="0" shapeId="0" xr:uid="{00000000-0006-0000-0000-00003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1" authorId="0" shapeId="0" xr:uid="{00000000-0006-0000-0000-00003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1" authorId="0" shapeId="0" xr:uid="{00000000-0006-0000-0000-00003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1" authorId="0" shapeId="0" xr:uid="{00000000-0006-0000-0000-00003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1" authorId="0" shapeId="0" xr:uid="{00000000-0006-0000-0000-00004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2" authorId="0" shapeId="0" xr:uid="{00000000-0006-0000-0000-000041010000}">
      <text>
        <r>
          <rPr>
            <sz val="12"/>
            <color rgb="FF000000"/>
            <rFont val="Calibri"/>
            <family val="2"/>
          </rPr>
          <t>Le3/03 amazon (50 dvd-r verbatim) 19,98 euros</t>
        </r>
      </text>
    </comment>
    <comment ref="E72" authorId="0" shapeId="0" xr:uid="{00000000-0006-0000-0000-00004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2" authorId="0" shapeId="0" xr:uid="{00000000-0006-0000-0000-00004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2" authorId="0" shapeId="0" xr:uid="{00000000-0006-0000-0000-00004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2" authorId="0" shapeId="0" xr:uid="{00000000-0006-0000-0000-00004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2" authorId="0" shapeId="0" xr:uid="{00000000-0006-0000-0000-00004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2" authorId="0" shapeId="0" xr:uid="{00000000-0006-0000-0000-00004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2" authorId="0" shapeId="0" xr:uid="{00000000-0006-0000-0000-00004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2" authorId="0" shapeId="0" xr:uid="{00000000-0006-0000-0000-00004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2" authorId="0" shapeId="0" xr:uid="{00000000-0006-0000-0000-00004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3" authorId="0" shapeId="0" xr:uid="{00000000-0006-0000-0000-00004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3" authorId="0" shapeId="0" xr:uid="{00000000-0006-0000-0000-00004C010000}">
      <text>
        <r>
          <rPr>
            <sz val="12"/>
            <color rgb="FF000000"/>
            <rFont val="Calibri"/>
            <family val="2"/>
          </rPr>
          <t xml:space="preserve">le27/04(amazon:cle usb 128go):32,47euros//
</t>
        </r>
      </text>
    </comment>
    <comment ref="F73" authorId="0" shapeId="0" xr:uid="{00000000-0006-0000-0000-00004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3" authorId="0" shapeId="0" xr:uid="{00000000-0006-0000-0000-00004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3" authorId="0" shapeId="0" xr:uid="{00000000-0006-0000-0000-00004F010000}">
      <text>
        <r>
          <rPr>
            <sz val="12"/>
            <color rgb="FF000000"/>
            <rFont val="Calibri"/>
            <family val="2"/>
          </rPr>
          <t xml:space="preserve">Le4/07(amazon):7,99euros//
</t>
        </r>
      </text>
    </comment>
    <comment ref="I73" authorId="0" shapeId="0" xr:uid="{00000000-0006-0000-0000-00005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3" authorId="0" shapeId="0" xr:uid="{00000000-0006-0000-0000-00005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3" authorId="0" shapeId="0" xr:uid="{00000000-0006-0000-0000-00005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3" authorId="0" shapeId="0" xr:uid="{00000000-0006-0000-0000-00005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3" authorId="0" shapeId="0" xr:uid="{00000000-0006-0000-0000-00005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4" authorId="0" shapeId="0" xr:uid="{00000000-0006-0000-0000-000055010000}">
      <text>
        <r>
          <rPr>
            <sz val="12"/>
            <color rgb="FF000000"/>
            <rFont val="Calibri"/>
            <family val="2"/>
          </rPr>
          <t>Le 1/03/(20,07euros)//6/03(20,15euros)//le 9/03(9,99euros)//le16/03(35,31euros)//</t>
        </r>
      </text>
    </comment>
    <comment ref="E74" authorId="0" shapeId="0" xr:uid="{00000000-0006-0000-0000-00005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4" authorId="0" shapeId="0" xr:uid="{00000000-0006-0000-0000-000057010000}">
      <text>
        <r>
          <rPr>
            <sz val="12"/>
            <color rgb="FF000000"/>
            <rFont val="Calibri"/>
            <family val="2"/>
          </rPr>
          <t>le04/05(34,93euros)//le 28/05(47,97euros)//</t>
        </r>
      </text>
    </comment>
    <comment ref="G74" authorId="0" shapeId="0" xr:uid="{00000000-0006-0000-0000-000058010000}">
      <text>
        <r>
          <rPr>
            <sz val="12"/>
            <color rgb="FF000000"/>
            <rFont val="Calibri"/>
            <family val="2"/>
          </rPr>
          <t>le</t>
        </r>
      </text>
    </comment>
    <comment ref="H74" authorId="0" shapeId="0" xr:uid="{00000000-0006-0000-0000-000059010000}">
      <text>
        <r>
          <rPr>
            <sz val="12"/>
            <color rgb="FF000000"/>
            <rFont val="Calibri"/>
            <family val="2"/>
          </rPr>
          <t>le30/06(25,11euros)//le7/07(25,27euros)//le15/07(20,18euros)//le22/07(12euros)//</t>
        </r>
      </text>
    </comment>
    <comment ref="I74" authorId="0" shapeId="0" xr:uid="{00000000-0006-0000-0000-00005A010000}">
      <text>
        <r>
          <rPr>
            <sz val="12"/>
            <color rgb="FF000000"/>
            <rFont val="Calibri"/>
            <family val="2"/>
          </rPr>
          <t>le</t>
        </r>
      </text>
    </comment>
    <comment ref="J74" authorId="0" shapeId="0" xr:uid="{00000000-0006-0000-0000-00005B010000}">
      <text>
        <r>
          <rPr>
            <sz val="12"/>
            <color rgb="FF000000"/>
            <rFont val="Calibri"/>
            <family val="2"/>
          </rPr>
          <t xml:space="preserve">Le2/9:25,16euros//le20/9:30,27euros//
</t>
        </r>
      </text>
    </comment>
    <comment ref="K74" authorId="0" shapeId="0" xr:uid="{00000000-0006-0000-0000-00005C010000}">
      <text>
        <r>
          <rPr>
            <sz val="12"/>
            <color rgb="FF000000"/>
            <rFont val="Calibri"/>
            <family val="2"/>
          </rPr>
          <t>le4/10:25,12euros//le16/10:25,28euros//le21/10:30,02euros//</t>
        </r>
      </text>
    </comment>
    <comment ref="L74" authorId="0" shapeId="0" xr:uid="{00000000-0006-0000-0000-00005D010000}">
      <text>
        <r>
          <rPr>
            <sz val="12"/>
            <color rgb="FF000000"/>
            <rFont val="Calibri"/>
            <family val="2"/>
          </rPr>
          <t>le27/10:37,98euros//le24/11:20,03euros</t>
        </r>
      </text>
    </comment>
    <comment ref="M74" authorId="0" shapeId="0" xr:uid="{00000000-0006-0000-0000-00005E010000}">
      <text>
        <r>
          <rPr>
            <sz val="12"/>
            <color rgb="FF000000"/>
            <rFont val="Calibri"/>
            <family val="2"/>
          </rPr>
          <t>le7/12:25,01euros//le22/12:20euros//</t>
        </r>
      </text>
    </comment>
    <comment ref="B75" authorId="0" shapeId="0" xr:uid="{00000000-0006-0000-0000-00005F010000}">
      <text>
        <r>
          <rPr>
            <sz val="12"/>
            <color rgb="FF000000"/>
            <rFont val="Calibri"/>
            <family val="2"/>
          </rPr>
          <t>le 10/01</t>
        </r>
      </text>
    </comment>
    <comment ref="C75" authorId="0" shapeId="0" xr:uid="{00000000-0006-0000-0000-000060010000}">
      <text>
        <r>
          <rPr>
            <sz val="12"/>
            <color rgb="FF000000"/>
            <rFont val="Calibri"/>
            <family val="2"/>
          </rPr>
          <t xml:space="preserve"> 10/02 leclerc(40,71euros)//</t>
        </r>
      </text>
    </comment>
    <comment ref="D75" authorId="0" shapeId="0" xr:uid="{00000000-0006-0000-0000-000061010000}">
      <text>
        <r>
          <rPr>
            <sz val="12"/>
            <color rgb="FF000000"/>
            <rFont val="Calibri"/>
            <family val="2"/>
          </rPr>
          <t>le 2/03(47,59euros)//le9/03(32,79euros)//le16/03(29,94euros)//le20/03(38,99euros)//le25/03(43,14euros)//le26/03(22,47euros)//</t>
        </r>
      </text>
    </comment>
    <comment ref="E75" authorId="0" shapeId="0" xr:uid="{00000000-0006-0000-0000-000062010000}">
      <text>
        <r>
          <rPr>
            <sz val="12"/>
            <color rgb="FF000000"/>
            <rFont val="Calibri"/>
            <family val="2"/>
          </rPr>
          <t>le 4/04(5,53euros)//le9/04(95,12euros)//le11/04(11,87euros)//le23/04(99,91euros)//</t>
        </r>
      </text>
    </comment>
    <comment ref="F75" authorId="0" shapeId="0" xr:uid="{00000000-0006-0000-0000-000063010000}">
      <text>
        <r>
          <rPr>
            <sz val="12"/>
            <color rgb="FF000000"/>
            <rFont val="Calibri"/>
            <family val="2"/>
          </rPr>
          <t>le 4/05(83,84euros)//le7/05(5,50euros)//le16/05(102,54euros)//le19/05(8,58euros)//</t>
        </r>
      </text>
    </comment>
    <comment ref="G75" authorId="0" shapeId="0" xr:uid="{00000000-0006-0000-0000-000064010000}">
      <text>
        <r>
          <rPr>
            <sz val="12"/>
            <color rgb="FF000000"/>
            <rFont val="Calibri"/>
            <family val="2"/>
          </rPr>
          <t xml:space="preserve">
le28/05(90,50euros)//le29/05(12,85euros)//le7/06(119,33euros:courses+anniv jmarc)//le8/06(4,02euros)//le17/06(24,57euros)//le22/06(104,20euros)//</t>
        </r>
      </text>
    </comment>
    <comment ref="H75" authorId="0" shapeId="0" xr:uid="{00000000-0006-0000-0000-000065010000}">
      <text>
        <r>
          <rPr>
            <sz val="12"/>
            <color rgb="FF000000"/>
            <rFont val="Calibri"/>
            <family val="2"/>
          </rPr>
          <t>le06/07(102,50
euros)//le7/07(15,39euros)//le18/07(courses+anniv maeva):52,75euros//le18/07(52,42euros)//</t>
        </r>
      </text>
    </comment>
    <comment ref="J75" authorId="0" shapeId="0" xr:uid="{00000000-0006-0000-0000-000066010000}">
      <text>
        <r>
          <rPr>
            <sz val="12"/>
            <color rgb="FF000000"/>
            <rFont val="Calibri"/>
            <family val="2"/>
          </rPr>
          <t xml:space="preserve">Le3/9:103,35euros//le4/9:2,42euros//le4/9:7,29euros//le17/9:111,37euros//
</t>
        </r>
      </text>
    </comment>
    <comment ref="K75" authorId="0" shapeId="0" xr:uid="{00000000-0006-0000-0000-000067010000}">
      <text>
        <r>
          <rPr>
            <sz val="12"/>
            <color rgb="FF000000"/>
            <rFont val="Calibri"/>
            <family val="2"/>
          </rPr>
          <t>le01/10:108,75euros//le14/10:111,90euros//</t>
        </r>
      </text>
    </comment>
    <comment ref="L75" authorId="0" shapeId="0" xr:uid="{00000000-0006-0000-0000-000068010000}">
      <text>
        <r>
          <rPr>
            <sz val="12"/>
            <color rgb="FF000000"/>
            <rFont val="Calibri"/>
            <family val="2"/>
          </rPr>
          <t>le28/10:101,28euros//le8/11:73,66euros//le9/11:4,97euros//le21/11:94,18euros//le23/11:7,94euros//</t>
        </r>
      </text>
    </comment>
    <comment ref="M75" authorId="0" shapeId="0" xr:uid="{00000000-0006-0000-0000-000069010000}">
      <text>
        <r>
          <rPr>
            <sz val="12"/>
            <color rgb="FF000000"/>
            <rFont val="Calibri"/>
            <family val="2"/>
          </rPr>
          <t>le1/12(gateaux maeva+croquettes):28,79euros//le7/12:109,18euros//le7/12:12,11euros//le18/12:117,38euros//</t>
        </r>
      </text>
    </comment>
    <comment ref="J76" authorId="0" shapeId="0" xr:uid="{00000000-0006-0000-0000-00006A010000}">
      <text>
        <r>
          <rPr>
            <sz val="12"/>
            <color rgb="FF000000"/>
            <rFont val="Calibri"/>
            <family val="2"/>
          </rPr>
          <t>le26/8:6,11euros//le2/9:48,34euros//</t>
        </r>
      </text>
    </comment>
    <comment ref="K76" authorId="0" shapeId="0" xr:uid="{00000000-0006-0000-0000-00006B010000}">
      <text>
        <r>
          <rPr>
            <sz val="12"/>
            <color rgb="FF000000"/>
            <rFont val="Calibri"/>
            <family val="2"/>
          </rPr>
          <t>le3/10(courses+fournitures ecole maeva):29,20euros//</t>
        </r>
      </text>
    </comment>
    <comment ref="M76" authorId="0" shapeId="0" xr:uid="{00000000-0006-0000-0000-00006C010000}">
      <text>
        <r>
          <rPr>
            <sz val="12"/>
            <color rgb="FF000000"/>
            <rFont val="Calibri"/>
            <family val="2"/>
          </rPr>
          <t>le5/12:23,02euros//le10/12:8,72euros//</t>
        </r>
      </text>
    </comment>
    <comment ref="B77" authorId="0" shapeId="0" xr:uid="{00000000-0006-0000-0000-00006D010000}">
      <text>
        <r>
          <rPr>
            <sz val="12"/>
            <color rgb="FF000000"/>
            <rFont val="Calibri"/>
            <family val="2"/>
          </rPr>
          <t>le</t>
        </r>
      </text>
    </comment>
    <comment ref="C77" authorId="0" shapeId="0" xr:uid="{00000000-0006-0000-0000-00006E010000}">
      <text>
        <r>
          <rPr>
            <sz val="12"/>
            <color rgb="FF000000"/>
            <rFont val="Calibri"/>
            <family val="2"/>
          </rPr>
          <t>le</t>
        </r>
      </text>
    </comment>
    <comment ref="D77" authorId="0" shapeId="0" xr:uid="{00000000-0006-0000-0000-00006F010000}">
      <text>
        <r>
          <rPr>
            <sz val="12"/>
            <color rgb="FF000000"/>
            <rFont val="Calibri"/>
            <family val="2"/>
          </rPr>
          <t>le3/03(26,27euros)//le10/03(25,62euros)//le14/03(24,11euros)//le16/03(16,68euros)//le21/03(30,90euros)//le25/03(37,78euros)//</t>
        </r>
      </text>
    </comment>
    <comment ref="E77" authorId="0" shapeId="0" xr:uid="{00000000-0006-0000-0000-000070010000}">
      <text>
        <r>
          <rPr>
            <sz val="12"/>
            <color rgb="FF000000"/>
            <rFont val="Calibri"/>
            <family val="2"/>
          </rPr>
          <t>le6/04(31,50euros)//le15/04(31,60euros)//le20/04(20,02euros)//le23/04(19,26euros)//le27/04(12,85euros)//</t>
        </r>
      </text>
    </comment>
    <comment ref="F77" authorId="0" shapeId="0" xr:uid="{00000000-0006-0000-0000-000071010000}">
      <text>
        <r>
          <rPr>
            <sz val="12"/>
            <color rgb="FF000000"/>
            <rFont val="Calibri"/>
            <family val="2"/>
          </rPr>
          <t>le29/04(30,64euros)//le2/05(4,27euros)//le7/05(22,12euros)//le12/05(33,46euros)//le13/05(8,52euros)//le18/05(32,56euros)//le25/05(38,94euros)//</t>
        </r>
      </text>
    </comment>
    <comment ref="G77" authorId="0" shapeId="0" xr:uid="{00000000-0006-0000-0000-000072010000}">
      <text>
        <r>
          <rPr>
            <sz val="12"/>
            <color rgb="FF000000"/>
            <rFont val="Calibri"/>
            <family val="2"/>
          </rPr>
          <t>le2/06(35,83euros)//le4/06(9,95euros)//le8/06(35,46euros)//le15/06(41,38euros)//le19/06(18,09euros)//le22/06(7,38euros)//le24/06(25,27euros)//le25/06(10,27euros)//</t>
        </r>
      </text>
    </comment>
    <comment ref="H77" authorId="0" shapeId="0" xr:uid="{00000000-0006-0000-0000-000073010000}">
      <text>
        <r>
          <rPr>
            <sz val="12"/>
            <color rgb="FF000000"/>
            <rFont val="Calibri"/>
            <family val="2"/>
          </rPr>
          <t>le7/07(9,82euros)//le10/07(14,88euros)//le16/07(19,35euros)//le20/07(11,25euros)//</t>
        </r>
      </text>
    </comment>
    <comment ref="I77" authorId="0" shapeId="0" xr:uid="{00000000-0006-0000-0000-000074010000}">
      <text>
        <r>
          <rPr>
            <sz val="12"/>
            <color rgb="FF000000"/>
            <rFont val="Calibri"/>
            <family val="2"/>
          </rPr>
          <t>le</t>
        </r>
      </text>
    </comment>
    <comment ref="J77" authorId="0" shapeId="0" xr:uid="{00000000-0006-0000-0000-000075010000}">
      <text>
        <r>
          <rPr>
            <sz val="12"/>
            <color rgb="FF000000"/>
            <rFont val="Calibri"/>
            <family val="2"/>
          </rPr>
          <t xml:space="preserve">Le31/8:11,15euros//le31/8:31,18euros//le7/9:12,53euros//le8/9:37,51euros//le14/9:34,28euros//le21/9:49,23euros//
</t>
        </r>
      </text>
    </comment>
    <comment ref="K77" authorId="0" shapeId="0" xr:uid="{00000000-0006-0000-0000-000076010000}">
      <text>
        <r>
          <rPr>
            <sz val="12"/>
            <color rgb="FF000000"/>
            <rFont val="Calibri"/>
            <family val="2"/>
          </rPr>
          <t>le28/9:54,84euros//le29/9:9,40euros//le5/10:34,27euros//le16/10:19,20euros//le19/10:37,80euros//le26/10/:29,61euros//</t>
        </r>
      </text>
    </comment>
    <comment ref="L77" authorId="0" shapeId="0" xr:uid="{00000000-0006-0000-0000-000077010000}">
      <text>
        <r>
          <rPr>
            <sz val="12"/>
            <color rgb="FF000000"/>
            <rFont val="Calibri"/>
            <family val="2"/>
          </rPr>
          <t xml:space="preserve">le28/10:23,86euros//le29/10:26,08//le10/11:13,29euros//le16/11:27,12euros//le18/11:8,95euros//le19/11:12,21euros//le23/11:23,03
</t>
        </r>
      </text>
    </comment>
    <comment ref="M77" authorId="0" shapeId="0" xr:uid="{00000000-0006-0000-0000-000078010000}">
      <text>
        <r>
          <rPr>
            <sz val="12"/>
            <color rgb="FF000000"/>
            <rFont val="Calibri"/>
            <family val="2"/>
          </rPr>
          <t>le27/11:14,41euros//le7/12:10,14euros//le12/12:13,51euros//le18/12:21,74euros//le23/12:29,58euros//</t>
        </r>
      </text>
    </comment>
    <comment ref="B78" authorId="0" shapeId="0" xr:uid="{00000000-0006-0000-0000-000079010000}">
      <text>
        <r>
          <rPr>
            <sz val="12"/>
            <color rgb="FF000000"/>
            <rFont val="Calibri"/>
            <family val="2"/>
          </rPr>
          <t>le</t>
        </r>
      </text>
    </comment>
    <comment ref="C78" authorId="0" shapeId="0" xr:uid="{00000000-0006-0000-0000-00007A010000}">
      <text>
        <r>
          <rPr>
            <sz val="12"/>
            <color rgb="FF000000"/>
            <rFont val="Calibri"/>
            <family val="2"/>
          </rPr>
          <t>le</t>
        </r>
      </text>
    </comment>
    <comment ref="D78" authorId="0" shapeId="0" xr:uid="{00000000-0006-0000-0000-00007B010000}">
      <text>
        <r>
          <rPr>
            <sz val="12"/>
            <color rgb="FF000000"/>
            <rFont val="Calibri"/>
            <family val="2"/>
          </rPr>
          <t>le 28/02(5,57euros)//le2/03(61,46euros)//le8/03(76,49euros)//le16/03(86,52euros)//le21/03(52,04euros)//</t>
        </r>
      </text>
    </comment>
    <comment ref="E78" authorId="0" shapeId="0" xr:uid="{00000000-0006-0000-0000-00007C010000}">
      <text>
        <r>
          <rPr>
            <sz val="12"/>
            <color rgb="FF000000"/>
            <rFont val="Calibri"/>
            <family val="2"/>
          </rPr>
          <t>le280/03(88,62euros)</t>
        </r>
      </text>
    </comment>
    <comment ref="F78" authorId="0" shapeId="0" xr:uid="{00000000-0006-0000-0000-00007D010000}">
      <text>
        <r>
          <rPr>
            <sz val="12"/>
            <color rgb="FF000000"/>
            <rFont val="Calibri"/>
            <family val="2"/>
          </rPr>
          <t>le6/05(17,81euros)//le17/05(12,32euros)//le20/05(6,96euros)//</t>
        </r>
      </text>
    </comment>
    <comment ref="G78" authorId="0" shapeId="0" xr:uid="{00000000-0006-0000-0000-00007E010000}">
      <text>
        <r>
          <rPr>
            <sz val="12"/>
            <color rgb="FF000000"/>
            <rFont val="Calibri"/>
            <family val="2"/>
          </rPr>
          <t>le12/06(47,49euros)//</t>
        </r>
      </text>
    </comment>
    <comment ref="H78" authorId="0" shapeId="0" xr:uid="{00000000-0006-0000-0000-00007F010000}">
      <text>
        <r>
          <rPr>
            <sz val="12"/>
            <color rgb="FF000000"/>
            <rFont val="Calibri"/>
            <family val="2"/>
          </rPr>
          <t>le29/06(9,09euros)//le30/06(10,74euros)//le19/07(14,96euros)//</t>
        </r>
      </text>
    </comment>
    <comment ref="I78" authorId="0" shapeId="0" xr:uid="{00000000-0006-0000-0000-000080010000}">
      <text>
        <r>
          <rPr>
            <sz val="12"/>
            <color rgb="FF000000"/>
            <rFont val="Calibri"/>
            <family val="2"/>
          </rPr>
          <t>le</t>
        </r>
      </text>
    </comment>
    <comment ref="J78" authorId="0" shapeId="0" xr:uid="{00000000-0006-0000-0000-000081010000}">
      <text>
        <r>
          <rPr>
            <sz val="12"/>
            <color rgb="FF000000"/>
            <rFont val="Calibri"/>
            <family val="2"/>
          </rPr>
          <t xml:space="preserve">Le5/9:10,86euros//
</t>
        </r>
      </text>
    </comment>
    <comment ref="K78" authorId="0" shapeId="0" xr:uid="{00000000-0006-0000-0000-000082010000}">
      <text>
        <r>
          <rPr>
            <sz val="12"/>
            <color rgb="FF000000"/>
            <rFont val="Calibri"/>
            <family val="2"/>
          </rPr>
          <t>le22/10:12,31euros//</t>
        </r>
      </text>
    </comment>
    <comment ref="L78" authorId="0" shapeId="0" xr:uid="{00000000-0006-0000-0000-000083010000}">
      <text>
        <r>
          <rPr>
            <sz val="12"/>
            <color rgb="FF000000"/>
            <rFont val="Calibri"/>
            <family val="2"/>
          </rPr>
          <t>le2/11:33,38euros//le9/11:27,76euros//le9/11:12euros//</t>
        </r>
      </text>
    </comment>
    <comment ref="M78" authorId="0" shapeId="0" xr:uid="{00000000-0006-0000-0000-000084010000}">
      <text>
        <r>
          <rPr>
            <sz val="12"/>
            <color rgb="FF000000"/>
            <rFont val="Calibri"/>
            <family val="2"/>
          </rPr>
          <t>le1/12:14,65euros//le6/12:16,27euros//le7/12:19,48euros//le17/12:49,96euros//le19/12:25,14euros//</t>
        </r>
      </text>
    </comment>
    <comment ref="F79" authorId="0" shapeId="0" xr:uid="{00000000-0006-0000-0000-000085010000}">
      <text>
        <r>
          <rPr>
            <sz val="12"/>
            <color rgb="FF000000"/>
            <rFont val="Calibri"/>
            <family val="2"/>
          </rPr>
          <t xml:space="preserve">le27/05(5,14euros)
</t>
        </r>
      </text>
    </comment>
    <comment ref="G79" authorId="0" shapeId="0" xr:uid="{00000000-0006-0000-0000-000086010000}">
      <text>
        <r>
          <rPr>
            <sz val="12"/>
            <color rgb="FF000000"/>
            <rFont val="Calibri"/>
            <family val="2"/>
          </rPr>
          <t>le9/06(8,96euros)//le19/06(5,56euros)//</t>
        </r>
      </text>
    </comment>
    <comment ref="I79" authorId="0" shapeId="0" xr:uid="{00000000-0006-0000-0000-000087010000}">
      <text>
        <r>
          <rPr>
            <sz val="12"/>
            <color rgb="FF000000"/>
            <rFont val="Calibri"/>
            <family val="2"/>
          </rPr>
          <t>le</t>
        </r>
      </text>
    </comment>
    <comment ref="J79" authorId="0" shapeId="0" xr:uid="{00000000-0006-0000-0000-000088010000}">
      <text>
        <r>
          <rPr>
            <sz val="12"/>
            <color rgb="FF000000"/>
            <rFont val="Calibri"/>
            <family val="2"/>
          </rPr>
          <t xml:space="preserve">le19/9:22,02euros//Le
</t>
        </r>
      </text>
    </comment>
    <comment ref="K79" authorId="0" shapeId="0" xr:uid="{00000000-0006-0000-0000-000089010000}">
      <text>
        <r>
          <rPr>
            <sz val="12"/>
            <color rgb="FF000000"/>
            <rFont val="Calibri"/>
            <family val="2"/>
          </rPr>
          <t>le</t>
        </r>
      </text>
    </comment>
    <comment ref="L79" authorId="0" shapeId="0" xr:uid="{00000000-0006-0000-0000-00008A010000}">
      <text>
        <r>
          <rPr>
            <sz val="12"/>
            <color rgb="FF000000"/>
            <rFont val="Calibri"/>
            <family val="2"/>
          </rPr>
          <t>le27/10:7,88euros//le28/10:23,68euros//le4/11:23,09euros//le9/11:12,35euros//le24/11:38,50euros//</t>
        </r>
      </text>
    </comment>
    <comment ref="M79" authorId="0" shapeId="0" xr:uid="{00000000-0006-0000-0000-00008B010000}">
      <text>
        <r>
          <rPr>
            <sz val="12"/>
            <color rgb="FF000000"/>
            <rFont val="Calibri"/>
            <family val="2"/>
          </rPr>
          <t>le 8/12 : 20,85euros//le12/12:14,29euros//le19/12:25,16euros//le24/12:51,99euros//</t>
        </r>
      </text>
    </comment>
    <comment ref="B80" authorId="0" shapeId="0" xr:uid="{00000000-0006-0000-0000-00008C010000}">
      <text>
        <r>
          <rPr>
            <sz val="12"/>
            <color rgb="FF000000"/>
            <rFont val="Calibri"/>
            <family val="2"/>
          </rPr>
          <t>le</t>
        </r>
      </text>
    </comment>
    <comment ref="C80" authorId="0" shapeId="0" xr:uid="{00000000-0006-0000-0000-00008D010000}">
      <text>
        <r>
          <rPr>
            <sz val="12"/>
            <color rgb="FF000000"/>
            <rFont val="Calibri"/>
            <family val="2"/>
          </rPr>
          <t>le</t>
        </r>
      </text>
    </comment>
    <comment ref="D80" authorId="0" shapeId="0" xr:uid="{00000000-0006-0000-0000-00008E010000}">
      <text>
        <r>
          <rPr>
            <sz val="12"/>
            <color rgb="FF000000"/>
            <rFont val="Calibri"/>
            <family val="2"/>
          </rPr>
          <t>le</t>
        </r>
      </text>
    </comment>
    <comment ref="E80" authorId="0" shapeId="0" xr:uid="{00000000-0006-0000-0000-00008F010000}">
      <text>
        <r>
          <rPr>
            <sz val="12"/>
            <color rgb="FF000000"/>
            <rFont val="Calibri"/>
            <family val="2"/>
          </rPr>
          <t>le</t>
        </r>
      </text>
    </comment>
    <comment ref="F80" authorId="0" shapeId="0" xr:uid="{00000000-0006-0000-0000-000090010000}">
      <text>
        <r>
          <rPr>
            <sz val="12"/>
            <color rgb="FF000000"/>
            <rFont val="Calibri"/>
            <family val="2"/>
          </rPr>
          <t>le</t>
        </r>
      </text>
    </comment>
    <comment ref="G80" authorId="0" shapeId="0" xr:uid="{00000000-0006-0000-0000-000091010000}">
      <text>
        <r>
          <rPr>
            <sz val="12"/>
            <color rgb="FF000000"/>
            <rFont val="Calibri"/>
            <family val="2"/>
          </rPr>
          <t>le9/06(17,60euros)//</t>
        </r>
      </text>
    </comment>
    <comment ref="H80" authorId="0" shapeId="0" xr:uid="{00000000-0006-0000-0000-000092010000}">
      <text>
        <r>
          <rPr>
            <sz val="12"/>
            <color rgb="FF000000"/>
            <rFont val="Calibri"/>
            <family val="2"/>
          </rPr>
          <t>le2/07(31euros)//</t>
        </r>
      </text>
    </comment>
    <comment ref="I80" authorId="0" shapeId="0" xr:uid="{00000000-0006-0000-0000-000093010000}">
      <text>
        <r>
          <rPr>
            <sz val="12"/>
            <color rgb="FF000000"/>
            <rFont val="Calibri"/>
            <family val="2"/>
          </rPr>
          <t>le</t>
        </r>
      </text>
    </comment>
    <comment ref="J80" authorId="0" shapeId="0" xr:uid="{00000000-0006-0000-0000-000094010000}">
      <text>
        <r>
          <rPr>
            <sz val="12"/>
            <color rgb="FF000000"/>
            <rFont val="Calibri"/>
            <family val="2"/>
          </rPr>
          <t>le10/9:30,15euros//</t>
        </r>
      </text>
    </comment>
    <comment ref="K80" authorId="0" shapeId="0" xr:uid="{00000000-0006-0000-0000-000095010000}">
      <text>
        <r>
          <rPr>
            <sz val="12"/>
            <color rgb="FF000000"/>
            <rFont val="Calibri"/>
            <family val="2"/>
          </rPr>
          <t>le</t>
        </r>
      </text>
    </comment>
    <comment ref="L80" authorId="0" shapeId="0" xr:uid="{00000000-0006-0000-0000-000096010000}">
      <text>
        <r>
          <rPr>
            <sz val="12"/>
            <color rgb="FF000000"/>
            <rFont val="Calibri"/>
            <family val="2"/>
          </rPr>
          <t>le</t>
        </r>
      </text>
    </comment>
    <comment ref="M80" authorId="0" shapeId="0" xr:uid="{00000000-0006-0000-0000-000097010000}">
      <text>
        <r>
          <rPr>
            <sz val="12"/>
            <color rgb="FF000000"/>
            <rFont val="Calibri"/>
            <family val="2"/>
          </rPr>
          <t>le</t>
        </r>
      </text>
    </comment>
    <comment ref="B81" authorId="0" shapeId="0" xr:uid="{00000000-0006-0000-0000-000098010000}">
      <text>
        <r>
          <rPr>
            <sz val="12"/>
            <color rgb="FF000000"/>
            <rFont val="Calibri"/>
            <family val="2"/>
          </rPr>
          <t>le</t>
        </r>
      </text>
    </comment>
    <comment ref="C81" authorId="0" shapeId="0" xr:uid="{00000000-0006-0000-0000-000099010000}">
      <text>
        <r>
          <rPr>
            <sz val="12"/>
            <color rgb="FF000000"/>
            <rFont val="Calibri"/>
            <family val="2"/>
          </rPr>
          <t>le</t>
        </r>
      </text>
    </comment>
    <comment ref="D81" authorId="0" shapeId="0" xr:uid="{00000000-0006-0000-0000-00009A010000}">
      <text>
        <r>
          <rPr>
            <sz val="12"/>
            <color rgb="FF000000"/>
            <rFont val="Calibri"/>
            <family val="2"/>
          </rPr>
          <t>le2/03(14,45euros)</t>
        </r>
      </text>
    </comment>
    <comment ref="H81" authorId="0" shapeId="0" xr:uid="{00000000-0006-0000-0000-00009B010000}">
      <text>
        <r>
          <rPr>
            <sz val="12"/>
            <color rgb="FF000000"/>
            <rFont val="Calibri"/>
            <family val="2"/>
          </rPr>
          <t>le8/07(9,76euros)//</t>
        </r>
      </text>
    </comment>
    <comment ref="J81" authorId="0" shapeId="0" xr:uid="{00000000-0006-0000-0000-00009C010000}">
      <text>
        <r>
          <rPr>
            <sz val="12"/>
            <color rgb="FF000000"/>
            <rFont val="Calibri"/>
            <family val="2"/>
          </rPr>
          <t xml:space="preserve">Le14/9:12,39euros//
</t>
        </r>
      </text>
    </comment>
    <comment ref="K81" authorId="0" shapeId="0" xr:uid="{00000000-0006-0000-0000-00009D010000}">
      <text>
        <r>
          <rPr>
            <sz val="12"/>
            <color rgb="FF000000"/>
            <rFont val="Calibri"/>
            <family val="2"/>
          </rPr>
          <t>le6/10:8,63euros//le14/10:10,18euros//</t>
        </r>
      </text>
    </comment>
    <comment ref="L81" authorId="0" shapeId="0" xr:uid="{00000000-0006-0000-0000-00009E010000}">
      <text>
        <r>
          <rPr>
            <sz val="12"/>
            <color rgb="FF000000"/>
            <rFont val="Calibri"/>
            <family val="2"/>
          </rPr>
          <t>le</t>
        </r>
      </text>
    </comment>
    <comment ref="M81" authorId="0" shapeId="0" xr:uid="{00000000-0006-0000-0000-00009F010000}">
      <text>
        <r>
          <rPr>
            <sz val="12"/>
            <color rgb="FF000000"/>
            <rFont val="Calibri"/>
            <family val="2"/>
          </rPr>
          <t>le1/12:3,08euros//</t>
        </r>
      </text>
    </comment>
    <comment ref="B82" authorId="0" shapeId="0" xr:uid="{00000000-0006-0000-0000-0000A0010000}">
      <text>
        <r>
          <rPr>
            <sz val="12"/>
            <color rgb="FF000000"/>
            <rFont val="Calibri"/>
            <family val="2"/>
          </rPr>
          <t>le</t>
        </r>
      </text>
    </comment>
    <comment ref="C82" authorId="0" shapeId="0" xr:uid="{00000000-0006-0000-0000-0000A1010000}">
      <text>
        <r>
          <rPr>
            <sz val="12"/>
            <color rgb="FF000000"/>
            <rFont val="Calibri"/>
            <family val="2"/>
          </rPr>
          <t>le</t>
        </r>
      </text>
    </comment>
    <comment ref="D82" authorId="0" shapeId="0" xr:uid="{00000000-0006-0000-0000-0000A2010000}">
      <text>
        <r>
          <rPr>
            <sz val="12"/>
            <color rgb="FF000000"/>
            <rFont val="Calibri"/>
            <family val="2"/>
          </rPr>
          <t>le</t>
        </r>
      </text>
    </comment>
    <comment ref="E82" authorId="0" shapeId="0" xr:uid="{00000000-0006-0000-0000-0000A3010000}">
      <text>
        <r>
          <rPr>
            <sz val="12"/>
            <color rgb="FF000000"/>
            <rFont val="Calibri"/>
            <family val="2"/>
          </rPr>
          <t>le</t>
        </r>
      </text>
    </comment>
    <comment ref="F82" authorId="0" shapeId="0" xr:uid="{00000000-0006-0000-0000-0000A4010000}">
      <text>
        <r>
          <rPr>
            <sz val="12"/>
            <color rgb="FF000000"/>
            <rFont val="Calibri"/>
            <family val="2"/>
          </rPr>
          <t>le</t>
        </r>
      </text>
    </comment>
    <comment ref="G82" authorId="0" shapeId="0" xr:uid="{00000000-0006-0000-0000-0000A5010000}">
      <text>
        <r>
          <rPr>
            <sz val="12"/>
            <color rgb="FF000000"/>
            <rFont val="Calibri"/>
            <family val="2"/>
          </rPr>
          <t>le</t>
        </r>
      </text>
    </comment>
    <comment ref="H82" authorId="0" shapeId="0" xr:uid="{00000000-0006-0000-0000-0000A6010000}">
      <text>
        <r>
          <rPr>
            <sz val="12"/>
            <color rgb="FF000000"/>
            <rFont val="Calibri"/>
            <family val="2"/>
          </rPr>
          <t>le</t>
        </r>
      </text>
    </comment>
    <comment ref="I82" authorId="0" shapeId="0" xr:uid="{00000000-0006-0000-0000-0000A7010000}">
      <text>
        <r>
          <rPr>
            <sz val="12"/>
            <color rgb="FF000000"/>
            <rFont val="Calibri"/>
            <family val="2"/>
          </rPr>
          <t>le</t>
        </r>
      </text>
    </comment>
    <comment ref="J82" authorId="0" shapeId="0" xr:uid="{00000000-0006-0000-0000-0000A8010000}">
      <text>
        <r>
          <rPr>
            <sz val="12"/>
            <color rgb="FF000000"/>
            <rFont val="Calibri"/>
            <family val="2"/>
          </rPr>
          <t>le15/9:9euros//</t>
        </r>
      </text>
    </comment>
    <comment ref="K82" authorId="0" shapeId="0" xr:uid="{00000000-0006-0000-0000-0000A9010000}">
      <text>
        <r>
          <rPr>
            <sz val="12"/>
            <color rgb="FF000000"/>
            <rFont val="Calibri"/>
            <family val="2"/>
          </rPr>
          <t>le</t>
        </r>
      </text>
    </comment>
    <comment ref="L82" authorId="0" shapeId="0" xr:uid="{00000000-0006-0000-0000-0000AA010000}">
      <text>
        <r>
          <rPr>
            <sz val="12"/>
            <color rgb="FF000000"/>
            <rFont val="Calibri"/>
            <family val="2"/>
          </rPr>
          <t>le</t>
        </r>
      </text>
    </comment>
    <comment ref="M82" authorId="0" shapeId="0" xr:uid="{00000000-0006-0000-0000-0000AB010000}">
      <text>
        <r>
          <rPr>
            <sz val="12"/>
            <color rgb="FF000000"/>
            <rFont val="Calibri"/>
            <family val="2"/>
          </rPr>
          <t>le</t>
        </r>
      </text>
    </comment>
    <comment ref="B83" authorId="0" shapeId="0" xr:uid="{00000000-0006-0000-0000-0000AC010000}">
      <text>
        <r>
          <rPr>
            <sz val="12"/>
            <color rgb="FF000000"/>
            <rFont val="Calibri"/>
            <family val="2"/>
          </rPr>
          <t>le</t>
        </r>
      </text>
    </comment>
    <comment ref="C83" authorId="0" shapeId="0" xr:uid="{00000000-0006-0000-0000-0000AD010000}">
      <text>
        <r>
          <rPr>
            <sz val="12"/>
            <color rgb="FF000000"/>
            <rFont val="Calibri"/>
            <family val="2"/>
          </rPr>
          <t>le</t>
        </r>
      </text>
    </comment>
    <comment ref="D83" authorId="0" shapeId="0" xr:uid="{00000000-0006-0000-0000-0000AE010000}">
      <text>
        <r>
          <rPr>
            <sz val="12"/>
            <color rgb="FF000000"/>
            <rFont val="Calibri"/>
            <family val="2"/>
          </rPr>
          <t>le</t>
        </r>
      </text>
    </comment>
    <comment ref="E83" authorId="0" shapeId="0" xr:uid="{00000000-0006-0000-0000-0000AF010000}">
      <text>
        <r>
          <rPr>
            <sz val="12"/>
            <color rgb="FF000000"/>
            <rFont val="Calibri"/>
            <family val="2"/>
          </rPr>
          <t>le</t>
        </r>
      </text>
    </comment>
    <comment ref="F83" authorId="0" shapeId="0" xr:uid="{00000000-0006-0000-0000-0000B0010000}">
      <text>
        <r>
          <rPr>
            <sz val="12"/>
            <color rgb="FF000000"/>
            <rFont val="Calibri"/>
            <family val="2"/>
          </rPr>
          <t>le</t>
        </r>
      </text>
    </comment>
    <comment ref="G83" authorId="0" shapeId="0" xr:uid="{00000000-0006-0000-0000-0000B1010000}">
      <text>
        <r>
          <rPr>
            <sz val="12"/>
            <color rgb="FF000000"/>
            <rFont val="Calibri"/>
            <family val="2"/>
          </rPr>
          <t>le</t>
        </r>
      </text>
    </comment>
    <comment ref="H83" authorId="0" shapeId="0" xr:uid="{00000000-0006-0000-0000-0000B2010000}">
      <text>
        <r>
          <rPr>
            <sz val="12"/>
            <color rgb="FF000000"/>
            <rFont val="Calibri"/>
            <family val="2"/>
          </rPr>
          <t>le</t>
        </r>
      </text>
    </comment>
    <comment ref="I83" authorId="0" shapeId="0" xr:uid="{00000000-0006-0000-0000-0000B3010000}">
      <text>
        <r>
          <rPr>
            <sz val="12"/>
            <color rgb="FF000000"/>
            <rFont val="Calibri"/>
            <family val="2"/>
          </rPr>
          <t>le</t>
        </r>
      </text>
    </comment>
    <comment ref="J83" authorId="0" shapeId="0" xr:uid="{00000000-0006-0000-0000-0000B4010000}">
      <text>
        <r>
          <rPr>
            <sz val="12"/>
            <color rgb="FF000000"/>
            <rFont val="Calibri"/>
            <family val="2"/>
          </rPr>
          <t>le</t>
        </r>
      </text>
    </comment>
    <comment ref="K83" authorId="0" shapeId="0" xr:uid="{00000000-0006-0000-0000-0000B5010000}">
      <text>
        <r>
          <rPr>
            <sz val="12"/>
            <color rgb="FF000000"/>
            <rFont val="Calibri"/>
            <family val="2"/>
          </rPr>
          <t>le17/10:5,65euros//</t>
        </r>
      </text>
    </comment>
    <comment ref="L83" authorId="0" shapeId="0" xr:uid="{00000000-0006-0000-0000-0000B6010000}">
      <text>
        <r>
          <rPr>
            <sz val="12"/>
            <color rgb="FF000000"/>
            <rFont val="Calibri"/>
            <family val="2"/>
          </rPr>
          <t>le</t>
        </r>
      </text>
    </comment>
    <comment ref="M83" authorId="0" shapeId="0" xr:uid="{00000000-0006-0000-0000-0000B7010000}">
      <text>
        <r>
          <rPr>
            <sz val="12"/>
            <color rgb="FF000000"/>
            <rFont val="Calibri"/>
            <family val="2"/>
          </rPr>
          <t>le5/12:12euros//</t>
        </r>
      </text>
    </comment>
    <comment ref="D84" authorId="0" shapeId="0" xr:uid="{00000000-0006-0000-0000-0000B8010000}">
      <text>
        <r>
          <rPr>
            <sz val="12"/>
            <color rgb="FF000000"/>
            <rFont val="Calibri"/>
            <family val="2"/>
          </rPr>
          <t>Le29/02(disque dur externe)amazon 64,90euros//3/03(pharmacie CIRCADIN):35,90euros//5/03(fil à coudre)amazon:1,58 euros//10/03(carnet timbres):11,64 euros ; (croquettes newton):20,04euros//11/03(1jeans+ceinture david)kiabi : 30euros//le16/03amazon(rappe pieds francoise):7,61</t>
        </r>
      </text>
    </comment>
    <comment ref="E84" authorId="0" shapeId="0" xr:uid="{00000000-0006-0000-0000-0000B9010000}">
      <text>
        <r>
          <rPr>
            <sz val="12"/>
            <color rgb="FF000000"/>
            <rFont val="Calibri"/>
            <family val="2"/>
          </rPr>
          <t>le4/04(sac à main françoise)leclerc:26euros//le7/04(pharmacie):8,19euros//le14/04(compas+parfum francoise)leclerc:14,87euros//le17/04(pharmacie):14,53euros//</t>
        </r>
      </text>
    </comment>
    <comment ref="F84" authorId="0" shapeId="0" xr:uid="{00000000-0006-0000-0000-0000BA010000}">
      <text>
        <r>
          <rPr>
            <sz val="12"/>
            <color rgb="FF000000"/>
            <rFont val="Calibri"/>
            <family val="2"/>
          </rPr>
          <t>le7/05( masques+pastilles gorge)pharmacie:9,10euros;(l masques)leclerc:5,50euros//le11/05(chaussures françoise):9,99euros//le14/05(chaussures françoise)halle aux chaussures:19,99euros//le19/05(radio echo):5,17euros//le24/05(produits newton):24euros//le25/05(siege j-marc but):109,99euros//le26/05(coiffeuse vjmarc+francoise):102euros//le28/05(lavage voiture):11euros//le28/05(anniversaire jean-marc):50euros//</t>
        </r>
      </text>
    </comment>
    <comment ref="G84" authorId="0" shapeId="0" xr:uid="{00000000-0006-0000-0000-0000BB010000}">
      <text>
        <r>
          <rPr>
            <sz val="12"/>
            <color rgb="FF000000"/>
            <rFont val="Calibri"/>
            <family val="2"/>
          </rPr>
          <t>le29/05(kiabi):58euros//le30/05(Mcdonalds):31,90euros//le02/06(chaussures françoise):19,99euros//le4/06(chaussettes david):16euros//le13/06(gateau anniv jmarc):30,30euros//le17/06(cd maeva):8,98euros//le20/06(vetements maeva):35,97euros//</t>
        </r>
      </text>
    </comment>
    <comment ref="H84" authorId="0" shapeId="0" xr:uid="{00000000-0006-0000-0000-0000BC010000}">
      <text>
        <r>
          <rPr>
            <sz val="12"/>
            <color rgb="FF000000"/>
            <rFont val="Calibri"/>
            <family val="2"/>
          </rPr>
          <t>le29/06(pharmacie jmarc):6,25euros//le8/07(anniv maeva vetements):56euros//le12/07(mcdonalds):35,70euros//le15/07(fournitures scolaires+chaussettes):130,62euros//le15/07(kiabi maeva):21 euros//le15/07(bureau vallee):9,99euros//le17/07(coiffeur david):20euros//le20/07(mcdo):56,70euros//le22/07(fleurs maman):30euros//le22/07(epilation francoise):19euros//le23/07(pharmacie):0,89euros/(kiabi):8euros//</t>
        </r>
      </text>
    </comment>
    <comment ref="I84" authorId="0" shapeId="0" xr:uid="{00000000-0006-0000-0000-0000BD010000}">
      <text>
        <r>
          <rPr>
            <sz val="12"/>
            <color rgb="FF000000"/>
            <rFont val="Calibri"/>
            <family val="2"/>
          </rPr>
          <t>le</t>
        </r>
      </text>
    </comment>
    <comment ref="J84" authorId="0" shapeId="0" xr:uid="{00000000-0006-0000-0000-0000BE010000}">
      <text>
        <r>
          <rPr>
            <sz val="12"/>
            <color rgb="FF000000"/>
            <rFont val="Calibri"/>
            <family val="2"/>
          </rPr>
          <t>Le25/8(bureau vallée):4,99euros//le1/9(pharmacie):10,07euros//le3/9(dr roul):25euros//
le6/9(lavage voiture):11euros//le10/9(ophtalmo):40,95euros//le13/9(mcdo):22,40euros//le14/9(optical center):60euros//le19/9(jenife maeva):35,98euros//</t>
        </r>
      </text>
    </comment>
    <comment ref="K84" authorId="0" shapeId="0" xr:uid="{00000000-0006-0000-0000-0000BF010000}">
      <text>
        <r>
          <rPr>
            <sz val="12"/>
            <color rgb="FF000000"/>
            <rFont val="Calibri"/>
            <family val="2"/>
          </rPr>
          <t>le26/9(mcdo):19euros//le 26/9(pharmacie lodoz):10,91euros//le30/9(dentiste maeva):28,92euros//le3/10(jenifer maeva):19,99euros//le3/10(jenifer maeva):38,98euros//le6/10(gemo bottes francoise):22,49euros//le5/10(pharmacie):0,91euros//le5/10(docteur roul francoise+jmarc):50euros//le14/10(bricomarché):16,35euros//le15/10(orthoptiste)::39,99euros//le17/10(mcdo):21euros//le18/10(lavage voiture):11euros//le20/10(jennyfer maeva):9,99euros//</t>
        </r>
      </text>
    </comment>
    <comment ref="L84" authorId="0" shapeId="0" xr:uid="{00000000-0006-0000-0000-0000C0010000}">
      <text>
        <r>
          <rPr>
            <sz val="12"/>
            <color rgb="FF000000"/>
            <rFont val="Calibri"/>
            <family val="2"/>
          </rPr>
          <t>le27/10(fleurs maman):30euros//le29/10(extracteur joints leroymerlin):9,90euros//le31/10(produit poux maeva):21,80euros//le2/11(bricomarché silicone+pistolet silicone):16,90euros//le17/11(pharmacie):17,16euros//</t>
        </r>
      </text>
    </comment>
    <comment ref="M84" authorId="0" shapeId="0" xr:uid="{00000000-0006-0000-0000-0000C1010000}">
      <text>
        <r>
          <rPr>
            <sz val="12"/>
            <color rgb="FF000000"/>
            <rFont val="Calibri"/>
            <family val="2"/>
          </rPr>
          <t>le1/12(mcdo):21euros//le4/12(jennyfer maeva noel):86,96euros//le5/12(vidange voiture norauto):119,90euros//le10/12(lettre suivie david ter):2,39euros//le 10/12(livre ecole maeva):18,53euros//le11/12(pharmacie):6,95euros//le16/12(pharmacie j-marc):8,95euros//le21/12(mcdo):43,20euros//le26/12(seche linge but):9,99euros//</t>
        </r>
      </text>
    </comment>
    <comment ref="B85" authorId="0" shapeId="0" xr:uid="{00000000-0006-0000-0000-0000C2010000}">
      <text>
        <r>
          <rPr>
            <sz val="12"/>
            <color rgb="FF000000"/>
            <rFont val="Calibri"/>
            <family val="2"/>
          </rPr>
          <t>le</t>
        </r>
      </text>
    </comment>
    <comment ref="C85" authorId="0" shapeId="0" xr:uid="{00000000-0006-0000-0000-0000C3010000}">
      <text>
        <r>
          <rPr>
            <sz val="12"/>
            <color rgb="FF000000"/>
            <rFont val="Calibri"/>
            <family val="2"/>
          </rPr>
          <t>le</t>
        </r>
      </text>
    </comment>
    <comment ref="D85" authorId="0" shapeId="0" xr:uid="{00000000-0006-0000-0000-0000C4010000}">
      <text>
        <r>
          <rPr>
            <sz val="12"/>
            <color rgb="FF000000"/>
            <rFont val="Calibri"/>
            <family val="2"/>
          </rPr>
          <t>Le 28/02:lettre suivie(gelot et heitz):4,78 euros//</t>
        </r>
      </text>
    </comment>
    <comment ref="E85" authorId="0" shapeId="0" xr:uid="{00000000-0006-0000-0000-0000C5010000}">
      <text>
        <r>
          <rPr>
            <sz val="12"/>
            <color rgb="FF000000"/>
            <rFont val="Calibri"/>
            <family val="2"/>
          </rPr>
          <t>le</t>
        </r>
      </text>
    </comment>
    <comment ref="F85" authorId="0" shapeId="0" xr:uid="{00000000-0006-0000-0000-0000C6010000}">
      <text>
        <r>
          <rPr>
            <sz val="12"/>
            <color rgb="FF000000"/>
            <rFont val="Calibri"/>
            <family val="2"/>
          </rPr>
          <t>le</t>
        </r>
      </text>
    </comment>
    <comment ref="G85" authorId="0" shapeId="0" xr:uid="{00000000-0006-0000-0000-0000C7010000}">
      <text>
        <r>
          <rPr>
            <sz val="12"/>
            <color rgb="FF000000"/>
            <rFont val="Calibri"/>
            <family val="2"/>
          </rPr>
          <t>le</t>
        </r>
      </text>
    </comment>
    <comment ref="H85" authorId="0" shapeId="0" xr:uid="{00000000-0006-0000-0000-0000C8010000}">
      <text>
        <r>
          <rPr>
            <sz val="12"/>
            <color rgb="FF000000"/>
            <rFont val="Calibri"/>
            <family val="2"/>
          </rPr>
          <t>le</t>
        </r>
      </text>
    </comment>
    <comment ref="I85" authorId="0" shapeId="0" xr:uid="{00000000-0006-0000-0000-0000C9010000}">
      <text>
        <r>
          <rPr>
            <sz val="12"/>
            <color rgb="FF000000"/>
            <rFont val="Calibri"/>
            <family val="2"/>
          </rPr>
          <t>le</t>
        </r>
      </text>
    </comment>
    <comment ref="J85" authorId="0" shapeId="0" xr:uid="{00000000-0006-0000-0000-0000CA010000}">
      <text>
        <r>
          <rPr>
            <sz val="12"/>
            <color rgb="FF000000"/>
            <rFont val="Calibri"/>
            <family val="2"/>
          </rPr>
          <t xml:space="preserve">Le25/8(lettre suivie):4,33euros//le9/9(lettre suivie):1,42euros//le11/9(lettre suivie):1,42euros//le11/9(lettre suivie):2,39euros//le17/9(letrre suivie):1,42euros//le23/9(lettre suivie):2,39euros//
</t>
        </r>
      </text>
    </comment>
    <comment ref="K85" authorId="0" shapeId="0" xr:uid="{00000000-0006-0000-0000-0000CB010000}">
      <text>
        <r>
          <rPr>
            <sz val="12"/>
            <color rgb="FF000000"/>
            <rFont val="Calibri"/>
            <family val="2"/>
          </rPr>
          <t>le28/9(lettre suivie):2,39euros//le19/10(lettre suivie):1,42euros//</t>
        </r>
      </text>
    </comment>
    <comment ref="L85" authorId="0" shapeId="0" xr:uid="{00000000-0006-0000-0000-0000CC010000}">
      <text>
        <r>
          <rPr>
            <sz val="12"/>
            <color rgb="FF000000"/>
            <rFont val="Calibri"/>
            <family val="2"/>
          </rPr>
          <t>le12/11(lettre suivie):2,39euros//le16/11(colissimo):4,95euros//le16/11(colissimo):7,95euros//le20/11(colissimo):7,95euros//le20/11(lettre suivie):2,39euros//</t>
        </r>
      </text>
    </comment>
    <comment ref="M85" authorId="0" shapeId="0" xr:uid="{00000000-0006-0000-0000-0000CD010000}">
      <text>
        <r>
          <rPr>
            <sz val="12"/>
            <color rgb="FF000000"/>
            <rFont val="Calibri"/>
            <family val="2"/>
          </rPr>
          <t>le</t>
        </r>
      </text>
    </comment>
    <comment ref="D86" authorId="0" shapeId="0" xr:uid="{00000000-0006-0000-0000-0000CE010000}">
      <text>
        <r>
          <rPr>
            <sz val="12"/>
            <color rgb="FF000000"/>
            <rFont val="Calibri"/>
            <family val="2"/>
          </rPr>
          <t>Le 5/03(anniversaire gabrielle):45 euros//le21/03(roue aspirateur):43,85euros//le26/03(amazon prime):49euros//</t>
        </r>
      </text>
    </comment>
    <comment ref="E86" authorId="0" shapeId="0" xr:uid="{00000000-0006-0000-0000-0000CF010000}">
      <text>
        <r>
          <rPr>
            <sz val="12"/>
            <color rgb="FF000000"/>
            <rFont val="Calibri"/>
            <family val="2"/>
          </rPr>
          <t>le01/04(aspirateur rowenta):39euros;(amazon brossettes oralB):11,95euros//le5/04(revue de funes le gendarme se marie ebay):9,20euros//le8/04(kaspersky):31,99euros//le16/04(abonnement 1fichier.com):6euros//le19/04(bureau vallée papier photo):8,99;(amazon collier newton):16,99euros//</t>
        </r>
      </text>
    </comment>
    <comment ref="F86" authorId="0" shapeId="0" xr:uid="{00000000-0006-0000-0000-0000D0010000}">
      <text>
        <r>
          <rPr>
            <sz val="12"/>
            <color rgb="FF000000"/>
            <rFont val="Calibri"/>
            <family val="2"/>
          </rPr>
          <t>le28/04(amazon pese personne):20,99euros//le11/05(le bon coin revue de funès):6,99 euros//le19/05(amazon écouteurs francoise):19,99euros//le28/05(parfum francoise):67euros//</t>
        </r>
      </text>
    </comment>
    <comment ref="G86" authorId="0" shapeId="0" xr:uid="{00000000-0006-0000-0000-0000D1010000}">
      <text>
        <r>
          <rPr>
            <sz val="12"/>
            <color rgb="FF000000"/>
            <rFont val="Calibri"/>
            <family val="2"/>
          </rPr>
          <t>le30/05(chargeur tel francoise):9,99euros//le11/06(revue de funès):12euros//le19/06(cle usb):7,99euros//le22/06(ecouteurs jmarc+francoise):14,98</t>
        </r>
      </text>
    </comment>
    <comment ref="H86" authorId="0" shapeId="0" xr:uid="{00000000-0006-0000-0000-0000D2010000}">
      <text>
        <r>
          <rPr>
            <sz val="12"/>
            <color rgb="FF000000"/>
            <rFont val="Calibri"/>
            <family val="2"/>
          </rPr>
          <t>le06/07(vova):30,04euros//le7/07(livres anniv francoise):53,90euros//le9/07(ebay : revue de funès):5euros//le11/07(les creations en bois de marylin : lampe de funès):42,90euros//le14/07(ebay:piece monnaie de funès):6,50euros//le15/07(kiabi francoise):21,60euros//le19/07(fnac:livre de funès):12,96euros//le20/07(rakuten:livre de funès):7,89euros//le20/07(rakuten:almanach de funès):8,44euros//le22/07(betclic):10euros//(FDJ):10euros//</t>
        </r>
      </text>
    </comment>
    <comment ref="I86" authorId="0" shapeId="0" xr:uid="{00000000-0006-0000-0000-0000D3010000}">
      <text>
        <r>
          <rPr>
            <sz val="12"/>
            <color rgb="FF000000"/>
            <rFont val="Calibri"/>
            <family val="2"/>
          </rPr>
          <t>le</t>
        </r>
      </text>
    </comment>
    <comment ref="J86" authorId="0" shapeId="0" xr:uid="{00000000-0006-0000-0000-0000D4010000}">
      <text>
        <r>
          <rPr>
            <sz val="12"/>
            <color rgb="FF000000"/>
            <rFont val="Calibri"/>
            <family val="2"/>
          </rPr>
          <t xml:space="preserve">Le30/8(amazon:rasoir):7,22euros//le29/8(amazon:clé usb):8,62euros//le1/9(amazon:porte chequier):6,79euros//LE1/9(amazon newton):9,99euros//le7/9(amazon clé usb):7,98euros//le9/9(cdiscount cle usb):12,30euros//le10/9(amazon cle usb):7,99euros//le9/9(amazon ecouteurs):8,99euros//le12/9(amazon cle usb):6,99euros//le13/9(amazon clé usb):7,89euros//le15/9(revue de funès):8,45euros//le15/9(poster de funès):3,50euros//le16/9(FDJ):10euros//le22/9(mediacoder):6,46euros//le21/9(portable david):219,98euros//le26/9(vova):33,18euros//
</t>
        </r>
      </text>
    </comment>
    <comment ref="K86" authorId="0" shapeId="0" xr:uid="{00000000-0006-0000-0000-0000D5010000}">
      <text>
        <r>
          <rPr>
            <sz val="12"/>
            <color rgb="FF000000"/>
            <rFont val="Calibri"/>
            <family val="2"/>
          </rPr>
          <t>le30/9(amazon cle usb 64GO):13,01euros//le8/10(amazon masque maeva):7,99euros//le10/10(amazon collier aboiement newton):33,99euros//le10/10(amazon soins apres rasage):7,33euros//</t>
        </r>
      </text>
    </comment>
    <comment ref="L86" authorId="0" shapeId="0" xr:uid="{00000000-0006-0000-0000-0000D6010000}">
      <text>
        <r>
          <rPr>
            <sz val="12"/>
            <color rgb="FF000000"/>
            <rFont val="Calibri"/>
            <family val="2"/>
          </rPr>
          <t>le30/10(FDJ):10euros//le31/10(amazon huile essentielle):12,50euros//le31/10(vova manteau francoise):42,26euros//le2/11(leroymerlin):9,90euros//le10/11(amazon jbl+thermometre):36,69euros//le10/11(vova maquillage maeva+chausson francoise):42,78euros//le10/11(ebay dvd-rw):4,26euros//le16/11(amazon coque tel maeva):5,90euros//le17/11(paypal):3,95euros//le18/11(betclic):10euros//le19/11(paypal):7,95euros//le22/11(vova):9,04euros//</t>
        </r>
      </text>
    </comment>
    <comment ref="M86" authorId="0" shapeId="0" xr:uid="{00000000-0006-0000-0000-0000D7010000}">
      <text>
        <r>
          <rPr>
            <sz val="12"/>
            <color rgb="FF000000"/>
            <rFont val="Calibri"/>
            <family val="2"/>
          </rPr>
          <t>le 2/12(fdj):10euros//le4/12(kiabi):15,95euros//le11/12(dvd vierges amazon):19,36euros//le15/12(thermometre frontal amazon):29,99euros//le16/12(amazon maquillage maeva noel):18,58euros//</t>
        </r>
      </text>
    </comment>
    <comment ref="B87" authorId="0" shapeId="0" xr:uid="{00000000-0006-0000-0000-0000D8010000}">
      <text>
        <r>
          <rPr>
            <sz val="12"/>
            <color rgb="FF000000"/>
            <rFont val="Calibri"/>
            <family val="2"/>
          </rPr>
          <t>le</t>
        </r>
      </text>
    </comment>
    <comment ref="C87" authorId="0" shapeId="0" xr:uid="{00000000-0006-0000-0000-0000D9010000}">
      <text>
        <r>
          <rPr>
            <sz val="12"/>
            <color rgb="FF000000"/>
            <rFont val="Calibri"/>
            <family val="2"/>
          </rPr>
          <t>le</t>
        </r>
      </text>
    </comment>
    <comment ref="D87" authorId="0" shapeId="0" xr:uid="{00000000-0006-0000-0000-0000DA010000}">
      <text>
        <r>
          <rPr>
            <sz val="12"/>
            <color rgb="FF000000"/>
            <rFont val="Calibri"/>
            <family val="2"/>
          </rPr>
          <t>le</t>
        </r>
      </text>
    </comment>
    <comment ref="E87" authorId="0" shapeId="0" xr:uid="{00000000-0006-0000-0000-0000DB010000}">
      <text>
        <r>
          <rPr>
            <sz val="12"/>
            <color rgb="FF000000"/>
            <rFont val="Calibri"/>
            <family val="2"/>
          </rPr>
          <t>le</t>
        </r>
      </text>
    </comment>
    <comment ref="F87" authorId="0" shapeId="0" xr:uid="{00000000-0006-0000-0000-0000DC010000}">
      <text>
        <r>
          <rPr>
            <sz val="12"/>
            <color rgb="FF000000"/>
            <rFont val="Calibri"/>
            <family val="2"/>
          </rPr>
          <t>le</t>
        </r>
      </text>
    </comment>
    <comment ref="G87" authorId="0" shapeId="0" xr:uid="{00000000-0006-0000-0000-0000DD010000}">
      <text>
        <r>
          <rPr>
            <sz val="12"/>
            <color rgb="FF000000"/>
            <rFont val="Calibri"/>
            <family val="2"/>
          </rPr>
          <t>le</t>
        </r>
      </text>
    </comment>
    <comment ref="H87" authorId="0" shapeId="0" xr:uid="{00000000-0006-0000-0000-0000DE010000}">
      <text>
        <r>
          <rPr>
            <sz val="12"/>
            <color rgb="FF000000"/>
            <rFont val="Calibri"/>
            <family val="2"/>
          </rPr>
          <t>le</t>
        </r>
      </text>
    </comment>
    <comment ref="I87" authorId="0" shapeId="0" xr:uid="{00000000-0006-0000-0000-0000DF010000}">
      <text>
        <r>
          <rPr>
            <sz val="12"/>
            <color rgb="FF000000"/>
            <rFont val="Calibri"/>
            <family val="2"/>
          </rPr>
          <t>le</t>
        </r>
      </text>
    </comment>
    <comment ref="J87" authorId="0" shapeId="0" xr:uid="{00000000-0006-0000-0000-0000E0010000}">
      <text>
        <r>
          <rPr>
            <sz val="12"/>
            <color rgb="FF000000"/>
            <rFont val="Calibri"/>
            <family val="2"/>
          </rPr>
          <t>le</t>
        </r>
      </text>
    </comment>
    <comment ref="K87" authorId="0" shapeId="0" xr:uid="{00000000-0006-0000-0000-0000E1010000}">
      <text>
        <r>
          <rPr>
            <sz val="12"/>
            <color rgb="FF000000"/>
            <rFont val="Calibri"/>
            <family val="2"/>
          </rPr>
          <t>le</t>
        </r>
      </text>
    </comment>
    <comment ref="L87" authorId="0" shapeId="0" xr:uid="{00000000-0006-0000-0000-0000E2010000}">
      <text>
        <r>
          <rPr>
            <sz val="12"/>
            <color rgb="FF000000"/>
            <rFont val="Calibri"/>
            <family val="2"/>
          </rPr>
          <t>le</t>
        </r>
      </text>
    </comment>
    <comment ref="M87" authorId="0" shapeId="0" xr:uid="{00000000-0006-0000-0000-0000E3010000}">
      <text>
        <r>
          <rPr>
            <sz val="12"/>
            <color rgb="FF000000"/>
            <rFont val="Calibri"/>
            <family val="2"/>
          </rPr>
          <t>le26/12(viande+gateaux pour 15jours):80euros//</t>
        </r>
      </text>
    </comment>
    <comment ref="D88" authorId="0" shapeId="0" xr:uid="{00000000-0006-0000-0000-0000E4010000}">
      <text>
        <r>
          <rPr>
            <sz val="12"/>
            <color rgb="FF000000"/>
            <rFont val="Calibri"/>
            <family val="2"/>
          </rPr>
          <t>Le6/03/10 euros)//</t>
        </r>
      </text>
    </comment>
    <comment ref="E88" authorId="0" shapeId="0" xr:uid="{00000000-0006-0000-0000-0000E5010000}">
      <text>
        <r>
          <rPr>
            <sz val="12"/>
            <color rgb="FF000000"/>
            <rFont val="Calibri"/>
            <family val="2"/>
          </rPr>
          <t>le</t>
        </r>
      </text>
    </comment>
    <comment ref="F88" authorId="0" shapeId="0" xr:uid="{00000000-0006-0000-0000-0000E6010000}">
      <text>
        <r>
          <rPr>
            <sz val="12"/>
            <color rgb="FF000000"/>
            <rFont val="Calibri"/>
            <family val="2"/>
          </rPr>
          <t>le06/05(10euros)//</t>
        </r>
      </text>
    </comment>
    <comment ref="G88" authorId="0" shapeId="0" xr:uid="{00000000-0006-0000-0000-0000E7010000}">
      <text>
        <r>
          <rPr>
            <sz val="12"/>
            <color rgb="FF000000"/>
            <rFont val="Calibri"/>
            <family val="2"/>
          </rPr>
          <t>le8/06(20euros)//le17/06(20euros)//le24/06(20euros)//</t>
        </r>
      </text>
    </comment>
    <comment ref="H88" authorId="0" shapeId="0" xr:uid="{00000000-0006-0000-0000-0000E8010000}">
      <text>
        <r>
          <rPr>
            <sz val="12"/>
            <color rgb="FF000000"/>
            <rFont val="Calibri"/>
            <family val="2"/>
          </rPr>
          <t>le29/06 : courses lidl(40euros)//le06/07:courses lidl(40euros)//le7/07(20euros)//le13/07:courses lidl(20euros)//le20/07:courses lidl(20euros)//</t>
        </r>
      </text>
    </comment>
    <comment ref="I88" authorId="0" shapeId="0" xr:uid="{00000000-0006-0000-0000-0000E9010000}">
      <text>
        <r>
          <rPr>
            <sz val="12"/>
            <color rgb="FF000000"/>
            <rFont val="Calibri"/>
            <family val="2"/>
          </rPr>
          <t>le</t>
        </r>
      </text>
    </comment>
    <comment ref="J88" authorId="0" shapeId="0" xr:uid="{00000000-0006-0000-0000-0000EA010000}">
      <text>
        <r>
          <rPr>
            <sz val="12"/>
            <color rgb="FF000000"/>
            <rFont val="Calibri"/>
            <family val="2"/>
          </rPr>
          <t xml:space="preserve">Le3/9:20euros//le16/9:20euros//
</t>
        </r>
      </text>
    </comment>
    <comment ref="K88" authorId="0" shapeId="0" xr:uid="{00000000-0006-0000-0000-0000EB010000}">
      <text>
        <r>
          <rPr>
            <sz val="12"/>
            <color rgb="FF000000"/>
            <rFont val="Calibri"/>
            <family val="2"/>
          </rPr>
          <t>le10/10:20euros//le10/10:courses LIDL(40euros)//</t>
        </r>
      </text>
    </comment>
    <comment ref="L88" authorId="0" shapeId="0" xr:uid="{00000000-0006-0000-0000-0000EC010000}">
      <text>
        <r>
          <rPr>
            <sz val="12"/>
            <color rgb="FF000000"/>
            <rFont val="Calibri"/>
            <family val="2"/>
          </rPr>
          <t>le31/10:20euros//le3/11:20euros//le12/11:20euros//</t>
        </r>
      </text>
    </comment>
    <comment ref="M88" authorId="0" shapeId="0" xr:uid="{00000000-0006-0000-0000-0000ED010000}">
      <text>
        <r>
          <rPr>
            <sz val="12"/>
            <color rgb="FF000000"/>
            <rFont val="Calibri"/>
            <family val="2"/>
          </rPr>
          <t>le30/11:20euros//</t>
        </r>
      </text>
    </comment>
    <comment ref="D89" authorId="0" shapeId="0" xr:uid="{00000000-0006-0000-0000-0000EE010000}">
      <text>
        <r>
          <rPr>
            <sz val="12"/>
            <color rgb="FF000000"/>
            <rFont val="Calibri"/>
            <family val="2"/>
          </rPr>
          <t>le25/03(dentiste maeva):745euros//</t>
        </r>
      </text>
    </comment>
    <comment ref="E89" authorId="0" shapeId="0" xr:uid="{00000000-0006-0000-0000-0000EF010000}">
      <text>
        <r>
          <rPr>
            <sz val="12"/>
            <color rgb="FF000000"/>
            <rFont val="Calibri"/>
            <family val="2"/>
          </rPr>
          <t>le</t>
        </r>
      </text>
    </comment>
    <comment ref="F89" authorId="0" shapeId="0" xr:uid="{00000000-0006-0000-0000-0000F0010000}">
      <text>
        <r>
          <rPr>
            <sz val="12"/>
            <color rgb="FF000000"/>
            <rFont val="Calibri"/>
            <family val="2"/>
          </rPr>
          <t>le24/05(monia masques):30euros//</t>
        </r>
      </text>
    </comment>
    <comment ref="G89" authorId="0" shapeId="0" xr:uid="{00000000-0006-0000-0000-0000F1010000}">
      <text>
        <r>
          <rPr>
            <sz val="12"/>
            <color rgb="FF000000"/>
            <rFont val="Calibri"/>
            <family val="2"/>
          </rPr>
          <t>le</t>
        </r>
      </text>
    </comment>
    <comment ref="H89" authorId="0" shapeId="0" xr:uid="{00000000-0006-0000-0000-0000F2010000}">
      <text>
        <r>
          <rPr>
            <sz val="12"/>
            <color rgb="FF000000"/>
            <rFont val="Calibri"/>
            <family val="2"/>
          </rPr>
          <t>le</t>
        </r>
      </text>
    </comment>
    <comment ref="I89" authorId="0" shapeId="0" xr:uid="{00000000-0006-0000-0000-0000F3010000}">
      <text>
        <r>
          <rPr>
            <sz val="12"/>
            <color rgb="FF000000"/>
            <rFont val="Calibri"/>
            <family val="2"/>
          </rPr>
          <t>le</t>
        </r>
      </text>
    </comment>
    <comment ref="J89" authorId="0" shapeId="0" xr:uid="{00000000-0006-0000-0000-0000F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9" authorId="0" shapeId="0" xr:uid="{00000000-0006-0000-0000-0000F5010000}">
      <text>
        <r>
          <rPr>
            <sz val="12"/>
            <color rgb="FF000000"/>
            <rFont val="Calibri"/>
            <family val="2"/>
          </rPr>
          <t>le15/10(lunettes j-marc):57,48euros//</t>
        </r>
      </text>
    </comment>
    <comment ref="L89" authorId="0" shapeId="0" xr:uid="{00000000-0006-0000-0000-0000F6010000}">
      <text>
        <r>
          <rPr>
            <sz val="12"/>
            <color rgb="FF000000"/>
            <rFont val="Calibri"/>
            <family val="2"/>
          </rPr>
          <t>le15/11(lunettes j-marc):57,48euros//</t>
        </r>
      </text>
    </comment>
    <comment ref="M89" authorId="0" shapeId="0" xr:uid="{00000000-0006-0000-0000-0000F7010000}">
      <text>
        <r>
          <rPr>
            <sz val="12"/>
            <color rgb="FF000000"/>
            <rFont val="Calibri"/>
            <family val="2"/>
          </rPr>
          <t>le</t>
        </r>
      </text>
    </comment>
    <comment ref="J90" authorId="0" shapeId="0" xr:uid="{00000000-0006-0000-0000-0000F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7" authorId="0" shapeId="0" xr:uid="{00000000-0006-0000-0100-000001000000}">
      <text>
        <r>
          <rPr>
            <sz val="12"/>
            <color rgb="FF000000"/>
            <rFont val="Calibri"/>
            <family val="2"/>
          </rPr>
          <t>le20/01(film un moment d'égarement):15euros//</t>
        </r>
      </text>
    </comment>
    <comment ref="C7" authorId="0" shapeId="0" xr:uid="{00000000-0006-0000-0100-000002000000}">
      <text>
        <r>
          <rPr>
            <sz val="12"/>
            <color rgb="FF000000"/>
            <rFont val="Calibri"/>
            <family val="2"/>
          </rPr>
          <t>le</t>
        </r>
      </text>
    </comment>
    <comment ref="D7" authorId="0" shapeId="0" xr:uid="{00000000-0006-0000-0100-000003000000}">
      <text>
        <r>
          <rPr>
            <sz val="12"/>
            <color rgb="FF000000"/>
            <rFont val="Calibri"/>
            <family val="2"/>
          </rPr>
          <t>le22/3(serie billet doux):18euros//le22/3(serie josephine ange gardien;navarro+téléfilm mlle navarro):65euros//</t>
        </r>
      </text>
    </comment>
    <comment ref="E7" authorId="0" shapeId="0" xr:uid="{00000000-0006-0000-0100-000004000000}">
      <text>
        <r>
          <rPr>
            <sz val="12"/>
            <color rgb="FF000000"/>
            <rFont val="Calibri"/>
            <family val="2"/>
          </rPr>
          <t>le</t>
        </r>
      </text>
    </comment>
    <comment ref="F7" authorId="0" shapeId="0" xr:uid="{00000000-0006-0000-0100-000005000000}">
      <text>
        <r>
          <rPr>
            <sz val="12"/>
            <color rgb="FF000000"/>
            <rFont val="Calibri"/>
            <family val="2"/>
          </rPr>
          <t>le</t>
        </r>
      </text>
    </comment>
    <comment ref="G7" authorId="0" shapeId="0" xr:uid="{00000000-0006-0000-0100-000006000000}">
      <text>
        <r>
          <rPr>
            <sz val="12"/>
            <color rgb="FF000000"/>
            <rFont val="Calibri"/>
            <family val="2"/>
          </rPr>
          <t>Le11/6(film carnaval):11euros//</t>
        </r>
      </text>
    </comment>
    <comment ref="H7" authorId="0" shapeId="0" xr:uid="{00000000-0006-0000-0100-000007000000}">
      <text>
        <r>
          <rPr>
            <sz val="12"/>
            <color rgb="FF000000"/>
            <rFont val="Calibri"/>
            <family val="2"/>
          </rPr>
          <t>le</t>
        </r>
      </text>
    </comment>
    <comment ref="I7" authorId="0" shapeId="0" xr:uid="{00000000-0006-0000-0100-000008000000}">
      <text>
        <r>
          <rPr>
            <sz val="12"/>
            <color rgb="FF000000"/>
            <rFont val="Calibri"/>
            <family val="2"/>
          </rPr>
          <t>Le 13/8(films fernandel):50euros//le22/8(serie maigret+cassandre+telefilm):63euros//</t>
        </r>
      </text>
    </comment>
    <comment ref="J7" authorId="0" shapeId="0" xr:uid="{00000000-0006-0000-0100-000009000000}">
      <text>
        <r>
          <rPr>
            <sz val="12"/>
            <color rgb="FF000000"/>
            <rFont val="Calibri"/>
            <family val="2"/>
          </rPr>
          <t>le</t>
        </r>
      </text>
    </comment>
    <comment ref="K7" authorId="0" shapeId="0" xr:uid="{00000000-0006-0000-0100-00000A000000}">
      <text>
        <r>
          <rPr>
            <sz val="12"/>
            <color rgb="FF000000"/>
            <rFont val="Calibri"/>
            <family val="2"/>
          </rPr>
          <t>Le 11/10:rigault:63euros//</t>
        </r>
      </text>
    </comment>
    <comment ref="M7" authorId="0" shapeId="0" xr:uid="{00000000-0006-0000-0100-00000B000000}">
      <text>
        <r>
          <rPr>
            <sz val="12"/>
            <color rgb="FF000000"/>
            <rFont val="Calibri"/>
            <family val="2"/>
          </rPr>
          <t>Le 16/12(film de funes le bon coin):10,50euros//le17/12(le bon coin serie esprits criminels S5/6/8 originaux):17euros//</t>
        </r>
      </text>
    </comment>
    <comment ref="B8" authorId="0" shapeId="0" xr:uid="{00000000-0006-0000-0100-00000C000000}">
      <text>
        <r>
          <rPr>
            <sz val="12"/>
            <color rgb="FF000000"/>
            <rFont val="Calibri"/>
            <family val="2"/>
          </rPr>
          <t>le</t>
        </r>
      </text>
    </comment>
    <comment ref="C8" authorId="0" shapeId="0" xr:uid="{00000000-0006-0000-0100-00000D000000}">
      <text>
        <r>
          <rPr>
            <sz val="12"/>
            <color rgb="FF000000"/>
            <rFont val="Calibri"/>
            <family val="2"/>
          </rPr>
          <t>le4/02(serie navarro le bon coin):52euros//le15/02(série a la maison blanche;esprit criminels saison;goo doctor le bon coin):72,47euros//</t>
        </r>
      </text>
    </comment>
    <comment ref="D8" authorId="0" shapeId="0" xr:uid="{00000000-0006-0000-0100-00000E000000}">
      <text>
        <r>
          <rPr>
            <sz val="12"/>
            <color rgb="FF000000"/>
            <rFont val="Calibri"/>
            <family val="2"/>
          </rPr>
          <t>le25/3(noviza):40euros//</t>
        </r>
      </text>
    </comment>
    <comment ref="E8" authorId="0" shapeId="0" xr:uid="{00000000-0006-0000-0100-00000F000000}">
      <text>
        <r>
          <rPr>
            <sz val="12"/>
            <color rgb="FF000000"/>
            <rFont val="Calibri"/>
            <family val="2"/>
          </rPr>
          <t>le</t>
        </r>
      </text>
    </comment>
    <comment ref="F8" authorId="0" shapeId="0" xr:uid="{00000000-0006-0000-0100-000010000000}">
      <text>
        <r>
          <rPr>
            <sz val="12"/>
            <color rgb="FF000000"/>
            <rFont val="Calibri"/>
            <family val="2"/>
          </rPr>
          <t>le</t>
        </r>
      </text>
    </comment>
    <comment ref="G8" authorId="0" shapeId="0" xr:uid="{00000000-0006-0000-0100-000011000000}">
      <text>
        <r>
          <rPr>
            <sz val="12"/>
            <color rgb="FF000000"/>
            <rFont val="Calibri"/>
            <family val="2"/>
          </rPr>
          <t>le</t>
        </r>
      </text>
    </comment>
    <comment ref="H8" authorId="0" shapeId="0" xr:uid="{00000000-0006-0000-0100-000012000000}">
      <text>
        <r>
          <rPr>
            <sz val="12"/>
            <color rgb="FF000000"/>
            <rFont val="Calibri"/>
            <family val="2"/>
          </rPr>
          <t>le</t>
        </r>
      </text>
    </comment>
    <comment ref="I8" authorId="0" shapeId="0" xr:uid="{00000000-0006-0000-0100-000013000000}">
      <text>
        <r>
          <rPr>
            <sz val="12"/>
            <color rgb="FF000000"/>
            <rFont val="Calibri"/>
            <family val="2"/>
          </rPr>
          <t>le</t>
        </r>
      </text>
    </comment>
    <comment ref="J8" authorId="0" shapeId="0" xr:uid="{00000000-0006-0000-0100-000014000000}">
      <text>
        <r>
          <rPr>
            <sz val="12"/>
            <color rgb="FF000000"/>
            <rFont val="Calibri"/>
            <family val="2"/>
          </rPr>
          <t>Le31/8(divers films noviza):55euros//</t>
        </r>
      </text>
    </comment>
    <comment ref="K8" authorId="0" shapeId="0" xr:uid="{00000000-0006-0000-0100-000015000000}">
      <text>
        <r>
          <rPr>
            <sz val="12"/>
            <color rgb="FF000000"/>
            <rFont val="Calibri"/>
            <family val="2"/>
          </rPr>
          <t>le</t>
        </r>
      </text>
    </comment>
    <comment ref="L8" authorId="0" shapeId="0" xr:uid="{00000000-0006-0000-0100-000016000000}">
      <text>
        <r>
          <rPr>
            <sz val="12"/>
            <color rgb="FF000000"/>
            <rFont val="Calibri"/>
            <family val="2"/>
          </rPr>
          <t>Le23/11(des filles canon+2documentairessur de funès)</t>
        </r>
      </text>
    </comment>
    <comment ref="M8" authorId="0" shapeId="0" xr:uid="{00000000-0006-0000-0100-000017000000}">
      <text>
        <r>
          <rPr>
            <sz val="12"/>
            <color rgb="FF000000"/>
            <rFont val="Calibri"/>
            <family val="2"/>
          </rPr>
          <t>Le5/12(don juan fernandel):6euros//le8/12(vinted DVD):20euros//le10/12(vinted coffret les charlots):15euros//le13/12(vinted la main sur le berceau):1euro//le16/12(vinted 2 dvd les bronzés):4euros//le17/12(vinted dvd la liste de schindler):2euros//</t>
        </r>
      </text>
    </comment>
    <comment ref="B9" authorId="0" shapeId="0" xr:uid="{00000000-0006-0000-0100-000018000000}">
      <text>
        <r>
          <rPr>
            <sz val="12"/>
            <color rgb="FF000000"/>
            <rFont val="Calibri"/>
            <family val="2"/>
          </rPr>
          <t>le</t>
        </r>
      </text>
    </comment>
    <comment ref="C9" authorId="0" shapeId="0" xr:uid="{00000000-0006-0000-0100-000019000000}">
      <text>
        <r>
          <rPr>
            <sz val="12"/>
            <color rgb="FF000000"/>
            <rFont val="Calibri"/>
            <family val="2"/>
          </rPr>
          <t>le</t>
        </r>
      </text>
    </comment>
    <comment ref="D9" authorId="0" shapeId="0" xr:uid="{00000000-0006-0000-0100-00001A000000}">
      <text>
        <r>
          <rPr>
            <sz val="12"/>
            <color rgb="FF000000"/>
            <rFont val="Calibri"/>
            <family val="2"/>
          </rPr>
          <t>le</t>
        </r>
      </text>
    </comment>
    <comment ref="E9" authorId="0" shapeId="0" xr:uid="{00000000-0006-0000-0100-00001B000000}">
      <text>
        <r>
          <rPr>
            <sz val="12"/>
            <color rgb="FF000000"/>
            <rFont val="Calibri"/>
            <family val="2"/>
          </rPr>
          <t>le</t>
        </r>
      </text>
    </comment>
    <comment ref="F9" authorId="0" shapeId="0" xr:uid="{00000000-0006-0000-0100-00001C000000}">
      <text>
        <r>
          <rPr>
            <sz val="12"/>
            <color rgb="FF000000"/>
            <rFont val="Calibri"/>
            <family val="2"/>
          </rPr>
          <t>le</t>
        </r>
      </text>
    </comment>
    <comment ref="G9" authorId="0" shapeId="0" xr:uid="{00000000-0006-0000-0100-00001D000000}">
      <text>
        <r>
          <rPr>
            <sz val="12"/>
            <color rgb="FF000000"/>
            <rFont val="Calibri"/>
            <family val="2"/>
          </rPr>
          <t>le</t>
        </r>
      </text>
    </comment>
    <comment ref="H9" authorId="0" shapeId="0" xr:uid="{00000000-0006-0000-0100-00001E000000}">
      <text>
        <r>
          <rPr>
            <sz val="12"/>
            <color rgb="FF000000"/>
            <rFont val="Calibri"/>
            <family val="2"/>
          </rPr>
          <t>le</t>
        </r>
      </text>
    </comment>
    <comment ref="I9" authorId="0" shapeId="0" xr:uid="{00000000-0006-0000-0100-00001F000000}">
      <text>
        <r>
          <rPr>
            <sz val="12"/>
            <color rgb="FF000000"/>
            <rFont val="Calibri"/>
            <family val="2"/>
          </rPr>
          <t>le</t>
        </r>
      </text>
    </comment>
    <comment ref="J9" authorId="0" shapeId="0" xr:uid="{00000000-0006-0000-0100-000020000000}">
      <text>
        <r>
          <rPr>
            <sz val="12"/>
            <color rgb="FF000000"/>
            <rFont val="Calibri"/>
            <family val="2"/>
          </rPr>
          <t>le</t>
        </r>
      </text>
    </comment>
    <comment ref="K9" authorId="0" shapeId="0" xr:uid="{00000000-0006-0000-0100-000021000000}">
      <text>
        <r>
          <rPr>
            <sz val="12"/>
            <color rgb="FF000000"/>
            <rFont val="Calibri"/>
            <family val="2"/>
          </rPr>
          <t>le</t>
        </r>
      </text>
    </comment>
    <comment ref="L9" authorId="0" shapeId="0" xr:uid="{00000000-0006-0000-0100-000022000000}">
      <text>
        <r>
          <rPr>
            <sz val="12"/>
            <color rgb="FF000000"/>
            <rFont val="Calibri"/>
            <family val="2"/>
          </rPr>
          <t>le</t>
        </r>
      </text>
    </comment>
    <comment ref="M9" authorId="0" shapeId="0" xr:uid="{00000000-0006-0000-0100-000023000000}">
      <text>
        <r>
          <rPr>
            <sz val="12"/>
            <color rgb="FF000000"/>
            <rFont val="Calibri"/>
            <family val="2"/>
          </rPr>
          <t>le</t>
        </r>
      </text>
    </comment>
    <comment ref="B10" authorId="0" shapeId="0" xr:uid="{00000000-0006-0000-0100-000024000000}">
      <text>
        <r>
          <rPr>
            <sz val="12"/>
            <color rgb="FF000000"/>
            <rFont val="Calibri"/>
            <family val="2"/>
          </rPr>
          <t>le</t>
        </r>
      </text>
    </comment>
    <comment ref="C10" authorId="0" shapeId="0" xr:uid="{00000000-0006-0000-0100-000025000000}">
      <text>
        <r>
          <rPr>
            <sz val="12"/>
            <color rgb="FF000000"/>
            <rFont val="Calibri"/>
            <family val="2"/>
          </rPr>
          <t>le</t>
        </r>
      </text>
    </comment>
    <comment ref="D10" authorId="0" shapeId="0" xr:uid="{00000000-0006-0000-0100-000026000000}">
      <text>
        <r>
          <rPr>
            <sz val="12"/>
            <color rgb="FF000000"/>
            <rFont val="Calibri"/>
            <family val="2"/>
          </rPr>
          <t>le</t>
        </r>
      </text>
    </comment>
    <comment ref="E10" authorId="0" shapeId="0" xr:uid="{00000000-0006-0000-0100-000027000000}">
      <text>
        <r>
          <rPr>
            <sz val="12"/>
            <color rgb="FF000000"/>
            <rFont val="Calibri"/>
            <family val="2"/>
          </rPr>
          <t>le</t>
        </r>
      </text>
    </comment>
    <comment ref="F10" authorId="0" shapeId="0" xr:uid="{00000000-0006-0000-0100-000028000000}">
      <text>
        <r>
          <rPr>
            <sz val="12"/>
            <color rgb="FF000000"/>
            <rFont val="Calibri"/>
            <family val="2"/>
          </rPr>
          <t>le</t>
        </r>
      </text>
    </comment>
    <comment ref="G10" authorId="0" shapeId="0" xr:uid="{00000000-0006-0000-0100-000029000000}">
      <text>
        <r>
          <rPr>
            <sz val="12"/>
            <color rgb="FF000000"/>
            <rFont val="Calibri"/>
            <family val="2"/>
          </rPr>
          <t>le</t>
        </r>
      </text>
    </comment>
    <comment ref="H10" authorId="0" shapeId="0" xr:uid="{00000000-0006-0000-0100-00002A000000}">
      <text>
        <r>
          <rPr>
            <sz val="12"/>
            <color rgb="FF000000"/>
            <rFont val="Calibri"/>
            <family val="2"/>
          </rPr>
          <t>le</t>
        </r>
      </text>
    </comment>
    <comment ref="I10" authorId="0" shapeId="0" xr:uid="{00000000-0006-0000-0100-00002B000000}">
      <text>
        <r>
          <rPr>
            <sz val="12"/>
            <color rgb="FF000000"/>
            <rFont val="Calibri"/>
            <family val="2"/>
          </rPr>
          <t>le</t>
        </r>
      </text>
    </comment>
    <comment ref="J10" authorId="0" shapeId="0" xr:uid="{00000000-0006-0000-0100-00002C000000}">
      <text>
        <r>
          <rPr>
            <sz val="12"/>
            <color rgb="FF000000"/>
            <rFont val="Calibri"/>
            <family val="2"/>
          </rPr>
          <t>le</t>
        </r>
      </text>
    </comment>
    <comment ref="K10" authorId="0" shapeId="0" xr:uid="{00000000-0006-0000-0100-00002D000000}">
      <text>
        <r>
          <rPr>
            <sz val="12"/>
            <color rgb="FF000000"/>
            <rFont val="Calibri"/>
            <family val="2"/>
          </rPr>
          <t>Le5/10(vinted):12euros//</t>
        </r>
      </text>
    </comment>
    <comment ref="L10" authorId="0" shapeId="0" xr:uid="{00000000-0006-0000-0100-00002E000000}">
      <text>
        <r>
          <rPr>
            <sz val="12"/>
            <color rgb="FF000000"/>
            <rFont val="Calibri"/>
            <family val="2"/>
          </rPr>
          <t>le</t>
        </r>
      </text>
    </comment>
    <comment ref="M10" authorId="0" shapeId="0" xr:uid="{00000000-0006-0000-0100-00002F000000}">
      <text>
        <r>
          <rPr>
            <sz val="12"/>
            <color rgb="FF000000"/>
            <rFont val="Calibri"/>
            <family val="2"/>
          </rPr>
          <t>le</t>
        </r>
      </text>
    </comment>
    <comment ref="B11" authorId="0" shapeId="0" xr:uid="{00000000-0006-0000-0100-000030000000}">
      <text>
        <r>
          <rPr>
            <sz val="12"/>
            <color rgb="FF000000"/>
            <rFont val="Calibri"/>
            <family val="2"/>
          </rPr>
          <t>le</t>
        </r>
      </text>
    </comment>
    <comment ref="C11" authorId="0" shapeId="0" xr:uid="{00000000-0006-0000-0100-000031000000}">
      <text>
        <r>
          <rPr>
            <sz val="12"/>
            <color rgb="FF000000"/>
            <rFont val="Calibri"/>
            <family val="2"/>
          </rPr>
          <t>le</t>
        </r>
      </text>
    </comment>
    <comment ref="D11" authorId="0" shapeId="0" xr:uid="{00000000-0006-0000-0100-000032000000}">
      <text>
        <r>
          <rPr>
            <sz val="12"/>
            <color rgb="FF000000"/>
            <rFont val="Calibri"/>
            <family val="2"/>
          </rPr>
          <t>le</t>
        </r>
      </text>
    </comment>
    <comment ref="E11" authorId="0" shapeId="0" xr:uid="{00000000-0006-0000-0100-000033000000}">
      <text>
        <r>
          <rPr>
            <sz val="12"/>
            <color rgb="FF000000"/>
            <rFont val="Calibri"/>
            <family val="2"/>
          </rPr>
          <t>le</t>
        </r>
      </text>
    </comment>
    <comment ref="F11" authorId="0" shapeId="0" xr:uid="{00000000-0006-0000-0100-000034000000}">
      <text>
        <r>
          <rPr>
            <sz val="12"/>
            <color rgb="FF000000"/>
            <rFont val="Calibri"/>
            <family val="2"/>
          </rPr>
          <t>le</t>
        </r>
      </text>
    </comment>
    <comment ref="G11" authorId="0" shapeId="0" xr:uid="{00000000-0006-0000-0100-000035000000}">
      <text>
        <r>
          <rPr>
            <sz val="12"/>
            <color rgb="FF000000"/>
            <rFont val="Calibri"/>
            <family val="2"/>
          </rPr>
          <t>le</t>
        </r>
      </text>
    </comment>
    <comment ref="H11" authorId="0" shapeId="0" xr:uid="{00000000-0006-0000-0100-000036000000}">
      <text>
        <r>
          <rPr>
            <sz val="12"/>
            <color rgb="FF000000"/>
            <rFont val="Calibri"/>
            <family val="2"/>
          </rPr>
          <t>le</t>
        </r>
      </text>
    </comment>
    <comment ref="I11" authorId="0" shapeId="0" xr:uid="{00000000-0006-0000-0100-000037000000}">
      <text>
        <r>
          <rPr>
            <sz val="12"/>
            <color rgb="FF000000"/>
            <rFont val="Calibri"/>
            <family val="2"/>
          </rPr>
          <t>le</t>
        </r>
      </text>
    </comment>
    <comment ref="J11" authorId="0" shapeId="0" xr:uid="{00000000-0006-0000-0100-000038000000}">
      <text>
        <r>
          <rPr>
            <sz val="12"/>
            <color rgb="FF000000"/>
            <rFont val="Calibri"/>
            <family val="2"/>
          </rPr>
          <t>le</t>
        </r>
      </text>
    </comment>
    <comment ref="K11" authorId="0" shapeId="0" xr:uid="{00000000-0006-0000-0100-000039000000}">
      <text>
        <r>
          <rPr>
            <sz val="12"/>
            <color rgb="FF000000"/>
            <rFont val="Calibri"/>
            <family val="2"/>
          </rPr>
          <t>le</t>
        </r>
      </text>
    </comment>
    <comment ref="L11" authorId="0" shapeId="0" xr:uid="{00000000-0006-0000-0100-00003A000000}">
      <text>
        <r>
          <rPr>
            <sz val="12"/>
            <color rgb="FF000000"/>
            <rFont val="Calibri"/>
            <family val="2"/>
          </rPr>
          <t>le</t>
        </r>
      </text>
    </comment>
    <comment ref="M11" authorId="0" shapeId="0" xr:uid="{00000000-0006-0000-0100-00003B000000}">
      <text>
        <r>
          <rPr>
            <sz val="12"/>
            <color rgb="FF000000"/>
            <rFont val="Calibri"/>
            <family val="2"/>
          </rPr>
          <t>le</t>
        </r>
      </text>
    </comment>
    <comment ref="B12" authorId="0" shapeId="0" xr:uid="{00000000-0006-0000-0100-00003C000000}">
      <text>
        <r>
          <rPr>
            <sz val="12"/>
            <color rgb="FF000000"/>
            <rFont val="Calibri"/>
            <family val="2"/>
          </rPr>
          <t>le</t>
        </r>
      </text>
    </comment>
    <comment ref="C12" authorId="0" shapeId="0" xr:uid="{00000000-0006-0000-0100-00003D000000}">
      <text>
        <r>
          <rPr>
            <sz val="12"/>
            <color rgb="FF000000"/>
            <rFont val="Calibri"/>
            <family val="2"/>
          </rPr>
          <t>le</t>
        </r>
      </text>
    </comment>
    <comment ref="D12" authorId="0" shapeId="0" xr:uid="{00000000-0006-0000-0100-00003E000000}">
      <text>
        <r>
          <rPr>
            <sz val="12"/>
            <color rgb="FF000000"/>
            <rFont val="Calibri"/>
            <family val="2"/>
          </rPr>
          <t>le</t>
        </r>
      </text>
    </comment>
    <comment ref="E12" authorId="0" shapeId="0" xr:uid="{00000000-0006-0000-0100-00003F000000}">
      <text>
        <r>
          <rPr>
            <sz val="12"/>
            <color rgb="FF000000"/>
            <rFont val="Calibri"/>
            <family val="2"/>
          </rPr>
          <t>le</t>
        </r>
      </text>
    </comment>
    <comment ref="F12" authorId="0" shapeId="0" xr:uid="{00000000-0006-0000-0100-000040000000}">
      <text>
        <r>
          <rPr>
            <sz val="12"/>
            <color rgb="FF000000"/>
            <rFont val="Calibri"/>
            <family val="2"/>
          </rPr>
          <t>le</t>
        </r>
      </text>
    </comment>
    <comment ref="G12" authorId="0" shapeId="0" xr:uid="{00000000-0006-0000-0100-000041000000}">
      <text>
        <r>
          <rPr>
            <sz val="12"/>
            <color rgb="FF000000"/>
            <rFont val="Calibri"/>
            <family val="2"/>
          </rPr>
          <t>le</t>
        </r>
      </text>
    </comment>
    <comment ref="H12" authorId="0" shapeId="0" xr:uid="{00000000-0006-0000-0100-000042000000}">
      <text>
        <r>
          <rPr>
            <sz val="12"/>
            <color rgb="FF000000"/>
            <rFont val="Calibri"/>
            <family val="2"/>
          </rPr>
          <t>le</t>
        </r>
      </text>
    </comment>
    <comment ref="I12" authorId="0" shapeId="0" xr:uid="{00000000-0006-0000-0100-000043000000}">
      <text>
        <r>
          <rPr>
            <sz val="12"/>
            <color rgb="FF000000"/>
            <rFont val="Calibri"/>
            <family val="2"/>
          </rPr>
          <t>Le11/8(makup barbe jmarc):21,74euros//le11/8(shein jupe maeva):13euros//le25/8(adidas david):45,50euros//</t>
        </r>
      </text>
    </comment>
    <comment ref="J12" authorId="0" shapeId="0" xr:uid="{00000000-0006-0000-0100-000044000000}">
      <text>
        <r>
          <rPr>
            <sz val="12"/>
            <color rgb="FF000000"/>
            <rFont val="Calibri"/>
            <family val="2"/>
          </rPr>
          <t>le</t>
        </r>
      </text>
    </comment>
    <comment ref="K12" authorId="0" shapeId="0" xr:uid="{00000000-0006-0000-0100-000045000000}">
      <text>
        <r>
          <rPr>
            <sz val="12"/>
            <color rgb="FF000000"/>
            <rFont val="Calibri"/>
            <family val="2"/>
          </rPr>
          <t>le</t>
        </r>
      </text>
    </comment>
    <comment ref="L12" authorId="0" shapeId="0" xr:uid="{00000000-0006-0000-0100-000046000000}">
      <text>
        <r>
          <rPr>
            <sz val="12"/>
            <color rgb="FF000000"/>
            <rFont val="Calibri"/>
            <family val="2"/>
          </rPr>
          <t>le</t>
        </r>
      </text>
    </comment>
    <comment ref="M12" authorId="0" shapeId="0" xr:uid="{00000000-0006-0000-0100-000047000000}">
      <text>
        <r>
          <rPr>
            <sz val="12"/>
            <color rgb="FF000000"/>
            <rFont val="Calibri"/>
            <family val="2"/>
          </rPr>
          <t>le</t>
        </r>
      </text>
    </comment>
    <comment ref="B13" authorId="0" shapeId="0" xr:uid="{00000000-0006-0000-0100-000048000000}">
      <text>
        <r>
          <rPr>
            <sz val="12"/>
            <color rgb="FF000000"/>
            <rFont val="Calibri"/>
            <family val="2"/>
          </rPr>
          <t>le</t>
        </r>
      </text>
    </comment>
    <comment ref="C13" authorId="0" shapeId="0" xr:uid="{00000000-0006-0000-0100-000049000000}">
      <text>
        <r>
          <rPr>
            <sz val="12"/>
            <color rgb="FF000000"/>
            <rFont val="Calibri"/>
            <family val="2"/>
          </rPr>
          <t>le</t>
        </r>
      </text>
    </comment>
    <comment ref="D13" authorId="0" shapeId="0" xr:uid="{00000000-0006-0000-0100-00004A000000}">
      <text>
        <r>
          <rPr>
            <sz val="12"/>
            <color rgb="FF000000"/>
            <rFont val="Calibri"/>
            <family val="2"/>
          </rPr>
          <t>le</t>
        </r>
      </text>
    </comment>
    <comment ref="E13" authorId="0" shapeId="0" xr:uid="{00000000-0006-0000-0100-00004B000000}">
      <text>
        <r>
          <rPr>
            <sz val="12"/>
            <color rgb="FF000000"/>
            <rFont val="Calibri"/>
            <family val="2"/>
          </rPr>
          <t>le</t>
        </r>
      </text>
    </comment>
    <comment ref="F13" authorId="0" shapeId="0" xr:uid="{00000000-0006-0000-0100-00004C000000}">
      <text>
        <r>
          <rPr>
            <sz val="12"/>
            <color rgb="FF000000"/>
            <rFont val="Calibri"/>
            <family val="2"/>
          </rPr>
          <t>le</t>
        </r>
      </text>
    </comment>
    <comment ref="G13" authorId="0" shapeId="0" xr:uid="{00000000-0006-0000-0100-00004D000000}">
      <text>
        <r>
          <rPr>
            <sz val="12"/>
            <color rgb="FF000000"/>
            <rFont val="Calibri"/>
            <family val="2"/>
          </rPr>
          <t>le</t>
        </r>
      </text>
    </comment>
    <comment ref="H13" authorId="0" shapeId="0" xr:uid="{00000000-0006-0000-0100-00004E000000}">
      <text>
        <r>
          <rPr>
            <sz val="12"/>
            <color rgb="FF000000"/>
            <rFont val="Calibri"/>
            <family val="2"/>
          </rPr>
          <t>le</t>
        </r>
      </text>
    </comment>
    <comment ref="I13" authorId="0" shapeId="0" xr:uid="{00000000-0006-0000-0100-00004F000000}">
      <text>
        <r>
          <rPr>
            <sz val="12"/>
            <color rgb="FF000000"/>
            <rFont val="Calibri"/>
            <family val="2"/>
          </rPr>
          <t>le</t>
        </r>
      </text>
    </comment>
    <comment ref="J13" authorId="0" shapeId="0" xr:uid="{00000000-0006-0000-0100-000050000000}">
      <text>
        <r>
          <rPr>
            <sz val="12"/>
            <color rgb="FF000000"/>
            <rFont val="Calibri"/>
            <family val="2"/>
          </rPr>
          <t>le</t>
        </r>
      </text>
    </comment>
    <comment ref="K13" authorId="0" shapeId="0" xr:uid="{00000000-0006-0000-0100-000051000000}">
      <text>
        <r>
          <rPr>
            <sz val="12"/>
            <color rgb="FF000000"/>
            <rFont val="Calibri"/>
            <family val="2"/>
          </rPr>
          <t>le</t>
        </r>
      </text>
    </comment>
    <comment ref="L13" authorId="0" shapeId="0" xr:uid="{00000000-0006-0000-0100-000052000000}">
      <text>
        <r>
          <rPr>
            <sz val="12"/>
            <color rgb="FF000000"/>
            <rFont val="Calibri"/>
            <family val="2"/>
          </rPr>
          <t>le</t>
        </r>
      </text>
    </comment>
    <comment ref="M13" authorId="0" shapeId="0" xr:uid="{00000000-0006-0000-0100-000053000000}">
      <text>
        <r>
          <rPr>
            <sz val="12"/>
            <color rgb="FF000000"/>
            <rFont val="Calibri"/>
            <family val="2"/>
          </rPr>
          <t>le</t>
        </r>
      </text>
    </comment>
    <comment ref="F14" authorId="0" shapeId="0" xr:uid="{00000000-0006-0000-0100-000054000000}">
      <text>
        <r>
          <rPr>
            <sz val="12"/>
            <color rgb="FF000000"/>
            <rFont val="Calibri"/>
            <family val="2"/>
          </rPr>
          <t>le21/5:30euros(david)//</t>
        </r>
      </text>
    </comment>
    <comment ref="B15" authorId="0" shapeId="0" xr:uid="{00000000-0006-0000-0100-000055000000}">
      <text>
        <r>
          <rPr>
            <sz val="12"/>
            <color rgb="FF000000"/>
            <rFont val="Calibri"/>
            <family val="2"/>
          </rPr>
          <t>le</t>
        </r>
      </text>
    </comment>
    <comment ref="C15" authorId="0" shapeId="0" xr:uid="{00000000-0006-0000-0100-000056000000}">
      <text>
        <r>
          <rPr>
            <sz val="12"/>
            <color rgb="FF000000"/>
            <rFont val="Calibri"/>
            <family val="2"/>
          </rPr>
          <t>le4/02(avance sur salaire fevrier francoise):788euros//</t>
        </r>
      </text>
    </comment>
    <comment ref="D15" authorId="0" shapeId="0" xr:uid="{00000000-0006-0000-0100-000057000000}">
      <text>
        <r>
          <rPr>
            <sz val="12"/>
            <color rgb="FF000000"/>
            <rFont val="Calibri"/>
            <family val="2"/>
          </rPr>
          <t>le4/03(IJ francoise du 11/2 au 15/2):114,88euros//le 16/3:160 euros//le22/3:200euros//</t>
        </r>
      </text>
    </comment>
    <comment ref="E15" authorId="0" shapeId="0" xr:uid="{00000000-0006-0000-0100-000058000000}">
      <text>
        <r>
          <rPr>
            <sz val="12"/>
            <color rgb="FF000000"/>
            <rFont val="Calibri"/>
            <family val="2"/>
          </rPr>
          <t>le21/4:80euros//</t>
        </r>
      </text>
    </comment>
    <comment ref="F15" authorId="0" shapeId="0" xr:uid="{00000000-0006-0000-0100-000059000000}">
      <text>
        <r>
          <rPr>
            <sz val="12"/>
            <color rgb="FF000000"/>
            <rFont val="Calibri"/>
            <family val="2"/>
          </rPr>
          <t>le19/5(parfum francoise NOCIBE):30euros//le20/5(coiffeuse francoise):61euros//</t>
        </r>
      </text>
    </comment>
    <comment ref="G15" authorId="0" shapeId="0" xr:uid="{00000000-0006-0000-0100-00005A000000}">
      <text>
        <r>
          <rPr>
            <sz val="12"/>
            <color rgb="FF000000"/>
            <rFont val="Calibri"/>
            <family val="2"/>
          </rPr>
          <t>Le5/6(avance paiement prevoyance AG2R):120euros//le15/6(reversement tram train david):86,60euros//le14/6:60euros//le21/6:40euros//le22/6(norauto freins):113,13euros//le23/6:150euros//</t>
        </r>
      </text>
    </comment>
    <comment ref="I15" authorId="0" shapeId="0" xr:uid="{00000000-0006-0000-0100-00005B000000}">
      <text>
        <r>
          <rPr>
            <sz val="12"/>
            <color rgb="FF000000"/>
            <rFont val="Calibri"/>
            <family val="2"/>
          </rPr>
          <t>Le30/7:50euros//le5/8:50euros//le9/8:60euros//le16/8(essence):30euros//sejour bordeaux(tombes,autoroute,essence,nourriture...):247,96euros//</t>
        </r>
      </text>
    </comment>
    <comment ref="J15" authorId="0" shapeId="0" xr:uid="{00000000-0006-0000-0100-00005C000000}">
      <text>
        <r>
          <rPr>
            <sz val="12"/>
            <color rgb="FF000000"/>
            <rFont val="Calibri"/>
            <family val="2"/>
          </rPr>
          <t>Le4/9(avance indemnités journalières francoise):233euros//</t>
        </r>
      </text>
    </comment>
    <comment ref="K15" authorId="0" shapeId="0" xr:uid="{00000000-0006-0000-0100-00005D000000}">
      <text>
        <r>
          <rPr>
            <sz val="12"/>
            <color rgb="FF000000"/>
            <rFont val="Calibri"/>
            <family val="2"/>
          </rPr>
          <t>le</t>
        </r>
      </text>
    </comment>
    <comment ref="L15" authorId="0" shapeId="0" xr:uid="{00000000-0006-0000-0100-00005E000000}">
      <text>
        <r>
          <rPr>
            <sz val="12"/>
            <color rgb="FF000000"/>
            <rFont val="Calibri"/>
            <family val="2"/>
          </rPr>
          <t>le</t>
        </r>
      </text>
    </comment>
    <comment ref="M15" authorId="0" shapeId="0" xr:uid="{00000000-0006-0000-0100-00005F000000}">
      <text>
        <r>
          <rPr>
            <sz val="12"/>
            <color rgb="FF000000"/>
            <rFont val="Calibri"/>
            <family val="2"/>
          </rPr>
          <t>Le26/11(vidange+pneus):380</t>
        </r>
      </text>
    </comment>
    <comment ref="E16" authorId="0" shapeId="0" xr:uid="{00000000-0006-0000-0100-000060000000}">
      <text>
        <r>
          <rPr>
            <sz val="12"/>
            <color rgb="FF000000"/>
            <rFont val="Calibri"/>
            <family val="2"/>
          </rPr>
          <t>le1/4(vetements jennyfer):25euros//</t>
        </r>
      </text>
    </comment>
    <comment ref="J16" authorId="0" shapeId="0" xr:uid="{00000000-0006-0000-0100-000061000000}">
      <text>
        <r>
          <rPr>
            <sz val="12"/>
            <color rgb="FF000000"/>
            <rFont val="Calibri"/>
            <family val="2"/>
          </rPr>
          <t>Le30/8(tennis):65euros//le26/8(iphone):200euros//</t>
        </r>
      </text>
    </comment>
    <comment ref="B17" authorId="0" shapeId="0" xr:uid="{00000000-0006-0000-0100-000062000000}">
      <text>
        <r>
          <rPr>
            <sz val="12"/>
            <color rgb="FF000000"/>
            <rFont val="Calibri"/>
            <family val="2"/>
          </rPr>
          <t>le</t>
        </r>
      </text>
    </comment>
    <comment ref="C17" authorId="0" shapeId="0" xr:uid="{00000000-0006-0000-0100-000063000000}">
      <text>
        <r>
          <rPr>
            <sz val="12"/>
            <color rgb="FF000000"/>
            <rFont val="Calibri"/>
            <family val="2"/>
          </rPr>
          <t>le</t>
        </r>
      </text>
    </comment>
    <comment ref="D17" authorId="0" shapeId="0" xr:uid="{00000000-0006-0000-0100-000064000000}">
      <text>
        <r>
          <rPr>
            <sz val="12"/>
            <color rgb="FF000000"/>
            <rFont val="Calibri"/>
            <family val="2"/>
          </rPr>
          <t>le</t>
        </r>
      </text>
    </comment>
    <comment ref="E17" authorId="0" shapeId="0" xr:uid="{00000000-0006-0000-0100-000065000000}">
      <text>
        <r>
          <rPr>
            <sz val="12"/>
            <color rgb="FF000000"/>
            <rFont val="Calibri"/>
            <family val="2"/>
          </rPr>
          <t>le</t>
        </r>
      </text>
    </comment>
    <comment ref="F17" authorId="0" shapeId="0" xr:uid="{00000000-0006-0000-0100-000066000000}">
      <text>
        <r>
          <rPr>
            <sz val="12"/>
            <color rgb="FF000000"/>
            <rFont val="Calibri"/>
            <family val="2"/>
          </rPr>
          <t>le</t>
        </r>
      </text>
    </comment>
    <comment ref="G17" authorId="0" shapeId="0" xr:uid="{00000000-0006-0000-0100-000067000000}">
      <text>
        <r>
          <rPr>
            <sz val="12"/>
            <color rgb="FF000000"/>
            <rFont val="Calibri"/>
            <family val="2"/>
          </rPr>
          <t>le</t>
        </r>
      </text>
    </comment>
    <comment ref="H17" authorId="0" shapeId="0" xr:uid="{00000000-0006-0000-0100-000068000000}">
      <text>
        <r>
          <rPr>
            <sz val="12"/>
            <color rgb="FF000000"/>
            <rFont val="Calibri"/>
            <family val="2"/>
          </rPr>
          <t>le</t>
        </r>
      </text>
    </comment>
    <comment ref="I17" authorId="0" shapeId="0" xr:uid="{00000000-0006-0000-0100-000069000000}">
      <text>
        <r>
          <rPr>
            <sz val="12"/>
            <color rgb="FF000000"/>
            <rFont val="Calibri"/>
            <family val="2"/>
          </rPr>
          <t>le</t>
        </r>
      </text>
    </comment>
    <comment ref="K17" authorId="0" shapeId="0" xr:uid="{00000000-0006-0000-0100-00006A000000}">
      <text>
        <r>
          <rPr>
            <sz val="12"/>
            <color rgb="FF000000"/>
            <rFont val="Calibri"/>
            <family val="2"/>
          </rPr>
          <t>le</t>
        </r>
      </text>
    </comment>
    <comment ref="L17" authorId="0" shapeId="0" xr:uid="{00000000-0006-0000-0100-00006B000000}">
      <text>
        <r>
          <rPr>
            <sz val="12"/>
            <color rgb="FF000000"/>
            <rFont val="Calibri"/>
            <family val="2"/>
          </rPr>
          <t>le</t>
        </r>
      </text>
    </comment>
    <comment ref="M17" authorId="0" shapeId="0" xr:uid="{00000000-0006-0000-0100-00006C000000}">
      <text>
        <r>
          <rPr>
            <sz val="12"/>
            <color rgb="FF000000"/>
            <rFont val="Calibri"/>
            <family val="2"/>
          </rPr>
          <t>le</t>
        </r>
      </text>
    </comment>
    <comment ref="B18" authorId="0" shapeId="0" xr:uid="{00000000-0006-0000-0100-00006D000000}">
      <text>
        <r>
          <rPr>
            <sz val="12"/>
            <color rgb="FF000000"/>
            <rFont val="Calibri"/>
            <family val="2"/>
          </rPr>
          <t>le</t>
        </r>
      </text>
    </comment>
    <comment ref="C18" authorId="0" shapeId="0" xr:uid="{00000000-0006-0000-0100-00006E000000}">
      <text>
        <r>
          <rPr>
            <sz val="12"/>
            <color rgb="FF000000"/>
            <rFont val="Calibri"/>
            <family val="2"/>
          </rPr>
          <t>le</t>
        </r>
      </text>
    </comment>
    <comment ref="D18" authorId="0" shapeId="0" xr:uid="{00000000-0006-0000-0100-00006F000000}">
      <text>
        <r>
          <rPr>
            <sz val="12"/>
            <color rgb="FF000000"/>
            <rFont val="Calibri"/>
            <family val="2"/>
          </rPr>
          <t>le</t>
        </r>
      </text>
    </comment>
    <comment ref="E18" authorId="0" shapeId="0" xr:uid="{00000000-0006-0000-0100-000070000000}">
      <text>
        <r>
          <rPr>
            <sz val="12"/>
            <color rgb="FF000000"/>
            <rFont val="Calibri"/>
            <family val="2"/>
          </rPr>
          <t>le</t>
        </r>
      </text>
    </comment>
    <comment ref="F18" authorId="0" shapeId="0" xr:uid="{00000000-0006-0000-0100-000071000000}">
      <text>
        <r>
          <rPr>
            <sz val="12"/>
            <color rgb="FF000000"/>
            <rFont val="Calibri"/>
            <family val="2"/>
          </rPr>
          <t>le</t>
        </r>
      </text>
    </comment>
    <comment ref="G18" authorId="0" shapeId="0" xr:uid="{00000000-0006-0000-0100-000072000000}">
      <text>
        <r>
          <rPr>
            <sz val="12"/>
            <color rgb="FF000000"/>
            <rFont val="Calibri"/>
            <family val="2"/>
          </rPr>
          <t>le</t>
        </r>
      </text>
    </comment>
    <comment ref="H18" authorId="0" shapeId="0" xr:uid="{00000000-0006-0000-0100-000073000000}">
      <text>
        <r>
          <rPr>
            <sz val="12"/>
            <color rgb="FF000000"/>
            <rFont val="Calibri"/>
            <family val="2"/>
          </rPr>
          <t>le</t>
        </r>
      </text>
    </comment>
    <comment ref="I18" authorId="0" shapeId="0" xr:uid="{00000000-0006-0000-0100-000074000000}">
      <text>
        <r>
          <rPr>
            <sz val="12"/>
            <color rgb="FF000000"/>
            <rFont val="Calibri"/>
            <family val="2"/>
          </rPr>
          <t>le</t>
        </r>
      </text>
    </comment>
    <comment ref="J18" authorId="0" shapeId="0" xr:uid="{00000000-0006-0000-0100-000075000000}">
      <text>
        <r>
          <rPr>
            <sz val="12"/>
            <color rgb="FF000000"/>
            <rFont val="Calibri"/>
            <family val="2"/>
          </rPr>
          <t>le</t>
        </r>
      </text>
    </comment>
    <comment ref="M18" authorId="0" shapeId="0" xr:uid="{00000000-0006-0000-0100-000076000000}">
      <text>
        <r>
          <rPr>
            <sz val="12"/>
            <color rgb="FF000000"/>
            <rFont val="Calibri"/>
            <family val="2"/>
          </rPr>
          <t>le</t>
        </r>
      </text>
    </comment>
    <comment ref="B19" authorId="0" shapeId="0" xr:uid="{00000000-0006-0000-0100-000077000000}">
      <text>
        <r>
          <rPr>
            <sz val="12"/>
            <color rgb="FF000000"/>
            <rFont val="Calibri"/>
            <family val="2"/>
          </rPr>
          <t>le13/01:18,36euros//</t>
        </r>
      </text>
    </comment>
    <comment ref="C19" authorId="0" shapeId="0" xr:uid="{00000000-0006-0000-0100-000078000000}">
      <text>
        <r>
          <rPr>
            <sz val="12"/>
            <color rgb="FF000000"/>
            <rFont val="Calibri"/>
            <family val="2"/>
          </rPr>
          <t>le</t>
        </r>
      </text>
    </comment>
    <comment ref="D19" authorId="0" shapeId="0" xr:uid="{00000000-0006-0000-0100-000079000000}">
      <text>
        <r>
          <rPr>
            <sz val="12"/>
            <color rgb="FF000000"/>
            <rFont val="Calibri"/>
            <family val="2"/>
          </rPr>
          <t>le19/3:5,16euros//</t>
        </r>
      </text>
    </comment>
    <comment ref="E19" authorId="0" shapeId="0" xr:uid="{00000000-0006-0000-0100-00007A000000}">
      <text>
        <r>
          <rPr>
            <sz val="12"/>
            <color rgb="FF000000"/>
            <rFont val="Calibri"/>
            <family val="2"/>
          </rPr>
          <t>le</t>
        </r>
      </text>
    </comment>
    <comment ref="F19" authorId="0" shapeId="0" xr:uid="{00000000-0006-0000-0100-00007B000000}">
      <text>
        <r>
          <rPr>
            <sz val="12"/>
            <color rgb="FF000000"/>
            <rFont val="Calibri"/>
            <family val="2"/>
          </rPr>
          <t>le</t>
        </r>
      </text>
    </comment>
    <comment ref="G19" authorId="0" shapeId="0" xr:uid="{00000000-0006-0000-0100-00007C000000}">
      <text>
        <r>
          <rPr>
            <sz val="12"/>
            <color rgb="FF000000"/>
            <rFont val="Calibri"/>
            <family val="2"/>
          </rPr>
          <t>le</t>
        </r>
      </text>
    </comment>
    <comment ref="H19" authorId="0" shapeId="0" xr:uid="{00000000-0006-0000-0100-00007D000000}">
      <text>
        <r>
          <rPr>
            <sz val="12"/>
            <color rgb="FF000000"/>
            <rFont val="Calibri"/>
            <family val="2"/>
          </rPr>
          <t>le</t>
        </r>
      </text>
    </comment>
    <comment ref="I19" authorId="0" shapeId="0" xr:uid="{00000000-0006-0000-0100-00007E000000}">
      <text>
        <r>
          <rPr>
            <sz val="12"/>
            <color rgb="FF000000"/>
            <rFont val="Calibri"/>
            <family val="2"/>
          </rPr>
          <t>le</t>
        </r>
      </text>
    </comment>
    <comment ref="J19" authorId="0" shapeId="0" xr:uid="{00000000-0006-0000-0100-00007F000000}">
      <text>
        <r>
          <rPr>
            <sz val="12"/>
            <color rgb="FF000000"/>
            <rFont val="Calibri"/>
            <family val="2"/>
          </rPr>
          <t>le</t>
        </r>
      </text>
    </comment>
    <comment ref="K19" authorId="0" shapeId="0" xr:uid="{00000000-0006-0000-0100-000080000000}">
      <text>
        <r>
          <rPr>
            <sz val="12"/>
            <color rgb="FF000000"/>
            <rFont val="Calibri"/>
            <family val="2"/>
          </rPr>
          <t>le</t>
        </r>
      </text>
    </comment>
    <comment ref="L19" authorId="0" shapeId="0" xr:uid="{00000000-0006-0000-0100-000081000000}">
      <text>
        <r>
          <rPr>
            <sz val="12"/>
            <color rgb="FF000000"/>
            <rFont val="Calibri"/>
            <family val="2"/>
          </rPr>
          <t>le</t>
        </r>
      </text>
    </comment>
    <comment ref="M19" authorId="0" shapeId="0" xr:uid="{00000000-0006-0000-0100-000082000000}">
      <text>
        <r>
          <rPr>
            <sz val="12"/>
            <color rgb="FF000000"/>
            <rFont val="Calibri"/>
            <family val="2"/>
          </rPr>
          <t>le</t>
        </r>
      </text>
    </comment>
    <comment ref="B20" authorId="0" shapeId="0" xr:uid="{00000000-0006-0000-0100-000083000000}">
      <text>
        <r>
          <rPr>
            <sz val="12"/>
            <color rgb="FF000000"/>
            <rFont val="Calibri"/>
            <family val="2"/>
          </rPr>
          <t>le11/01:22,50euros//le25/01:35,40euros//</t>
        </r>
      </text>
    </comment>
    <comment ref="C20" authorId="0" shapeId="0" xr:uid="{00000000-0006-0000-0100-000084000000}">
      <text>
        <r>
          <rPr>
            <sz val="12"/>
            <color rgb="FF000000"/>
            <rFont val="Calibri"/>
            <family val="2"/>
          </rPr>
          <t>le28/01:24euros//le2/02:16,40euros//le19/02:6,40euros//</t>
        </r>
      </text>
    </comment>
    <comment ref="D20" authorId="0" shapeId="0" xr:uid="{00000000-0006-0000-0100-000085000000}">
      <text>
        <r>
          <rPr>
            <sz val="12"/>
            <color rgb="FF000000"/>
            <rFont val="Calibri"/>
            <family val="2"/>
          </rPr>
          <t>le25/02:24euros//le 16/3:16,40euros//</t>
        </r>
      </text>
    </comment>
    <comment ref="E20" authorId="0" shapeId="0" xr:uid="{00000000-0006-0000-0100-000086000000}">
      <text>
        <r>
          <rPr>
            <sz val="12"/>
            <color rgb="FF000000"/>
            <rFont val="Calibri"/>
            <family val="2"/>
          </rPr>
          <t>le31/3:13,61euros//le9/4:20euros//le13/4:16,90euros//</t>
        </r>
      </text>
    </comment>
    <comment ref="F20" authorId="0" shapeId="0" xr:uid="{00000000-0006-0000-0100-000087000000}">
      <text>
        <r>
          <rPr>
            <sz val="12"/>
            <color rgb="FF000000"/>
            <rFont val="Calibri"/>
            <family val="2"/>
          </rPr>
          <t>le</t>
        </r>
      </text>
    </comment>
    <comment ref="G20" authorId="0" shapeId="0" xr:uid="{00000000-0006-0000-0100-000088000000}">
      <text>
        <r>
          <rPr>
            <sz val="12"/>
            <color rgb="FF000000"/>
            <rFont val="Calibri"/>
            <family val="2"/>
          </rPr>
          <t>le</t>
        </r>
      </text>
    </comment>
    <comment ref="H20" authorId="0" shapeId="0" xr:uid="{00000000-0006-0000-0100-000089000000}">
      <text>
        <r>
          <rPr>
            <sz val="12"/>
            <color rgb="FF000000"/>
            <rFont val="Calibri"/>
            <family val="2"/>
          </rPr>
          <t>Le6/7(docteur maeva):30euros//</t>
        </r>
      </text>
    </comment>
    <comment ref="I20" authorId="0" shapeId="0" xr:uid="{00000000-0006-0000-0100-00008A000000}">
      <text>
        <r>
          <rPr>
            <sz val="12"/>
            <color rgb="FF000000"/>
            <rFont val="Calibri"/>
            <family val="2"/>
          </rPr>
          <t>le</t>
        </r>
      </text>
    </comment>
    <comment ref="J20" authorId="0" shapeId="0" xr:uid="{00000000-0006-0000-0100-00008B000000}">
      <text>
        <r>
          <rPr>
            <sz val="12"/>
            <color rgb="FF000000"/>
            <rFont val="Calibri"/>
            <family val="2"/>
          </rPr>
          <t>le</t>
        </r>
      </text>
    </comment>
    <comment ref="K20" authorId="0" shapeId="0" xr:uid="{00000000-0006-0000-0100-00008C000000}">
      <text>
        <r>
          <rPr>
            <sz val="12"/>
            <color rgb="FF000000"/>
            <rFont val="Calibri"/>
            <family val="2"/>
          </rPr>
          <t>le</t>
        </r>
      </text>
    </comment>
    <comment ref="L20" authorId="0" shapeId="0" xr:uid="{00000000-0006-0000-0100-00008D000000}">
      <text>
        <r>
          <rPr>
            <sz val="12"/>
            <color rgb="FF000000"/>
            <rFont val="Calibri"/>
            <family val="2"/>
          </rPr>
          <t>le</t>
        </r>
      </text>
    </comment>
    <comment ref="M20" authorId="0" shapeId="0" xr:uid="{00000000-0006-0000-0100-00008E000000}">
      <text>
        <r>
          <rPr>
            <sz val="12"/>
            <color rgb="FF000000"/>
            <rFont val="Calibri"/>
            <family val="2"/>
          </rPr>
          <t>le</t>
        </r>
      </text>
    </comment>
    <comment ref="B21" authorId="0" shapeId="0" xr:uid="{00000000-0006-0000-0100-00008F000000}">
      <text>
        <r>
          <rPr>
            <sz val="12"/>
            <color rgb="FF000000"/>
            <rFont val="Calibri"/>
            <family val="2"/>
          </rPr>
          <t>le19/01:8,29euros//</t>
        </r>
      </text>
    </comment>
    <comment ref="C21" authorId="0" shapeId="0" xr:uid="{00000000-0006-0000-0100-000090000000}">
      <text>
        <r>
          <rPr>
            <sz val="12"/>
            <color rgb="FF000000"/>
            <rFont val="Calibri"/>
            <family val="2"/>
          </rPr>
          <t>le</t>
        </r>
      </text>
    </comment>
    <comment ref="D21" authorId="0" shapeId="0" xr:uid="{00000000-0006-0000-0100-000091000000}">
      <text>
        <r>
          <rPr>
            <sz val="12"/>
            <color rgb="FF000000"/>
            <rFont val="Calibri"/>
            <family val="2"/>
          </rPr>
          <t>le</t>
        </r>
      </text>
    </comment>
    <comment ref="E21" authorId="0" shapeId="0" xr:uid="{00000000-0006-0000-0100-000092000000}">
      <text>
        <r>
          <rPr>
            <sz val="12"/>
            <color rgb="FF000000"/>
            <rFont val="Calibri"/>
            <family val="2"/>
          </rPr>
          <t>le3/3:7,50euros//</t>
        </r>
      </text>
    </comment>
    <comment ref="F21" authorId="0" shapeId="0" xr:uid="{00000000-0006-0000-0100-000093000000}">
      <text>
        <r>
          <rPr>
            <sz val="12"/>
            <color rgb="FF000000"/>
            <rFont val="Calibri"/>
            <family val="2"/>
          </rPr>
          <t>le</t>
        </r>
      </text>
    </comment>
    <comment ref="G21" authorId="0" shapeId="0" xr:uid="{00000000-0006-0000-0100-000094000000}">
      <text>
        <r>
          <rPr>
            <sz val="12"/>
            <color rgb="FF000000"/>
            <rFont val="Calibri"/>
            <family val="2"/>
          </rPr>
          <t>le</t>
        </r>
      </text>
    </comment>
    <comment ref="H21" authorId="0" shapeId="0" xr:uid="{00000000-0006-0000-0100-000095000000}">
      <text>
        <r>
          <rPr>
            <sz val="12"/>
            <color rgb="FF000000"/>
            <rFont val="Calibri"/>
            <family val="2"/>
          </rPr>
          <t>le</t>
        </r>
      </text>
    </comment>
    <comment ref="I21" authorId="0" shapeId="0" xr:uid="{00000000-0006-0000-0100-000096000000}">
      <text>
        <r>
          <rPr>
            <sz val="12"/>
            <color rgb="FF000000"/>
            <rFont val="Calibri"/>
            <family val="2"/>
          </rPr>
          <t>le</t>
        </r>
      </text>
    </comment>
    <comment ref="J21" authorId="0" shapeId="0" xr:uid="{00000000-0006-0000-0100-000097000000}">
      <text>
        <r>
          <rPr>
            <sz val="12"/>
            <color rgb="FF000000"/>
            <rFont val="Calibri"/>
            <family val="2"/>
          </rPr>
          <t>le</t>
        </r>
      </text>
    </comment>
    <comment ref="K21" authorId="0" shapeId="0" xr:uid="{00000000-0006-0000-0100-000098000000}">
      <text>
        <r>
          <rPr>
            <sz val="12"/>
            <color rgb="FF000000"/>
            <rFont val="Calibri"/>
            <family val="2"/>
          </rPr>
          <t>Le14/10(lunettes j-marc):409,90euros//</t>
        </r>
      </text>
    </comment>
    <comment ref="L21" authorId="0" shapeId="0" xr:uid="{00000000-0006-0000-0100-000099000000}">
      <text>
        <r>
          <rPr>
            <sz val="12"/>
            <color rgb="FF000000"/>
            <rFont val="Calibri"/>
            <family val="2"/>
          </rPr>
          <t>le</t>
        </r>
      </text>
    </comment>
    <comment ref="M21" authorId="0" shapeId="0" xr:uid="{00000000-0006-0000-0100-00009A000000}">
      <text>
        <r>
          <rPr>
            <sz val="12"/>
            <color rgb="FF000000"/>
            <rFont val="Calibri"/>
            <family val="2"/>
          </rPr>
          <t>le</t>
        </r>
      </text>
    </comment>
    <comment ref="B22" authorId="0" shapeId="0" xr:uid="{00000000-0006-0000-0100-00009B000000}">
      <text>
        <r>
          <rPr>
            <sz val="12"/>
            <color rgb="FF000000"/>
            <rFont val="Calibri"/>
            <family val="2"/>
          </rPr>
          <t>le14/01(IJ arret maladie au lieu accident du travail):30,86euros//</t>
        </r>
      </text>
    </comment>
    <comment ref="C22" authorId="0" shapeId="0" xr:uid="{00000000-0006-0000-0100-00009C000000}">
      <text>
        <r>
          <rPr>
            <sz val="12"/>
            <color rgb="FF000000"/>
            <rFont val="Calibri"/>
            <family val="2"/>
          </rPr>
          <t>le2/02(IJ arret maladie au lieu accident du travail):30,86euros//le11/02(accident du travail):598,92euros//le18/02(accident de travail):114,88euros//</t>
        </r>
      </text>
    </comment>
    <comment ref="D22" authorId="0" shapeId="0" xr:uid="{00000000-0006-0000-0100-00009D000000}">
      <text>
        <r>
          <rPr>
            <sz val="12"/>
            <color rgb="FF000000"/>
            <rFont val="Calibri"/>
            <family val="2"/>
          </rPr>
          <t>le3/03(ij du 16/2 au 28/2):308,24euros//le5/03(ij du 1/3 au 3/3):71,94euros//le19/3(ij du 4/3 au 16/3):309,24euros//</t>
        </r>
      </text>
    </comment>
    <comment ref="E22" authorId="0" shapeId="0" xr:uid="{00000000-0006-0000-0100-00009E000000}">
      <text>
        <r>
          <rPr>
            <sz val="12"/>
            <color rgb="FF000000"/>
            <rFont val="Calibri"/>
            <family val="2"/>
          </rPr>
          <t>le9/4(ij du 1/3 au 29/3):615,98euros//</t>
        </r>
      </text>
    </comment>
    <comment ref="F22" authorId="0" shapeId="0" xr:uid="{00000000-0006-0000-0100-00009F000000}">
      <text>
        <r>
          <rPr>
            <sz val="12"/>
            <color rgb="FF000000"/>
            <rFont val="Calibri"/>
            <family val="2"/>
          </rPr>
          <t>le7/5:688,42euros//</t>
        </r>
      </text>
    </comment>
    <comment ref="G22" authorId="0" shapeId="0" xr:uid="{00000000-0006-0000-0100-0000A0000000}">
      <text>
        <r>
          <rPr>
            <sz val="12"/>
            <color rgb="FF000000"/>
            <rFont val="Calibri"/>
            <family val="2"/>
          </rPr>
          <t>Le8/6 : 714,40euros//</t>
        </r>
      </text>
    </comment>
    <comment ref="H22" authorId="0" shapeId="0" xr:uid="{00000000-0006-0000-0100-0000A1000000}">
      <text>
        <r>
          <rPr>
            <sz val="12"/>
            <color rgb="FF000000"/>
            <rFont val="Calibri"/>
            <family val="2"/>
          </rPr>
          <t>Le8/7:641,46euros//le8/:179euros//</t>
        </r>
      </text>
    </comment>
    <comment ref="I22" authorId="0" shapeId="0" xr:uid="{00000000-0006-0000-0100-0000A2000000}">
      <text>
        <r>
          <rPr>
            <sz val="12"/>
            <color rgb="FF000000"/>
            <rFont val="Calibri"/>
            <family val="2"/>
          </rPr>
          <t>Le5/8:154euros//le5/8:333,22euros//le7/8:257euros//le9/8:52euros//</t>
        </r>
      </text>
    </comment>
    <comment ref="J22" authorId="0" shapeId="0" xr:uid="{00000000-0006-0000-0100-0000A3000000}">
      <text>
        <r>
          <rPr>
            <sz val="12"/>
            <color rgb="FF000000"/>
            <rFont val="Calibri"/>
            <family val="2"/>
          </rPr>
          <t>le</t>
        </r>
      </text>
    </comment>
    <comment ref="K22" authorId="0" shapeId="0" xr:uid="{00000000-0006-0000-0100-0000A4000000}">
      <text>
        <r>
          <rPr>
            <sz val="12"/>
            <color rgb="FF000000"/>
            <rFont val="Calibri"/>
            <family val="2"/>
          </rPr>
          <t>le</t>
        </r>
      </text>
    </comment>
    <comment ref="L22" authorId="0" shapeId="0" xr:uid="{00000000-0006-0000-0100-0000A5000000}">
      <text>
        <r>
          <rPr>
            <sz val="12"/>
            <color rgb="FF000000"/>
            <rFont val="Calibri"/>
            <family val="2"/>
          </rPr>
          <t>le</t>
        </r>
      </text>
    </comment>
    <comment ref="M22" authorId="0" shapeId="0" xr:uid="{00000000-0006-0000-0100-0000A6000000}">
      <text>
        <r>
          <rPr>
            <sz val="12"/>
            <color rgb="FF000000"/>
            <rFont val="Calibri"/>
            <family val="2"/>
          </rPr>
          <t>le</t>
        </r>
      </text>
    </comment>
    <comment ref="D24" authorId="0" shapeId="0" xr:uid="{00000000-0006-0000-0100-0000A7000000}">
      <text>
        <r>
          <rPr>
            <sz val="12"/>
            <color rgb="FF000000"/>
            <rFont val="Calibri"/>
            <family val="2"/>
          </rPr>
          <t>le26/3:13,81euros//</t>
        </r>
      </text>
    </comment>
    <comment ref="B25" authorId="0" shapeId="0" xr:uid="{00000000-0006-0000-0100-0000A8000000}">
      <text>
        <r>
          <rPr>
            <sz val="12"/>
            <color rgb="FF000000"/>
            <rFont val="Calibri"/>
            <family val="2"/>
          </rPr>
          <t>le7/01 : 21,61euros//</t>
        </r>
      </text>
    </comment>
    <comment ref="C25" authorId="0" shapeId="0" xr:uid="{00000000-0006-0000-0100-0000A9000000}">
      <text>
        <r>
          <rPr>
            <sz val="12"/>
            <color rgb="FF000000"/>
            <rFont val="Calibri"/>
            <family val="2"/>
          </rPr>
          <t>le</t>
        </r>
      </text>
    </comment>
    <comment ref="D25" authorId="0" shapeId="0" xr:uid="{00000000-0006-0000-0100-0000AA000000}">
      <text>
        <r>
          <rPr>
            <sz val="12"/>
            <color rgb="FF000000"/>
            <rFont val="Calibri"/>
            <family val="2"/>
          </rPr>
          <t>le</t>
        </r>
      </text>
    </comment>
    <comment ref="E25" authorId="0" shapeId="0" xr:uid="{00000000-0006-0000-0100-0000AB000000}">
      <text>
        <r>
          <rPr>
            <sz val="12"/>
            <color rgb="FF000000"/>
            <rFont val="Calibri"/>
            <family val="2"/>
          </rPr>
          <t>le</t>
        </r>
      </text>
    </comment>
    <comment ref="F25" authorId="0" shapeId="0" xr:uid="{00000000-0006-0000-0100-0000AC000000}">
      <text>
        <r>
          <rPr>
            <sz val="12"/>
            <color rgb="FF000000"/>
            <rFont val="Calibri"/>
            <family val="2"/>
          </rPr>
          <t>le</t>
        </r>
      </text>
    </comment>
    <comment ref="G25" authorId="0" shapeId="0" xr:uid="{00000000-0006-0000-0100-0000AD000000}">
      <text>
        <r>
          <rPr>
            <sz val="12"/>
            <color rgb="FF000000"/>
            <rFont val="Calibri"/>
            <family val="2"/>
          </rPr>
          <t>le</t>
        </r>
      </text>
    </comment>
    <comment ref="H25" authorId="0" shapeId="0" xr:uid="{00000000-0006-0000-0100-0000AE000000}">
      <text>
        <r>
          <rPr>
            <sz val="12"/>
            <color rgb="FF000000"/>
            <rFont val="Calibri"/>
            <family val="2"/>
          </rPr>
          <t>le</t>
        </r>
      </text>
    </comment>
    <comment ref="I25" authorId="0" shapeId="0" xr:uid="{00000000-0006-0000-0100-0000AF000000}">
      <text>
        <r>
          <rPr>
            <sz val="12"/>
            <color rgb="FF000000"/>
            <rFont val="Calibri"/>
            <family val="2"/>
          </rPr>
          <t>le</t>
        </r>
      </text>
    </comment>
    <comment ref="J25" authorId="0" shapeId="0" xr:uid="{00000000-0006-0000-0100-0000B0000000}">
      <text>
        <r>
          <rPr>
            <sz val="12"/>
            <color rgb="FF000000"/>
            <rFont val="Calibri"/>
            <family val="2"/>
          </rPr>
          <t>le</t>
        </r>
      </text>
    </comment>
    <comment ref="K25" authorId="0" shapeId="0" xr:uid="{00000000-0006-0000-0100-0000B1000000}">
      <text>
        <r>
          <rPr>
            <sz val="12"/>
            <color rgb="FF000000"/>
            <rFont val="Calibri"/>
            <family val="2"/>
          </rPr>
          <t>le</t>
        </r>
      </text>
    </comment>
    <comment ref="L25" authorId="0" shapeId="0" xr:uid="{00000000-0006-0000-0100-0000B2000000}">
      <text>
        <r>
          <rPr>
            <sz val="12"/>
            <color rgb="FF000000"/>
            <rFont val="Calibri"/>
            <family val="2"/>
          </rPr>
          <t>le</t>
        </r>
      </text>
    </comment>
    <comment ref="M25" authorId="0" shapeId="0" xr:uid="{00000000-0006-0000-0100-0000B3000000}">
      <text>
        <r>
          <rPr>
            <sz val="12"/>
            <color rgb="FF000000"/>
            <rFont val="Calibri"/>
            <family val="2"/>
          </rPr>
          <t>le</t>
        </r>
      </text>
    </comment>
    <comment ref="B26" authorId="0" shapeId="0" xr:uid="{00000000-0006-0000-0100-0000B4000000}">
      <text>
        <r>
          <rPr>
            <sz val="12"/>
            <color rgb="FF000000"/>
            <rFont val="Calibri"/>
            <family val="2"/>
          </rPr>
          <t>le</t>
        </r>
      </text>
    </comment>
    <comment ref="C26" authorId="0" shapeId="0" xr:uid="{00000000-0006-0000-0100-0000B5000000}">
      <text>
        <r>
          <rPr>
            <sz val="12"/>
            <color rgb="FF000000"/>
            <rFont val="Calibri"/>
            <family val="2"/>
          </rPr>
          <t>le</t>
        </r>
      </text>
    </comment>
    <comment ref="D26" authorId="0" shapeId="0" xr:uid="{00000000-0006-0000-0100-0000B6000000}">
      <text>
        <r>
          <rPr>
            <sz val="12"/>
            <color rgb="FF000000"/>
            <rFont val="Calibri"/>
            <family val="2"/>
          </rPr>
          <t>le</t>
        </r>
      </text>
    </comment>
    <comment ref="E26" authorId="0" shapeId="0" xr:uid="{00000000-0006-0000-0100-0000B7000000}">
      <text>
        <r>
          <rPr>
            <sz val="12"/>
            <color rgb="FF000000"/>
            <rFont val="Calibri"/>
            <family val="2"/>
          </rPr>
          <t>le</t>
        </r>
      </text>
    </comment>
    <comment ref="F26" authorId="0" shapeId="0" xr:uid="{00000000-0006-0000-0100-0000B8000000}">
      <text>
        <r>
          <rPr>
            <sz val="12"/>
            <color rgb="FF000000"/>
            <rFont val="Calibri"/>
            <family val="2"/>
          </rPr>
          <t>le</t>
        </r>
      </text>
    </comment>
    <comment ref="G26" authorId="0" shapeId="0" xr:uid="{00000000-0006-0000-0100-0000B9000000}">
      <text>
        <r>
          <rPr>
            <sz val="12"/>
            <color rgb="FF000000"/>
            <rFont val="Calibri"/>
            <family val="2"/>
          </rPr>
          <t>le</t>
        </r>
      </text>
    </comment>
    <comment ref="H26" authorId="0" shapeId="0" xr:uid="{00000000-0006-0000-0100-0000BA000000}">
      <text>
        <r>
          <rPr>
            <sz val="12"/>
            <color rgb="FF000000"/>
            <rFont val="Calibri"/>
            <family val="2"/>
          </rPr>
          <t>le</t>
        </r>
      </text>
    </comment>
    <comment ref="I26" authorId="0" shapeId="0" xr:uid="{00000000-0006-0000-0100-0000BB000000}">
      <text>
        <r>
          <rPr>
            <sz val="12"/>
            <color rgb="FF000000"/>
            <rFont val="Calibri"/>
            <family val="2"/>
          </rPr>
          <t>le</t>
        </r>
      </text>
    </comment>
    <comment ref="J26" authorId="0" shapeId="0" xr:uid="{00000000-0006-0000-0100-0000BC000000}">
      <text>
        <r>
          <rPr>
            <sz val="12"/>
            <color rgb="FF000000"/>
            <rFont val="Calibri"/>
            <family val="2"/>
          </rPr>
          <t>le</t>
        </r>
      </text>
    </comment>
    <comment ref="K26" authorId="0" shapeId="0" xr:uid="{00000000-0006-0000-0100-0000BD000000}">
      <text>
        <r>
          <rPr>
            <sz val="12"/>
            <color rgb="FF000000"/>
            <rFont val="Calibri"/>
            <family val="2"/>
          </rPr>
          <t>le</t>
        </r>
      </text>
    </comment>
    <comment ref="L26" authorId="0" shapeId="0" xr:uid="{00000000-0006-0000-0100-0000BE000000}">
      <text>
        <r>
          <rPr>
            <sz val="12"/>
            <color rgb="FF000000"/>
            <rFont val="Calibri"/>
            <family val="2"/>
          </rPr>
          <t>le</t>
        </r>
      </text>
    </comment>
    <comment ref="M26" authorId="0" shapeId="0" xr:uid="{00000000-0006-0000-0100-0000BF000000}">
      <text>
        <r>
          <rPr>
            <sz val="12"/>
            <color rgb="FF000000"/>
            <rFont val="Calibri"/>
            <family val="2"/>
          </rPr>
          <t>le</t>
        </r>
      </text>
    </comment>
    <comment ref="F27" authorId="0" shapeId="0" xr:uid="{00000000-0006-0000-0100-0000C0000000}">
      <text>
        <r>
          <rPr>
            <sz val="12"/>
            <color rgb="FF000000"/>
            <rFont val="Calibri"/>
            <family val="2"/>
          </rPr>
          <t>le7/5(complement salaire du 6/01 au 6/03):229,40euros//</t>
        </r>
      </text>
    </comment>
    <comment ref="B56" authorId="0" shapeId="0" xr:uid="{00000000-0006-0000-0100-0000C1000000}">
      <text>
        <r>
          <rPr>
            <sz val="12"/>
            <color rgb="FF000000"/>
            <rFont val="Calibri"/>
            <family val="2"/>
          </rPr>
          <t>le</t>
        </r>
      </text>
    </comment>
    <comment ref="C56" authorId="0" shapeId="0" xr:uid="{00000000-0006-0000-0100-0000C2000000}">
      <text>
        <r>
          <rPr>
            <sz val="12"/>
            <color rgb="FF000000"/>
            <rFont val="Calibri"/>
            <family val="2"/>
          </rPr>
          <t>le27/02:9,93euros</t>
        </r>
      </text>
    </comment>
    <comment ref="D56" authorId="0" shapeId="0" xr:uid="{00000000-0006-0000-0100-0000C3000000}">
      <text>
        <r>
          <rPr>
            <sz val="12"/>
            <color rgb="FF000000"/>
            <rFont val="Calibri"/>
            <family val="2"/>
          </rPr>
          <t>le27/02:9,93euros</t>
        </r>
      </text>
    </comment>
    <comment ref="B57" authorId="0" shapeId="0" xr:uid="{00000000-0006-0000-0100-0000C4000000}">
      <text>
        <r>
          <rPr>
            <sz val="12"/>
            <color rgb="FF000000"/>
            <rFont val="Calibri"/>
            <family val="2"/>
          </rPr>
          <t>le</t>
        </r>
      </text>
    </comment>
    <comment ref="C57" authorId="0" shapeId="0" xr:uid="{00000000-0006-0000-0100-0000C5000000}">
      <text>
        <r>
          <rPr>
            <sz val="12"/>
            <color rgb="FF000000"/>
            <rFont val="Calibri"/>
            <family val="2"/>
          </rPr>
          <t>le</t>
        </r>
      </text>
    </comment>
    <comment ref="D57" authorId="0" shapeId="0" xr:uid="{00000000-0006-0000-0100-0000C6000000}">
      <text>
        <r>
          <rPr>
            <sz val="12"/>
            <color rgb="FF000000"/>
            <rFont val="Calibri"/>
            <family val="2"/>
          </rPr>
          <t>le</t>
        </r>
      </text>
    </comment>
    <comment ref="E57" authorId="0" shapeId="0" xr:uid="{00000000-0006-0000-0100-0000C7000000}">
      <text>
        <r>
          <rPr>
            <sz val="12"/>
            <color rgb="FF000000"/>
            <rFont val="Calibri"/>
            <family val="2"/>
          </rPr>
          <t>le</t>
        </r>
      </text>
    </comment>
    <comment ref="F57" authorId="0" shapeId="0" xr:uid="{00000000-0006-0000-0100-0000C8000000}">
      <text>
        <r>
          <rPr>
            <sz val="12"/>
            <color rgb="FF000000"/>
            <rFont val="Calibri"/>
            <family val="2"/>
          </rPr>
          <t>le</t>
        </r>
      </text>
    </comment>
    <comment ref="G57" authorId="0" shapeId="0" xr:uid="{00000000-0006-0000-0100-0000C9000000}">
      <text>
        <r>
          <rPr>
            <sz val="12"/>
            <color rgb="FF000000"/>
            <rFont val="Calibri"/>
            <family val="2"/>
          </rPr>
          <t>le</t>
        </r>
      </text>
    </comment>
    <comment ref="H57" authorId="0" shapeId="0" xr:uid="{00000000-0006-0000-0100-0000CA000000}">
      <text>
        <r>
          <rPr>
            <sz val="12"/>
            <color rgb="FF000000"/>
            <rFont val="Calibri"/>
            <family val="2"/>
          </rPr>
          <t>le</t>
        </r>
      </text>
    </comment>
    <comment ref="I57" authorId="0" shapeId="0" xr:uid="{00000000-0006-0000-0100-0000CB000000}">
      <text>
        <r>
          <rPr>
            <sz val="12"/>
            <color rgb="FF000000"/>
            <rFont val="Calibri"/>
            <family val="2"/>
          </rPr>
          <t>le</t>
        </r>
      </text>
    </comment>
    <comment ref="K57" authorId="0" shapeId="0" xr:uid="{00000000-0006-0000-0100-0000CC000000}">
      <text>
        <r>
          <rPr>
            <sz val="12"/>
            <color rgb="FF000000"/>
            <rFont val="Calibri"/>
            <family val="2"/>
          </rPr>
          <t>le</t>
        </r>
      </text>
    </comment>
    <comment ref="L57" authorId="0" shapeId="0" xr:uid="{00000000-0006-0000-0100-0000CD000000}">
      <text>
        <r>
          <rPr>
            <sz val="12"/>
            <color rgb="FF000000"/>
            <rFont val="Calibri"/>
            <family val="2"/>
          </rPr>
          <t>le</t>
        </r>
      </text>
    </comment>
    <comment ref="M57" authorId="0" shapeId="0" xr:uid="{00000000-0006-0000-0100-0000CE000000}">
      <text>
        <r>
          <rPr>
            <sz val="12"/>
            <color rgb="FF000000"/>
            <rFont val="Calibri"/>
            <family val="2"/>
          </rPr>
          <t>le</t>
        </r>
      </text>
    </comment>
    <comment ref="B62" authorId="0" shapeId="0" xr:uid="{00000000-0006-0000-0100-0000CF000000}">
      <text>
        <r>
          <rPr>
            <sz val="12"/>
            <color rgb="FF000000"/>
            <rFont val="Calibri"/>
            <family val="2"/>
          </rPr>
          <t>le6/01(telephone j-marc):59,27euros//le28/12(ds fantomas):26,30euros//</t>
        </r>
      </text>
    </comment>
    <comment ref="C62" authorId="0" shapeId="0" xr:uid="{00000000-0006-0000-0100-0000D0000000}">
      <text>
        <r>
          <rPr>
            <sz val="12"/>
            <color rgb="FF000000"/>
            <rFont val="Calibri"/>
            <family val="2"/>
          </rPr>
          <t>le6/02(telephone j-marc):59,27euros//le28/01(ds fantomas):26,30euros//le9/02(karcher vapeur):19,17euros//</t>
        </r>
      </text>
    </comment>
    <comment ref="D62" authorId="0" shapeId="0" xr:uid="{00000000-0006-0000-0100-0000D1000000}">
      <text>
        <r>
          <rPr>
            <sz val="12"/>
            <color rgb="FF000000"/>
            <rFont val="Calibri"/>
            <family val="2"/>
          </rPr>
          <t>le5/03(telephone j-marc):59,27euros//le28/02(ds fantomas):26,30euros//le6/03(karcher vapeur):19,17euros//</t>
        </r>
      </text>
    </comment>
    <comment ref="E62" authorId="0" shapeId="0" xr:uid="{00000000-0006-0000-0100-0000D2000000}">
      <text>
        <r>
          <rPr>
            <sz val="12"/>
            <color rgb="FF000000"/>
            <rFont val="Calibri"/>
            <family val="2"/>
          </rPr>
          <t>le28/03(ds fantomas) : 26,30euros//le6/03(karcher vapeur):19,17euros//le6/4(assurance disque dur):16,90euros//le6/4(disque dur):28,11euros//</t>
        </r>
      </text>
    </comment>
    <comment ref="F62" authorId="0" shapeId="0" xr:uid="{00000000-0006-0000-0100-0000D3000000}">
      <text>
        <r>
          <rPr>
            <sz val="12"/>
            <color rgb="FF000000"/>
            <rFont val="Calibri"/>
            <family val="2"/>
          </rPr>
          <t>le6/04(karcher vapeur):19,17euros//le6/4(disque dur):28,11euros//</t>
        </r>
      </text>
    </comment>
    <comment ref="G62" authorId="0" shapeId="0" xr:uid="{00000000-0006-0000-0100-0000D4000000}">
      <text>
        <r>
          <rPr>
            <sz val="12"/>
            <color rgb="FF000000"/>
            <rFont val="Calibri"/>
            <family val="2"/>
          </rPr>
          <t>le5/6(disque dur):28,11euros//le28/5(amazon friteuse):22,47euros//le23/6(amazon portable francoise):59,99euros//</t>
        </r>
      </text>
    </comment>
    <comment ref="H62" authorId="0" shapeId="0" xr:uid="{00000000-0006-0000-0100-0000D5000000}">
      <text>
        <r>
          <rPr>
            <sz val="12"/>
            <color rgb="FF000000"/>
            <rFont val="Calibri"/>
            <family val="2"/>
          </rPr>
          <t>Le28/6(amazon friteuse):22,47euros//le23/7(amazon portable francoise):59,99euros//</t>
        </r>
      </text>
    </comment>
    <comment ref="I62" authorId="0" shapeId="0" xr:uid="{00000000-0006-0000-0100-0000D6000000}">
      <text>
        <r>
          <rPr>
            <sz val="12"/>
            <color rgb="FF000000"/>
            <rFont val="Calibri"/>
            <family val="2"/>
          </rPr>
          <t>Le28/7(amazon friteuse):22,47euros//le23/8(amazon portable francoise):59,99euros//</t>
        </r>
      </text>
    </comment>
    <comment ref="J62" authorId="0" shapeId="0" xr:uid="{00000000-0006-0000-0100-0000D7000000}">
      <text>
        <r>
          <rPr>
            <sz val="12"/>
            <color rgb="FF000000"/>
            <rFont val="Calibri"/>
            <family val="2"/>
          </rPr>
          <t>Le28/8(amazon friteuse):22,47euros//le23/9(amazon portable francoise):59,99euros//le22/9(cdiscount couette maeva):15,57euros//</t>
        </r>
      </text>
    </comment>
    <comment ref="K62" authorId="0" shapeId="0" xr:uid="{00000000-0006-0000-0100-0000D8000000}">
      <text>
        <r>
          <rPr>
            <sz val="12"/>
            <color rgb="FF000000"/>
            <rFont val="Calibri"/>
            <family val="2"/>
          </rPr>
          <t>Le22/10(cdiscount couette maeva):15,56euros//</t>
        </r>
      </text>
    </comment>
    <comment ref="L62" authorId="0" shapeId="0" xr:uid="{00000000-0006-0000-0100-0000D9000000}">
      <text>
        <r>
          <rPr>
            <sz val="12"/>
            <color rgb="FF000000"/>
            <rFont val="Calibri"/>
            <family val="2"/>
          </rPr>
          <t>Le21/11(cdiscount couette maeva):15,57euros//le30/10(bureau cdiscount):45,79euros//</t>
        </r>
      </text>
    </comment>
    <comment ref="M62" authorId="0" shapeId="0" xr:uid="{00000000-0006-0000-0100-0000DA000000}">
      <text>
        <r>
          <rPr>
            <sz val="12"/>
            <color rgb="FF000000"/>
            <rFont val="Calibri"/>
            <family val="2"/>
          </rPr>
          <t>Le21/12(cdiscount couette maeva):15,57euros//le30/11(cdiscount bureau):45,79euros//</t>
        </r>
      </text>
    </comment>
    <comment ref="D63" authorId="0" shapeId="0" xr:uid="{00000000-0006-0000-0100-0000DB000000}">
      <text>
        <r>
          <rPr>
            <sz val="12"/>
            <color rgb="FF000000"/>
            <rFont val="Calibri"/>
            <family val="2"/>
          </rPr>
          <t>le25/3:49euros//</t>
        </r>
      </text>
    </comment>
    <comment ref="K64" authorId="0" shapeId="0" xr:uid="{00000000-0006-0000-0100-0000DC000000}">
      <text>
        <r>
          <rPr>
            <sz val="12"/>
            <color rgb="FF000000"/>
            <rFont val="Calibri"/>
            <family val="2"/>
          </rPr>
          <t>Le27/10:29euros//</t>
        </r>
      </text>
    </comment>
    <comment ref="D65" authorId="0" shapeId="0" xr:uid="{00000000-0006-0000-0100-0000DD000000}">
      <text>
        <r>
          <rPr>
            <sz val="12"/>
            <color rgb="FF000000"/>
            <rFont val="Calibri"/>
            <family val="2"/>
          </rPr>
          <t>le25/4:31,99euros//</t>
        </r>
      </text>
    </comment>
    <comment ref="B66" authorId="0" shapeId="0" xr:uid="{00000000-0006-0000-0100-0000D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66" authorId="0" shapeId="0" xr:uid="{00000000-0006-0000-0100-0000D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6" authorId="0" shapeId="0" xr:uid="{00000000-0006-0000-0100-0000E0000000}">
      <text>
        <r>
          <rPr>
            <sz val="12"/>
            <color rgb="FF000000"/>
            <rFont val="Calibri"/>
            <family val="2"/>
          </rPr>
          <t xml:space="preserve">Le4/03(abonnement UPTOBOX 1 an):30euros//
</t>
        </r>
      </text>
    </comment>
    <comment ref="E66" authorId="0" shapeId="0" xr:uid="{00000000-0006-0000-0100-0000E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6" authorId="0" shapeId="0" xr:uid="{00000000-0006-0000-0100-0000E2000000}">
      <text>
        <r>
          <rPr>
            <sz val="12"/>
            <color rgb="FF000000"/>
            <rFont val="Calibri"/>
            <family val="2"/>
          </rPr>
          <t xml:space="preserve">Le16/5(abonnement 1fichier,com):27,50euros//
</t>
        </r>
      </text>
    </comment>
    <comment ref="G66" authorId="0" shapeId="0" xr:uid="{00000000-0006-0000-0100-0000E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6" authorId="0" shapeId="0" xr:uid="{00000000-0006-0000-0100-0000E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6" authorId="0" shapeId="0" xr:uid="{00000000-0006-0000-0100-0000E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6" authorId="0" shapeId="0" xr:uid="{00000000-0006-0000-0100-0000E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66" authorId="0" shapeId="0" xr:uid="{00000000-0006-0000-0100-0000E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6" authorId="0" shapeId="0" xr:uid="{00000000-0006-0000-0100-0000E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6" authorId="0" shapeId="0" xr:uid="{00000000-0006-0000-0100-0000E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67" authorId="0" shapeId="0" xr:uid="{00000000-0006-0000-0100-0000EA000000}">
      <text>
        <r>
          <rPr>
            <sz val="12"/>
            <color rgb="FF000000"/>
            <rFont val="Calibri"/>
            <family val="2"/>
          </rPr>
          <t xml:space="preserve">Le13/01(j-marc):37,50euros//
</t>
        </r>
      </text>
    </comment>
    <comment ref="C67" authorId="0" shapeId="0" xr:uid="{00000000-0006-0000-0100-0000EB000000}">
      <text>
        <r>
          <rPr>
            <sz val="12"/>
            <color rgb="FF000000"/>
            <rFont val="Calibri"/>
            <family val="2"/>
          </rPr>
          <t xml:space="preserve">Le12/02(j-marc barbe):17,50euros//
</t>
        </r>
      </text>
    </comment>
    <comment ref="D67" authorId="0" shapeId="0" xr:uid="{00000000-0006-0000-0100-0000EC000000}">
      <text>
        <r>
          <rPr>
            <sz val="12"/>
            <color rgb="FF000000"/>
            <rFont val="Calibri"/>
            <family val="2"/>
          </rPr>
          <t xml:space="preserve">Le11/3(francoise):58euros//le13/3(coiffeuse j-marc):37,50euros//le25/3:21euros//
</t>
        </r>
      </text>
    </comment>
    <comment ref="E67" authorId="0" shapeId="0" xr:uid="{00000000-0006-0000-0100-0000ED000000}">
      <text>
        <r>
          <rPr>
            <sz val="12"/>
            <color rgb="FF000000"/>
            <rFont val="Calibri"/>
            <family val="2"/>
          </rPr>
          <t xml:space="preserve">Le1/4(j-marc barbe):17,50euros//
</t>
        </r>
      </text>
    </comment>
    <comment ref="F67" authorId="0" shapeId="0" xr:uid="{00000000-0006-0000-0100-0000EE000000}">
      <text>
        <r>
          <rPr>
            <sz val="12"/>
            <color rgb="FF000000"/>
            <rFont val="Calibri"/>
            <family val="2"/>
          </rPr>
          <t xml:space="preserve">Le29/4(david):20euros//le20/5(francoise):61euros//
</t>
        </r>
      </text>
    </comment>
    <comment ref="G67" authorId="0" shapeId="0" xr:uid="{00000000-0006-0000-0100-0000EF000000}">
      <text>
        <r>
          <rPr>
            <sz val="12"/>
            <color rgb="FF000000"/>
            <rFont val="Calibri"/>
            <family val="2"/>
          </rPr>
          <t xml:space="preserve">Le27/5(j-marc):37,50euros//le22/6(j marc):37,50euros//
</t>
        </r>
      </text>
    </comment>
    <comment ref="H67" authorId="0" shapeId="0" xr:uid="{00000000-0006-0000-0100-0000F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7" authorId="0" shapeId="0" xr:uid="{00000000-0006-0000-0100-0000F1000000}">
      <text>
        <r>
          <rPr>
            <sz val="12"/>
            <color rgb="FF000000"/>
            <rFont val="Calibri"/>
            <family val="2"/>
          </rPr>
          <t xml:space="preserve">Le29/7(j-marc):16euros//le29/7(francoise):61euros//le26/8(david):20euros//
</t>
        </r>
      </text>
    </comment>
    <comment ref="K67" authorId="0" shapeId="0" xr:uid="{00000000-0006-0000-0100-0000F2000000}">
      <text>
        <r>
          <rPr>
            <sz val="12"/>
            <color rgb="FF000000"/>
            <rFont val="Calibri"/>
            <family val="2"/>
          </rPr>
          <t>Le7/10(j-marc coupe+barbe):37,50euros//</t>
        </r>
      </text>
    </comment>
    <comment ref="L67" authorId="0" shapeId="0" xr:uid="{00000000-0006-0000-0100-0000F3000000}">
      <text>
        <r>
          <rPr>
            <sz val="12"/>
            <color rgb="FF000000"/>
            <rFont val="Calibri"/>
            <family val="2"/>
          </rPr>
          <t>Le4/11(david):20euros//</t>
        </r>
      </text>
    </comment>
    <comment ref="B68" authorId="0" shapeId="0" xr:uid="{00000000-0006-0000-0100-0000F4000000}">
      <text>
        <r>
          <rPr>
            <sz val="12"/>
            <color rgb="FF000000"/>
            <rFont val="Calibri"/>
            <family val="2"/>
          </rPr>
          <t xml:space="preserve">Le6/01(dr roul francoise):25euros//le14/01(ortoptiste j-marc):16,90euros//le19/01(ophtalmo):30euros//le26/01(dr roul j-marc):25euros//
</t>
        </r>
      </text>
    </comment>
    <comment ref="C68" authorId="0" shapeId="0" xr:uid="{00000000-0006-0000-0100-0000F5000000}">
      <text>
        <r>
          <rPr>
            <sz val="12"/>
            <color rgb="FF000000"/>
            <rFont val="Calibri"/>
            <family val="2"/>
          </rPr>
          <t xml:space="preserve">Le28/01(orthoptiste):16,90euros//le18/02(orthoptiste):16,90euros//le22/02(docteur roul j-marc):25euros//
</t>
        </r>
      </text>
    </comment>
    <comment ref="D68" authorId="0" shapeId="0" xr:uid="{00000000-0006-0000-0100-0000F6000000}">
      <text>
        <r>
          <rPr>
            <sz val="12"/>
            <color rgb="FF000000"/>
            <rFont val="Calibri"/>
            <family val="2"/>
          </rPr>
          <t xml:space="preserve">Le11/3(orthoptiste):16,90euros//le19/3(dr roul maeva):25euros//
</t>
        </r>
      </text>
    </comment>
    <comment ref="E68" authorId="0" shapeId="0" xr:uid="{00000000-0006-0000-0100-0000F7000000}">
      <text>
        <r>
          <rPr>
            <sz val="12"/>
            <color rgb="FF000000"/>
            <rFont val="Calibri"/>
            <family val="2"/>
          </rPr>
          <t>Le28/3(j-marc roul):25euros//
le7/4(j-marc dr roul):25euros//le8/4(orthoptiste):16,90euros//</t>
        </r>
      </text>
    </comment>
    <comment ref="F68" authorId="0" shapeId="0" xr:uid="{00000000-0006-0000-0100-0000F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8" authorId="0" shapeId="0" xr:uid="{00000000-0006-0000-0100-0000F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8" authorId="0" shapeId="0" xr:uid="{00000000-0006-0000-0100-0000FA000000}">
      <text>
        <r>
          <rPr>
            <sz val="12"/>
            <color rgb="FF000000"/>
            <rFont val="Calibri"/>
            <family val="2"/>
          </rPr>
          <t xml:space="preserve">Le1/7(orl maeva):75euros//
</t>
        </r>
      </text>
    </comment>
    <comment ref="I68" authorId="0" shapeId="0" xr:uid="{00000000-0006-0000-0100-0000F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8" authorId="0" shapeId="0" xr:uid="{00000000-0006-0000-0100-0000F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68" authorId="0" shapeId="0" xr:uid="{00000000-0006-0000-0100-0000F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8" authorId="0" shapeId="0" xr:uid="{00000000-0006-0000-0100-0000F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8" authorId="0" shapeId="0" xr:uid="{00000000-0006-0000-0100-0000F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69" authorId="0" shapeId="0" xr:uid="{00000000-0006-0000-0100-000000010000}">
      <text>
        <r>
          <rPr>
            <sz val="12"/>
            <color rgb="FF000000"/>
            <rFont val="Calibri"/>
            <family val="2"/>
          </rPr>
          <t xml:space="preserve">Le8/01(radio cheville francoise):27,65euros//
</t>
        </r>
      </text>
    </comment>
    <comment ref="C69" authorId="0" shapeId="0" xr:uid="{00000000-0006-0000-0100-00000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69" authorId="0" shapeId="0" xr:uid="{00000000-0006-0000-0100-00000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69" authorId="0" shapeId="0" xr:uid="{00000000-0006-0000-0100-00000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69" authorId="0" shapeId="0" xr:uid="{00000000-0006-0000-0100-00000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69" authorId="0" shapeId="0" xr:uid="{00000000-0006-0000-0100-00000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69" authorId="0" shapeId="0" xr:uid="{00000000-0006-0000-0100-00000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69" authorId="0" shapeId="0" xr:uid="{00000000-0006-0000-0100-00000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69" authorId="0" shapeId="0" xr:uid="{00000000-0006-0000-0100-00000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69" authorId="0" shapeId="0" xr:uid="{00000000-0006-0000-0100-00000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69" authorId="0" shapeId="0" xr:uid="{00000000-0006-0000-0100-00000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69" authorId="0" shapeId="0" xr:uid="{00000000-0006-0000-0100-00000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0" authorId="0" shapeId="0" xr:uid="{00000000-0006-0000-0100-00000C010000}">
      <text>
        <r>
          <rPr>
            <sz val="12"/>
            <color rgb="FF000000"/>
            <rFont val="Calibri"/>
            <family val="2"/>
          </rPr>
          <t xml:space="preserve">Le8/01:40euros//
</t>
        </r>
      </text>
    </comment>
    <comment ref="C70" authorId="0" shapeId="0" xr:uid="{00000000-0006-0000-0100-00000D010000}">
      <text>
        <r>
          <rPr>
            <sz val="12"/>
            <color rgb="FF000000"/>
            <rFont val="Calibri"/>
            <family val="2"/>
          </rPr>
          <t xml:space="preserve">Le28/01(parfum françoise):10euros//
</t>
        </r>
      </text>
    </comment>
    <comment ref="D70" authorId="0" shapeId="0" xr:uid="{00000000-0006-0000-0100-00000E010000}">
      <text>
        <r>
          <rPr>
            <sz val="12"/>
            <color rgb="FF000000"/>
            <rFont val="Calibri"/>
            <family val="2"/>
          </rPr>
          <t>le20/3:80euros//</t>
        </r>
      </text>
    </comment>
    <comment ref="E70" authorId="0" shapeId="0" xr:uid="{00000000-0006-0000-0100-00000F010000}">
      <text>
        <r>
          <rPr>
            <sz val="12"/>
            <color rgb="FF000000"/>
            <rFont val="Calibri"/>
            <family val="2"/>
          </rPr>
          <t>le12/4:30euros//</t>
        </r>
      </text>
    </comment>
    <comment ref="F70" authorId="0" shapeId="0" xr:uid="{00000000-0006-0000-0100-000010010000}">
      <text>
        <r>
          <rPr>
            <sz val="12"/>
            <color rgb="FF000000"/>
            <rFont val="Calibri"/>
            <family val="2"/>
          </rPr>
          <t>le21/5:30euros//</t>
        </r>
      </text>
    </comment>
    <comment ref="G70" authorId="0" shapeId="0" xr:uid="{00000000-0006-0000-0100-000011010000}">
      <text>
        <r>
          <rPr>
            <sz val="12"/>
            <color rgb="FF000000"/>
            <rFont val="Calibri"/>
            <family val="2"/>
          </rPr>
          <t>Le11/6(billet train):26euros//</t>
        </r>
      </text>
    </comment>
    <comment ref="H70" authorId="0" shapeId="0" xr:uid="{00000000-0006-0000-0100-000012010000}">
      <text>
        <r>
          <rPr>
            <sz val="12"/>
            <color rgb="FF000000"/>
            <rFont val="Calibri"/>
            <family val="2"/>
          </rPr>
          <t>Le1/7:40euros//</t>
        </r>
      </text>
    </comment>
    <comment ref="J70" authorId="0" shapeId="0" xr:uid="{00000000-0006-0000-0100-000013010000}">
      <text>
        <r>
          <rPr>
            <sz val="12"/>
            <color rgb="FF000000"/>
            <rFont val="Calibri"/>
            <family val="2"/>
          </rPr>
          <t>Le28/8:15euros(tram train)//le22/9:40euros//</t>
        </r>
      </text>
    </comment>
    <comment ref="K70" authorId="0" shapeId="0" xr:uid="{00000000-0006-0000-0100-000014010000}">
      <text>
        <r>
          <rPr>
            <sz val="12"/>
            <color rgb="FF000000"/>
            <rFont val="Calibri"/>
            <family val="2"/>
          </rPr>
          <t>Le14/10:50euros//le18/10:60euros//</t>
        </r>
      </text>
    </comment>
    <comment ref="L70" authorId="0" shapeId="0" xr:uid="{00000000-0006-0000-0100-000015010000}">
      <text>
        <r>
          <rPr>
            <sz val="12"/>
            <color rgb="FF000000"/>
            <rFont val="Calibri"/>
            <family val="2"/>
          </rPr>
          <t>Le28/10(courses+billets train):50euros//</t>
        </r>
      </text>
    </comment>
    <comment ref="M70" authorId="0" shapeId="0" xr:uid="{00000000-0006-0000-0100-000016010000}">
      <text>
        <r>
          <rPr>
            <sz val="12"/>
            <color rgb="FF000000"/>
            <rFont val="Calibri"/>
            <family val="2"/>
          </rPr>
          <t xml:space="preserve">Le10/12:30euros//
</t>
        </r>
      </text>
    </comment>
    <comment ref="B71" authorId="0" shapeId="0" xr:uid="{00000000-0006-0000-0100-00001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1" authorId="0" shapeId="0" xr:uid="{00000000-0006-0000-0100-00001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1" authorId="0" shapeId="0" xr:uid="{00000000-0006-0000-0100-00001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1" authorId="0" shapeId="0" xr:uid="{00000000-0006-0000-0100-00001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1" authorId="0" shapeId="0" xr:uid="{00000000-0006-0000-0100-00001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1" authorId="0" shapeId="0" xr:uid="{00000000-0006-0000-0100-00001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1" authorId="0" shapeId="0" xr:uid="{00000000-0006-0000-0100-00001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1" authorId="0" shapeId="0" xr:uid="{00000000-0006-0000-0100-00001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1" authorId="0" shapeId="0" xr:uid="{00000000-0006-0000-0100-00001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1" authorId="0" shapeId="0" xr:uid="{00000000-0006-0000-0100-00002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1" authorId="0" shapeId="0" xr:uid="{00000000-0006-0000-0100-00002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1" authorId="0" shapeId="0" xr:uid="{00000000-0006-0000-0100-00002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2" authorId="0" shapeId="0" xr:uid="{00000000-0006-0000-0100-00002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2" authorId="0" shapeId="0" xr:uid="{00000000-0006-0000-0100-000024010000}">
      <text>
        <r>
          <rPr>
            <sz val="12"/>
            <color rgb="FF000000"/>
            <rFont val="Calibri"/>
            <family val="2"/>
          </rPr>
          <t xml:space="preserve">Le10/02(avance salaire):178,96euros//le12/02(IJ accident travail):598,92euros//le19/02(IJ accident travail):114,88euros//
</t>
        </r>
      </text>
    </comment>
    <comment ref="D72" authorId="0" shapeId="0" xr:uid="{00000000-0006-0000-0100-000025010000}">
      <text>
        <r>
          <rPr>
            <sz val="12"/>
            <color rgb="FF000000"/>
            <rFont val="Calibri"/>
            <family val="2"/>
          </rPr>
          <t xml:space="preserve">Le11/03(tram train david):86,60euros//le12/03(ij francoise du 1 au 3/3):71,94euros//le 19/3(ij francoise du 4/3 au 16/3):309,24euros//
</t>
        </r>
      </text>
    </comment>
    <comment ref="E72" authorId="0" shapeId="0" xr:uid="{00000000-0006-0000-0100-000026010000}">
      <text>
        <r>
          <rPr>
            <sz val="12"/>
            <color rgb="FF000000"/>
            <rFont val="Calibri"/>
            <family val="2"/>
          </rPr>
          <t xml:space="preserve">Le10/4(tram train david):86,60euros//
</t>
        </r>
      </text>
    </comment>
    <comment ref="F72" authorId="0" shapeId="0" xr:uid="{00000000-0006-0000-0100-000027010000}">
      <text>
        <r>
          <rPr>
            <sz val="12"/>
            <color rgb="FF000000"/>
            <rFont val="Calibri"/>
            <family val="2"/>
          </rPr>
          <t xml:space="preserve">Le7/5(tram david):86,60euros//le8/5(complement salaire francoise):229,40euros//
</t>
        </r>
      </text>
    </comment>
    <comment ref="G72" authorId="0" shapeId="0" xr:uid="{00000000-0006-0000-0100-000028010000}">
      <text>
        <r>
          <rPr>
            <sz val="12"/>
            <color rgb="FF000000"/>
            <rFont val="Calibri"/>
            <family val="2"/>
          </rPr>
          <t xml:space="preserve">Le15/6:(train david)86,60euros
</t>
        </r>
      </text>
    </comment>
    <comment ref="H72" authorId="0" shapeId="0" xr:uid="{00000000-0006-0000-0100-00002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2" authorId="0" shapeId="0" xr:uid="{00000000-0006-0000-0100-00002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2" authorId="0" shapeId="0" xr:uid="{00000000-0006-0000-0100-00002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2" authorId="0" shapeId="0" xr:uid="{00000000-0006-0000-0100-00002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2" authorId="0" shapeId="0" xr:uid="{00000000-0006-0000-0100-00002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3" authorId="0" shapeId="0" xr:uid="{00000000-0006-0000-0100-00002E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C73" authorId="0" shapeId="0" xr:uid="{00000000-0006-0000-0100-00002F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D73" authorId="0" shapeId="0" xr:uid="{00000000-0006-0000-0100-000030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E73" authorId="0" shapeId="0" xr:uid="{00000000-0006-0000-0100-000031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F73" authorId="0" shapeId="0" xr:uid="{00000000-0006-0000-0100-000032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I73" authorId="0" shapeId="0" xr:uid="{00000000-0006-0000-0100-000033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J73" authorId="0" shapeId="0" xr:uid="{00000000-0006-0000-0100-000034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K73" authorId="0" shapeId="0" xr:uid="{00000000-0006-0000-0100-000035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L73" authorId="0" shapeId="0" xr:uid="{00000000-0006-0000-0100-000036010000}">
      <text>
        <r>
          <rPr>
            <sz val="12"/>
            <color rgb="FF000000"/>
            <rFont val="Calibri"/>
            <family val="2"/>
          </rPr>
          <t xml:space="preserve">virement permanent le 12 de chaque mois
</t>
        </r>
      </text>
    </comment>
    <comment ref="B74" authorId="0" shapeId="0" xr:uid="{00000000-0006-0000-0100-000037010000}">
      <text>
        <r>
          <rPr>
            <sz val="12"/>
            <color rgb="FF000000"/>
            <rFont val="Calibri"/>
            <family val="2"/>
          </rPr>
          <t xml:space="preserve">Le15/01(IJ francoise):30,86euros//le27/01(surplus compte):140,78euros//
</t>
        </r>
      </text>
    </comment>
    <comment ref="C74" authorId="0" shapeId="0" xr:uid="{00000000-0006-0000-0100-00003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4" authorId="0" shapeId="0" xr:uid="{00000000-0006-0000-0100-00003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4" authorId="0" shapeId="0" xr:uid="{00000000-0006-0000-0100-00003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4" authorId="0" shapeId="0" xr:uid="{00000000-0006-0000-0100-00003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4" authorId="0" shapeId="0" xr:uid="{00000000-0006-0000-0100-00003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4" authorId="0" shapeId="0" xr:uid="{00000000-0006-0000-0100-00003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4" authorId="0" shapeId="0" xr:uid="{00000000-0006-0000-0100-00003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4" authorId="0" shapeId="0" xr:uid="{00000000-0006-0000-0100-00003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4" authorId="0" shapeId="0" xr:uid="{00000000-0006-0000-0100-00004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6" authorId="0" shapeId="0" xr:uid="{00000000-0006-0000-0100-000041010000}">
      <text>
        <r>
          <rPr>
            <sz val="12"/>
            <color rgb="FF000000"/>
            <rFont val="Calibri"/>
            <family val="2"/>
          </rPr>
          <t xml:space="preserve">Le30/12(anniversaire):50euros//
</t>
        </r>
      </text>
    </comment>
    <comment ref="C76" authorId="0" shapeId="0" xr:uid="{00000000-0006-0000-0100-00004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6" authorId="0" shapeId="0" xr:uid="{00000000-0006-0000-0100-00004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6" authorId="0" shapeId="0" xr:uid="{00000000-0006-0000-0100-00004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6" authorId="0" shapeId="0" xr:uid="{00000000-0006-0000-0100-00004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6" authorId="0" shapeId="0" xr:uid="{00000000-0006-0000-0100-00004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6" authorId="0" shapeId="0" xr:uid="{00000000-0006-0000-0100-00004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6" authorId="0" shapeId="0" xr:uid="{00000000-0006-0000-0100-00004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6" authorId="0" shapeId="0" xr:uid="{00000000-0006-0000-0100-00004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6" authorId="0" shapeId="0" xr:uid="{00000000-0006-0000-0100-00004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6" authorId="0" shapeId="0" xr:uid="{00000000-0006-0000-0100-00004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6" authorId="0" shapeId="0" xr:uid="{00000000-0006-0000-0100-00004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7" authorId="0" shapeId="0" xr:uid="{00000000-0006-0000-0100-00004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7" authorId="0" shapeId="0" xr:uid="{00000000-0006-0000-0100-00004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77" authorId="0" shapeId="0" xr:uid="{00000000-0006-0000-0100-00004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7" authorId="0" shapeId="0" xr:uid="{00000000-0006-0000-0100-00005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7" authorId="0" shapeId="0" xr:uid="{00000000-0006-0000-0100-00005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7" authorId="0" shapeId="0" xr:uid="{00000000-0006-0000-0100-00005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7" authorId="0" shapeId="0" xr:uid="{00000000-0006-0000-0100-00005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7" authorId="0" shapeId="0" xr:uid="{00000000-0006-0000-0100-00005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7" authorId="0" shapeId="0" xr:uid="{00000000-0006-0000-0100-00005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7" authorId="0" shapeId="0" xr:uid="{00000000-0006-0000-0100-00005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7" authorId="0" shapeId="0" xr:uid="{00000000-0006-0000-0100-00005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8" authorId="0" shapeId="0" xr:uid="{00000000-0006-0000-0100-000058010000}">
      <text>
        <r>
          <rPr>
            <sz val="12"/>
            <color rgb="FF000000"/>
            <rFont val="Calibri"/>
            <family val="2"/>
          </rPr>
          <t>Le1/9 (iphone):80euros//</t>
        </r>
      </text>
    </comment>
    <comment ref="B79" authorId="0" shapeId="0" xr:uid="{00000000-0006-0000-0100-00005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9" authorId="0" shapeId="0" xr:uid="{00000000-0006-0000-0100-00005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79" authorId="0" shapeId="0" xr:uid="{00000000-0006-0000-0100-00005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9" authorId="0" shapeId="0" xr:uid="{00000000-0006-0000-0100-00005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9" authorId="0" shapeId="0" xr:uid="{00000000-0006-0000-0100-00005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9" authorId="0" shapeId="0" xr:uid="{00000000-0006-0000-0100-00005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9" authorId="0" shapeId="0" xr:uid="{00000000-0006-0000-0100-00005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9" authorId="0" shapeId="0" xr:uid="{00000000-0006-0000-0100-00006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9" authorId="0" shapeId="0" xr:uid="{00000000-0006-0000-0100-00006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0" authorId="0" shapeId="0" xr:uid="{00000000-0006-0000-0100-00006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0" authorId="0" shapeId="0" xr:uid="{00000000-0006-0000-0100-00006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0" authorId="0" shapeId="0" xr:uid="{00000000-0006-0000-0100-00006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0" authorId="0" shapeId="0" xr:uid="{00000000-0006-0000-0100-00006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0" authorId="0" shapeId="0" xr:uid="{00000000-0006-0000-0100-00006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0" authorId="0" shapeId="0" xr:uid="{00000000-0006-0000-0100-00006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0" authorId="0" shapeId="0" xr:uid="{00000000-0006-0000-0100-00006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0" authorId="0" shapeId="0" xr:uid="{00000000-0006-0000-0100-00006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0" authorId="0" shapeId="0" xr:uid="{00000000-0006-0000-0100-00006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0" authorId="0" shapeId="0" xr:uid="{00000000-0006-0000-0100-00006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0" authorId="0" shapeId="0" xr:uid="{00000000-0006-0000-0100-00006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0" authorId="0" shapeId="0" xr:uid="{00000000-0006-0000-0100-00006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1" authorId="0" shapeId="0" xr:uid="{00000000-0006-0000-0100-00006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1" authorId="0" shapeId="0" xr:uid="{00000000-0006-0000-0100-00006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1" authorId="0" shapeId="0" xr:uid="{00000000-0006-0000-0100-00007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1" authorId="0" shapeId="0" xr:uid="{00000000-0006-0000-0100-00007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1" authorId="0" shapeId="0" xr:uid="{00000000-0006-0000-0100-00007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1" authorId="0" shapeId="0" xr:uid="{00000000-0006-0000-0100-00007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1" authorId="0" shapeId="0" xr:uid="{00000000-0006-0000-0100-00007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1" authorId="0" shapeId="0" xr:uid="{00000000-0006-0000-0100-00007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1" authorId="0" shapeId="0" xr:uid="{00000000-0006-0000-0100-00007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1" authorId="0" shapeId="0" xr:uid="{00000000-0006-0000-0100-00007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1" authorId="0" shapeId="0" xr:uid="{00000000-0006-0000-0100-00007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1" authorId="0" shapeId="0" xr:uid="{00000000-0006-0000-0100-00007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2" authorId="0" shapeId="0" xr:uid="{00000000-0006-0000-0100-00007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2" authorId="0" shapeId="0" xr:uid="{00000000-0006-0000-0100-00007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2" authorId="0" shapeId="0" xr:uid="{00000000-0006-0000-0100-00007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2" authorId="0" shapeId="0" xr:uid="{00000000-0006-0000-0100-00007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2" authorId="0" shapeId="0" xr:uid="{00000000-0006-0000-0100-00007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2" authorId="0" shapeId="0" xr:uid="{00000000-0006-0000-0100-00007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2" authorId="0" shapeId="0" xr:uid="{00000000-0006-0000-0100-00008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2" authorId="0" shapeId="0" xr:uid="{00000000-0006-0000-0100-00008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2" authorId="0" shapeId="0" xr:uid="{00000000-0006-0000-0100-00008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2" authorId="0" shapeId="0" xr:uid="{00000000-0006-0000-0100-00008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2" authorId="0" shapeId="0" xr:uid="{00000000-0006-0000-0100-00008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2" authorId="0" shapeId="0" xr:uid="{00000000-0006-0000-0100-00008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3" authorId="0" shapeId="0" xr:uid="{00000000-0006-0000-0100-000086010000}">
      <text>
        <r>
          <rPr>
            <sz val="12"/>
            <color rgb="FF000000"/>
            <rFont val="Calibri"/>
            <family val="2"/>
          </rPr>
          <t xml:space="preserve">Le6/01:25,22euros//
</t>
        </r>
      </text>
    </comment>
    <comment ref="C83" authorId="0" shapeId="0" xr:uid="{00000000-0006-0000-0100-000087010000}">
      <text>
        <r>
          <rPr>
            <sz val="12"/>
            <color rgb="FF000000"/>
            <rFont val="Calibri"/>
            <family val="2"/>
          </rPr>
          <t xml:space="preserve">Le28/01:15,02euros//le5/02:35,67euros//le12/02:35,39euros//
</t>
        </r>
      </text>
    </comment>
    <comment ref="D83" authorId="0" shapeId="0" xr:uid="{00000000-0006-0000-0100-000088010000}">
      <text>
        <r>
          <rPr>
            <sz val="12"/>
            <color rgb="FF000000"/>
            <rFont val="Calibri"/>
            <family val="2"/>
          </rPr>
          <t xml:space="preserve">Le6/03:25,44euros//le 19/3:20,20euros//
</t>
        </r>
      </text>
    </comment>
    <comment ref="E83" authorId="0" shapeId="0" xr:uid="{00000000-0006-0000-0100-000089010000}">
      <text>
        <r>
          <rPr>
            <sz val="12"/>
            <color rgb="FF000000"/>
            <rFont val="Calibri"/>
            <family val="2"/>
          </rPr>
          <t xml:space="preserve">Le30/3:20,21euros//le6/4:46,85euros//
</t>
        </r>
      </text>
    </comment>
    <comment ref="F83" authorId="0" shapeId="0" xr:uid="{00000000-0006-0000-0100-00008A010000}">
      <text>
        <r>
          <rPr>
            <sz val="12"/>
            <color rgb="FF000000"/>
            <rFont val="Calibri"/>
            <family val="2"/>
          </rPr>
          <t xml:space="preserve">Le2/5:30,09euros//le12/5:25,28euros//
</t>
        </r>
      </text>
    </comment>
    <comment ref="G83" authorId="0" shapeId="0" xr:uid="{00000000-0006-0000-0100-00008B010000}">
      <text>
        <r>
          <rPr>
            <sz val="12"/>
            <color rgb="FF000000"/>
            <rFont val="Calibri"/>
            <family val="2"/>
          </rPr>
          <t xml:space="preserve">Le28/5:25,24euros//le5/6:30,73euros//le13/6:25euros//le22/6:30,28euros//
</t>
        </r>
      </text>
    </comment>
    <comment ref="H83" authorId="0" shapeId="0" xr:uid="{00000000-0006-0000-0100-00008C010000}">
      <text>
        <r>
          <rPr>
            <sz val="12"/>
            <color rgb="FF000000"/>
            <rFont val="Calibri"/>
            <family val="2"/>
          </rPr>
          <t xml:space="preserve">Le30/6:25,23euros//le16/7:40,30euros//
</t>
        </r>
      </text>
    </comment>
    <comment ref="I83" authorId="0" shapeId="0" xr:uid="{00000000-0006-0000-0100-00008D010000}">
      <text>
        <r>
          <rPr>
            <sz val="12"/>
            <color rgb="FF000000"/>
            <rFont val="Calibri"/>
            <family val="2"/>
          </rPr>
          <t>Le30/07:45,06//le16/8:52,01//le 21/8:60,14euros//</t>
        </r>
      </text>
    </comment>
    <comment ref="J83" authorId="0" shapeId="0" xr:uid="{00000000-0006-0000-0100-00008E010000}">
      <text>
        <r>
          <rPr>
            <sz val="12"/>
            <color rgb="FF000000"/>
            <rFont val="Calibri"/>
            <family val="2"/>
          </rPr>
          <t xml:space="preserve">Le31/8:30,30euros//le16/9:35,03euros//
</t>
        </r>
      </text>
    </comment>
    <comment ref="K83" authorId="0" shapeId="0" xr:uid="{00000000-0006-0000-0100-00008F010000}">
      <text>
        <r>
          <rPr>
            <sz val="12"/>
            <color rgb="FF000000"/>
            <rFont val="Calibri"/>
            <family val="2"/>
          </rPr>
          <t xml:space="preserve">Le9/10:25,30euros//Le18/10:25,12euros//le24/10:30,52euros//
</t>
        </r>
      </text>
    </comment>
    <comment ref="L83" authorId="0" shapeId="0" xr:uid="{00000000-0006-0000-0100-000090010000}">
      <text>
        <r>
          <rPr>
            <sz val="12"/>
            <color rgb="FF000000"/>
            <rFont val="Calibri"/>
            <family val="2"/>
          </rPr>
          <t xml:space="preserve">Le4/11:30,29euros//le10/11:20,06euros//le21/11:30,14euros//
</t>
        </r>
      </text>
    </comment>
    <comment ref="M83" authorId="0" shapeId="0" xr:uid="{00000000-0006-0000-0100-000091010000}">
      <text>
        <r>
          <rPr>
            <sz val="12"/>
            <color rgb="FF000000"/>
            <rFont val="Calibri"/>
            <family val="2"/>
          </rPr>
          <t>Le29/11:49,75euros//le14/12:35,20euros//</t>
        </r>
      </text>
    </comment>
    <comment ref="B84" authorId="0" shapeId="0" xr:uid="{00000000-0006-0000-0100-000092010000}">
      <text>
        <r>
          <rPr>
            <sz val="12"/>
            <color rgb="FF000000"/>
            <rFont val="Calibri"/>
            <family val="2"/>
          </rPr>
          <t>le29/12:109,48euros//le8/01:84,21euros//le11/01:11,96euros//le21/01:109,86euros//</t>
        </r>
      </text>
    </comment>
    <comment ref="C84" authorId="0" shapeId="0" xr:uid="{00000000-0006-0000-0100-000093010000}">
      <text>
        <r>
          <rPr>
            <sz val="12"/>
            <color rgb="FF000000"/>
            <rFont val="Calibri"/>
            <family val="2"/>
          </rPr>
          <t>le3/02:99,73euros//le17/02:117,59euros//le17/02:10,16euros//</t>
        </r>
      </text>
    </comment>
    <comment ref="D84" authorId="0" shapeId="0" xr:uid="{00000000-0006-0000-0100-000094010000}">
      <text>
        <r>
          <rPr>
            <sz val="12"/>
            <color rgb="FF000000"/>
            <rFont val="Calibri"/>
            <family val="2"/>
          </rPr>
          <t xml:space="preserve">Le26/02:102,82euros//le 11/03:104,04euros//le12/03:12,13euros//
</t>
        </r>
      </text>
    </comment>
    <comment ref="E84" authorId="0" shapeId="0" xr:uid="{00000000-0006-0000-0100-000095010000}">
      <text>
        <r>
          <rPr>
            <sz val="12"/>
            <color rgb="FF000000"/>
            <rFont val="Calibri"/>
            <family val="2"/>
          </rPr>
          <t xml:space="preserve">Le25/3:96,87euros//le8/4:97,97euros//le8/4:21,63euros//le14/4:50,48euros//
</t>
        </r>
      </text>
    </comment>
    <comment ref="F84" authorId="0" shapeId="0" xr:uid="{00000000-0006-0000-0100-000096010000}">
      <text>
        <r>
          <rPr>
            <sz val="12"/>
            <color rgb="FF000000"/>
            <rFont val="Calibri"/>
            <family val="2"/>
          </rPr>
          <t xml:space="preserve">Le26/4:119,28euros//le6/5:101,30euros//le12/5:14,91euros//le13/5:2,71euros//le20/5:96,08euros//le20/5:13,69euros//
</t>
        </r>
      </text>
    </comment>
    <comment ref="G84" authorId="0" shapeId="0" xr:uid="{00000000-0006-0000-0100-000097010000}">
      <text>
        <r>
          <rPr>
            <sz val="12"/>
            <color rgb="FF000000"/>
            <rFont val="Calibri"/>
            <family val="2"/>
          </rPr>
          <t>Le27/5(courses david):22,38euros//le2/6:94,78euros//le2/6:9,85euros//le11/6:35,69euros//</t>
        </r>
      </text>
    </comment>
    <comment ref="H84" authorId="0" shapeId="0" xr:uid="{00000000-0006-0000-0100-000098010000}">
      <text>
        <r>
          <rPr>
            <sz val="12"/>
            <color rgb="FF000000"/>
            <rFont val="Calibri"/>
            <family val="2"/>
          </rPr>
          <t xml:space="preserve">Le30/6:142,68euros//le13/7:119,65euros//le25/7:50,44euros//
</t>
        </r>
      </text>
    </comment>
    <comment ref="I84" authorId="0" shapeId="0" xr:uid="{00000000-0006-0000-0100-000099010000}">
      <text>
        <r>
          <rPr>
            <sz val="12"/>
            <color rgb="FF000000"/>
            <rFont val="Calibri"/>
            <family val="2"/>
          </rPr>
          <t xml:space="preserve">Le28/7:73,46euros//le7/8:138,66euros//le16/8:76,01euros//le24/8:131,70
</t>
        </r>
      </text>
    </comment>
    <comment ref="J84" authorId="0" shapeId="0" xr:uid="{00000000-0006-0000-0100-00009A010000}">
      <text>
        <r>
          <rPr>
            <sz val="12"/>
            <color rgb="FF000000"/>
            <rFont val="Calibri"/>
            <family val="2"/>
          </rPr>
          <t xml:space="preserve">Le30/8:36,53euros//le3/9:106,24
euros//le17/9:104,81euros//
</t>
        </r>
      </text>
    </comment>
    <comment ref="K84" authorId="0" shapeId="0" xr:uid="{00000000-0006-0000-0100-00009B010000}">
      <text>
        <r>
          <rPr>
            <sz val="12"/>
            <color rgb="FF000000"/>
            <rFont val="Calibri"/>
            <family val="2"/>
          </rPr>
          <t xml:space="preserve">Le30/9:125,30euros//le14/10:114,53euros//
</t>
        </r>
      </text>
    </comment>
    <comment ref="L84" authorId="0" shapeId="0" xr:uid="{00000000-0006-0000-0100-00009C010000}">
      <text>
        <r>
          <rPr>
            <sz val="12"/>
            <color rgb="FF000000"/>
            <rFont val="Calibri"/>
            <family val="2"/>
          </rPr>
          <t>Le28/10:118,32euros//le5/11:24,29euros//
Le7/11:13,69euros//le10/11:121,38euros//le 11/11:6,53euros//le17/11:10,20euros//</t>
        </r>
      </text>
    </comment>
    <comment ref="M84" authorId="0" shapeId="0" xr:uid="{00000000-0006-0000-0100-00009D010000}">
      <text>
        <r>
          <rPr>
            <sz val="12"/>
            <color rgb="FF000000"/>
            <rFont val="Calibri"/>
            <family val="2"/>
          </rPr>
          <t>Le26/11:122,06euros//le9/12:104,06euros//</t>
        </r>
      </text>
    </comment>
    <comment ref="B85" authorId="0" shapeId="0" xr:uid="{00000000-0006-0000-0100-00009E010000}">
      <text>
        <r>
          <rPr>
            <sz val="12"/>
            <color rgb="FF000000"/>
            <rFont val="Calibri"/>
            <family val="2"/>
          </rPr>
          <t xml:space="preserve">Le29/12:33,07euros//
</t>
        </r>
      </text>
    </comment>
    <comment ref="C85" authorId="0" shapeId="0" xr:uid="{00000000-0006-0000-0100-00009F010000}">
      <text>
        <r>
          <rPr>
            <sz val="12"/>
            <color rgb="FF000000"/>
            <rFont val="Calibri"/>
            <family val="2"/>
          </rPr>
          <t xml:space="preserve">Le16/02(course francoise):7,15euros//le22/02:13,50euros//
</t>
        </r>
      </text>
    </comment>
    <comment ref="D85" authorId="0" shapeId="0" xr:uid="{00000000-0006-0000-0100-0000A0010000}">
      <text>
        <r>
          <rPr>
            <sz val="12"/>
            <color rgb="FF000000"/>
            <rFont val="Calibri"/>
            <family val="2"/>
          </rPr>
          <t xml:space="preserve">Le19/3:40,46euros//
</t>
        </r>
      </text>
    </comment>
    <comment ref="E85" authorId="0" shapeId="0" xr:uid="{00000000-0006-0000-0100-0000A1010000}">
      <text>
        <r>
          <rPr>
            <sz val="12"/>
            <color rgb="FF000000"/>
            <rFont val="Calibri"/>
            <family val="2"/>
          </rPr>
          <t xml:space="preserve">Le6/4:10,23euros//le21/4:44,01euros//
</t>
        </r>
      </text>
    </comment>
    <comment ref="F85" authorId="0" shapeId="0" xr:uid="{00000000-0006-0000-0100-0000A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5" authorId="0" shapeId="0" xr:uid="{00000000-0006-0000-0100-0000A3010000}">
      <text>
        <r>
          <rPr>
            <sz val="12"/>
            <color rgb="FF000000"/>
            <rFont val="Calibri"/>
            <family val="2"/>
          </rPr>
          <t xml:space="preserve">Le28/5(courses david):11,49euros//le14/6:5,79euros//
</t>
        </r>
      </text>
    </comment>
    <comment ref="H85" authorId="0" shapeId="0" xr:uid="{00000000-0006-0000-0100-0000A4010000}">
      <text>
        <r>
          <rPr>
            <sz val="12"/>
            <color rgb="FF000000"/>
            <rFont val="Calibri"/>
            <family val="2"/>
          </rPr>
          <t xml:space="preserve">Le16/7:21,16euros//le19/7:38,21euros//
</t>
        </r>
      </text>
    </comment>
    <comment ref="I85" authorId="0" shapeId="0" xr:uid="{00000000-0006-0000-0100-0000A5010000}">
      <text>
        <r>
          <rPr>
            <sz val="12"/>
            <color rgb="FF000000"/>
            <rFont val="Calibri"/>
            <family val="2"/>
          </rPr>
          <t xml:space="preserve">Le30/7:51,08euros//le16/8:24,89euros//le16/8:18,46euros//
</t>
        </r>
      </text>
    </comment>
    <comment ref="J85" authorId="0" shapeId="0" xr:uid="{00000000-0006-0000-0100-0000A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5" authorId="0" shapeId="0" xr:uid="{00000000-0006-0000-0100-0000A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5" authorId="0" shapeId="0" xr:uid="{00000000-0006-0000-0100-0000A8010000}">
      <text>
        <r>
          <rPr>
            <sz val="12"/>
            <color rgb="FF000000"/>
            <rFont val="Calibri"/>
            <family val="2"/>
          </rPr>
          <t xml:space="preserve">Le2/11:19,80euros//le8/11:47,16euros//le9/11:27,19euros//
</t>
        </r>
      </text>
    </comment>
    <comment ref="M85" authorId="0" shapeId="0" xr:uid="{00000000-0006-0000-0100-0000A9010000}">
      <text>
        <r>
          <rPr>
            <sz val="12"/>
            <color rgb="FF000000"/>
            <rFont val="Calibri"/>
            <family val="2"/>
          </rPr>
          <t>Le26/11:2,85euros//le4/12:19,94euros//</t>
        </r>
      </text>
    </comment>
    <comment ref="B86" authorId="0" shapeId="0" xr:uid="{00000000-0006-0000-0100-0000AA010000}">
      <text>
        <r>
          <rPr>
            <sz val="12"/>
            <color rgb="FF000000"/>
            <rFont val="Calibri"/>
            <family val="2"/>
          </rPr>
          <t xml:space="preserve">Le2/01:11,17euros//le15/01:24,73euros//
</t>
        </r>
      </text>
    </comment>
    <comment ref="C86" authorId="0" shapeId="0" xr:uid="{00000000-0006-0000-0100-0000AB010000}">
      <text>
        <r>
          <rPr>
            <sz val="12"/>
            <color rgb="FF000000"/>
            <rFont val="Calibri"/>
            <family val="2"/>
          </rPr>
          <t xml:space="preserve">Le5/02:30,13euros//le24/02(gateaux maeva):27,23euros//
</t>
        </r>
      </text>
    </comment>
    <comment ref="D86" authorId="0" shapeId="0" xr:uid="{00000000-0006-0000-0100-0000AC010000}">
      <text>
        <r>
          <rPr>
            <sz val="12"/>
            <color rgb="FF000000"/>
            <rFont val="Calibri"/>
            <family val="2"/>
          </rPr>
          <t xml:space="preserve">Le12(gateaux maeva):20,47euros//
</t>
        </r>
      </text>
    </comment>
    <comment ref="E86" authorId="0" shapeId="0" xr:uid="{00000000-0006-0000-0100-0000AD010000}">
      <text>
        <r>
          <rPr>
            <sz val="12"/>
            <color rgb="FF000000"/>
            <rFont val="Calibri"/>
            <family val="2"/>
          </rPr>
          <t xml:space="preserve">Le30/3:33,28euros//le31/3:29,07euros//le10/4:57,75euros//le15/4:28,38euros//le23/4:39,09euros//
</t>
        </r>
      </text>
    </comment>
    <comment ref="F86" authorId="0" shapeId="0" xr:uid="{00000000-0006-0000-0100-0000AE010000}">
      <text>
        <r>
          <rPr>
            <sz val="12"/>
            <color rgb="FF000000"/>
            <rFont val="Calibri"/>
            <family val="2"/>
          </rPr>
          <t xml:space="preserve">Le3/5(viande+gateaux+fruits):63,65euros//le15/5(viande+diverses courses):52,63euros//le22/5:31,68euros//
</t>
        </r>
      </text>
    </comment>
    <comment ref="G86" authorId="0" shapeId="0" xr:uid="{00000000-0006-0000-0100-0000AF010000}">
      <text>
        <r>
          <rPr>
            <sz val="12"/>
            <color rgb="FF000000"/>
            <rFont val="Calibri"/>
            <family val="2"/>
          </rPr>
          <t xml:space="preserve">Le28/5(courses david):15euros//le2/6:69,31euros//le18/6:37,35euros//
</t>
        </r>
      </text>
    </comment>
    <comment ref="H86" authorId="0" shapeId="0" xr:uid="{00000000-0006-0000-0100-0000B0010000}">
      <text>
        <r>
          <rPr>
            <sz val="12"/>
            <color rgb="FF000000"/>
            <rFont val="Calibri"/>
            <family val="2"/>
          </rPr>
          <t xml:space="preserve">Le30/6:48,79euros//le8/7:33,17euros//le12/7:43,30euros//le16/7:22euros//le19/7:40,31euros//
</t>
        </r>
      </text>
    </comment>
    <comment ref="I86" authorId="0" shapeId="0" xr:uid="{00000000-0006-0000-0100-0000B1010000}">
      <text>
        <r>
          <rPr>
            <sz val="12"/>
            <color rgb="FF000000"/>
            <rFont val="Calibri"/>
            <family val="2"/>
          </rPr>
          <t xml:space="preserve">Le9/8:52,23euros//le14/8:23,64euros//le23/8:51,03euros//
</t>
        </r>
      </text>
    </comment>
    <comment ref="J86" authorId="0" shapeId="0" xr:uid="{00000000-0006-0000-0100-0000B2010000}">
      <text>
        <r>
          <rPr>
            <sz val="12"/>
            <color rgb="FF000000"/>
            <rFont val="Calibri"/>
            <family val="2"/>
          </rPr>
          <t xml:space="preserve">Le2/9:59,86euros//le8/9:31,69euros//le16/9:40,74euros//
</t>
        </r>
      </text>
    </comment>
    <comment ref="K86" authorId="0" shapeId="0" xr:uid="{00000000-0006-0000-0100-0000B3010000}">
      <text>
        <r>
          <rPr>
            <sz val="12"/>
            <color rgb="FF000000"/>
            <rFont val="Calibri"/>
            <family val="2"/>
          </rPr>
          <t xml:space="preserve">Le9/10:29,94euros//le18/10:31,90euros//
</t>
        </r>
      </text>
    </comment>
    <comment ref="L86" authorId="0" shapeId="0" xr:uid="{00000000-0006-0000-0100-0000B4010000}">
      <text>
        <r>
          <rPr>
            <sz val="12"/>
            <color rgb="FF000000"/>
            <rFont val="Calibri"/>
            <family val="2"/>
          </rPr>
          <t>Le29/10:46,88euros//le14/11:32,94euros//
Le17/11:56,93euros//le24/11:31,25euros//</t>
        </r>
      </text>
    </comment>
    <comment ref="M86" authorId="0" shapeId="0" xr:uid="{00000000-0006-0000-0100-0000B5010000}">
      <text>
        <r>
          <rPr>
            <sz val="12"/>
            <color rgb="FF000000"/>
            <rFont val="Calibri"/>
            <family val="2"/>
          </rPr>
          <t>Le27/11:26,06euros//le1/12:27,31euros//le2/12:45,65euros//le7/12:54,35euros//le11/12:43,46euros//le14/12:61,02euros//</t>
        </r>
      </text>
    </comment>
    <comment ref="B87" authorId="0" shapeId="0" xr:uid="{00000000-0006-0000-0100-0000B6010000}">
      <text>
        <r>
          <rPr>
            <sz val="12"/>
            <color rgb="FF000000"/>
            <rFont val="Calibri"/>
            <family val="2"/>
          </rPr>
          <t xml:space="preserve">Le29/12:11,10euros//
</t>
        </r>
      </text>
    </comment>
    <comment ref="C87" authorId="0" shapeId="0" xr:uid="{00000000-0006-0000-0100-0000B7010000}">
      <text>
        <r>
          <rPr>
            <sz val="12"/>
            <color rgb="FF000000"/>
            <rFont val="Calibri"/>
            <family val="2"/>
          </rPr>
          <t xml:space="preserve">le28/01:4,17euros//le3/02:3,77euros//le12/02(courses david):26,49euros//le16/02:11,08euros//le22/02:20,30euros//
</t>
        </r>
      </text>
    </comment>
    <comment ref="D87" authorId="0" shapeId="0" xr:uid="{00000000-0006-0000-0100-0000B8010000}">
      <text>
        <r>
          <rPr>
            <sz val="12"/>
            <color rgb="FF000000"/>
            <rFont val="Calibri"/>
            <family val="2"/>
          </rPr>
          <t xml:space="preserve">Le2/03:47,36euros//le12/3(viande):41,87euros//le12/3:14,87euros//
</t>
        </r>
      </text>
    </comment>
    <comment ref="E87" authorId="0" shapeId="0" xr:uid="{00000000-0006-0000-0100-0000B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7" authorId="0" shapeId="0" xr:uid="{00000000-0006-0000-0100-0000BA010000}">
      <text>
        <r>
          <rPr>
            <sz val="12"/>
            <color rgb="FF000000"/>
            <rFont val="Calibri"/>
            <family val="2"/>
          </rPr>
          <t xml:space="preserve">Le2/5:25,03euros//le22/5:12,90euros//
</t>
        </r>
      </text>
    </comment>
    <comment ref="G87" authorId="0" shapeId="0" xr:uid="{00000000-0006-0000-0100-0000BB010000}">
      <text>
        <r>
          <rPr>
            <sz val="12"/>
            <color rgb="FF000000"/>
            <rFont val="Calibri"/>
            <family val="2"/>
          </rPr>
          <t>Le8/6:7,97euros//le11/6:12,31euros//le14/6:21,87euros//le18/6:21,98euros//le23/6:15,34euros//le25/6:21,74euros//</t>
        </r>
      </text>
    </comment>
    <comment ref="H87" authorId="0" shapeId="0" xr:uid="{00000000-0006-0000-0100-0000BC010000}">
      <text>
        <r>
          <rPr>
            <sz val="12"/>
            <color rgb="FF000000"/>
            <rFont val="Calibri"/>
            <family val="2"/>
          </rPr>
          <t xml:space="preserve">Le1/7:5,86euros//le26/7:5,08euros//
</t>
        </r>
      </text>
    </comment>
    <comment ref="I87" authorId="0" shapeId="0" xr:uid="{00000000-0006-0000-0100-0000BD010000}">
      <text>
        <r>
          <rPr>
            <sz val="12"/>
            <color rgb="FF000000"/>
            <rFont val="Calibri"/>
            <family val="2"/>
          </rPr>
          <t xml:space="preserve">Le7/8:16,84euros//le17/8:12,32euros//
</t>
        </r>
      </text>
    </comment>
    <comment ref="J87" authorId="0" shapeId="0" xr:uid="{00000000-0006-0000-0100-0000BE010000}">
      <text>
        <r>
          <rPr>
            <sz val="12"/>
            <color rgb="FF000000"/>
            <rFont val="Calibri"/>
            <family val="2"/>
          </rPr>
          <t xml:space="preserve">Le20/9:38,61euros//le25/9:17,47euros//
</t>
        </r>
      </text>
    </comment>
    <comment ref="K87" authorId="0" shapeId="0" xr:uid="{00000000-0006-0000-0100-0000BF010000}">
      <text>
        <r>
          <rPr>
            <sz val="12"/>
            <color rgb="FF000000"/>
            <rFont val="Calibri"/>
            <family val="2"/>
          </rPr>
          <t xml:space="preserve">Le28/9:36,05euros//le2/10:10,02euros//le8/10:34,18euros//le25/10:10,20euros//
</t>
        </r>
      </text>
    </comment>
    <comment ref="L87" authorId="0" shapeId="0" xr:uid="{00000000-0006-0000-0100-0000C0010000}">
      <text>
        <r>
          <rPr>
            <sz val="12"/>
            <color rgb="FF000000"/>
            <rFont val="Calibri"/>
            <family val="2"/>
          </rPr>
          <t xml:space="preserve">Le28/10:10,69euros//le14/11:25,87euros//
</t>
        </r>
      </text>
    </comment>
    <comment ref="M87" authorId="0" shapeId="0" xr:uid="{00000000-0006-0000-0100-0000C1010000}">
      <text>
        <r>
          <rPr>
            <sz val="12"/>
            <color rgb="FF000000"/>
            <rFont val="Calibri"/>
            <family val="2"/>
          </rPr>
          <t>le</t>
        </r>
      </text>
    </comment>
    <comment ref="B88" authorId="0" shapeId="0" xr:uid="{00000000-0006-0000-0100-0000C2010000}">
      <text>
        <r>
          <rPr>
            <sz val="12"/>
            <color rgb="FF000000"/>
            <rFont val="Calibri"/>
            <family val="2"/>
          </rPr>
          <t xml:space="preserve">Le29/12:13,93euros//le9/01:43,26euros//le22/01:24,98euros//
</t>
        </r>
      </text>
    </comment>
    <comment ref="C88" authorId="0" shapeId="0" xr:uid="{00000000-0006-0000-0100-0000C3010000}">
      <text>
        <r>
          <rPr>
            <sz val="12"/>
            <color rgb="FF000000"/>
            <rFont val="Calibri"/>
            <family val="2"/>
          </rPr>
          <t xml:space="preserve">Le28/01:10,26euros//le3/02:14,96euros//le5/02:29,42euros//le16/02(courses francoise):25,47euros//
</t>
        </r>
      </text>
    </comment>
    <comment ref="D88" authorId="0" shapeId="0" xr:uid="{00000000-0006-0000-0100-0000C4010000}">
      <text>
        <r>
          <rPr>
            <sz val="12"/>
            <color rgb="FF000000"/>
            <rFont val="Calibri"/>
            <family val="2"/>
          </rPr>
          <t xml:space="preserve">Le26/02:30,25euros//le27/02:13,82euros//le13/3:24,02euros//
</t>
        </r>
      </text>
    </comment>
    <comment ref="E88" authorId="0" shapeId="0" xr:uid="{00000000-0006-0000-0100-0000C5010000}">
      <text>
        <r>
          <rPr>
            <sz val="12"/>
            <color rgb="FF000000"/>
            <rFont val="Calibri"/>
            <family val="2"/>
          </rPr>
          <t xml:space="preserve">Le26/3:30,69euros//le9/4:25,36euros//
</t>
        </r>
      </text>
    </comment>
    <comment ref="F88" authorId="0" shapeId="0" xr:uid="{00000000-0006-0000-0100-0000C6010000}">
      <text>
        <r>
          <rPr>
            <sz val="12"/>
            <color rgb="FF000000"/>
            <rFont val="Calibri"/>
            <family val="2"/>
          </rPr>
          <t xml:space="preserve">Le27/4:27,03euros//le3/5:11,52euros//le7/5:24,62euros//le17/5:9,59euros//le20/5:14,49euros//
</t>
        </r>
      </text>
    </comment>
    <comment ref="G88" authorId="0" shapeId="0" xr:uid="{00000000-0006-0000-0100-0000C7010000}">
      <text>
        <r>
          <rPr>
            <sz val="12"/>
            <color rgb="FF000000"/>
            <rFont val="Calibri"/>
            <family val="2"/>
          </rPr>
          <t xml:space="preserve">Le2/6:42,39euros//le5/6:13,57euros//
</t>
        </r>
      </text>
    </comment>
    <comment ref="H88" authorId="0" shapeId="0" xr:uid="{00000000-0006-0000-0100-0000C8010000}">
      <text>
        <r>
          <rPr>
            <sz val="12"/>
            <color rgb="FF000000"/>
            <rFont val="Calibri"/>
            <family val="2"/>
          </rPr>
          <t xml:space="preserve">Le13/7:54,87euros//
</t>
        </r>
      </text>
    </comment>
    <comment ref="I88" authorId="0" shapeId="0" xr:uid="{00000000-0006-0000-0100-0000C9010000}">
      <text>
        <r>
          <rPr>
            <sz val="12"/>
            <color rgb="FF000000"/>
            <rFont val="Calibri"/>
            <family val="2"/>
          </rPr>
          <t xml:space="preserve">Le18/8:11,20euros//
</t>
        </r>
      </text>
    </comment>
    <comment ref="J88" authorId="0" shapeId="0" xr:uid="{00000000-0006-0000-0100-0000CA010000}">
      <text>
        <r>
          <rPr>
            <sz val="12"/>
            <color rgb="FF000000"/>
            <rFont val="Calibri"/>
            <family val="2"/>
          </rPr>
          <t>Le10/9:22,46//
Le17/9:17,75euros//le23/9:37,15euros//</t>
        </r>
      </text>
    </comment>
    <comment ref="K88" authorId="0" shapeId="0" xr:uid="{00000000-0006-0000-0100-0000CB010000}">
      <text>
        <r>
          <rPr>
            <sz val="12"/>
            <color rgb="FF000000"/>
            <rFont val="Calibri"/>
            <family val="2"/>
          </rPr>
          <t xml:space="preserve">Le14/10:14,26euros//le16/10:14,70euros//
</t>
        </r>
      </text>
    </comment>
    <comment ref="L88" authorId="0" shapeId="0" xr:uid="{00000000-0006-0000-0100-0000CC010000}">
      <text>
        <r>
          <rPr>
            <sz val="12"/>
            <color rgb="FF000000"/>
            <rFont val="Calibri"/>
            <family val="2"/>
          </rPr>
          <t xml:space="preserve">Le23/11:10,99euros//
</t>
        </r>
      </text>
    </comment>
    <comment ref="M88" authorId="0" shapeId="0" xr:uid="{00000000-0006-0000-0100-0000CD010000}">
      <text>
        <r>
          <rPr>
            <sz val="12"/>
            <color rgb="FF000000"/>
            <rFont val="Calibri"/>
            <family val="2"/>
          </rPr>
          <t>Le27/11:7,55euros//le4/12:24,85euros//le11/12:11,40euros//</t>
        </r>
      </text>
    </comment>
    <comment ref="B89" authorId="0" shapeId="0" xr:uid="{00000000-0006-0000-0100-0000C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9" authorId="0" shapeId="0" xr:uid="{00000000-0006-0000-0100-0000CF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9" authorId="0" shapeId="0" xr:uid="{00000000-0006-0000-0100-0000D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9" authorId="0" shapeId="0" xr:uid="{00000000-0006-0000-0100-0000D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9" authorId="0" shapeId="0" xr:uid="{00000000-0006-0000-0100-0000D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9" authorId="0" shapeId="0" xr:uid="{00000000-0006-0000-0100-0000D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9" authorId="0" shapeId="0" xr:uid="{00000000-0006-0000-0100-0000D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9" authorId="0" shapeId="0" xr:uid="{00000000-0006-0000-0100-0000D5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9" authorId="0" shapeId="0" xr:uid="{00000000-0006-0000-0100-0000D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9" authorId="0" shapeId="0" xr:uid="{00000000-0006-0000-0100-0000D7010000}">
      <text>
        <r>
          <rPr>
            <sz val="12"/>
            <color rgb="FF000000"/>
            <rFont val="Calibri"/>
            <family val="2"/>
          </rPr>
          <t xml:space="preserve">Le5/10:24,89euros//
</t>
        </r>
      </text>
    </comment>
    <comment ref="L89" authorId="0" shapeId="0" xr:uid="{00000000-0006-0000-0100-0000D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9" authorId="0" shapeId="0" xr:uid="{00000000-0006-0000-0100-0000D9010000}">
      <text>
        <r>
          <rPr>
            <sz val="12"/>
            <color rgb="FF000000"/>
            <rFont val="Calibri"/>
            <family val="2"/>
          </rPr>
          <t>le</t>
        </r>
      </text>
    </comment>
    <comment ref="B90" authorId="0" shapeId="0" xr:uid="{00000000-0006-0000-0100-0000DA010000}">
      <text>
        <r>
          <rPr>
            <sz val="12"/>
            <color rgb="FF000000"/>
            <rFont val="Calibri"/>
            <family val="2"/>
          </rPr>
          <t xml:space="preserve">Le20/01:41,42euros//
</t>
        </r>
      </text>
    </comment>
    <comment ref="C90" authorId="0" shapeId="0" xr:uid="{00000000-0006-0000-0100-0000DB010000}">
      <text>
        <r>
          <rPr>
            <sz val="12"/>
            <color rgb="FF000000"/>
            <rFont val="Calibri"/>
            <family val="2"/>
          </rPr>
          <t xml:space="preserve">Le24/02:11,71euros//
</t>
        </r>
      </text>
    </comment>
    <comment ref="D90" authorId="0" shapeId="0" xr:uid="{00000000-0006-0000-0100-0000D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0" authorId="0" shapeId="0" xr:uid="{00000000-0006-0000-0100-0000D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0" authorId="0" shapeId="0" xr:uid="{00000000-0006-0000-0100-0000DE010000}">
      <text>
        <r>
          <rPr>
            <sz val="12"/>
            <color rgb="FF000000"/>
            <rFont val="Calibri"/>
            <family val="2"/>
          </rPr>
          <t xml:space="preserve">Le5/5:5,36euros//
</t>
        </r>
      </text>
    </comment>
    <comment ref="G90" authorId="0" shapeId="0" xr:uid="{00000000-0006-0000-0100-0000DF010000}">
      <text>
        <r>
          <rPr>
            <sz val="12"/>
            <color rgb="FF000000"/>
            <rFont val="Calibri"/>
            <family val="2"/>
          </rPr>
          <t xml:space="preserve">Le10/6:16,77euros//
</t>
        </r>
      </text>
    </comment>
    <comment ref="H90" authorId="0" shapeId="0" xr:uid="{00000000-0006-0000-0100-0000E0010000}">
      <text>
        <r>
          <rPr>
            <sz val="12"/>
            <color rgb="FF000000"/>
            <rFont val="Calibri"/>
            <family val="2"/>
          </rPr>
          <t xml:space="preserve">Le19/7:8,01euros//
</t>
        </r>
      </text>
    </comment>
    <comment ref="I90" authorId="0" shapeId="0" xr:uid="{00000000-0006-0000-0100-0000E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0" authorId="0" shapeId="0" xr:uid="{00000000-0006-0000-0100-0000E2010000}">
      <text>
        <r>
          <rPr>
            <sz val="12"/>
            <color rgb="FF000000"/>
            <rFont val="Calibri"/>
            <family val="2"/>
          </rPr>
          <t xml:space="preserve">Le4/9:5,22euros//
</t>
        </r>
      </text>
    </comment>
    <comment ref="K90" authorId="0" shapeId="0" xr:uid="{00000000-0006-0000-0100-0000E3010000}">
      <text>
        <r>
          <rPr>
            <sz val="12"/>
            <color rgb="FF000000"/>
            <rFont val="Calibri"/>
            <family val="2"/>
          </rPr>
          <t xml:space="preserve">Le11/10:10,19euros//
</t>
        </r>
      </text>
    </comment>
    <comment ref="L90" authorId="0" shapeId="0" xr:uid="{00000000-0006-0000-0100-0000E4010000}">
      <text>
        <r>
          <rPr>
            <sz val="12"/>
            <color rgb="FF000000"/>
            <rFont val="Calibri"/>
            <family val="2"/>
          </rPr>
          <t xml:space="preserve">Le2/11:17,33euros//le8/11 : 7,63euros//
</t>
        </r>
      </text>
    </comment>
    <comment ref="M90" authorId="0" shapeId="0" xr:uid="{00000000-0006-0000-0100-0000E5010000}">
      <text>
        <r>
          <rPr>
            <sz val="12"/>
            <color rgb="FF000000"/>
            <rFont val="Calibri"/>
            <family val="2"/>
          </rPr>
          <t>Le27/11:16,17euros//</t>
        </r>
      </text>
    </comment>
    <comment ref="B91" authorId="0" shapeId="0" xr:uid="{00000000-0006-0000-0100-0000E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1" authorId="0" shapeId="0" xr:uid="{00000000-0006-0000-0100-0000E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1" authorId="0" shapeId="0" xr:uid="{00000000-0006-0000-0100-0000E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1" authorId="0" shapeId="0" xr:uid="{00000000-0006-0000-0100-0000E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1" authorId="0" shapeId="0" xr:uid="{00000000-0006-0000-0100-0000E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1" authorId="0" shapeId="0" xr:uid="{00000000-0006-0000-0100-0000E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1" authorId="0" shapeId="0" xr:uid="{00000000-0006-0000-0100-0000EC010000}">
      <text>
        <r>
          <rPr>
            <sz val="12"/>
            <color rgb="FF000000"/>
            <rFont val="Calibri"/>
            <family val="2"/>
          </rPr>
          <t xml:space="preserve">Le27/6(gourde maeva):6euros//
</t>
        </r>
      </text>
    </comment>
    <comment ref="I91" authorId="0" shapeId="0" xr:uid="{00000000-0006-0000-0100-0000ED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1" authorId="0" shapeId="0" xr:uid="{00000000-0006-0000-0100-0000EE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1" authorId="0" shapeId="0" xr:uid="{00000000-0006-0000-0100-0000EF010000}">
      <text>
        <r>
          <rPr>
            <sz val="12"/>
            <color rgb="FF000000"/>
            <rFont val="Calibri"/>
            <family val="2"/>
          </rPr>
          <t xml:space="preserve">Le20/10(bonbons):9,98euros//
</t>
        </r>
      </text>
    </comment>
    <comment ref="L91" authorId="0" shapeId="0" xr:uid="{00000000-0006-0000-0100-0000F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1" authorId="0" shapeId="0" xr:uid="{00000000-0006-0000-0100-0000F1010000}">
      <text>
        <r>
          <rPr>
            <sz val="12"/>
            <color rgb="FF000000"/>
            <rFont val="Calibri"/>
            <family val="2"/>
          </rPr>
          <t>Le27/11:7,49euros//</t>
        </r>
      </text>
    </comment>
    <comment ref="B92" authorId="0" shapeId="0" xr:uid="{00000000-0006-0000-0100-0000F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2" authorId="0" shapeId="0" xr:uid="{00000000-0006-0000-0100-0000F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2" authorId="0" shapeId="0" xr:uid="{00000000-0006-0000-0100-0000F4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2" authorId="0" shapeId="0" xr:uid="{00000000-0006-0000-0100-0000F5010000}">
      <text>
        <r>
          <rPr>
            <sz val="12"/>
            <color rgb="FF000000"/>
            <rFont val="Calibri"/>
            <family val="2"/>
          </rPr>
          <t xml:space="preserve">Le16/4:21,31euros//
</t>
        </r>
      </text>
    </comment>
    <comment ref="F92" authorId="0" shapeId="0" xr:uid="{00000000-0006-0000-0100-0000F6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2" authorId="0" shapeId="0" xr:uid="{00000000-0006-0000-0100-0000F7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2" authorId="0" shapeId="0" xr:uid="{00000000-0006-0000-0100-0000F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2" authorId="0" shapeId="0" xr:uid="{00000000-0006-0000-0100-0000F9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2" authorId="0" shapeId="0" xr:uid="{00000000-0006-0000-0100-0000FA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2" authorId="0" shapeId="0" xr:uid="{00000000-0006-0000-0100-0000FB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2" authorId="0" shapeId="0" xr:uid="{00000000-0006-0000-0100-0000FC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2" authorId="0" shapeId="0" xr:uid="{00000000-0006-0000-0100-0000FD010000}">
      <text>
        <r>
          <rPr>
            <sz val="12"/>
            <color rgb="FF000000"/>
            <rFont val="Calibri"/>
            <family val="2"/>
          </rPr>
          <t>Le1/12:5euros//</t>
        </r>
      </text>
    </comment>
    <comment ref="B93" authorId="0" shapeId="0" xr:uid="{00000000-0006-0000-0100-0000FE010000}">
      <text>
        <r>
          <rPr>
            <sz val="12"/>
            <color rgb="FF000000"/>
            <rFont val="Calibri"/>
            <family val="2"/>
          </rPr>
          <t xml:space="preserve">Le4/1(jouet newton):7,58euros//le5/01(medicament newton):64,08euros//le6/01(jouet newton):6,49euros//le8/01(lettre suivie monia):4,42euros//le11/01(lettre suivie securité sociale):1,56euros//le13/01(pharmacie):28,91euros//le13/01(jouet nexton):5,31euros//le13/01(FDJ):10euros//le22/01(pince tique newton):3,04euros//le25/01(maxi zoo):11,37euros//le26/01(gaviscon pharmacie):5,99euros//le26/01(lettre suivie lycee pierre masson):2,64euros//
</t>
        </r>
      </text>
    </comment>
    <comment ref="C93" authorId="0" shapeId="0" xr:uid="{00000000-0006-0000-0100-0000FF010000}">
      <text>
        <r>
          <rPr>
            <sz val="12"/>
            <color rgb="FF000000"/>
            <rFont val="Calibri"/>
            <family val="2"/>
          </rPr>
          <t xml:space="preserve">Le6/02(autoroute):28,60euros//le12/02(fleurs st valentin):24,50euros//le24/02(bureauvallée maeva):5,39euros//le24/02(calculette+stylo maeva intermarché):21,50euros//
</t>
        </r>
      </text>
    </comment>
    <comment ref="D93" authorId="0" shapeId="0" xr:uid="{00000000-0006-0000-0100-000000020000}">
      <text>
        <r>
          <rPr>
            <sz val="12"/>
            <color rgb="FF000000"/>
            <rFont val="Calibri"/>
            <family val="2"/>
          </rPr>
          <t xml:space="preserve">Le28/02(lavage voiture):16euros//le2/03(serum physiologique pharmacie):9,90euros//le6/03(TRAM nantes):10,20euros//le6/03(sandwichs):17,50euros//le6/3(parking tram):2,20euros//le11/3(tennis maeva):4,99euros//le13/3(pharmacie):34,70euros//le13/3(kiabi maeva):29euros//
</t>
        </r>
      </text>
    </comment>
    <comment ref="E93" authorId="0" shapeId="0" xr:uid="{00000000-0006-0000-0100-000001020000}">
      <text>
        <r>
          <rPr>
            <sz val="12"/>
            <color rgb="FF000000"/>
            <rFont val="Calibri"/>
            <family val="2"/>
          </rPr>
          <t xml:space="preserve">Le29/3(jennyfer):48,96euros//le29/3(intersport maeva):15,99euros//le7/4(cartouche encre +classeur francoise):22,98euros//le17/4(norauto):11,98euros//le22/4(pharmacie):17,79euros//
</t>
        </r>
      </text>
    </comment>
    <comment ref="F93" authorId="0" shapeId="0" xr:uid="{00000000-0006-0000-0100-000002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3" authorId="0" shapeId="0" xr:uid="{00000000-0006-0000-0100-000003020000}">
      <text>
        <r>
          <rPr>
            <sz val="12"/>
            <color rgb="FF000000"/>
            <rFont val="Calibri"/>
            <family val="2"/>
          </rPr>
          <t xml:space="preserve">Le28/5(bureau vallée cable vga):8,49euros//le29/5(mcdo):25,33euros//le29/5(lavage voiture):12euros//le5/6(kiabi maeva):14euros//le6/6(mcdo):21,70euros//le7/6(emeraude enleve joints silicone):9,20euros//le7/6(bricomarché cutter):14,90euros//le7/6(intermarché alcool+divers):12,39euros//le10/6(gemo chaussures françoise):19,99euros//le13/6(mcdo):50,90euros//le21/6(amazon shampoing barbe):16,13euros//le21/6(make up apres shampoing barbe):21,74euros//le22/6(norauto plaquettes fein):113,13euros//le19/6(anniv j marc):22,01euros//le23/6(mcdo):23,30euros//
</t>
        </r>
      </text>
    </comment>
    <comment ref="H93" authorId="0" shapeId="0" xr:uid="{00000000-0006-0000-0100-000004020000}">
      <text>
        <r>
          <rPr>
            <sz val="12"/>
            <color rgb="FF000000"/>
            <rFont val="Calibri"/>
            <family val="2"/>
          </rPr>
          <t xml:space="preserve">Le30/6(doliprane):4,36euros//le1/7(pharmacie spray maeva):22,69euros//le2/7(mcdo):25,20euros//le13/7(chargeur +masques):37,81euros//le21/7(chaussea):47,90euros//le26/7(lettre recommandée):5,55euros//
</t>
        </r>
      </text>
    </comment>
    <comment ref="I93" authorId="0" shapeId="0" xr:uid="{00000000-0006-0000-0100-000005020000}">
      <text>
        <r>
          <rPr>
            <sz val="12"/>
            <color rgb="FF000000"/>
            <rFont val="Calibri"/>
            <family val="2"/>
          </rPr>
          <t>Le28/(fournitures scolaires):75,97euros//le28/7(sac a main):26,21euros//le30/7(porte monnaie):14,95euros//le30/7(pharmacie):0,89euros//le30/7(lavage voiture):12euros//le11/8(lavage voiture):12euros//le14/8(chaussea david+maeva):12euros//le14/8(kiabi david):5euros//
Le18/8(fleurs maman):30euros//le18/8(lettre suivi CE groupama):2,64euros//le19/8(autoroute):14,30euros//le20/8(boulangerie):11,20euros//le20/8(melle margaux):10euros//le21/8(gravier tombes):31,60euros//le21/8(lidl libourne):13euros//le21/8(geant casino pessac):16,07euros//le22/8(magasin autoroute):22,2euros//le22/8(autoroute):29,40euros//le23/8(pharmacie):18,71euros//le23/8(burgerking):9,30euros//</t>
        </r>
      </text>
    </comment>
    <comment ref="J93" authorId="0" shapeId="0" xr:uid="{00000000-0006-0000-0100-000006020000}">
      <text>
        <r>
          <rPr>
            <sz val="12"/>
            <color rgb="FF000000"/>
            <rFont val="Calibri"/>
            <family val="2"/>
          </rPr>
          <t xml:space="preserve">Le30/8(intersport maeva):114,98euros//le30/8(pharmacie j-marc):10,41euros//le1/9(claquette francoise):12euros//le1/9(jennyfer maeva):63,97euros//le1/9(pharmacie):21,80euros//le1/9(rocade nantes):0,80euros//le4/9(calculatrice maeva):53,34euros//le4/9(jeans maeva):39,98euros//
</t>
        </r>
      </text>
    </comment>
    <comment ref="K93" authorId="0" shapeId="0" xr:uid="{00000000-0006-0000-0100-000007020000}">
      <text>
        <r>
          <rPr>
            <sz val="12"/>
            <color rgb="FF000000"/>
            <rFont val="Calibri"/>
            <family val="2"/>
          </rPr>
          <t>Le28/9(cartouches encre):21,99euros//le28/9(parking):2euros//le28/9(bague francoise):25euros//le30/9(norauto):7,98euros//le30/9(pharmacie):5,80euros//le2/10(pharmacie):19,36euros//le5/10(vermifuge newton):13euros//le5/10(vova):11,83euros//
Le8/10(soins beauté francoise):18euros//le8/10(gel aloevera jmarc):22,67euros//le9/10(lavage voiture):12euros//le11/10(pharmacie):9,90euros//le11/10(timbre):1,08euros//le12/10(vaccin newton):46euros//le14/10(bottes francoise):40euros//le22/10(mcdo):29,80euros//le24/10(essence tondeuse):7,25euros//le25/10(photos maeva):6,08euros//</t>
        </r>
      </text>
    </comment>
    <comment ref="L93" authorId="0" shapeId="0" xr:uid="{00000000-0006-0000-0100-000008020000}">
      <text>
        <r>
          <rPr>
            <sz val="12"/>
            <color rgb="FF000000"/>
            <rFont val="Calibri"/>
            <family val="2"/>
          </rPr>
          <t>Le28/10(leclerc calendrier de funes):11,48euros//le2/11(maxizoo):8,14euros//le2/11(fleurs maman):30euros//le2/11(bureau vallee david):7,54euros//le4/11(pharmacie):0,89euros//le4/11(kiabi maeva):42euros//le7/11(mcdo):25,50euros//
Le12/11(vaccin newton):38euros//le17/11/(pharmacie):17,40euros//</t>
        </r>
      </text>
    </comment>
    <comment ref="M93" authorId="0" shapeId="0" xr:uid="{00000000-0006-0000-0100-000009020000}">
      <text>
        <r>
          <rPr>
            <sz val="12"/>
            <color rgb="FF000000"/>
            <rFont val="Calibri"/>
            <family val="2"/>
          </rPr>
          <t>Le27/11(kiabi blouson j-marc):55euros//le27/11(pharmacie):4,90euros//le27/11(manteau maeva):24,99euros//le26/11(vidange+pneus):382,60euros//le29/11(controle technique):79euros//le2/12(pharmacie):3,79euros//le2/12(gemo):4,98euros//le4/12(jenyfer maeva):24,99euros//le6/12(recommandé boulot+securite sociale):11,10euros//le9/12(photo classe maeva):10euros//le10/12(coiffeuse francoise):64euros//le13/12(gemo):18,98euros//le14/12(pharmacie):6,64euros//le15/12(coiffeuse j-marc):38,50euros//le16/12(mcdo):7,80euros//le15/12(sac a main francoise):30euros//le18/12(courses reveillon+noel):31,93euros//</t>
        </r>
      </text>
    </comment>
    <comment ref="B94" authorId="0" shapeId="0" xr:uid="{00000000-0006-0000-0100-00000A020000}">
      <text>
        <r>
          <rPr>
            <sz val="12"/>
            <color rgb="FF000000"/>
            <rFont val="Calibri"/>
            <family val="2"/>
          </rPr>
          <t xml:space="preserve">Le20/01(lettre suivie):4,42euros//
</t>
        </r>
      </text>
    </comment>
    <comment ref="C94" authorId="0" shapeId="0" xr:uid="{00000000-0006-0000-0100-00000B020000}">
      <text>
        <r>
          <rPr>
            <sz val="12"/>
            <color rgb="FF000000"/>
            <rFont val="Calibri"/>
            <family val="2"/>
          </rPr>
          <t xml:space="preserve">Le29/01(lettre suivie):2,64euros//le10/02(lettre suivie):2,64euros//le16/02(lettre suivie carmeille francette):3,04euros//le16/02(lettre suivie vuzé julien):3,04euros//
</t>
        </r>
      </text>
    </comment>
    <comment ref="D94" authorId="0" shapeId="0" xr:uid="{00000000-0006-0000-0100-00000C020000}">
      <text>
        <r>
          <rPr>
            <sz val="12"/>
            <color rgb="FF000000"/>
            <rFont val="Calibri"/>
            <family val="2"/>
          </rPr>
          <t xml:space="preserve">Le23/3(lettre suivi):2,64euros//le24/3(lettre suivi):2,64euros//
</t>
        </r>
      </text>
    </comment>
    <comment ref="E94" authorId="0" shapeId="0" xr:uid="{00000000-0006-0000-0100-00000D020000}">
      <text>
        <r>
          <rPr>
            <sz val="12"/>
            <color rgb="FF000000"/>
            <rFont val="Calibri"/>
            <family val="2"/>
          </rPr>
          <t xml:space="preserve">Le29/3(colissimo):6,45euros//
</t>
        </r>
      </text>
    </comment>
    <comment ref="F94" authorId="0" shapeId="0" xr:uid="{00000000-0006-0000-0100-00000E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4" authorId="0" shapeId="0" xr:uid="{00000000-0006-0000-0100-00000F020000}">
      <text>
        <r>
          <rPr>
            <sz val="12"/>
            <color rgb="FF000000"/>
            <rFont val="Calibri"/>
            <family val="2"/>
          </rPr>
          <t xml:space="preserve">Le11/6(lettre suivi):4,42euros//
</t>
        </r>
      </text>
    </comment>
    <comment ref="H94" authorId="0" shapeId="0" xr:uid="{00000000-0006-0000-0100-000010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4" authorId="0" shapeId="0" xr:uid="{00000000-0006-0000-0100-000011020000}">
      <text>
        <r>
          <rPr>
            <sz val="12"/>
            <color rgb="FF000000"/>
            <rFont val="Calibri"/>
            <family val="2"/>
          </rPr>
          <t xml:space="preserve">Le16/8(mondial relay ledon patrick):4,90euros//le17/8(lettre suivi rigault audrey):2,64euros//
</t>
        </r>
      </text>
    </comment>
    <comment ref="J94" authorId="0" shapeId="0" xr:uid="{00000000-0006-0000-0100-000012020000}">
      <text>
        <r>
          <rPr>
            <sz val="12"/>
            <color rgb="FF000000"/>
            <rFont val="Calibri"/>
            <family val="2"/>
          </rPr>
          <t xml:space="preserve">Le31/8(colissimo noviza):7,99euros//
</t>
        </r>
      </text>
    </comment>
    <comment ref="K94" authorId="0" shapeId="0" xr:uid="{00000000-0006-0000-0100-000013020000}">
      <text>
        <r>
          <rPr>
            <sz val="12"/>
            <color rgb="FF000000"/>
            <rFont val="Calibri"/>
            <family val="2"/>
          </rPr>
          <t xml:space="preserve">Le11/10(lettre suivie rigault):2,64euros//
</t>
        </r>
      </text>
    </comment>
    <comment ref="L94" authorId="0" shapeId="0" xr:uid="{00000000-0006-0000-0100-000014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4" authorId="0" shapeId="0" xr:uid="{00000000-0006-0000-0100-000015020000}">
      <text>
        <r>
          <rPr>
            <sz val="12"/>
            <color rgb="FF000000"/>
            <rFont val="Calibri"/>
            <family val="2"/>
          </rPr>
          <t>Le10/12(mondial relay film de funès):4,90euros//le17/12(mondial relay serie esprits criminels):4,90euros//</t>
        </r>
      </text>
    </comment>
    <comment ref="B95" authorId="0" shapeId="0" xr:uid="{00000000-0006-0000-0100-000016020000}">
      <text>
        <r>
          <rPr>
            <sz val="12"/>
            <color rgb="FF000000"/>
            <rFont val="Calibri"/>
            <family val="2"/>
          </rPr>
          <t xml:space="preserve">le23/01(amazon clé usb):17,34euros//Le24/01(amazon livre bipolaire):7,50euros//
</t>
        </r>
      </text>
    </comment>
    <comment ref="C95" authorId="0" shapeId="0" xr:uid="{00000000-0006-0000-0100-000017020000}">
      <text>
        <r>
          <rPr>
            <sz val="12"/>
            <color rgb="FF000000"/>
            <rFont val="Calibri"/>
            <family val="2"/>
          </rPr>
          <t xml:space="preserve">Le27/01(cdiscount fer à friser):39,59euros//le3/02(collier en fer newton):8,99euros//le6/02(amazon ecouteurs maeva):9,99euros//le11/02(amazon cle usb 128go):27,09euros//
</t>
        </r>
      </text>
    </comment>
    <comment ref="D95" authorId="0" shapeId="0" xr:uid="{00000000-0006-0000-0100-000018020000}">
      <text>
        <r>
          <rPr>
            <sz val="12"/>
            <color rgb="FF000000"/>
            <rFont val="Calibri"/>
            <family val="2"/>
          </rPr>
          <t xml:space="preserve">Le26/02(amazon lacets j-marc):7,80euros//le1/03(amazon tennis françoise):34,99euros//le 16/3(abonnement annuel PC CLOUD):95,88euros//le 19/3(amazon clé usb 16GO):7,99euros//le20/3(billets de train david et gabrielle):20euros//le22/03(amazon 1 clé usb 128go et 64go):34,02euros//le23/3(amazon boitier alim david):34euros//
</t>
        </r>
      </text>
    </comment>
    <comment ref="E95" authorId="0" shapeId="0" xr:uid="{00000000-0006-0000-0100-000019020000}">
      <text>
        <r>
          <rPr>
            <sz val="12"/>
            <color rgb="FF000000"/>
            <rFont val="Calibri"/>
            <family val="2"/>
          </rPr>
          <t xml:space="preserve">Le3/4(amazon attache cable informatique):10,58euros//le6/4(amazon chargeur tel maeva):9,99euros//
</t>
        </r>
      </text>
    </comment>
    <comment ref="F95" authorId="0" shapeId="0" xr:uid="{00000000-0006-0000-0100-00001A020000}">
      <text>
        <r>
          <rPr>
            <sz val="12"/>
            <color rgb="FF000000"/>
            <rFont val="Calibri"/>
            <family val="2"/>
          </rPr>
          <t xml:space="preserve">Le4/5(kiabi):71euros//le9/5(timbres de funès la poste):9,90euros//le18/5(FDJ):10euros//le19/5(parfum francoise NOCIBE):60,50euros//le15/5:61,34euros//
</t>
        </r>
      </text>
    </comment>
    <comment ref="G95" authorId="0" shapeId="0" xr:uid="{00000000-0006-0000-0100-00001B020000}">
      <text>
        <r>
          <rPr>
            <sz val="12"/>
            <color rgb="FF000000"/>
            <rFont val="Calibri"/>
            <family val="2"/>
          </rPr>
          <t xml:space="preserve">Le27/5(amazon tondeuse françoise):33,94euros//le28/5(amazon, tee shirt marius):16,44euros//le3/6(amazon ecran pc):119,99euros//le9/6(cdiscount sac dechets verts):21,98euros//
</t>
        </r>
      </text>
    </comment>
    <comment ref="H95" authorId="0" shapeId="0" xr:uid="{00000000-0006-0000-0100-00001C020000}">
      <text>
        <r>
          <rPr>
            <sz val="12"/>
            <color rgb="FF000000"/>
            <rFont val="Calibri"/>
            <family val="2"/>
          </rPr>
          <t xml:space="preserve">Le30/6(o'barbershop huile barbe):29,80euros//le30/6(betclic):10euros//le5/7(kiabi serviette+short francoise):30euros//le6/7(fdj):10euros//le17/7(kiabi david):34euros//le20/7(mcdo):44,90euros//le23/7(o'barbershop baume barbe):29,80euros//
</t>
        </r>
      </text>
    </comment>
    <comment ref="I95" authorId="0" shapeId="0" xr:uid="{00000000-0006-0000-0100-00001D020000}">
      <text>
        <r>
          <rPr>
            <sz val="12"/>
            <color rgb="FF000000"/>
            <rFont val="Calibri"/>
            <family val="2"/>
          </rPr>
          <t xml:space="preserve">Le29/7(amazon cartable maeva):35,07euros//le2/8(wifi camping):26euros//le8/8(amazon clé usb rigault audrey):13,12euros//le10/8(amazon livre espagnol maeva):2,99euros//le13/8(adidas david):45,50euros//le13/8(amazon housse lit maeva):27,60euros//le13/8(amazon housse coussin maeva):13,71euros//le14/8(amazon cle usb rigault audrey):8,13euros//le16/8(cdiscount jeux detective):32,67euros//le27/8(verre trempé maeva):6,99euros//
</t>
        </r>
      </text>
    </comment>
    <comment ref="J95" authorId="0" shapeId="0" xr:uid="{00000000-0006-0000-0100-00001E020000}">
      <text>
        <r>
          <rPr>
            <sz val="12"/>
            <color rgb="FF000000"/>
            <rFont val="Calibri"/>
            <family val="2"/>
          </rPr>
          <t>Le27/8(iphone maeva):216,94euros//le1/9(amazon livres david):32,65euros//le10/9(amazon laisse newton):12,97euros//le14/9(fdj):10euros//
Le21/9(le boncoin films de funes):8euros//le23/9(cdiscount gants):11,99euros//le23/9(fnac dvd de funes):15,96euros//le25/9(amazon brosse aspirateur):37euros//</t>
        </r>
      </text>
    </comment>
    <comment ref="K95" authorId="0" shapeId="0" xr:uid="{00000000-0006-0000-0100-00001F020000}">
      <text>
        <r>
          <rPr>
            <sz val="12"/>
            <color rgb="FF000000"/>
            <rFont val="Calibri"/>
            <family val="2"/>
          </rPr>
          <t xml:space="preserve">Le28/9(amazon cle usb rigault):8,99euros//le28/9(maxi zoo):24,77euros//le28/9(obarbershop brosse+shampoing):44,80euros//le29/9(passeport maeva):42euros//le4/10(cle usb 32GO rigault):8,99euros//le5/10(leboncoin revue defunes):5,98euros//le9/10(amazon accroche tableau):32,98euros//le24/10(amazon ecouteurs francoise):9,99euros//
</t>
        </r>
      </text>
    </comment>
    <comment ref="L95" authorId="0" shapeId="0" xr:uid="{00000000-0006-0000-0100-000020020000}">
      <text>
        <r>
          <rPr>
            <sz val="12"/>
            <color rgb="FF000000"/>
            <rFont val="Calibri"/>
            <family val="2"/>
          </rPr>
          <t>Le28/10(ebay revue de funes):6euros//
Le30/10(cadeau julie amazon):15,74euros//le 7/11(amazon gant chien):9,99euros//le10/11(amazon filtre aspirateur):22,30euros//le12/11(fdj):10euros//le22/11(colissimo):5,75euros//le24/11(amazon ampoules):13,59euros//</t>
        </r>
      </text>
    </comment>
    <comment ref="M95" authorId="0" shapeId="0" xr:uid="{00000000-0006-0000-0100-000021020000}">
      <text>
        <r>
          <rPr>
            <sz val="12"/>
            <color rgb="FF000000"/>
            <rFont val="Calibri"/>
            <family val="2"/>
          </rPr>
          <t>Le28/11(la redoute j-marc):12,62euros//le9/12(billet de funes musée):4,50euros//le18/12(amazon rasoirs francoise):16,90euros//</t>
        </r>
      </text>
    </comment>
    <comment ref="B96" authorId="0" shapeId="0" xr:uid="{00000000-0006-0000-0100-000022020000}">
      <text>
        <r>
          <rPr>
            <sz val="12"/>
            <color rgb="FF000000"/>
            <rFont val="Calibri"/>
            <family val="2"/>
          </rPr>
          <t xml:space="preserve">Le17/12 :40euros//
</t>
        </r>
      </text>
    </comment>
    <comment ref="C96" authorId="0" shapeId="0" xr:uid="{00000000-0006-0000-0100-000023020000}">
      <text>
        <r>
          <rPr>
            <sz val="12"/>
            <color rgb="FF000000"/>
            <rFont val="Calibri"/>
            <family val="2"/>
          </rPr>
          <t>le27/01:10euros//le28/01:30euros//</t>
        </r>
      </text>
    </comment>
    <comment ref="E96" authorId="0" shapeId="0" xr:uid="{00000000-0006-0000-0100-000024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6" authorId="0" shapeId="0" xr:uid="{00000000-0006-0000-0100-000025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6" authorId="0" shapeId="0" xr:uid="{00000000-0006-0000-0100-000026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6" authorId="0" shapeId="0" xr:uid="{00000000-0006-0000-0100-000027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6" authorId="0" shapeId="0" xr:uid="{00000000-0006-0000-0100-000028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6" authorId="0" shapeId="0" xr:uid="{00000000-0006-0000-0100-000029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6" authorId="0" shapeId="0" xr:uid="{00000000-0006-0000-0100-00002A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6" authorId="0" shapeId="0" xr:uid="{00000000-0006-0000-0100-00002B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7" authorId="0" shapeId="0" xr:uid="{00000000-0006-0000-0100-00002C020000}">
      <text>
        <r>
          <rPr>
            <sz val="12"/>
            <color rgb="FF000000"/>
            <rFont val="Calibri"/>
            <family val="2"/>
          </rPr>
          <t xml:space="preserve">Le18/01:20euros//
</t>
        </r>
      </text>
    </comment>
    <comment ref="C97" authorId="0" shapeId="0" xr:uid="{00000000-0006-0000-0100-00002D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7" authorId="0" shapeId="0" xr:uid="{00000000-0006-0000-0100-00002E020000}">
      <text>
        <r>
          <rPr>
            <sz val="12"/>
            <color rgb="FF000000"/>
            <rFont val="Calibri"/>
            <family val="2"/>
          </rPr>
          <t xml:space="preserve">Le23/3:20euros//
</t>
        </r>
      </text>
    </comment>
    <comment ref="E97" authorId="0" shapeId="0" xr:uid="{00000000-0006-0000-0100-00002F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7" authorId="0" shapeId="0" xr:uid="{00000000-0006-0000-0100-000030020000}">
      <text>
        <r>
          <rPr>
            <sz val="12"/>
            <color rgb="FF000000"/>
            <rFont val="Calibri"/>
            <family val="2"/>
          </rPr>
          <t xml:space="preserve">Le27/4:20euros//
</t>
        </r>
      </text>
    </comment>
    <comment ref="G97" authorId="0" shapeId="0" xr:uid="{00000000-0006-0000-0100-000031020000}">
      <text>
        <r>
          <rPr>
            <sz val="12"/>
            <color rgb="FF000000"/>
            <rFont val="Calibri"/>
            <family val="2"/>
          </rPr>
          <t xml:space="preserve">Le6/6:20euros//le25/6:20euros//
</t>
        </r>
      </text>
    </comment>
    <comment ref="H97" authorId="0" shapeId="0" xr:uid="{00000000-0006-0000-0100-000032020000}">
      <text>
        <r>
          <rPr>
            <sz val="12"/>
            <color rgb="FF000000"/>
            <rFont val="Calibri"/>
            <family val="2"/>
          </rPr>
          <t>Le19/7:20euros//le26/:10euros//</t>
        </r>
      </text>
    </comment>
    <comment ref="I97" authorId="0" shapeId="0" xr:uid="{00000000-0006-0000-0100-000033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7" authorId="0" shapeId="0" xr:uid="{00000000-0006-0000-0100-000034020000}">
      <text>
        <r>
          <rPr>
            <sz val="12"/>
            <color rgb="FF000000"/>
            <rFont val="Calibri"/>
            <family val="2"/>
          </rPr>
          <t>Le8/9:40euros//le14/9:20euros//</t>
        </r>
      </text>
    </comment>
    <comment ref="K97" authorId="0" shapeId="0" xr:uid="{00000000-0006-0000-0100-000035020000}">
      <text>
        <r>
          <rPr>
            <sz val="12"/>
            <color rgb="FF000000"/>
            <rFont val="Calibri"/>
            <family val="2"/>
          </rPr>
          <t xml:space="preserve">Le5/10:30euros//le16/10:20euros//
</t>
        </r>
      </text>
    </comment>
    <comment ref="L97" authorId="0" shapeId="0" xr:uid="{00000000-0006-0000-0100-000036020000}">
      <text>
        <r>
          <rPr>
            <sz val="12"/>
            <color rgb="FF000000"/>
            <rFont val="Calibri"/>
            <family val="2"/>
          </rPr>
          <t xml:space="preserve">Le31/10:20euros//le7/11:20euros//
</t>
        </r>
      </text>
    </comment>
    <comment ref="M97" authorId="0" shapeId="0" xr:uid="{00000000-0006-0000-0100-000037020000}">
      <text>
        <r>
          <rPr>
            <sz val="12"/>
            <color rgb="FF000000"/>
            <rFont val="Calibri"/>
            <family val="2"/>
          </rPr>
          <t>Le27/11:10euros/le7/12:20euros//</t>
        </r>
      </text>
    </comment>
    <comment ref="B98" authorId="0" shapeId="0" xr:uid="{00000000-0006-0000-0100-000038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8" authorId="0" shapeId="0" xr:uid="{00000000-0006-0000-0100-000039020000}">
      <text>
        <r>
          <rPr>
            <sz val="12"/>
            <color rgb="FF000000"/>
            <rFont val="Calibri"/>
            <family val="2"/>
          </rPr>
          <t xml:space="preserve">Le26/01(ecole coiffure maeva):37euros//
</t>
        </r>
      </text>
    </comment>
    <comment ref="D98" authorId="0" shapeId="0" xr:uid="{00000000-0006-0000-0100-00003A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8" authorId="0" shapeId="0" xr:uid="{00000000-0006-0000-0100-00003B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8" authorId="0" shapeId="0" xr:uid="{00000000-0006-0000-0100-00003C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8" authorId="0" shapeId="0" xr:uid="{00000000-0006-0000-0100-00003D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8" authorId="0" shapeId="0" xr:uid="{00000000-0006-0000-0100-00003E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8" authorId="0" shapeId="0" xr:uid="{00000000-0006-0000-0100-00003F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8" authorId="0" shapeId="0" xr:uid="{00000000-0006-0000-0100-000040020000}">
      <text>
        <r>
          <rPr>
            <sz val="12"/>
            <color rgb="FF000000"/>
            <rFont val="Calibri"/>
            <family val="2"/>
          </rPr>
          <t>Le11/10(achat revue de funes le bon coin):11euros//
Le21/10(lunettes j-marc):438,90euros//</t>
        </r>
      </text>
    </comment>
    <comment ref="L98" authorId="0" shapeId="0" xr:uid="{00000000-0006-0000-0100-000041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8" authorId="0" shapeId="0" xr:uid="{00000000-0006-0000-0100-000042020000}">
      <text>
        <r>
          <rPr>
            <sz val="12"/>
            <color rgb="FF000000"/>
            <rFont val="Calibri"/>
            <family val="2"/>
          </rPr>
          <t>le</t>
        </r>
      </text>
    </comment>
    <comment ref="J99" authorId="0" shapeId="0" xr:uid="{00000000-0006-0000-0100-00004302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  <author>MSI</author>
  </authors>
  <commentList>
    <comment ref="E7" authorId="0" shapeId="0" xr:uid="{00000000-0006-0000-0200-000001000000}">
      <text>
        <r>
          <rPr>
            <sz val="12"/>
            <color rgb="FF000000"/>
            <rFont val="Calibri"/>
            <family val="2"/>
          </rPr>
          <t>Le 7/4(doc johnny):28euros//</t>
        </r>
      </text>
    </comment>
    <comment ref="I7" authorId="0" shapeId="0" xr:uid="{00000000-0006-0000-0200-000002000000}">
      <text>
        <r>
          <rPr>
            <sz val="12"/>
            <color rgb="FF000000"/>
            <rFont val="Calibri"/>
            <family val="2"/>
          </rPr>
          <t>Le4/8(concert the cure+genesis):20euros//</t>
        </r>
      </text>
    </comment>
    <comment ref="L7" authorId="1" shapeId="0" xr:uid="{8E8E2532-00CB-4ECD-977B-EB0543483349}">
      <text>
        <r>
          <rPr>
            <sz val="9"/>
            <color indexed="81"/>
            <rFont val="Tahoma"/>
            <family val="2"/>
          </rPr>
          <t xml:space="preserve">le 18/11(concert indochine et coldplay):22euros//
</t>
        </r>
      </text>
    </comment>
    <comment ref="M7" authorId="0" shapeId="0" xr:uid="{00000000-0006-0000-0200-000003000000}">
      <text>
        <r>
          <rPr>
            <sz val="12"/>
            <color rgb="FF000000"/>
            <rFont val="Calibri"/>
            <family val="2"/>
          </rPr>
          <t>le 12/12(concert lavilliers et alpha blondy):13euros/le19/12(piece theatre rumeurs):13euros//le21/12(pourquoi je vis):8euros//</t>
        </r>
      </text>
    </comment>
    <comment ref="C8" authorId="0" shapeId="0" xr:uid="{00000000-0006-0000-0200-000004000000}">
      <text>
        <r>
          <rPr>
            <sz val="12"/>
            <color rgb="FF000000"/>
            <rFont val="Calibri"/>
            <family val="2"/>
          </rPr>
          <t>Le10/2(films de funes):50euros//</t>
        </r>
      </text>
    </comment>
    <comment ref="E8" authorId="0" shapeId="0" xr:uid="{00000000-0006-0000-0200-000005000000}">
      <text>
        <r>
          <rPr>
            <sz val="12"/>
            <color rgb="FF000000"/>
            <rFont val="Calibri"/>
            <family val="2"/>
          </rPr>
          <t>Le4/4(leboncoin):47euros//le19/4(leboncoin vente serie danger force):10euros//</t>
        </r>
      </text>
    </comment>
    <comment ref="F8" authorId="0" shapeId="0" xr:uid="{00000000-0006-0000-0200-000006000000}">
      <text>
        <r>
          <rPr>
            <sz val="12"/>
            <color rgb="FF000000"/>
            <rFont val="Calibri"/>
            <family val="2"/>
          </rPr>
          <t>Le25/5(8 films noviza):50euros//</t>
        </r>
      </text>
    </comment>
    <comment ref="K8" authorId="0" shapeId="0" xr:uid="{00000000-0006-0000-0200-000007000000}">
      <text>
        <r>
          <rPr>
            <sz val="12"/>
            <color rgb="FF000000"/>
            <rFont val="Calibri"/>
            <family val="2"/>
          </rPr>
          <t>Le17/10(serie leo mattei ):45euros//</t>
        </r>
      </text>
    </comment>
    <comment ref="L8" authorId="0" shapeId="0" xr:uid="{00000000-0006-0000-0200-000008000000}">
      <text>
        <r>
          <rPr>
            <sz val="12"/>
            <color rgb="FF000000"/>
            <rFont val="Calibri"/>
            <family val="2"/>
          </rPr>
          <t>le16/11(serie camping paradis):42euros//le22/11(piece theatre inavouable):13euros//</t>
        </r>
      </text>
    </comment>
    <comment ref="M8" authorId="0" shapeId="0" xr:uid="{00000000-0006-0000-0200-000009000000}">
      <text>
        <r>
          <rPr>
            <sz val="12"/>
            <color rgb="FF000000"/>
            <rFont val="Calibri"/>
            <family val="2"/>
          </rPr>
          <t>le23/12(sissi le destin d'une imperatrice):14euros//</t>
        </r>
      </text>
    </comment>
    <comment ref="L9" authorId="0" shapeId="0" xr:uid="{00000000-0006-0000-0200-00000A000000}">
      <text>
        <r>
          <rPr>
            <sz val="12"/>
            <color rgb="FF000000"/>
            <rFont val="Calibri"/>
            <family val="2"/>
          </rPr>
          <t>le</t>
        </r>
      </text>
    </comment>
    <comment ref="M9" authorId="0" shapeId="0" xr:uid="{00000000-0006-0000-0200-00000B000000}">
      <text>
        <r>
          <rPr>
            <sz val="12"/>
            <color rgb="FF000000"/>
            <rFont val="Calibri"/>
            <family val="2"/>
          </rPr>
          <t>le</t>
        </r>
      </text>
    </comment>
    <comment ref="C10" authorId="0" shapeId="0" xr:uid="{00000000-0006-0000-0200-00000C000000}">
      <text>
        <r>
          <rPr>
            <sz val="12"/>
            <color rgb="FF000000"/>
            <rFont val="Calibri"/>
            <family val="2"/>
          </rPr>
          <t>Le30/1(vinted coupe vent):11euros//le3/2(le bon coin livre jardinage):5euros//</t>
        </r>
      </text>
    </comment>
    <comment ref="E10" authorId="0" shapeId="0" xr:uid="{00000000-0006-0000-0200-00000D000000}">
      <text>
        <r>
          <rPr>
            <sz val="12"/>
            <color rgb="FF000000"/>
            <rFont val="Calibri"/>
            <family val="2"/>
          </rPr>
          <t>Le11/4(vinted chemisier):12euros//</t>
        </r>
      </text>
    </comment>
    <comment ref="L10" authorId="0" shapeId="0" xr:uid="{00000000-0006-0000-0200-00000E000000}">
      <text>
        <r>
          <rPr>
            <sz val="12"/>
            <color rgb="FF000000"/>
            <rFont val="Calibri"/>
            <family val="2"/>
          </rPr>
          <t>le</t>
        </r>
      </text>
    </comment>
    <comment ref="M10" authorId="0" shapeId="0" xr:uid="{00000000-0006-0000-0200-00000F000000}">
      <text>
        <r>
          <rPr>
            <sz val="12"/>
            <color rgb="FF000000"/>
            <rFont val="Calibri"/>
            <family val="2"/>
          </rPr>
          <t>le</t>
        </r>
      </text>
    </comment>
    <comment ref="B11" authorId="0" shapeId="0" xr:uid="{00000000-0006-0000-0200-000010000000}">
      <text>
        <r>
          <rPr>
            <sz val="12"/>
            <color rgb="FF000000"/>
            <rFont val="Calibri"/>
            <family val="2"/>
          </rPr>
          <t>le</t>
        </r>
      </text>
    </comment>
    <comment ref="C11" authorId="0" shapeId="0" xr:uid="{00000000-0006-0000-0200-000011000000}">
      <text>
        <r>
          <rPr>
            <sz val="12"/>
            <color rgb="FF000000"/>
            <rFont val="Calibri"/>
            <family val="2"/>
          </rPr>
          <t>le</t>
        </r>
      </text>
    </comment>
    <comment ref="D11" authorId="0" shapeId="0" xr:uid="{00000000-0006-0000-0200-000012000000}">
      <text>
        <r>
          <rPr>
            <sz val="12"/>
            <color rgb="FF000000"/>
            <rFont val="Calibri"/>
            <family val="2"/>
          </rPr>
          <t>le</t>
        </r>
      </text>
    </comment>
    <comment ref="E11" authorId="0" shapeId="0" xr:uid="{00000000-0006-0000-0200-000013000000}">
      <text>
        <r>
          <rPr>
            <sz val="12"/>
            <color rgb="FF000000"/>
            <rFont val="Calibri"/>
            <family val="2"/>
          </rPr>
          <t>le</t>
        </r>
      </text>
    </comment>
    <comment ref="F11" authorId="0" shapeId="0" xr:uid="{00000000-0006-0000-0200-000014000000}">
      <text>
        <r>
          <rPr>
            <sz val="12"/>
            <color rgb="FF000000"/>
            <rFont val="Calibri"/>
            <family val="2"/>
          </rPr>
          <t>le</t>
        </r>
      </text>
    </comment>
    <comment ref="G11" authorId="0" shapeId="0" xr:uid="{00000000-0006-0000-0200-000015000000}">
      <text>
        <r>
          <rPr>
            <sz val="12"/>
            <color rgb="FF000000"/>
            <rFont val="Calibri"/>
            <family val="2"/>
          </rPr>
          <t>le</t>
        </r>
      </text>
    </comment>
    <comment ref="H11" authorId="0" shapeId="0" xr:uid="{00000000-0006-0000-0200-000016000000}">
      <text>
        <r>
          <rPr>
            <sz val="12"/>
            <color rgb="FF000000"/>
            <rFont val="Calibri"/>
            <family val="2"/>
          </rPr>
          <t>le</t>
        </r>
      </text>
    </comment>
    <comment ref="I11" authorId="0" shapeId="0" xr:uid="{00000000-0006-0000-0200-000017000000}">
      <text>
        <r>
          <rPr>
            <sz val="12"/>
            <color rgb="FF000000"/>
            <rFont val="Calibri"/>
            <family val="2"/>
          </rPr>
          <t>le</t>
        </r>
      </text>
    </comment>
    <comment ref="J11" authorId="0" shapeId="0" xr:uid="{00000000-0006-0000-0200-000018000000}">
      <text>
        <r>
          <rPr>
            <sz val="12"/>
            <color rgb="FF000000"/>
            <rFont val="Calibri"/>
            <family val="2"/>
          </rPr>
          <t>Le16/09(billet musee blockhauss):20,25euros//</t>
        </r>
      </text>
    </comment>
    <comment ref="K11" authorId="0" shapeId="0" xr:uid="{00000000-0006-0000-0200-000019000000}">
      <text>
        <r>
          <rPr>
            <sz val="12"/>
            <color rgb="FF000000"/>
            <rFont val="Calibri"/>
            <family val="2"/>
          </rPr>
          <t>le</t>
        </r>
      </text>
    </comment>
    <comment ref="L11" authorId="0" shapeId="0" xr:uid="{00000000-0006-0000-0200-00001A000000}">
      <text>
        <r>
          <rPr>
            <sz val="12"/>
            <color rgb="FF000000"/>
            <rFont val="Calibri"/>
            <family val="2"/>
          </rPr>
          <t>le</t>
        </r>
      </text>
    </comment>
    <comment ref="M11" authorId="0" shapeId="0" xr:uid="{00000000-0006-0000-0200-00001B000000}">
      <text>
        <r>
          <rPr>
            <sz val="12"/>
            <color rgb="FF000000"/>
            <rFont val="Calibri"/>
            <family val="2"/>
          </rPr>
          <t>le</t>
        </r>
      </text>
    </comment>
    <comment ref="D12" authorId="0" shapeId="0" xr:uid="{00000000-0006-0000-0200-00001C000000}">
      <text>
        <r>
          <rPr>
            <sz val="12"/>
            <color rgb="FF000000"/>
            <rFont val="Calibri"/>
            <family val="2"/>
          </rPr>
          <t>Le17/3(frais de route formation restos du cœur):49euros//</t>
        </r>
      </text>
    </comment>
    <comment ref="B13" authorId="0" shapeId="0" xr:uid="{00000000-0006-0000-0200-00001D000000}">
      <text>
        <r>
          <rPr>
            <sz val="12"/>
            <color rgb="FF000000"/>
            <rFont val="Calibri"/>
            <family val="2"/>
          </rPr>
          <t>le</t>
        </r>
      </text>
    </comment>
    <comment ref="C13" authorId="0" shapeId="0" xr:uid="{00000000-0006-0000-0200-00001E000000}">
      <text>
        <r>
          <rPr>
            <sz val="12"/>
            <color rgb="FF000000"/>
            <rFont val="Calibri"/>
            <family val="2"/>
          </rPr>
          <t>Le10/2(jeans jmarc la redoute):24,94euros//</t>
        </r>
      </text>
    </comment>
    <comment ref="D13" authorId="0" shapeId="0" xr:uid="{00000000-0006-0000-0200-00001F000000}">
      <text>
        <r>
          <rPr>
            <sz val="12"/>
            <color rgb="FF000000"/>
            <rFont val="Calibri"/>
            <family val="2"/>
          </rPr>
          <t>le</t>
        </r>
      </text>
    </comment>
    <comment ref="E13" authorId="0" shapeId="0" xr:uid="{00000000-0006-0000-0200-000020000000}">
      <text>
        <r>
          <rPr>
            <sz val="12"/>
            <color rgb="FF000000"/>
            <rFont val="Calibri"/>
            <family val="2"/>
          </rPr>
          <t>le</t>
        </r>
      </text>
    </comment>
    <comment ref="F13" authorId="0" shapeId="0" xr:uid="{00000000-0006-0000-0200-000021000000}">
      <text>
        <r>
          <rPr>
            <sz val="12"/>
            <color rgb="FF000000"/>
            <rFont val="Calibri"/>
            <family val="2"/>
          </rPr>
          <t>le</t>
        </r>
      </text>
    </comment>
    <comment ref="G13" authorId="0" shapeId="0" xr:uid="{00000000-0006-0000-0200-000022000000}">
      <text>
        <r>
          <rPr>
            <sz val="12"/>
            <color rgb="FF000000"/>
            <rFont val="Calibri"/>
            <family val="2"/>
          </rPr>
          <t>le</t>
        </r>
      </text>
    </comment>
    <comment ref="H13" authorId="0" shapeId="0" xr:uid="{00000000-0006-0000-0200-000023000000}">
      <text>
        <r>
          <rPr>
            <sz val="12"/>
            <color rgb="FF000000"/>
            <rFont val="Calibri"/>
            <family val="2"/>
          </rPr>
          <t>le</t>
        </r>
      </text>
    </comment>
    <comment ref="J13" authorId="0" shapeId="0" xr:uid="{00000000-0006-0000-0200-000024000000}">
      <text>
        <r>
          <rPr>
            <sz val="12"/>
            <color rgb="FF000000"/>
            <rFont val="Calibri"/>
            <family val="2"/>
          </rPr>
          <t>le</t>
        </r>
      </text>
    </comment>
    <comment ref="K13" authorId="0" shapeId="0" xr:uid="{00000000-0006-0000-0200-000025000000}">
      <text>
        <r>
          <rPr>
            <sz val="12"/>
            <color rgb="FF000000"/>
            <rFont val="Calibri"/>
            <family val="2"/>
          </rPr>
          <t>le</t>
        </r>
      </text>
    </comment>
    <comment ref="L13" authorId="0" shapeId="0" xr:uid="{00000000-0006-0000-0200-000026000000}">
      <text>
        <r>
          <rPr>
            <sz val="12"/>
            <color rgb="FF000000"/>
            <rFont val="Calibri"/>
            <family val="2"/>
          </rPr>
          <t>le</t>
        </r>
      </text>
    </comment>
    <comment ref="M13" authorId="0" shapeId="0" xr:uid="{00000000-0006-0000-0200-000027000000}">
      <text>
        <r>
          <rPr>
            <sz val="12"/>
            <color rgb="FF000000"/>
            <rFont val="Calibri"/>
            <family val="2"/>
          </rPr>
          <t>le</t>
        </r>
      </text>
    </comment>
    <comment ref="B14" authorId="0" shapeId="0" xr:uid="{00000000-0006-0000-0200-000028000000}">
      <text>
        <r>
          <rPr>
            <sz val="12"/>
            <color rgb="FF000000"/>
            <rFont val="Calibri"/>
            <family val="2"/>
          </rPr>
          <t>le</t>
        </r>
      </text>
    </comment>
    <comment ref="C14" authorId="0" shapeId="0" xr:uid="{00000000-0006-0000-0200-000029000000}">
      <text>
        <r>
          <rPr>
            <sz val="12"/>
            <color rgb="FF000000"/>
            <rFont val="Calibri"/>
            <family val="2"/>
          </rPr>
          <t>le</t>
        </r>
      </text>
    </comment>
    <comment ref="D14" authorId="0" shapeId="0" xr:uid="{00000000-0006-0000-0200-00002A000000}">
      <text>
        <r>
          <rPr>
            <sz val="12"/>
            <color rgb="FF000000"/>
            <rFont val="Calibri"/>
            <family val="2"/>
          </rPr>
          <t>le</t>
        </r>
      </text>
    </comment>
    <comment ref="E14" authorId="0" shapeId="0" xr:uid="{00000000-0006-0000-0200-00002B000000}">
      <text>
        <r>
          <rPr>
            <sz val="12"/>
            <color rgb="FF000000"/>
            <rFont val="Calibri"/>
            <family val="2"/>
          </rPr>
          <t>le</t>
        </r>
      </text>
    </comment>
    <comment ref="F14" authorId="0" shapeId="0" xr:uid="{00000000-0006-0000-0200-00002C000000}">
      <text>
        <r>
          <rPr>
            <sz val="12"/>
            <color rgb="FF000000"/>
            <rFont val="Calibri"/>
            <family val="2"/>
          </rPr>
          <t>le</t>
        </r>
      </text>
    </comment>
    <comment ref="G14" authorId="0" shapeId="0" xr:uid="{00000000-0006-0000-0200-00002D000000}">
      <text>
        <r>
          <rPr>
            <sz val="12"/>
            <color rgb="FF000000"/>
            <rFont val="Calibri"/>
            <family val="2"/>
          </rPr>
          <t>le</t>
        </r>
      </text>
    </comment>
    <comment ref="H14" authorId="0" shapeId="0" xr:uid="{00000000-0006-0000-0200-00002E000000}">
      <text>
        <r>
          <rPr>
            <sz val="12"/>
            <color rgb="FF000000"/>
            <rFont val="Calibri"/>
            <family val="2"/>
          </rPr>
          <t>le</t>
        </r>
      </text>
    </comment>
    <comment ref="I14" authorId="0" shapeId="0" xr:uid="{00000000-0006-0000-0200-00002F000000}">
      <text>
        <r>
          <rPr>
            <sz val="12"/>
            <color rgb="FF000000"/>
            <rFont val="Calibri"/>
            <family val="2"/>
          </rPr>
          <t>le</t>
        </r>
      </text>
    </comment>
    <comment ref="J14" authorId="0" shapeId="0" xr:uid="{00000000-0006-0000-0200-000030000000}">
      <text>
        <r>
          <rPr>
            <sz val="12"/>
            <color rgb="FF000000"/>
            <rFont val="Calibri"/>
            <family val="2"/>
          </rPr>
          <t>le</t>
        </r>
      </text>
    </comment>
    <comment ref="K14" authorId="0" shapeId="0" xr:uid="{00000000-0006-0000-0200-000031000000}">
      <text>
        <r>
          <rPr>
            <sz val="12"/>
            <color rgb="FF000000"/>
            <rFont val="Calibri"/>
            <family val="2"/>
          </rPr>
          <t>le</t>
        </r>
      </text>
    </comment>
    <comment ref="L14" authorId="0" shapeId="0" xr:uid="{00000000-0006-0000-0200-000032000000}">
      <text>
        <r>
          <rPr>
            <sz val="12"/>
            <color rgb="FF000000"/>
            <rFont val="Calibri"/>
            <family val="2"/>
          </rPr>
          <t>le</t>
        </r>
      </text>
    </comment>
    <comment ref="M14" authorId="0" shapeId="0" xr:uid="{00000000-0006-0000-0200-000033000000}">
      <text>
        <r>
          <rPr>
            <sz val="12"/>
            <color rgb="FF000000"/>
            <rFont val="Calibri"/>
            <family val="2"/>
          </rPr>
          <t>le</t>
        </r>
      </text>
    </comment>
    <comment ref="H15" authorId="0" shapeId="0" xr:uid="{00000000-0006-0000-0200-000034000000}">
      <text>
        <r>
          <rPr>
            <sz val="12"/>
            <color rgb="FF000000"/>
            <rFont val="Calibri"/>
            <family val="2"/>
          </rPr>
          <t>Le1/7(courses):15euros//</t>
        </r>
      </text>
    </comment>
    <comment ref="D16" authorId="0" shapeId="0" xr:uid="{00000000-0006-0000-0200-000035000000}">
      <text>
        <r>
          <rPr>
            <sz val="12"/>
            <color rgb="FF000000"/>
            <rFont val="Calibri"/>
            <family val="2"/>
          </rPr>
          <t>Le17/3(vetements jmarc+francoise):100euros//le25/3(vetements maeva):70euros//</t>
        </r>
      </text>
    </comment>
    <comment ref="E16" authorId="0" shapeId="0" xr:uid="{00000000-0006-0000-0200-000036000000}">
      <text>
        <r>
          <rPr>
            <sz val="12"/>
            <color rgb="FF000000"/>
            <rFont val="Calibri"/>
            <family val="2"/>
          </rPr>
          <t>Le11/4:23,60euros//</t>
        </r>
      </text>
    </comment>
    <comment ref="G16" authorId="0" shapeId="0" xr:uid="{00000000-0006-0000-0200-000037000000}">
      <text>
        <r>
          <rPr>
            <sz val="12"/>
            <color rgb="FF000000"/>
            <rFont val="Calibri"/>
            <family val="2"/>
          </rPr>
          <t>Le17/6(vetements maeva):34,07euros//</t>
        </r>
      </text>
    </comment>
    <comment ref="K16" authorId="0" shapeId="0" xr:uid="{00000000-0006-0000-0200-000038000000}">
      <text>
        <r>
          <rPr>
            <sz val="12"/>
            <color rgb="FF000000"/>
            <rFont val="Calibri"/>
            <family val="2"/>
          </rPr>
          <t>Le11/10(accident de travail):200euros//</t>
        </r>
      </text>
    </comment>
    <comment ref="K17" authorId="0" shapeId="0" xr:uid="{00000000-0006-0000-0200-000039000000}">
      <text>
        <r>
          <rPr>
            <sz val="12"/>
            <color rgb="FF000000"/>
            <rFont val="Calibri"/>
            <family val="2"/>
          </rPr>
          <t>Le20/10/  (vidange voiture):130,10euros//le21/10(nettoyage filtre à particules):160euros//</t>
        </r>
      </text>
    </comment>
    <comment ref="L17" authorId="0" shapeId="0" xr:uid="{00000000-0006-0000-0200-00003A000000}">
      <text>
        <r>
          <rPr>
            <sz val="12"/>
            <color rgb="FF000000"/>
            <rFont val="Calibri"/>
            <family val="2"/>
          </rPr>
          <t>Le3/11(hotel ostende):316,03euros//le3/11(pneus voiture):210,55euros//</t>
        </r>
      </text>
    </comment>
    <comment ref="I18" authorId="0" shapeId="0" xr:uid="{00000000-0006-0000-0200-00003B000000}">
      <text>
        <r>
          <rPr>
            <sz val="12"/>
            <color rgb="FF000000"/>
            <rFont val="Calibri"/>
            <family val="2"/>
          </rPr>
          <t>Le23/8:450euros//</t>
        </r>
      </text>
    </comment>
    <comment ref="B19" authorId="0" shapeId="0" xr:uid="{00000000-0006-0000-0200-00003C000000}">
      <text>
        <r>
          <rPr>
            <sz val="12"/>
            <color rgb="FF000000"/>
            <rFont val="Calibri"/>
            <family val="2"/>
          </rPr>
          <t>le</t>
        </r>
      </text>
    </comment>
    <comment ref="K19" authorId="0" shapeId="0" xr:uid="{00000000-0006-0000-0200-00003D000000}">
      <text>
        <r>
          <rPr>
            <sz val="12"/>
            <color rgb="FF000000"/>
            <rFont val="Calibri"/>
            <family val="2"/>
          </rPr>
          <t>le</t>
        </r>
      </text>
    </comment>
    <comment ref="L19" authorId="0" shapeId="0" xr:uid="{00000000-0006-0000-0200-00003E000000}">
      <text>
        <r>
          <rPr>
            <sz val="12"/>
            <color rgb="FF000000"/>
            <rFont val="Calibri"/>
            <family val="2"/>
          </rPr>
          <t>le</t>
        </r>
      </text>
    </comment>
    <comment ref="M19" authorId="0" shapeId="0" xr:uid="{00000000-0006-0000-0200-00003F000000}">
      <text>
        <r>
          <rPr>
            <sz val="12"/>
            <color rgb="FF000000"/>
            <rFont val="Calibri"/>
            <family val="2"/>
          </rPr>
          <t>le</t>
        </r>
      </text>
    </comment>
    <comment ref="D20" authorId="0" shapeId="0" xr:uid="{00000000-0006-0000-0200-000040000000}">
      <text>
        <r>
          <rPr>
            <sz val="12"/>
            <color rgb="FF000000"/>
            <rFont val="Calibri"/>
            <family val="2"/>
          </rPr>
          <t>Le25/3(vetements):30euros//</t>
        </r>
      </text>
    </comment>
    <comment ref="G20" authorId="0" shapeId="0" xr:uid="{00000000-0006-0000-0200-000041000000}">
      <text>
        <r>
          <rPr>
            <sz val="12"/>
            <color rgb="FF000000"/>
            <rFont val="Calibri"/>
            <family val="2"/>
          </rPr>
          <t>Le27/5:40euros//</t>
        </r>
      </text>
    </comment>
    <comment ref="L20" authorId="0" shapeId="0" xr:uid="{00000000-0006-0000-0200-000042000000}">
      <text>
        <r>
          <rPr>
            <sz val="12"/>
            <color rgb="FF000000"/>
            <rFont val="Calibri"/>
            <family val="2"/>
          </rPr>
          <t>Le3/11(vetements+chaussure ecole):40euros//</t>
        </r>
      </text>
    </comment>
    <comment ref="B21" authorId="0" shapeId="0" xr:uid="{00000000-0006-0000-0200-000043000000}">
      <text>
        <r>
          <rPr>
            <sz val="12"/>
            <color rgb="FF000000"/>
            <rFont val="Calibri"/>
            <family val="2"/>
          </rPr>
          <t>le</t>
        </r>
      </text>
    </comment>
    <comment ref="C21" authorId="0" shapeId="0" xr:uid="{00000000-0006-0000-0200-000044000000}">
      <text>
        <r>
          <rPr>
            <sz val="12"/>
            <color rgb="FF000000"/>
            <rFont val="Calibri"/>
            <family val="2"/>
          </rPr>
          <t>le</t>
        </r>
      </text>
    </comment>
    <comment ref="D21" authorId="0" shapeId="0" xr:uid="{00000000-0006-0000-0200-000045000000}">
      <text>
        <r>
          <rPr>
            <sz val="12"/>
            <color rgb="FF000000"/>
            <rFont val="Calibri"/>
            <family val="2"/>
          </rPr>
          <t>le</t>
        </r>
      </text>
    </comment>
    <comment ref="E21" authorId="0" shapeId="0" xr:uid="{00000000-0006-0000-0200-000046000000}">
      <text>
        <r>
          <rPr>
            <sz val="12"/>
            <color rgb="FF000000"/>
            <rFont val="Calibri"/>
            <family val="2"/>
          </rPr>
          <t>le</t>
        </r>
      </text>
    </comment>
    <comment ref="F21" authorId="0" shapeId="0" xr:uid="{00000000-0006-0000-0200-000047000000}">
      <text>
        <r>
          <rPr>
            <sz val="12"/>
            <color rgb="FF000000"/>
            <rFont val="Calibri"/>
            <family val="2"/>
          </rPr>
          <t>le</t>
        </r>
      </text>
    </comment>
    <comment ref="G21" authorId="0" shapeId="0" xr:uid="{00000000-0006-0000-0200-000048000000}">
      <text>
        <r>
          <rPr>
            <sz val="12"/>
            <color rgb="FF000000"/>
            <rFont val="Calibri"/>
            <family val="2"/>
          </rPr>
          <t>le</t>
        </r>
      </text>
    </comment>
    <comment ref="H21" authorId="0" shapeId="0" xr:uid="{00000000-0006-0000-0200-000049000000}">
      <text>
        <r>
          <rPr>
            <sz val="12"/>
            <color rgb="FF000000"/>
            <rFont val="Calibri"/>
            <family val="2"/>
          </rPr>
          <t>le</t>
        </r>
      </text>
    </comment>
    <comment ref="I21" authorId="0" shapeId="0" xr:uid="{00000000-0006-0000-0200-00004A000000}">
      <text>
        <r>
          <rPr>
            <sz val="12"/>
            <color rgb="FF000000"/>
            <rFont val="Calibri"/>
            <family val="2"/>
          </rPr>
          <t>le</t>
        </r>
      </text>
    </comment>
    <comment ref="K21" authorId="0" shapeId="0" xr:uid="{00000000-0006-0000-0200-00004B000000}">
      <text>
        <r>
          <rPr>
            <sz val="12"/>
            <color rgb="FF000000"/>
            <rFont val="Calibri"/>
            <family val="2"/>
          </rPr>
          <t>le</t>
        </r>
      </text>
    </comment>
    <comment ref="L21" authorId="0" shapeId="0" xr:uid="{00000000-0006-0000-0200-00004C000000}">
      <text>
        <r>
          <rPr>
            <sz val="12"/>
            <color rgb="FF000000"/>
            <rFont val="Calibri"/>
            <family val="2"/>
          </rPr>
          <t>le</t>
        </r>
      </text>
    </comment>
    <comment ref="M21" authorId="0" shapeId="0" xr:uid="{00000000-0006-0000-0200-00004D000000}">
      <text>
        <r>
          <rPr>
            <sz val="12"/>
            <color rgb="FF000000"/>
            <rFont val="Calibri"/>
            <family val="2"/>
          </rPr>
          <t>le</t>
        </r>
      </text>
    </comment>
    <comment ref="B22" authorId="0" shapeId="0" xr:uid="{00000000-0006-0000-0200-00004E000000}">
      <text>
        <r>
          <rPr>
            <sz val="12"/>
            <color rgb="FF000000"/>
            <rFont val="Calibri"/>
            <family val="2"/>
          </rPr>
          <t>le</t>
        </r>
      </text>
    </comment>
    <comment ref="C22" authorId="0" shapeId="0" xr:uid="{00000000-0006-0000-0200-00004F000000}">
      <text>
        <r>
          <rPr>
            <sz val="12"/>
            <color rgb="FF000000"/>
            <rFont val="Calibri"/>
            <family val="2"/>
          </rPr>
          <t>le</t>
        </r>
      </text>
    </comment>
    <comment ref="D22" authorId="0" shapeId="0" xr:uid="{00000000-0006-0000-0200-000050000000}">
      <text>
        <r>
          <rPr>
            <sz val="12"/>
            <color rgb="FF000000"/>
            <rFont val="Calibri"/>
            <family val="2"/>
          </rPr>
          <t>le</t>
        </r>
      </text>
    </comment>
    <comment ref="E22" authorId="0" shapeId="0" xr:uid="{00000000-0006-0000-0200-000051000000}">
      <text>
        <r>
          <rPr>
            <sz val="12"/>
            <color rgb="FF000000"/>
            <rFont val="Calibri"/>
            <family val="2"/>
          </rPr>
          <t>le</t>
        </r>
      </text>
    </comment>
    <comment ref="F22" authorId="0" shapeId="0" xr:uid="{00000000-0006-0000-0200-000052000000}">
      <text>
        <r>
          <rPr>
            <sz val="12"/>
            <color rgb="FF000000"/>
            <rFont val="Calibri"/>
            <family val="2"/>
          </rPr>
          <t>le</t>
        </r>
      </text>
    </comment>
    <comment ref="G22" authorId="0" shapeId="0" xr:uid="{00000000-0006-0000-0200-000053000000}">
      <text>
        <r>
          <rPr>
            <sz val="12"/>
            <color rgb="FF000000"/>
            <rFont val="Calibri"/>
            <family val="2"/>
          </rPr>
          <t>le</t>
        </r>
      </text>
    </comment>
    <comment ref="H22" authorId="0" shapeId="0" xr:uid="{00000000-0006-0000-0200-000054000000}">
      <text>
        <r>
          <rPr>
            <sz val="12"/>
            <color rgb="FF000000"/>
            <rFont val="Calibri"/>
            <family val="2"/>
          </rPr>
          <t>le</t>
        </r>
      </text>
    </comment>
    <comment ref="I22" authorId="0" shapeId="0" xr:uid="{00000000-0006-0000-0200-000055000000}">
      <text>
        <r>
          <rPr>
            <sz val="12"/>
            <color rgb="FF000000"/>
            <rFont val="Calibri"/>
            <family val="2"/>
          </rPr>
          <t>le</t>
        </r>
      </text>
    </comment>
    <comment ref="J22" authorId="0" shapeId="0" xr:uid="{00000000-0006-0000-0200-000056000000}">
      <text>
        <r>
          <rPr>
            <sz val="12"/>
            <color rgb="FF000000"/>
            <rFont val="Calibri"/>
            <family val="2"/>
          </rPr>
          <t>le</t>
        </r>
      </text>
    </comment>
    <comment ref="M22" authorId="0" shapeId="0" xr:uid="{00000000-0006-0000-0200-000057000000}">
      <text>
        <r>
          <rPr>
            <sz val="12"/>
            <color rgb="FF000000"/>
            <rFont val="Calibri"/>
            <family val="2"/>
          </rPr>
          <t>le</t>
        </r>
      </text>
    </comment>
    <comment ref="E23" authorId="0" shapeId="0" xr:uid="{00000000-0006-0000-0200-000058000000}">
      <text>
        <r>
          <rPr>
            <sz val="12"/>
            <color rgb="FF000000"/>
            <rFont val="Calibri"/>
            <family val="2"/>
          </rPr>
          <t>le</t>
        </r>
      </text>
    </comment>
    <comment ref="F23" authorId="0" shapeId="0" xr:uid="{00000000-0006-0000-0200-000059000000}">
      <text>
        <r>
          <rPr>
            <sz val="12"/>
            <color rgb="FF000000"/>
            <rFont val="Calibri"/>
            <family val="2"/>
          </rPr>
          <t>le</t>
        </r>
      </text>
    </comment>
    <comment ref="G23" authorId="0" shapeId="0" xr:uid="{00000000-0006-0000-0200-00005A000000}">
      <text>
        <r>
          <rPr>
            <sz val="12"/>
            <color rgb="FF000000"/>
            <rFont val="Calibri"/>
            <family val="2"/>
          </rPr>
          <t>le</t>
        </r>
      </text>
    </comment>
    <comment ref="H23" authorId="0" shapeId="0" xr:uid="{00000000-0006-0000-0200-00005B000000}">
      <text>
        <r>
          <rPr>
            <sz val="12"/>
            <color rgb="FF000000"/>
            <rFont val="Calibri"/>
            <family val="2"/>
          </rPr>
          <t>le</t>
        </r>
      </text>
    </comment>
    <comment ref="I23" authorId="0" shapeId="0" xr:uid="{00000000-0006-0000-0200-00005C000000}">
      <text>
        <r>
          <rPr>
            <sz val="12"/>
            <color rgb="FF000000"/>
            <rFont val="Calibri"/>
            <family val="2"/>
          </rPr>
          <t>le</t>
        </r>
      </text>
    </comment>
    <comment ref="J23" authorId="0" shapeId="0" xr:uid="{00000000-0006-0000-0200-00005D000000}">
      <text>
        <r>
          <rPr>
            <sz val="12"/>
            <color rgb="FF000000"/>
            <rFont val="Calibri"/>
            <family val="2"/>
          </rPr>
          <t>le</t>
        </r>
      </text>
    </comment>
    <comment ref="K23" authorId="0" shapeId="0" xr:uid="{00000000-0006-0000-0200-00005E000000}">
      <text>
        <r>
          <rPr>
            <sz val="12"/>
            <color rgb="FF000000"/>
            <rFont val="Calibri"/>
            <family val="2"/>
          </rPr>
          <t>le</t>
        </r>
      </text>
    </comment>
    <comment ref="L23" authorId="0" shapeId="0" xr:uid="{00000000-0006-0000-0200-00005F000000}">
      <text>
        <r>
          <rPr>
            <sz val="12"/>
            <color rgb="FF000000"/>
            <rFont val="Calibri"/>
            <family val="2"/>
          </rPr>
          <t>le</t>
        </r>
      </text>
    </comment>
    <comment ref="M23" authorId="0" shapeId="0" xr:uid="{00000000-0006-0000-0200-000060000000}">
      <text>
        <r>
          <rPr>
            <sz val="12"/>
            <color rgb="FF000000"/>
            <rFont val="Calibri"/>
            <family val="2"/>
          </rPr>
          <t>le</t>
        </r>
      </text>
    </comment>
    <comment ref="E24" authorId="0" shapeId="0" xr:uid="{00000000-0006-0000-0200-000061000000}">
      <text>
        <r>
          <rPr>
            <sz val="12"/>
            <color rgb="FF000000"/>
            <rFont val="Calibri"/>
            <family val="2"/>
          </rPr>
          <t>Le1/4:36euros//le21/4:12,50euros//</t>
        </r>
      </text>
    </comment>
    <comment ref="F24" authorId="0" shapeId="0" xr:uid="{00000000-0006-0000-0200-000062000000}">
      <text>
        <r>
          <rPr>
            <sz val="12"/>
            <color rgb="FF000000"/>
            <rFont val="Calibri"/>
            <family val="2"/>
          </rPr>
          <t>Le3/5:17,50euros//le11/5:16,10euros//</t>
        </r>
      </text>
    </comment>
    <comment ref="G24" authorId="0" shapeId="0" xr:uid="{00000000-0006-0000-0200-000063000000}">
      <text>
        <r>
          <rPr>
            <sz val="12"/>
            <color rgb="FF000000"/>
            <rFont val="Calibri"/>
            <family val="2"/>
          </rPr>
          <t>Le2/6:7,10euros//</t>
        </r>
      </text>
    </comment>
    <comment ref="H24" authorId="0" shapeId="0" xr:uid="{00000000-0006-0000-0200-000064000000}">
      <text>
        <r>
          <rPr>
            <sz val="12"/>
            <color rgb="FF000000"/>
            <rFont val="Calibri"/>
            <family val="2"/>
          </rPr>
          <t>Le28/6:21euros//</t>
        </r>
      </text>
    </comment>
    <comment ref="L24" authorId="0" shapeId="0" xr:uid="{00000000-0006-0000-0200-000065000000}">
      <text>
        <r>
          <rPr>
            <sz val="12"/>
            <color rgb="FF000000"/>
            <rFont val="Calibri"/>
            <family val="2"/>
          </rPr>
          <t>le</t>
        </r>
      </text>
    </comment>
    <comment ref="M24" authorId="0" shapeId="0" xr:uid="{00000000-0006-0000-0200-000066000000}">
      <text>
        <r>
          <rPr>
            <sz val="12"/>
            <color rgb="FF000000"/>
            <rFont val="Calibri"/>
            <family val="2"/>
          </rPr>
          <t>le</t>
        </r>
      </text>
    </comment>
    <comment ref="E25" authorId="0" shapeId="0" xr:uid="{00000000-0006-0000-0200-000067000000}">
      <text>
        <r>
          <rPr>
            <sz val="12"/>
            <color rgb="FF000000"/>
            <rFont val="Calibri"/>
            <family val="2"/>
          </rPr>
          <t>Le5/4:7,50euros//</t>
        </r>
      </text>
    </comment>
    <comment ref="F25" authorId="0" shapeId="0" xr:uid="{00000000-0006-0000-0200-000068000000}">
      <text>
        <r>
          <rPr>
            <sz val="12"/>
            <color rgb="FF000000"/>
            <rFont val="Calibri"/>
            <family val="2"/>
          </rPr>
          <t>Le16/5:28,90euros//</t>
        </r>
      </text>
    </comment>
    <comment ref="G25" authorId="0" shapeId="0" xr:uid="{00000000-0006-0000-0200-000069000000}">
      <text>
        <r>
          <rPr>
            <sz val="12"/>
            <color rgb="FF000000"/>
            <rFont val="Calibri"/>
            <family val="2"/>
          </rPr>
          <t>Le9/6:6,90euros//</t>
        </r>
      </text>
    </comment>
    <comment ref="L25" authorId="0" shapeId="0" xr:uid="{00000000-0006-0000-0200-00006A000000}">
      <text>
        <r>
          <rPr>
            <sz val="12"/>
            <color rgb="FF000000"/>
            <rFont val="Calibri"/>
            <family val="2"/>
          </rPr>
          <t>le</t>
        </r>
      </text>
    </comment>
    <comment ref="M25" authorId="0" shapeId="0" xr:uid="{00000000-0006-0000-0200-00006B000000}">
      <text>
        <r>
          <rPr>
            <sz val="12"/>
            <color rgb="FF000000"/>
            <rFont val="Calibri"/>
            <family val="2"/>
          </rPr>
          <t>le</t>
        </r>
      </text>
    </comment>
    <comment ref="D26" authorId="0" shapeId="0" xr:uid="{00000000-0006-0000-0200-00006C000000}">
      <text>
        <r>
          <rPr>
            <sz val="12"/>
            <color rgb="FF000000"/>
            <rFont val="Calibri"/>
            <family val="2"/>
          </rPr>
          <t>Le 27/2 : 810euros//</t>
        </r>
      </text>
    </comment>
    <comment ref="K26" authorId="1" shapeId="0" xr:uid="{D9299FCF-9A91-4DDE-91E6-549BCDC959C7}">
      <text>
        <r>
          <rPr>
            <b/>
            <sz val="9"/>
            <color indexed="81"/>
            <rFont val="Tahoma"/>
            <family val="2"/>
          </rPr>
          <t>MSI: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6" authorId="0" shapeId="0" xr:uid="{00000000-0006-0000-0200-00006D000000}">
      <text>
        <r>
          <rPr>
            <sz val="12"/>
            <color rgb="FF000000"/>
            <rFont val="Calibri"/>
            <family val="2"/>
          </rPr>
          <t>Le1/11(indemnites du 1 au 16 octobre):278,63euros//le5/11:200euros//</t>
        </r>
      </text>
    </comment>
    <comment ref="M26" authorId="0" shapeId="0" xr:uid="{00000000-0006-0000-0200-00006E000000}">
      <text>
        <r>
          <rPr>
            <sz val="12"/>
            <color rgb="FF000000"/>
            <rFont val="Calibri"/>
            <family val="2"/>
          </rPr>
          <t>le</t>
        </r>
      </text>
    </comment>
    <comment ref="L29" authorId="0" shapeId="0" xr:uid="{00000000-0006-0000-0200-00006F000000}">
      <text>
        <r>
          <rPr>
            <sz val="12"/>
            <color rgb="FF000000"/>
            <rFont val="Calibri"/>
            <family val="2"/>
          </rPr>
          <t>le</t>
        </r>
      </text>
    </comment>
    <comment ref="M29" authorId="0" shapeId="0" xr:uid="{00000000-0006-0000-0200-000070000000}">
      <text>
        <r>
          <rPr>
            <sz val="12"/>
            <color rgb="FF000000"/>
            <rFont val="Calibri"/>
            <family val="2"/>
          </rPr>
          <t>le</t>
        </r>
      </text>
    </comment>
    <comment ref="B61" authorId="0" shapeId="0" xr:uid="{00000000-0006-0000-0200-000071000000}">
      <text>
        <r>
          <rPr>
            <sz val="12"/>
            <color rgb="FF000000"/>
            <rFont val="Calibri"/>
            <family val="2"/>
          </rPr>
          <t>le</t>
        </r>
      </text>
    </comment>
    <comment ref="C61" authorId="0" shapeId="0" xr:uid="{00000000-0006-0000-0200-000072000000}">
      <text>
        <r>
          <rPr>
            <sz val="12"/>
            <color rgb="FF000000"/>
            <rFont val="Calibri"/>
            <family val="2"/>
          </rPr>
          <t>le</t>
        </r>
      </text>
    </comment>
    <comment ref="D61" authorId="0" shapeId="0" xr:uid="{00000000-0006-0000-0200-000073000000}">
      <text>
        <r>
          <rPr>
            <sz val="12"/>
            <color rgb="FF000000"/>
            <rFont val="Calibri"/>
            <family val="2"/>
          </rPr>
          <t>le</t>
        </r>
      </text>
    </comment>
    <comment ref="E61" authorId="0" shapeId="0" xr:uid="{00000000-0006-0000-0200-000074000000}">
      <text>
        <r>
          <rPr>
            <sz val="12"/>
            <color rgb="FF000000"/>
            <rFont val="Calibri"/>
            <family val="2"/>
          </rPr>
          <t>le</t>
        </r>
      </text>
    </comment>
    <comment ref="F61" authorId="0" shapeId="0" xr:uid="{00000000-0006-0000-0200-000075000000}">
      <text>
        <r>
          <rPr>
            <sz val="12"/>
            <color rgb="FF000000"/>
            <rFont val="Calibri"/>
            <family val="2"/>
          </rPr>
          <t>le</t>
        </r>
      </text>
    </comment>
    <comment ref="G61" authorId="0" shapeId="0" xr:uid="{00000000-0006-0000-0200-000076000000}">
      <text>
        <r>
          <rPr>
            <sz val="12"/>
            <color rgb="FF000000"/>
            <rFont val="Calibri"/>
            <family val="2"/>
          </rPr>
          <t>le</t>
        </r>
      </text>
    </comment>
    <comment ref="H61" authorId="0" shapeId="0" xr:uid="{00000000-0006-0000-0200-000077000000}">
      <text>
        <r>
          <rPr>
            <sz val="12"/>
            <color rgb="FF000000"/>
            <rFont val="Calibri"/>
            <family val="2"/>
          </rPr>
          <t>le</t>
        </r>
      </text>
    </comment>
    <comment ref="I61" authorId="0" shapeId="0" xr:uid="{00000000-0006-0000-0200-000078000000}">
      <text>
        <r>
          <rPr>
            <sz val="12"/>
            <color rgb="FF000000"/>
            <rFont val="Calibri"/>
            <family val="2"/>
          </rPr>
          <t>le</t>
        </r>
      </text>
    </comment>
    <comment ref="K61" authorId="0" shapeId="0" xr:uid="{00000000-0006-0000-0200-000079000000}">
      <text>
        <r>
          <rPr>
            <sz val="12"/>
            <color rgb="FF000000"/>
            <rFont val="Calibri"/>
            <family val="2"/>
          </rPr>
          <t>le</t>
        </r>
      </text>
    </comment>
    <comment ref="L61" authorId="0" shapeId="0" xr:uid="{00000000-0006-0000-0200-00007A000000}">
      <text>
        <r>
          <rPr>
            <sz val="12"/>
            <color rgb="FF000000"/>
            <rFont val="Calibri"/>
            <family val="2"/>
          </rPr>
          <t>le</t>
        </r>
      </text>
    </comment>
    <comment ref="M61" authorId="0" shapeId="0" xr:uid="{00000000-0006-0000-0200-00007B000000}">
      <text>
        <r>
          <rPr>
            <sz val="12"/>
            <color rgb="FF000000"/>
            <rFont val="Calibri"/>
            <family val="2"/>
          </rPr>
          <t>le</t>
        </r>
      </text>
    </comment>
    <comment ref="B68" authorId="0" shapeId="0" xr:uid="{00000000-0006-0000-0200-00007C000000}">
      <text>
        <r>
          <rPr>
            <sz val="12"/>
            <color rgb="FF000000"/>
            <rFont val="Calibri"/>
            <family val="2"/>
          </rPr>
          <t>Le30/12(cdiscount bureau):45,79euros//le4/01(collier abby amazon):19,68euros//le5/1(cdiscount dvd vierge):9,34euros//</t>
        </r>
      </text>
    </comment>
    <comment ref="C68" authorId="0" shapeId="0" xr:uid="{00000000-0006-0000-0200-00007D000000}">
      <text>
        <r>
          <rPr>
            <sz val="12"/>
            <color rgb="FF000000"/>
            <rFont val="Calibri"/>
            <family val="2"/>
          </rPr>
          <t>Le30/01(cdiscount bureau):45,79euros//le4/02(collier abby amazon):19,68euros//le5/2(cdiscount dvd vierge):27,99euros//</t>
        </r>
      </text>
    </comment>
    <comment ref="D68" authorId="0" shapeId="0" xr:uid="{00000000-0006-0000-0200-00007E000000}">
      <text>
        <r>
          <rPr>
            <sz val="12"/>
            <color rgb="FF000000"/>
            <rFont val="Calibri"/>
            <family val="2"/>
          </rPr>
          <t>Le4/3(collier abby amazon):19,68euros//</t>
        </r>
      </text>
    </comment>
    <comment ref="E68" authorId="0" shapeId="0" xr:uid="{00000000-0006-0000-0200-00007F000000}">
      <text>
        <r>
          <rPr>
            <sz val="12"/>
            <color rgb="FF000000"/>
            <rFont val="Calibri"/>
            <family val="2"/>
          </rPr>
          <t>Le4/4(collier abby amazon):19,68euros//le8/4(balance):3,98euros//</t>
        </r>
      </text>
    </comment>
    <comment ref="F68" authorId="0" shapeId="0" xr:uid="{00000000-0006-0000-0200-000080000000}">
      <text>
        <r>
          <rPr>
            <sz val="12"/>
            <color rgb="FF000000"/>
            <rFont val="Calibri"/>
            <family val="2"/>
          </rPr>
          <t>Le8/5(balance):3,98euros//</t>
        </r>
      </text>
    </comment>
    <comment ref="G68" authorId="0" shapeId="0" xr:uid="{00000000-0006-0000-0200-000081000000}">
      <text>
        <r>
          <rPr>
            <sz val="12"/>
            <color rgb="FF000000"/>
            <rFont val="Calibri"/>
            <family val="2"/>
          </rPr>
          <t>Le8/6(balance):3,98euros//</t>
        </r>
      </text>
    </comment>
    <comment ref="J68" authorId="0" shapeId="0" xr:uid="{00000000-0006-0000-0200-000082000000}">
      <text>
        <r>
          <rPr>
            <sz val="12"/>
            <color rgb="FF000000"/>
            <rFont val="Calibri"/>
            <family val="2"/>
          </rPr>
          <t>Le13/9(cdiscount sommier maeva):34,30euros</t>
        </r>
      </text>
    </comment>
    <comment ref="K68" authorId="0" shapeId="0" xr:uid="{00000000-0006-0000-0200-000083000000}">
      <text>
        <r>
          <rPr>
            <sz val="12"/>
            <color rgb="FF000000"/>
            <rFont val="Calibri"/>
            <family val="2"/>
          </rPr>
          <t>Le13/10(cdiscount sommier maeva):34,30euros</t>
        </r>
      </text>
    </comment>
    <comment ref="L68" authorId="0" shapeId="0" xr:uid="{00000000-0006-0000-0200-000084000000}">
      <text>
        <r>
          <rPr>
            <sz val="12"/>
            <color rgb="FF000000"/>
            <rFont val="Calibri"/>
            <family val="2"/>
          </rPr>
          <t>Le13/11(cdiscount sommier maeva):34,30euros//le10/11(colle loctite cdiscount):8euros//</t>
        </r>
      </text>
    </comment>
    <comment ref="M68" authorId="0" shapeId="0" xr:uid="{00000000-0006-0000-0200-000085000000}">
      <text>
        <r>
          <rPr>
            <sz val="12"/>
            <color rgb="FF000000"/>
            <rFont val="Calibri"/>
            <family val="2"/>
          </rPr>
          <t>Le13/12(cdiscount sommier maeva):34,30euros//le10/12(cdiscount colle loctite):8euros//</t>
        </r>
      </text>
    </comment>
    <comment ref="D70" authorId="0" shapeId="0" xr:uid="{00000000-0006-0000-0200-000086000000}">
      <text>
        <r>
          <rPr>
            <sz val="12"/>
            <color rgb="FF000000"/>
            <rFont val="Calibri"/>
            <family val="2"/>
          </rPr>
          <t>Le8/3:30euros//</t>
        </r>
      </text>
    </comment>
    <comment ref="B73" authorId="0" shapeId="0" xr:uid="{00000000-0006-0000-0200-00008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3" authorId="0" shapeId="0" xr:uid="{00000000-0006-0000-0200-00008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3" authorId="0" shapeId="0" xr:uid="{00000000-0006-0000-0200-000089000000}">
      <text>
        <r>
          <rPr>
            <sz val="12"/>
            <color rgb="FF000000"/>
            <rFont val="Calibri"/>
            <family val="2"/>
          </rPr>
          <t>Le17/abonnement 1 fichier):22euros//</t>
        </r>
      </text>
    </comment>
    <comment ref="G73" authorId="0" shapeId="0" xr:uid="{00000000-0006-0000-0200-00008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3" authorId="0" shapeId="0" xr:uid="{00000000-0006-0000-0200-00008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3" authorId="0" shapeId="0" xr:uid="{00000000-0006-0000-0200-00008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3" authorId="0" shapeId="0" xr:uid="{00000000-0006-0000-0200-00008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3" authorId="0" shapeId="0" xr:uid="{00000000-0006-0000-0200-00008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3" authorId="0" shapeId="0" xr:uid="{00000000-0006-0000-0200-00008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3" authorId="0" shapeId="0" xr:uid="{00000000-0006-0000-0200-00009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4" authorId="0" shapeId="0" xr:uid="{00000000-0006-0000-0200-000091000000}">
      <text>
        <r>
          <rPr>
            <sz val="12"/>
            <color rgb="FF000000"/>
            <rFont val="Calibri"/>
            <family val="2"/>
          </rPr>
          <t>Le12/2(barbe+coupe):38,50euros//</t>
        </r>
      </text>
    </comment>
    <comment ref="D74" authorId="0" shapeId="0" xr:uid="{00000000-0006-0000-0200-000092000000}">
      <text>
        <r>
          <rPr>
            <sz val="12"/>
            <color rgb="FF000000"/>
            <rFont val="Calibri"/>
            <family val="2"/>
          </rPr>
          <t>Le1/3(coiffeuse françoise):67euros//</t>
        </r>
      </text>
    </comment>
    <comment ref="E74" authorId="0" shapeId="0" xr:uid="{00000000-0006-0000-0200-000093000000}">
      <text>
        <r>
          <rPr>
            <sz val="12"/>
            <color rgb="FF000000"/>
            <rFont val="Calibri"/>
            <family val="2"/>
          </rPr>
          <t>Le9/4(david):21euros//</t>
        </r>
      </text>
    </comment>
    <comment ref="F74" authorId="0" shapeId="0" xr:uid="{00000000-0006-0000-0200-000094000000}">
      <text>
        <r>
          <rPr>
            <sz val="12"/>
            <color rgb="FF000000"/>
            <rFont val="Calibri"/>
            <family val="2"/>
          </rPr>
          <t>Le29/4(coiffeuse j-marc):38,50euros//le18/5(coiffeuse francoise):64euros//</t>
        </r>
      </text>
    </comment>
    <comment ref="G74" authorId="0" shapeId="0" xr:uid="{00000000-0006-0000-0200-000095000000}">
      <text>
        <r>
          <rPr>
            <sz val="12"/>
            <color rgb="FF000000"/>
            <rFont val="Calibri"/>
            <family val="2"/>
          </rPr>
          <t>Le7/6(j-marc):38,50euros//</t>
        </r>
      </text>
    </comment>
    <comment ref="H74" authorId="0" shapeId="0" xr:uid="{00000000-0006-0000-0200-000096000000}">
      <text>
        <r>
          <rPr>
            <sz val="12"/>
            <color rgb="FF000000"/>
            <rFont val="Calibri"/>
            <family val="2"/>
          </rPr>
          <t>Le8/7(j-marc barbe):18euros//</t>
        </r>
      </text>
    </comment>
    <comment ref="I74" authorId="0" shapeId="0" xr:uid="{00000000-0006-0000-0200-000097000000}">
      <text>
        <r>
          <rPr>
            <sz val="12"/>
            <color rgb="FF000000"/>
            <rFont val="Calibri"/>
            <family val="2"/>
          </rPr>
          <t>Le4/8(barbe+cheveux):38,50euros//le12/8(francoise+maeva):92euros//le25/8(david):21euros//</t>
        </r>
      </text>
    </comment>
    <comment ref="K74" authorId="0" shapeId="0" xr:uid="{00000000-0006-0000-0200-000098000000}">
      <text>
        <r>
          <rPr>
            <sz val="12"/>
            <color rgb="FF000000"/>
            <rFont val="Calibri"/>
            <family val="2"/>
          </rPr>
          <t>Le5/10(jmarc):22euros//</t>
        </r>
      </text>
    </comment>
    <comment ref="E75" authorId="0" shapeId="0" xr:uid="{00000000-0006-0000-0200-000099000000}">
      <text>
        <r>
          <rPr>
            <sz val="12"/>
            <color rgb="FF000000"/>
            <rFont val="Calibri"/>
            <family val="2"/>
          </rPr>
          <t>Le29/3:50euros//le14/4:25euros//</t>
        </r>
      </text>
    </comment>
    <comment ref="F75" authorId="0" shapeId="0" xr:uid="{00000000-0006-0000-0200-00009A000000}">
      <text>
        <r>
          <rPr>
            <sz val="12"/>
            <color rgb="FF000000"/>
            <rFont val="Calibri"/>
            <family val="2"/>
          </rPr>
          <t>Le28/4(docteurj-marc):25euros//le4/5(dr chuor):45euros//</t>
        </r>
      </text>
    </comment>
    <comment ref="G75" authorId="0" shapeId="0" xr:uid="{00000000-0006-0000-0200-00009B000000}">
      <text>
        <r>
          <rPr>
            <sz val="12"/>
            <color rgb="FF000000"/>
            <rFont val="Calibri"/>
            <family val="2"/>
          </rPr>
          <t>Le30/5(dentiste):23euros//</t>
        </r>
      </text>
    </comment>
    <comment ref="H75" authorId="0" shapeId="0" xr:uid="{00000000-0006-0000-0200-00009C000000}">
      <text>
        <r>
          <rPr>
            <sz val="12"/>
            <color rgb="FF000000"/>
            <rFont val="Calibri"/>
            <family val="2"/>
          </rPr>
          <t>Le25/6(dr roul jmarc):25euros//</t>
        </r>
      </text>
    </comment>
    <comment ref="L75" authorId="0" shapeId="0" xr:uid="{00000000-0006-0000-0200-00009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5" authorId="0" shapeId="0" xr:uid="{00000000-0006-0000-0200-00009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6" authorId="0" shapeId="0" xr:uid="{00000000-0006-0000-0200-00009F000000}">
      <text>
        <r>
          <rPr>
            <sz val="12"/>
            <color rgb="FF000000"/>
            <rFont val="Calibri"/>
            <family val="2"/>
          </rPr>
          <t>Le26/2:115euros//</t>
        </r>
      </text>
    </comment>
    <comment ref="E77" authorId="0" shapeId="0" xr:uid="{00000000-0006-0000-0200-0000A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77" authorId="0" shapeId="0" xr:uid="{00000000-0006-0000-0200-0000A1000000}">
      <text>
        <r>
          <rPr>
            <sz val="12"/>
            <color rgb="FF000000"/>
            <rFont val="Calibri"/>
            <family val="2"/>
          </rPr>
          <t xml:space="preserve">Le25/5 : 50euros//
</t>
        </r>
      </text>
    </comment>
    <comment ref="G77" authorId="0" shapeId="0" xr:uid="{00000000-0006-0000-0200-0000A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77" authorId="0" shapeId="0" xr:uid="{00000000-0006-0000-0200-0000A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7" authorId="0" shapeId="0" xr:uid="{00000000-0006-0000-0200-0000A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7" authorId="0" shapeId="0" xr:uid="{00000000-0006-0000-0200-0000A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7" authorId="0" shapeId="0" xr:uid="{00000000-0006-0000-0200-0000A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7" authorId="0" shapeId="0" xr:uid="{00000000-0006-0000-0200-0000A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7" authorId="0" shapeId="0" xr:uid="{00000000-0006-0000-0200-0000A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9" authorId="0" shapeId="0" xr:uid="{00000000-0006-0000-0200-0000A9000000}">
      <text>
        <r>
          <rPr>
            <sz val="12"/>
            <color rgb="FF000000"/>
            <rFont val="Calibri"/>
            <family val="2"/>
          </rPr>
          <t>Le26/8:90euros//</t>
        </r>
      </text>
    </comment>
    <comment ref="B80" authorId="0" shapeId="0" xr:uid="{00000000-0006-0000-0200-0000AA000000}">
      <text>
        <r>
          <rPr>
            <sz val="12"/>
            <color rgb="FF000000"/>
            <rFont val="Calibri"/>
            <family val="2"/>
          </rPr>
          <t>28/12(noel):30euros//le14/01:30euros//le23/1(gateau):10euros//</t>
        </r>
      </text>
    </comment>
    <comment ref="C80" authorId="0" shapeId="0" xr:uid="{00000000-0006-0000-0200-0000AB000000}">
      <text>
        <r>
          <rPr>
            <sz val="12"/>
            <color rgb="FF000000"/>
            <rFont val="Calibri"/>
            <family val="2"/>
          </rPr>
          <t>Le11/2:30euros//</t>
        </r>
      </text>
    </comment>
    <comment ref="D80" authorId="0" shapeId="0" xr:uid="{00000000-0006-0000-0200-0000AC000000}">
      <text>
        <r>
          <rPr>
            <sz val="12"/>
            <color rgb="FF000000"/>
            <rFont val="Calibri"/>
            <family val="2"/>
          </rPr>
          <t>Le27/2:40euros//le11/3(courses):80euros//</t>
        </r>
      </text>
    </comment>
    <comment ref="F80" authorId="0" shapeId="0" xr:uid="{00000000-0006-0000-0200-0000AD000000}">
      <text>
        <r>
          <rPr>
            <sz val="12"/>
            <color rgb="FF000000"/>
            <rFont val="Calibri"/>
            <family val="2"/>
          </rPr>
          <t>Le27/4:30euros//le20/5:30euros//</t>
        </r>
      </text>
    </comment>
    <comment ref="G80" authorId="0" shapeId="0" xr:uid="{00000000-0006-0000-0200-0000AE000000}">
      <text>
        <r>
          <rPr>
            <sz val="12"/>
            <color rgb="FF000000"/>
            <rFont val="Calibri"/>
            <family val="2"/>
          </rPr>
          <t>Le17/6:30euros//</t>
        </r>
      </text>
    </comment>
    <comment ref="M80" authorId="0" shapeId="0" xr:uid="{00000000-0006-0000-0200-0000A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1" authorId="0" shapeId="0" xr:uid="{00000000-0006-0000-0200-0000B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2" authorId="0" shapeId="0" xr:uid="{00000000-0006-0000-0200-0000B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2" authorId="0" shapeId="0" xr:uid="{00000000-0006-0000-0200-0000B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2" authorId="0" shapeId="0" xr:uid="{00000000-0006-0000-0200-0000B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2" authorId="0" shapeId="0" xr:uid="{00000000-0006-0000-0200-0000B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2" authorId="0" shapeId="0" xr:uid="{00000000-0006-0000-0200-0000B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2" authorId="0" shapeId="0" xr:uid="{00000000-0006-0000-0200-0000B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2" authorId="0" shapeId="0" xr:uid="{00000000-0006-0000-0200-0000B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6" authorId="0" shapeId="0" xr:uid="{00000000-0006-0000-0200-0000B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6" authorId="0" shapeId="0" xr:uid="{00000000-0006-0000-0200-0000B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6" authorId="0" shapeId="0" xr:uid="{00000000-0006-0000-0200-0000B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6" authorId="0" shapeId="0" xr:uid="{00000000-0006-0000-0200-0000BB000000}">
      <text>
        <r>
          <rPr>
            <sz val="12"/>
            <color rgb="FF000000"/>
            <rFont val="Calibri"/>
            <family val="2"/>
          </rPr>
          <t xml:space="preserve">Le25/5(vente hors FDP films noviza):42,35euros//
</t>
        </r>
      </text>
    </comment>
    <comment ref="G86" authorId="0" shapeId="0" xr:uid="{00000000-0006-0000-0200-0000B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6" authorId="0" shapeId="0" xr:uid="{00000000-0006-0000-0200-0000BD000000}">
      <text>
        <r>
          <rPr>
            <sz val="12"/>
            <color rgb="FF000000"/>
            <rFont val="Calibri"/>
            <family val="2"/>
          </rPr>
          <t xml:space="preserve">Le27/7(surplus vacances):130euros//
</t>
        </r>
      </text>
    </comment>
    <comment ref="I86" authorId="0" shapeId="0" xr:uid="{00000000-0006-0000-0200-0000BE000000}">
      <text>
        <r>
          <rPr>
            <sz val="12"/>
            <color rgb="FF000000"/>
            <rFont val="Calibri"/>
            <family val="2"/>
          </rPr>
          <t xml:space="preserve">Le27/7(surplus vacances):130euros//
</t>
        </r>
      </text>
    </comment>
    <comment ref="L86" authorId="0" shapeId="0" xr:uid="{00000000-0006-0000-0200-0000B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6" authorId="0" shapeId="0" xr:uid="{00000000-0006-0000-0200-0000C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9" authorId="0" shapeId="0" xr:uid="{00000000-0006-0000-0200-0000C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9" authorId="0" shapeId="0" xr:uid="{00000000-0006-0000-0200-0000C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9" authorId="0" shapeId="0" xr:uid="{00000000-0006-0000-0200-0000C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9" authorId="0" shapeId="0" xr:uid="{00000000-0006-0000-0200-0000C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9" authorId="0" shapeId="0" xr:uid="{00000000-0006-0000-0200-0000C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9" authorId="0" shapeId="0" xr:uid="{00000000-0006-0000-0200-0000C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9" authorId="0" shapeId="0" xr:uid="{00000000-0006-0000-0200-0000C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9" authorId="0" shapeId="0" xr:uid="{00000000-0006-0000-0200-0000C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9" authorId="0" shapeId="0" xr:uid="{00000000-0006-0000-0200-0000C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9" authorId="0" shapeId="0" xr:uid="{00000000-0006-0000-0200-0000C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9" authorId="0" shapeId="0" xr:uid="{00000000-0006-0000-0200-0000C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0" authorId="0" shapeId="0" xr:uid="{00000000-0006-0000-0200-0000C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0" authorId="0" shapeId="0" xr:uid="{00000000-0006-0000-0200-0000C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0" authorId="0" shapeId="0" xr:uid="{00000000-0006-0000-0200-0000C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0" authorId="0" shapeId="0" xr:uid="{00000000-0006-0000-0200-0000C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0" authorId="0" shapeId="0" xr:uid="{00000000-0006-0000-0200-0000D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0" authorId="0" shapeId="0" xr:uid="{00000000-0006-0000-0200-0000D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0" authorId="0" shapeId="0" xr:uid="{00000000-0006-0000-0200-0000D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0" authorId="0" shapeId="0" xr:uid="{00000000-0006-0000-0200-0000D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0" authorId="0" shapeId="0" xr:uid="{00000000-0006-0000-0200-0000D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0" authorId="0" shapeId="0" xr:uid="{00000000-0006-0000-0200-0000D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0" authorId="0" shapeId="0" xr:uid="{00000000-0006-0000-0200-0000D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2" authorId="0" shapeId="0" xr:uid="{00000000-0006-0000-0200-0000D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2" authorId="0" shapeId="0" xr:uid="{00000000-0006-0000-0200-0000D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2" authorId="0" shapeId="0" xr:uid="{00000000-0006-0000-0200-0000D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2" authorId="0" shapeId="0" xr:uid="{00000000-0006-0000-0200-0000D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2" authorId="0" shapeId="0" xr:uid="{00000000-0006-0000-0200-0000D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2" authorId="0" shapeId="0" xr:uid="{00000000-0006-0000-0200-0000D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2" authorId="0" shapeId="0" xr:uid="{00000000-0006-0000-0200-0000D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2" authorId="0" shapeId="0" xr:uid="{00000000-0006-0000-0200-0000D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2" authorId="0" shapeId="0" xr:uid="{00000000-0006-0000-0200-0000D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3" authorId="0" shapeId="0" xr:uid="{00000000-0006-0000-0200-0000E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3" authorId="0" shapeId="0" xr:uid="{00000000-0006-0000-0200-0000E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3" authorId="0" shapeId="0" xr:uid="{00000000-0006-0000-0200-0000E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3" authorId="0" shapeId="0" xr:uid="{00000000-0006-0000-0200-0000E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3" authorId="0" shapeId="0" xr:uid="{00000000-0006-0000-0200-0000E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3" authorId="0" shapeId="0" xr:uid="{00000000-0006-0000-0200-0000E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3" authorId="0" shapeId="0" xr:uid="{00000000-0006-0000-0200-0000E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3" authorId="0" shapeId="0" xr:uid="{00000000-0006-0000-0200-0000E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3" authorId="0" shapeId="0" xr:uid="{00000000-0006-0000-0200-0000E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3" authorId="0" shapeId="0" xr:uid="{00000000-0006-0000-0200-0000E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3" authorId="0" shapeId="0" xr:uid="{00000000-0006-0000-0200-0000E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3" authorId="0" shapeId="0" xr:uid="{00000000-0006-0000-0200-0000E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4" authorId="0" shapeId="0" xr:uid="{00000000-0006-0000-0200-0000E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4" authorId="0" shapeId="0" xr:uid="{00000000-0006-0000-0200-0000E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4" authorId="0" shapeId="0" xr:uid="{00000000-0006-0000-0200-0000E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4" authorId="0" shapeId="0" xr:uid="{00000000-0006-0000-0200-0000E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4" authorId="0" shapeId="0" xr:uid="{00000000-0006-0000-0200-0000F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4" authorId="0" shapeId="0" xr:uid="{00000000-0006-0000-0200-0000F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4" authorId="0" shapeId="0" xr:uid="{00000000-0006-0000-0200-0000F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4" authorId="0" shapeId="0" xr:uid="{00000000-0006-0000-0200-0000F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4" authorId="0" shapeId="0" xr:uid="{00000000-0006-0000-0200-0000F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4" authorId="0" shapeId="0" xr:uid="{00000000-0006-0000-0200-0000F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4" authorId="0" shapeId="0" xr:uid="{00000000-0006-0000-0200-0000F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4" authorId="0" shapeId="0" xr:uid="{00000000-0006-0000-0200-0000F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5" authorId="0" shapeId="0" xr:uid="{00000000-0006-0000-0200-0000F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5" authorId="0" shapeId="0" xr:uid="{00000000-0006-0000-0200-0000F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5" authorId="0" shapeId="0" xr:uid="{00000000-0006-0000-0200-0000F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5" authorId="0" shapeId="0" xr:uid="{00000000-0006-0000-0200-0000F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5" authorId="0" shapeId="0" xr:uid="{00000000-0006-0000-0200-0000F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5" authorId="0" shapeId="0" xr:uid="{00000000-0006-0000-0200-0000F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5" authorId="0" shapeId="0" xr:uid="{00000000-0006-0000-0200-0000F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5" authorId="0" shapeId="0" xr:uid="{00000000-0006-0000-0200-0000F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5" authorId="0" shapeId="0" xr:uid="{00000000-0006-0000-0200-000000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5" authorId="0" shapeId="0" xr:uid="{00000000-0006-0000-0200-000001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5" authorId="0" shapeId="0" xr:uid="{00000000-0006-0000-0200-000002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5" authorId="0" shapeId="0" xr:uid="{00000000-0006-0000-0200-000003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6" authorId="0" shapeId="0" xr:uid="{00000000-0006-0000-0200-000004010000}">
      <text>
        <r>
          <rPr>
            <sz val="12"/>
            <color rgb="FF000000"/>
            <rFont val="Calibri"/>
            <family val="2"/>
          </rPr>
          <t>Le5/01:25,23euros//le17/01:35,28euros//</t>
        </r>
      </text>
    </comment>
    <comment ref="C96" authorId="0" shapeId="0" xr:uid="{00000000-0006-0000-0200-000005010000}">
      <text>
        <r>
          <rPr>
            <sz val="12"/>
            <color rgb="FF000000"/>
            <rFont val="Calibri"/>
            <family val="2"/>
          </rPr>
          <t>Le31/1:63,83euros//le18/2:33,51euros//</t>
        </r>
      </text>
    </comment>
    <comment ref="D96" authorId="0" shapeId="0" xr:uid="{00000000-0006-0000-0200-000006010000}">
      <text>
        <r>
          <rPr>
            <sz val="12"/>
            <color rgb="FF000000"/>
            <rFont val="Calibri"/>
            <family val="2"/>
          </rPr>
          <t>Le3/3:30,25euros//le12/3:20,37euros//le19/3:25,67euros//le254:25,53euros//</t>
        </r>
      </text>
    </comment>
    <comment ref="E96" authorId="0" shapeId="0" xr:uid="{00000000-0006-0000-0200-000007010000}">
      <text>
        <r>
          <rPr>
            <sz val="12"/>
            <color rgb="FF000000"/>
            <rFont val="Calibri"/>
            <family val="2"/>
          </rPr>
          <t>Le28/3:40,58euros//le7/4:20,35euros//le10/4:25,20euros//le22/4:20,02euros//</t>
        </r>
      </text>
    </comment>
    <comment ref="F96" authorId="0" shapeId="0" xr:uid="{00000000-0006-0000-0200-000008010000}">
      <text>
        <r>
          <rPr>
            <sz val="12"/>
            <color rgb="FF000000"/>
            <rFont val="Calibri"/>
            <family val="2"/>
          </rPr>
          <t>Le30/4:30,01euros//le9/5:25,07euros//le16/5:30,40euros//le23/5:20,40euros//</t>
        </r>
      </text>
    </comment>
    <comment ref="G96" authorId="0" shapeId="0" xr:uid="{00000000-0006-0000-0200-000009010000}">
      <text>
        <r>
          <rPr>
            <sz val="12"/>
            <color rgb="FF000000"/>
            <rFont val="Calibri"/>
            <family val="2"/>
          </rPr>
          <t>Le30/5:26,87euros//le8/6:25,44euros//le17/6:25,45euros//le25/6:20,34euros//</t>
        </r>
      </text>
    </comment>
    <comment ref="H96" authorId="0" shapeId="0" xr:uid="{00000000-0006-0000-0200-00000A010000}">
      <text>
        <r>
          <rPr>
            <sz val="12"/>
            <color rgb="FF000000"/>
            <rFont val="Calibri"/>
            <family val="2"/>
          </rPr>
          <t>Le30/6:30,26euros//le8/7:30,62europs//le15/7:20,29euros//</t>
        </r>
      </text>
    </comment>
    <comment ref="I96" authorId="0" shapeId="0" xr:uid="{00000000-0006-0000-0200-00000B010000}">
      <text>
        <r>
          <rPr>
            <sz val="12"/>
            <color rgb="FF000000"/>
            <rFont val="Calibri"/>
            <family val="2"/>
          </rPr>
          <t>Le2/8:25,36euros//le10/8:50,45euros//le21/8:30,59euros//le17/8:40,07euros//le24/8:35,07euros//</t>
        </r>
      </text>
    </comment>
    <comment ref="J96" authorId="0" shapeId="0" xr:uid="{00000000-0006-0000-0200-00000C010000}">
      <text>
        <r>
          <rPr>
            <sz val="12"/>
            <color rgb="FF000000"/>
            <rFont val="Calibri"/>
            <family val="2"/>
          </rPr>
          <t>Le26/8:30,56euros//le30/8:25,25euros//le7/9:25,26euros//le16/9:35,54euros//</t>
        </r>
      </text>
    </comment>
    <comment ref="K96" authorId="0" shapeId="0" xr:uid="{00000000-0006-0000-0200-00000D010000}">
      <text>
        <r>
          <rPr>
            <sz val="12"/>
            <color rgb="FF000000"/>
            <rFont val="Calibri"/>
            <family val="2"/>
          </rPr>
          <t>Le8/10:25,37euros//le11/10:40,46euros//le19/10:57,47euros//</t>
        </r>
      </text>
    </comment>
    <comment ref="L96" authorId="0" shapeId="0" xr:uid="{00000000-0006-0000-0200-00000E010000}">
      <text>
        <r>
          <rPr>
            <sz val="12"/>
            <color rgb="FF000000"/>
            <rFont val="Calibri"/>
            <family val="2"/>
          </rPr>
          <t>Le5/11:8,73euros//le12/11:30,50euros//le18/11:30,53euros//</t>
        </r>
      </text>
    </comment>
    <comment ref="M96" authorId="0" shapeId="0" xr:uid="{00000000-0006-0000-0200-00000F010000}">
      <text>
        <r>
          <rPr>
            <sz val="12"/>
            <color rgb="FF000000"/>
            <rFont val="Calibri"/>
            <family val="2"/>
          </rPr>
          <t>le2/12:30,64euros//le14/12:30,39 euros//le23/12:50,44euros//</t>
        </r>
      </text>
    </comment>
    <comment ref="B97" authorId="0" shapeId="0" xr:uid="{00000000-0006-0000-0200-000010010000}">
      <text>
        <r>
          <rPr>
            <sz val="12"/>
            <color rgb="FF000000"/>
            <rFont val="Calibri"/>
            <family val="2"/>
          </rPr>
          <t>Le28/12:110,93euros//le3/01:18,71euros//le11/01:97,50euros//</t>
        </r>
      </text>
    </comment>
    <comment ref="C97" authorId="0" shapeId="0" xr:uid="{00000000-0006-0000-0200-000011010000}">
      <text>
        <r>
          <rPr>
            <sz val="12"/>
            <color rgb="FF000000"/>
            <rFont val="Calibri"/>
            <family val="2"/>
          </rPr>
          <t>Le27/1:125,35euros//le28/1:10,24euros//le9/2:119,92euros//le14/2:26,30euros//le21/02:53,37euros//</t>
        </r>
      </text>
    </comment>
    <comment ref="D97" authorId="0" shapeId="0" xr:uid="{00000000-0006-0000-0200-000012010000}">
      <text>
        <r>
          <rPr>
            <sz val="12"/>
            <color rgb="FF000000"/>
            <rFont val="Calibri"/>
            <family val="2"/>
          </rPr>
          <t>Le28/2:131,90euros//le15/3:121,65euros//</t>
        </r>
      </text>
    </comment>
    <comment ref="E97" authorId="0" shapeId="0" xr:uid="{00000000-0006-0000-0200-000013010000}">
      <text>
        <r>
          <rPr>
            <sz val="12"/>
            <color rgb="FF000000"/>
            <rFont val="Calibri"/>
            <family val="2"/>
          </rPr>
          <t>Le29/3:119,33euros//le4/4:4,69euros//le10/4:140,65euros//</t>
        </r>
      </text>
    </comment>
    <comment ref="F97" authorId="0" shapeId="0" xr:uid="{00000000-0006-0000-0200-000014010000}">
      <text>
        <r>
          <rPr>
            <sz val="12"/>
            <color rgb="FF000000"/>
            <rFont val="Calibri"/>
            <family val="2"/>
          </rPr>
          <t>Le27/4:123,44euros//le8/5:80,27euros//le9/5:14,16euros//le20/5:40,74euros//le20/5:4,41euros//</t>
        </r>
      </text>
    </comment>
    <comment ref="G97" authorId="0" shapeId="0" xr:uid="{00000000-0006-0000-0200-000015010000}">
      <text>
        <r>
          <rPr>
            <sz val="12"/>
            <color rgb="FF000000"/>
            <rFont val="Calibri"/>
            <family val="2"/>
          </rPr>
          <t>Le27/5:96,25euros//Le8/6:78,78euros//le21/6:35,16euros//</t>
        </r>
      </text>
    </comment>
    <comment ref="H97" authorId="0" shapeId="0" xr:uid="{00000000-0006-0000-0200-000016010000}">
      <text>
        <r>
          <rPr>
            <sz val="12"/>
            <color rgb="FF000000"/>
            <rFont val="Calibri"/>
            <family val="2"/>
          </rPr>
          <t>Le28/6:93,51euros//le11/7:114,02euros//</t>
        </r>
      </text>
    </comment>
    <comment ref="I97" authorId="0" shapeId="0" xr:uid="{00000000-0006-0000-0200-000017010000}">
      <text>
        <r>
          <rPr>
            <sz val="12"/>
            <color rgb="FF000000"/>
            <rFont val="Calibri"/>
            <family val="2"/>
          </rPr>
          <t>Le27/7:91,06euros//le8/8:97,93euros//le12/8:5,78euros//le23/8:108,71euros//</t>
        </r>
      </text>
    </comment>
    <comment ref="J97" authorId="0" shapeId="0" xr:uid="{00000000-0006-0000-0200-000018010000}">
      <text>
        <r>
          <rPr>
            <sz val="12"/>
            <color rgb="FF000000"/>
            <rFont val="Calibri"/>
            <family val="2"/>
          </rPr>
          <t>Le31/8:13,33euros//le5/9:109,14euros//le16/9:100,88euros//</t>
        </r>
      </text>
    </comment>
    <comment ref="K97" authorId="0" shapeId="0" xr:uid="{00000000-0006-0000-0200-000019010000}">
      <text>
        <r>
          <rPr>
            <sz val="12"/>
            <color rgb="FF000000"/>
            <rFont val="Calibri"/>
            <family val="2"/>
          </rPr>
          <t>Le28/9:115,98euros//le6/10:95,39euros//le14/10:7,46euros//le20/10:44,28euros//</t>
        </r>
      </text>
    </comment>
    <comment ref="L97" authorId="0" shapeId="0" xr:uid="{00000000-0006-0000-0200-00001A010000}">
      <text>
        <r>
          <rPr>
            <sz val="12"/>
            <color rgb="FF000000"/>
            <rFont val="Calibri"/>
            <family val="2"/>
          </rPr>
          <t>Le28/10:86,83euros//le10/11:100,11euros//le24/11:52,45euros//</t>
        </r>
      </text>
    </comment>
    <comment ref="M97" authorId="1" shapeId="0" xr:uid="{09004757-759D-4DB9-B95A-E3009E84088C}">
      <text>
        <r>
          <rPr>
            <sz val="9"/>
            <color indexed="81"/>
            <rFont val="Tahoma"/>
            <family val="2"/>
          </rPr>
          <t>le29/11:112,55euros//
le15/12:111,52euros//</t>
        </r>
      </text>
    </comment>
    <comment ref="C98" authorId="0" shapeId="0" xr:uid="{00000000-0006-0000-0200-00001B010000}">
      <text>
        <r>
          <rPr>
            <sz val="12"/>
            <color rgb="FF000000"/>
            <rFont val="Calibri"/>
            <family val="2"/>
          </rPr>
          <t>Le5/2:6,21euros//le10/2:8,78euros//le18/2:22,49euros//</t>
        </r>
      </text>
    </comment>
    <comment ref="L98" authorId="0" shapeId="0" xr:uid="{00000000-0006-0000-0200-00001C010000}">
      <text>
        <r>
          <rPr>
            <sz val="12"/>
            <color rgb="FF000000"/>
            <rFont val="Calibri"/>
            <family val="2"/>
          </rPr>
          <t>Le28/10:23,16euros//le24/11:23,26euros//</t>
        </r>
      </text>
    </comment>
    <comment ref="B99" authorId="0" shapeId="0" xr:uid="{00000000-0006-0000-0200-00001D010000}">
      <text>
        <r>
          <rPr>
            <sz val="12"/>
            <color rgb="FF000000"/>
            <rFont val="Calibri"/>
            <family val="2"/>
          </rPr>
          <t>Le7/01:60,35euros//le14/01:25,11euros//le25/1:60,94euros//</t>
        </r>
      </text>
    </comment>
    <comment ref="D99" authorId="0" shapeId="0" xr:uid="{00000000-0006-0000-0200-00001E010000}">
      <text>
        <r>
          <rPr>
            <sz val="12"/>
            <color rgb="FF000000"/>
            <rFont val="Calibri"/>
            <family val="2"/>
          </rPr>
          <t>Le14/3:4,82euros//le15/3: 3,28euros//</t>
        </r>
      </text>
    </comment>
    <comment ref="E99" authorId="0" shapeId="0" xr:uid="{00000000-0006-0000-0200-00001F010000}">
      <text>
        <r>
          <rPr>
            <sz val="12"/>
            <color rgb="FF000000"/>
            <rFont val="Calibri"/>
            <family val="2"/>
          </rPr>
          <t>Le4/4:2,32euros//le13/4:21,60euros//le15/4:3,57euros//le16/4:18,35euros//le20/4:2,32euros//le25/4:10,47euros//</t>
        </r>
      </text>
    </comment>
    <comment ref="F99" authorId="0" shapeId="0" xr:uid="{00000000-0006-0000-0200-000020010000}">
      <text>
        <r>
          <rPr>
            <sz val="12"/>
            <color rgb="FF000000"/>
            <rFont val="Calibri"/>
            <family val="2"/>
          </rPr>
          <t>Le30/4:5,75euros//le4/5:11,87euros//le5/5:23,17euros//le6/5:7,06euros//le11/5:24,36euros//le12/5:5,34euros//le19/5:13,65euros//</t>
        </r>
      </text>
    </comment>
    <comment ref="G99" authorId="0" shapeId="0" xr:uid="{00000000-0006-0000-0200-000021010000}">
      <text>
        <r>
          <rPr>
            <sz val="12"/>
            <color rgb="FF000000"/>
            <rFont val="Calibri"/>
            <family val="2"/>
          </rPr>
          <t>Le27/5:13,06euros//le2/6:23,05euros//le8/6:5,65euros//</t>
        </r>
      </text>
    </comment>
    <comment ref="H99" authorId="0" shapeId="0" xr:uid="{00000000-0006-0000-0200-000022010000}">
      <text>
        <r>
          <rPr>
            <sz val="12"/>
            <color rgb="FF000000"/>
            <rFont val="Calibri"/>
            <family val="2"/>
          </rPr>
          <t>Le27/6:22,53euros//le4/7:7,45euros//le7/7:25,65euros//le11/7:12,86euros//le15/7:19,49euros//le16/7:32,71euros//</t>
        </r>
      </text>
    </comment>
    <comment ref="I99" authorId="0" shapeId="0" xr:uid="{00000000-0006-0000-0200-000023010000}">
      <text>
        <r>
          <rPr>
            <sz val="12"/>
            <color rgb="FF000000"/>
            <rFont val="Calibri"/>
            <family val="2"/>
          </rPr>
          <t>Le28/7:6,94euros//le3/8:24,45euros//le8/8:31,90euros//le24/8:30,05euros//le22/8:10,07euros//le19/8:14,67euros//le16/8:19,55euros//</t>
        </r>
      </text>
    </comment>
    <comment ref="J99" authorId="0" shapeId="0" xr:uid="{00000000-0006-0000-0200-000024010000}">
      <text>
        <r>
          <rPr>
            <sz val="12"/>
            <color rgb="FF000000"/>
            <rFont val="Calibri"/>
            <family val="2"/>
          </rPr>
          <t>Le30/8:18,56euros//le 1/9:12,02euros//le5/9:26,23euros//le6/9:15,99euros//le7/9:26,81euros//le12/9:30,55euros//le23/9:23,30euros//</t>
        </r>
      </text>
    </comment>
    <comment ref="K99" authorId="0" shapeId="0" xr:uid="{00000000-0006-0000-0200-000025010000}">
      <text>
        <r>
          <rPr>
            <sz val="12"/>
            <color rgb="FF000000"/>
            <rFont val="Calibri"/>
            <family val="2"/>
          </rPr>
          <t>Le29/9:15,78euros//le11/10:19,27euros//le8/10:9,32euros//le13/10:22,93euros//le21/10:7,95euros//</t>
        </r>
      </text>
    </comment>
    <comment ref="L99" authorId="0" shapeId="0" xr:uid="{00000000-0006-0000-0200-000026010000}">
      <text>
        <r>
          <rPr>
            <sz val="12"/>
            <color rgb="FF000000"/>
            <rFont val="Calibri"/>
            <family val="2"/>
          </rPr>
          <t>Le28/10:14,25euros//le5/11:6,82euros//le12/11:17,80euros//le21/11:9,08euros//le24/11:8,23euros//</t>
        </r>
      </text>
    </comment>
    <comment ref="M99" authorId="0" shapeId="0" xr:uid="{00000000-0006-0000-0200-000027010000}">
      <text>
        <r>
          <rPr>
            <sz val="12"/>
            <color rgb="FF000000"/>
            <rFont val="Calibri"/>
            <family val="2"/>
          </rPr>
          <t>le28/11:15,66euros//le29/11:12,10euros//le3/12:19,47euros//le9/12:6,94euros//le14/12:12,95euros//</t>
        </r>
      </text>
    </comment>
    <comment ref="D100" authorId="0" shapeId="0" xr:uid="{00000000-0006-0000-0200-000028010000}">
      <text>
        <r>
          <rPr>
            <sz val="12"/>
            <color rgb="FF000000"/>
            <rFont val="Calibri"/>
            <family val="2"/>
          </rPr>
          <t>Le1/3:5,75euros//le8/3:7,95euros//</t>
        </r>
      </text>
    </comment>
    <comment ref="M100" authorId="0" shapeId="0" xr:uid="{00000000-0006-0000-0200-000029010000}">
      <text>
        <r>
          <rPr>
            <sz val="12"/>
            <color rgb="FF000000"/>
            <rFont val="Calibri"/>
            <family val="2"/>
          </rPr>
          <t>le</t>
        </r>
      </text>
    </comment>
    <comment ref="C101" authorId="0" shapeId="0" xr:uid="{00000000-0006-0000-0200-00002A010000}">
      <text>
        <r>
          <rPr>
            <sz val="12"/>
            <color rgb="FF000000"/>
            <rFont val="Calibri"/>
            <family val="2"/>
          </rPr>
          <t>Le26/1:17,06euros//le22/02(sandwichs):17,01euros//</t>
        </r>
      </text>
    </comment>
    <comment ref="D101" authorId="0" shapeId="0" xr:uid="{00000000-0006-0000-0200-00002B010000}">
      <text>
        <r>
          <rPr>
            <sz val="12"/>
            <color rgb="FF000000"/>
            <rFont val="Calibri"/>
            <family val="2"/>
          </rPr>
          <t>Le3/3:9,20euros//le7/3:11,17euros//le18/3:31,15euros//</t>
        </r>
      </text>
    </comment>
    <comment ref="F101" authorId="0" shapeId="0" xr:uid="{00000000-0006-0000-0200-00002C010000}">
      <text>
        <r>
          <rPr>
            <sz val="12"/>
            <color rgb="FF000000"/>
            <rFont val="Calibri"/>
            <family val="2"/>
          </rPr>
          <t>Le27/4:19,37euros//le9/5:27,10euros//le21/5:11,51euros//</t>
        </r>
      </text>
    </comment>
    <comment ref="G101" authorId="0" shapeId="0" xr:uid="{00000000-0006-0000-0200-00002D010000}">
      <text>
        <r>
          <rPr>
            <sz val="12"/>
            <color rgb="FF000000"/>
            <rFont val="Calibri"/>
            <family val="2"/>
          </rPr>
          <t>Le27/5:24,97euros//le9/6:53,27euros//le22/6:4,56euros//</t>
        </r>
      </text>
    </comment>
    <comment ref="H101" authorId="0" shapeId="0" xr:uid="{00000000-0006-0000-0200-00002E010000}">
      <text>
        <r>
          <rPr>
            <sz val="12"/>
            <color rgb="FF000000"/>
            <rFont val="Calibri"/>
            <family val="2"/>
          </rPr>
          <t>Le27/6:32,68euros//le12/7:46,25euros//le20/7:27,04euros//</t>
        </r>
      </text>
    </comment>
    <comment ref="I101" authorId="0" shapeId="0" xr:uid="{00000000-0006-0000-0200-00002F010000}">
      <text>
        <r>
          <rPr>
            <sz val="12"/>
            <color rgb="FF000000"/>
            <rFont val="Calibri"/>
            <family val="2"/>
          </rPr>
          <t>Le27/7 : 26,08euros//le27/7:8,53euros//le22/8:13,95euros//</t>
        </r>
      </text>
    </comment>
    <comment ref="J101" authorId="0" shapeId="0" xr:uid="{00000000-0006-0000-0200-000030010000}">
      <text>
        <r>
          <rPr>
            <sz val="12"/>
            <color rgb="FF000000"/>
            <rFont val="Calibri"/>
            <family val="2"/>
          </rPr>
          <t>Le5/9:34,22euros//le16/9:37,45euros//</t>
        </r>
      </text>
    </comment>
    <comment ref="K101" authorId="0" shapeId="0" xr:uid="{00000000-0006-0000-0200-000031010000}">
      <text>
        <r>
          <rPr>
            <sz val="12"/>
            <color rgb="FF000000"/>
            <rFont val="Calibri"/>
            <family val="2"/>
          </rPr>
          <t>Le28/9:29,40euros//le6/10:22,49euros//le7/10:37,78euros//le25/10:10,76euros//</t>
        </r>
      </text>
    </comment>
    <comment ref="L101" authorId="0" shapeId="0" xr:uid="{00000000-0006-0000-0200-000032010000}">
      <text>
        <r>
          <rPr>
            <sz val="12"/>
            <color rgb="FF000000"/>
            <rFont val="Calibri"/>
            <family val="2"/>
          </rPr>
          <t>Le3/11:26,99euros//le7/11:17,10euros//le10/11:15,78euros//le12/11:20,19euros//le16/11:15,61euros//le21/11:31,82euros//le25/11:14,54euros//</t>
        </r>
      </text>
    </comment>
    <comment ref="M101" authorId="0" shapeId="0" xr:uid="{00000000-0006-0000-0200-000033010000}">
      <text>
        <r>
          <rPr>
            <sz val="12"/>
            <color rgb="FF000000"/>
            <rFont val="Calibri"/>
            <family val="2"/>
          </rPr>
          <t>le30/11:25,46euros//le3/12:17,08euros//le12/12:24,39euros//le16/12:12,99euros//</t>
        </r>
      </text>
    </comment>
    <comment ref="B102" authorId="0" shapeId="0" xr:uid="{00000000-0006-0000-0200-000034010000}">
      <text>
        <r>
          <rPr>
            <sz val="12"/>
            <color rgb="FF000000"/>
            <rFont val="Calibri"/>
            <family val="2"/>
          </rPr>
          <t>Le17/1:15,67euros//le20/1:8,31euros//</t>
        </r>
      </text>
    </comment>
    <comment ref="C102" authorId="0" shapeId="0" xr:uid="{00000000-0006-0000-0200-000035010000}">
      <text>
        <r>
          <rPr>
            <sz val="12"/>
            <color rgb="FF000000"/>
            <rFont val="Calibri"/>
            <family val="2"/>
          </rPr>
          <t>Le31/1:3,01euros//</t>
        </r>
      </text>
    </comment>
    <comment ref="D102" authorId="0" shapeId="0" xr:uid="{00000000-0006-0000-0200-000036010000}">
      <text>
        <r>
          <rPr>
            <sz val="12"/>
            <color rgb="FF000000"/>
            <rFont val="Calibri"/>
            <family val="2"/>
          </rPr>
          <t>Le19/3:6,84euros//</t>
        </r>
      </text>
    </comment>
    <comment ref="E102" authorId="0" shapeId="0" xr:uid="{00000000-0006-0000-0200-000037010000}">
      <text>
        <r>
          <rPr>
            <sz val="12"/>
            <color rgb="FF000000"/>
            <rFont val="Calibri"/>
            <family val="2"/>
          </rPr>
          <t>Le14/4:10,21euros//</t>
        </r>
      </text>
    </comment>
    <comment ref="G102" authorId="0" shapeId="0" xr:uid="{00000000-0006-0000-0200-000038010000}">
      <text>
        <r>
          <rPr>
            <sz val="12"/>
            <color rgb="FF000000"/>
            <rFont val="Calibri"/>
            <family val="2"/>
          </rPr>
          <t>Le2/6:12,59euros//le11/6:26,71euros//le23/6:12,02euros//</t>
        </r>
      </text>
    </comment>
    <comment ref="H102" authorId="0" shapeId="0" xr:uid="{00000000-0006-0000-0200-000039010000}">
      <text>
        <r>
          <rPr>
            <sz val="12"/>
            <color rgb="FF000000"/>
            <rFont val="Calibri"/>
            <family val="2"/>
          </rPr>
          <t>Le1/7:5,80euros//le2/7:9,35euros//le8/7:30,62euros//</t>
        </r>
      </text>
    </comment>
    <comment ref="I102" authorId="0" shapeId="0" xr:uid="{00000000-0006-0000-0200-00003A010000}">
      <text>
        <r>
          <rPr>
            <sz val="12"/>
            <color rgb="FF000000"/>
            <rFont val="Calibri"/>
            <family val="2"/>
          </rPr>
          <t>Le3/8:12,85euros//le9/8:16,11euros//</t>
        </r>
      </text>
    </comment>
    <comment ref="J102" authorId="0" shapeId="0" xr:uid="{00000000-0006-0000-0200-00003B010000}">
      <text>
        <r>
          <rPr>
            <sz val="12"/>
            <color rgb="FF000000"/>
            <rFont val="Calibri"/>
            <family val="2"/>
          </rPr>
          <t>Le26/8:21,19euros//le29/8:19,13euros//le6/9:21,12euros//</t>
        </r>
      </text>
    </comment>
    <comment ref="K102" authorId="0" shapeId="0" xr:uid="{00000000-0006-0000-0200-00003C010000}">
      <text>
        <r>
          <rPr>
            <sz val="12"/>
            <color rgb="FF000000"/>
            <rFont val="Calibri"/>
            <family val="2"/>
          </rPr>
          <t>Le19/10:14,29euros//</t>
        </r>
      </text>
    </comment>
    <comment ref="L102" authorId="1" shapeId="0" xr:uid="{34A2CCCC-BA34-45DE-B8FA-25A831866A7F}">
      <text>
        <r>
          <rPr>
            <sz val="9"/>
            <color indexed="81"/>
            <rFont val="Tahoma"/>
            <family val="2"/>
          </rPr>
          <t xml:space="preserve">le18/11:17,87euros//
</t>
        </r>
      </text>
    </comment>
    <comment ref="M102" authorId="0" shapeId="0" xr:uid="{00000000-0006-0000-0200-00003D010000}">
      <text>
        <r>
          <rPr>
            <sz val="12"/>
            <color rgb="FF000000"/>
            <rFont val="Calibri"/>
            <family val="2"/>
          </rPr>
          <t>le</t>
        </r>
      </text>
    </comment>
    <comment ref="C103" authorId="0" shapeId="0" xr:uid="{00000000-0006-0000-0200-00003E010000}">
      <text>
        <r>
          <rPr>
            <sz val="12"/>
            <color rgb="FF000000"/>
            <rFont val="Calibri"/>
            <family val="2"/>
          </rPr>
          <t>Le5/2:13,73euros//</t>
        </r>
      </text>
    </comment>
    <comment ref="E103" authorId="0" shapeId="0" xr:uid="{00000000-0006-0000-0200-00003F010000}">
      <text>
        <r>
          <rPr>
            <sz val="12"/>
            <color rgb="FF000000"/>
            <rFont val="Calibri"/>
            <family val="2"/>
          </rPr>
          <t>Le 4/4:17,03euros//</t>
        </r>
      </text>
    </comment>
    <comment ref="F103" authorId="0" shapeId="0" xr:uid="{00000000-0006-0000-0200-000040010000}">
      <text>
        <r>
          <rPr>
            <sz val="12"/>
            <color rgb="FF000000"/>
            <rFont val="Calibri"/>
            <family val="2"/>
          </rPr>
          <t>Le10/5:7,69euros//le13/5:5,99euros//</t>
        </r>
      </text>
    </comment>
    <comment ref="G103" authorId="0" shapeId="0" xr:uid="{00000000-0006-0000-0200-000041010000}">
      <text>
        <r>
          <rPr>
            <sz val="12"/>
            <color rgb="FF000000"/>
            <rFont val="Calibri"/>
            <family val="2"/>
          </rPr>
          <t>Le27/5:4,57euros//</t>
        </r>
      </text>
    </comment>
    <comment ref="K103" authorId="0" shapeId="0" xr:uid="{00000000-0006-0000-0200-000042010000}">
      <text>
        <r>
          <rPr>
            <sz val="12"/>
            <color rgb="FF000000"/>
            <rFont val="Calibri"/>
            <family val="2"/>
          </rPr>
          <t>Le10/10:13,82euros//le25/10:5,96euros//</t>
        </r>
      </text>
    </comment>
    <comment ref="L103" authorId="0" shapeId="0" xr:uid="{00000000-0006-0000-0200-000043010000}">
      <text>
        <r>
          <rPr>
            <sz val="12"/>
            <color rgb="FF000000"/>
            <rFont val="Calibri"/>
            <family val="2"/>
          </rPr>
          <t>Le28/10:11,89euros//le14/11:9,96euros//le16/11:3,98euros//le22/11:6,37euros//le22/11:8,76euros//</t>
        </r>
      </text>
    </comment>
    <comment ref="M103" authorId="0" shapeId="0" xr:uid="{00000000-0006-0000-0200-000044010000}">
      <text>
        <r>
          <rPr>
            <sz val="12"/>
            <color rgb="FF000000"/>
            <rFont val="Calibri"/>
            <family val="2"/>
          </rPr>
          <t>le</t>
        </r>
      </text>
    </comment>
    <comment ref="M104" authorId="0" shapeId="0" xr:uid="{00000000-0006-0000-0200-000045010000}">
      <text>
        <r>
          <rPr>
            <sz val="12"/>
            <color rgb="FF000000"/>
            <rFont val="Calibri"/>
            <family val="2"/>
          </rPr>
          <t>le</t>
        </r>
      </text>
    </comment>
    <comment ref="J105" authorId="0" shapeId="0" xr:uid="{00000000-0006-0000-0200-000046010000}">
      <text>
        <r>
          <rPr>
            <sz val="12"/>
            <color rgb="FF000000"/>
            <rFont val="Calibri"/>
            <family val="2"/>
          </rPr>
          <t>Le15/9:5,91euros//</t>
        </r>
      </text>
    </comment>
    <comment ref="K105" authorId="0" shapeId="0" xr:uid="{00000000-0006-0000-0200-000047010000}">
      <text>
        <r>
          <rPr>
            <sz val="12"/>
            <color rgb="FF000000"/>
            <rFont val="Calibri"/>
            <family val="2"/>
          </rPr>
          <t>Le3/10:11,09euros//le16/10:5,14euros//</t>
        </r>
      </text>
    </comment>
    <comment ref="M105" authorId="0" shapeId="0" xr:uid="{00000000-0006-0000-0200-000048010000}">
      <text>
        <r>
          <rPr>
            <sz val="12"/>
            <color rgb="FF000000"/>
            <rFont val="Calibri"/>
            <family val="2"/>
          </rPr>
          <t>le9/12:10,64euros//</t>
        </r>
      </text>
    </comment>
    <comment ref="B106" authorId="0" shapeId="0" xr:uid="{00000000-0006-0000-0200-000049010000}">
      <text>
        <r>
          <rPr>
            <sz val="12"/>
            <color rgb="FF000000"/>
            <rFont val="Calibri"/>
            <family val="2"/>
          </rPr>
          <t>Le30/12(courses reveillon LIDL):38,99euros//le10/01(recommandé françoise+colissimo abby):16,20euros//le15/01(tennis maeva):24,95euros//le15/1(croquettes+masque maeva leclerc):17,22euros//le18/1(jenifer vetement maeva):35,98euros//le21/1(burgerking):15,90euros//le22/1(maquillage maeva marche U):11,90euros//</t>
        </r>
      </text>
    </comment>
    <comment ref="C106" authorId="0" shapeId="0" xr:uid="{00000000-0006-0000-0200-00004A010000}">
      <text>
        <r>
          <rPr>
            <sz val="12"/>
            <color rgb="FF000000"/>
            <rFont val="Calibri"/>
            <family val="2"/>
          </rPr>
          <t>Le31/1(bricomarché):3,15euros//le4/2(timbres):17,16euros//le2/2(pharmacie):10,49euros//le4/2(pharmacie):6,39euros//le5/2(pharmacie):12,04euros//le7/2(courses leclerc medecin du travail):19,33euros//le14/2(mcdo):9,16euros//le15/2(pharmacie):10,49euros//le19/2(lavage voiture):12euros//</t>
        </r>
      </text>
    </comment>
    <comment ref="D106" authorId="0" shapeId="0" xr:uid="{00000000-0006-0000-0200-00004B010000}">
      <text>
        <r>
          <rPr>
            <sz val="12"/>
            <color rgb="FF000000"/>
            <rFont val="Calibri"/>
            <family val="2"/>
          </rPr>
          <t>Le28/2(pharmacie):7,30euros//le3/3(cartouche encre bureau vallée):15,99euros//le4/3(pharmacie):18,60euros//le5/3(bricomarché papier à bulles):16,90euros//le9/3(K2R):5,29euros//le18/3(pharmacie):4,36euros//le17/3(lavage voiture):10euros//le23/3(chausse maeva):40euros//le23/3(kiabi maeva):17euros//le23/3(jennyfer maeva):44euros//le24/3(kiabi anniv julie):15euros//le25/3(podologue):31euros//</t>
        </r>
      </text>
    </comment>
    <comment ref="E106" authorId="0" shapeId="0" xr:uid="{00000000-0006-0000-0200-00004C010000}">
      <text>
        <r>
          <rPr>
            <sz val="12"/>
            <color rgb="FF000000"/>
            <rFont val="Calibri"/>
            <family val="2"/>
          </rPr>
          <t>Le26/3(pharmacie):22,70euros//le26/3(burger king):13,29euros//le29/3(LIDL courses mercredi):15,43euros///le30/3(LIDL courses mercredi):18,70euros//le30/3(lavage voiture):10euros//le 5/4(bricomarche joint karcher):3,25euros//le5/4(pharmacie):0,89euros//le6/4(lidl courses mercredi):11,57euros//le7/4(leclerc courses week-end david):26,23euros//le8/4(LIDL):28,32euros//le8/4(leclerc):10,70euros//le11/4(mcdo):5,10euros//le14/4(pharmacie):4,60euros//le22/4(lettre recommandée agrica):7,05euros//le23/4(pharmacie):4,20euros//</t>
        </r>
      </text>
    </comment>
    <comment ref="F106" authorId="0" shapeId="0" xr:uid="{00000000-0006-0000-0200-00004D010000}">
      <text>
        <r>
          <rPr>
            <sz val="12"/>
            <color rgb="FF000000"/>
            <rFont val="Calibri"/>
            <family val="2"/>
          </rPr>
          <t>Le29/4(essence tondeuse):7,68euros//le4/5(bureau vallee porte vue maeva):9,49euros//le8/5(lavage voiture):10euros//</t>
        </r>
      </text>
    </comment>
    <comment ref="G106" authorId="0" shapeId="0" xr:uid="{00000000-0006-0000-0200-00004E010000}">
      <text>
        <r>
          <rPr>
            <sz val="12"/>
            <color rgb="FF000000"/>
            <rFont val="Calibri"/>
            <family val="2"/>
          </rPr>
          <t>Le24/5(bricomarché):3,09euros//le27/5(kiabi maeva):67,50euros//le8/6(bonbons maeva marché U):18,70euros//le13/6(carrefour market repas maeva):13,53euros//le14/6(mcdo):39,05euros//le15/6(courses anniv j-marc+regime):37euros//le16/6(LIDL regime+anniv jmarc):92euros//le17/6(jenifer maeva):34,07euros//le18/6(fete des peres marché U):24,05euros//le21/6(recommandé agrica):7,15euros//</t>
        </r>
      </text>
    </comment>
    <comment ref="H106" authorId="0" shapeId="0" xr:uid="{00000000-0006-0000-0200-00004F010000}">
      <text>
        <r>
          <rPr>
            <sz val="12"/>
            <color rgb="FF000000"/>
            <rFont val="Calibri"/>
            <family val="2"/>
          </rPr>
          <t>Le27/6(recommandé monique):5,75euros//le30/6(wee end mousine):29,11euros//le1/7(burgerking):22,40euros//le1/7(weekend moushine):70,63euros//le 6/7(gravier):29,50euros//le9/7(pharmacie):42,72euros//le9/7(pharmacie):10,80euros//le13/7(jenifer):53,26euros//le19/7(courses david leclerc drive):20,07euros//le20/7(mcdo):32,50euros//le23/7(autoroute):14,70euros//le23/7(boulangerie):14,10euros//le24/7(mcdo):35,30euros//le25/7(essence vacances):74,44 euros//le25/7(resto carcans):25,50euros//le25/7(burgerking):35,10euros//le25/7(vin):9,50euros//le25/7(serviettes maeva):3,55euros//le26/7:17,80euros//le27/7(autoroute) : 30,60euros//</t>
        </r>
      </text>
    </comment>
    <comment ref="I106" authorId="0" shapeId="0" xr:uid="{00000000-0006-0000-0200-000050010000}">
      <text>
        <r>
          <rPr>
            <sz val="12"/>
            <color rgb="FF000000"/>
            <rFont val="Calibri"/>
            <family val="2"/>
          </rPr>
          <t>Le29/7(pharmacie):19,62euros//le4/8(cartouche encre):20,49euros//le4/8(lettre suivie comite inter):1,66euros//le11/8(bricomarché barre rideaux):2,50euros//le 19/8euros(resto creperie):81,70euros//le19/8(blockhauss musée):45euros//le19/8(sel de guerande):8,20euros//le19/8(horodateurs):2,40euros//le17/8(tickets tram):6,80euros//le24/8(david+trousse maeva):21,76euros//le25/8(cartable maeva):35,07euros//</t>
        </r>
      </text>
    </comment>
    <comment ref="J106" authorId="0" shapeId="0" xr:uid="{00000000-0006-0000-0200-000051010000}">
      <text>
        <r>
          <rPr>
            <sz val="12"/>
            <color rgb="FF000000"/>
            <rFont val="Calibri"/>
            <family val="2"/>
          </rPr>
          <t>Le26/8(lettre suivie agrica):2,82euros//le30/8(bureau vallée encre):21,99euros//le30/8(kiabi caleçons j marc):15euros//le30/8(leclerc):27,74euros//le9/9(mcdo):14,80euros//le7/9(pharmacie):43,09euros//le10/9(gemo francoise):59,97euros//le10/9(intermarché fournitures scolaires maeva):6euros//le9/9(kiabi maeva):4euros//le12/9(bricomarché):19,40euros//le13/9(recommandé david):5,75euros//le15/9(pharmacie jmarc):9,90euros//le23/9(pharmacie):13euros//le22/9(photos maeva):6,80euros//le22/9(deodorant):5,22euros//</t>
        </r>
      </text>
    </comment>
    <comment ref="K106" authorId="0" shapeId="0" xr:uid="{00000000-0006-0000-0200-000052010000}">
      <text>
        <r>
          <rPr>
            <sz val="12"/>
            <color rgb="FF000000"/>
            <rFont val="Calibri"/>
            <family val="2"/>
          </rPr>
          <t>Le28/9(pharmacie):36,98euros//le4/10(pharmacie):8,60euros//le3/10(courses intermarché julien):39,02euros//le4/10(piles super U):6,58euros//le8/10(pharmacie):8,78euros//le8/10(pecarbonate):5,15euros//le13/10(veterinaire):79,24euros//le14/10(pharmacie):12,50euros//le15/10(pharmacie):2,90euros//le18/10(pharmacie):29,79euros//le18/10(photos):7,50euros//le19/10(photos):1,92euros//le19/10(recommandé plumejeau):7,05euros//le20/10(vidange+diag netpro chateaubriant):130,10euros//le21/10(essence prêt voiture netpro):10,12euros//le25/10(carrefour market demaq maeva):5,43euros//le25/10(leclerc):3,32euros//</t>
        </r>
      </text>
    </comment>
    <comment ref="L106" authorId="0" shapeId="0" xr:uid="{00000000-0006-0000-0200-000053010000}">
      <text>
        <r>
          <rPr>
            <sz val="12"/>
            <color rgb="FF000000"/>
            <rFont val="Calibri"/>
            <family val="2"/>
          </rPr>
          <t>Le26/10(leclerc):3,32euros//le26/10:5,43euros//le26/10:10,76euros//le26/10(sandwich aeroport):10,30euros//le26/10(parking aeroport):7,50euros//le26/10(mcdo):26,10euros//le30/10(lavomatic couette):17,10euros//le31/10(café aeroport):6,10euros//le30/10(lavage voiture):10euros//le3/11(lettre suivie CE):2,88euros//le3/11(pneus voiture):210,55euros//le2/11(kiabi ecole maeva):63euros//le2/11(chaussea ecole maeva):42euros//le5/11(pharmacie):6,25euros//le5/11(norauto):12,48euros//le12/11(intermarché):10,21euros//le15/11(leclerc papier creche):4,95euros//le20/11(photo classe maeva):11euros//</t>
        </r>
      </text>
    </comment>
    <comment ref="M106" authorId="0" shapeId="0" xr:uid="{00000000-0006-0000-0200-000054010000}">
      <text>
        <r>
          <rPr>
            <sz val="12"/>
            <color rgb="FF000000"/>
            <rFont val="Calibri"/>
            <family val="2"/>
          </rPr>
          <t>le30/11(pharmacie):16,59euros//le14/12(bonbons lycee maeva):16,67euros//le13/12(blouson maeva kiabi):40euros//le19/12(leclerc courses noel+nouvel an):41,62euros//le19/12(intermarché courses noel+nouvel an):33,91euros//le19/12(lidl courses noel):18,61euros//le22/12(verres lunettes jmarc):31euros//le23/12(drive leclerc courses semaine des jeunes):55,50euros//</t>
        </r>
      </text>
    </comment>
    <comment ref="E107" authorId="0" shapeId="0" xr:uid="{00000000-0006-0000-0200-000055010000}">
      <text>
        <r>
          <rPr>
            <sz val="12"/>
            <color rgb="FF000000"/>
            <rFont val="Calibri"/>
            <family val="2"/>
          </rPr>
          <t>Le7/4(mondial relay bissonnet eric):4,40euros//</t>
        </r>
      </text>
    </comment>
    <comment ref="F107" authorId="0" shapeId="0" xr:uid="{00000000-0006-0000-0200-000056010000}">
      <text>
        <r>
          <rPr>
            <sz val="12"/>
            <color rgb="FF000000"/>
            <rFont val="Calibri"/>
            <family val="2"/>
          </rPr>
          <t>Le24/5(colissimo noviza):7,65euros//</t>
        </r>
      </text>
    </comment>
    <comment ref="H107" authorId="0" shapeId="0" xr:uid="{00000000-0006-0000-0200-000057010000}">
      <text>
        <r>
          <rPr>
            <sz val="12"/>
            <color rgb="FF000000"/>
            <rFont val="Calibri"/>
            <family val="2"/>
          </rPr>
          <t>Le28/6(mondial relay:concerts):4,40euros//</t>
        </r>
      </text>
    </comment>
    <comment ref="I107" authorId="0" shapeId="0" xr:uid="{00000000-0006-0000-0200-000058010000}">
      <text>
        <r>
          <rPr>
            <sz val="12"/>
            <color rgb="FF000000"/>
            <rFont val="Calibri"/>
            <family val="2"/>
          </rPr>
          <t>Le4/8(mondial relay:concerts):4,40euros//</t>
        </r>
      </text>
    </comment>
    <comment ref="L107" authorId="1" shapeId="0" xr:uid="{8F4808B3-D8B3-480F-B8BE-F39296735C61}">
      <text>
        <r>
          <rPr>
            <sz val="9"/>
            <color indexed="81"/>
            <rFont val="Tahoma"/>
            <family val="2"/>
          </rPr>
          <t xml:space="preserve">le11/11(mondial relay concert indochine et coldplay)le22/11(piece theatre inavouable):4,60euros//
</t>
        </r>
      </text>
    </comment>
    <comment ref="M107" authorId="0" shapeId="0" xr:uid="{00000000-0006-0000-0200-000059010000}">
      <text>
        <r>
          <rPr>
            <sz val="12"/>
            <color rgb="FF000000"/>
            <rFont val="Calibri"/>
            <family val="2"/>
          </rPr>
          <t>le12/12(mondial relay concerts):4,40euros//le14/12(mondial relay piece theatre rumeurs):4,60euros//le23/12(lettre suivie sissi):2,82euros//</t>
        </r>
      </text>
    </comment>
    <comment ref="B108" authorId="0" shapeId="0" xr:uid="{00000000-0006-0000-0200-00005A010000}">
      <text>
        <r>
          <rPr>
            <sz val="12"/>
            <color rgb="FF000000"/>
            <rFont val="Calibri"/>
            <family val="2"/>
          </rPr>
          <t>Le5/01(zalando sac maeva):24,99euros//le5/01(le bon coin boitier cd):14,98euros//le23/1(ebay livre de funès):18euros//</t>
        </r>
      </text>
    </comment>
    <comment ref="C108" authorId="0" shapeId="0" xr:uid="{00000000-0006-0000-0200-00005B010000}">
      <text>
        <r>
          <rPr>
            <sz val="12"/>
            <color rgb="FF000000"/>
            <rFont val="Calibri"/>
            <family val="2"/>
          </rPr>
          <t>Le28/1(ebay journal sur de funes):20euros//le29/1(amazon collier francoise):24,95euros//le1/2(fdj):10euros//le4/2(rakuten vinyle de funès):7,99euros//</t>
        </r>
      </text>
    </comment>
    <comment ref="D108" authorId="0" shapeId="0" xr:uid="{00000000-0006-0000-0200-00005C010000}">
      <text>
        <r>
          <rPr>
            <sz val="12"/>
            <color rgb="FF000000"/>
            <rFont val="Calibri"/>
            <family val="2"/>
          </rPr>
          <t>Le28/2(amazon tapis bureau+mascara):18,30euros//le27/2(mazon demaquillant maeva):7,80euros//le5/3(amazon brosse +mascara):13,29euros//le6/3(amazon chargeur maeva):11,67euros//le6/3(le bon coin livre fantomas):20,09euros//le19/3(amazon lacets tennis jmarc):7,80euros//le18/3(kiabi jmarc):45euros//le 19/3(vetements francoise):53,87euros//le22/3(leboncoin livre rabbi jacob):6,88euros//le22/3(amazon lingette karcher):14,20euros//le23/3(leboncoin cd de funes):15,87euros//</t>
        </r>
      </text>
    </comment>
    <comment ref="E108" authorId="0" shapeId="0" xr:uid="{00000000-0006-0000-0200-00005D010000}">
      <text>
        <r>
          <rPr>
            <sz val="12"/>
            <color rgb="FF000000"/>
            <rFont val="Calibri"/>
            <family val="2"/>
          </rPr>
          <t>Le28/3(amazon fond de teint maeva):9,45euros//le28/3(amazon mascara):5,35euros//le31/3(amazon ecouteurs francoise):19,99euros//le3/4(aliexpress dessus canapé):19,78euros//le5/4(amazon mousseurs robinet):6,99euros//le7/4(amazon mousseur):7,49euros//le11/4(amazon tennis francoise):31,90euros//</t>
        </r>
      </text>
    </comment>
    <comment ref="F108" authorId="0" shapeId="0" xr:uid="{00000000-0006-0000-0200-00005E010000}">
      <text>
        <r>
          <rPr>
            <sz val="12"/>
            <color rgb="FF000000"/>
            <rFont val="Calibri"/>
            <family val="2"/>
          </rPr>
          <t>Le27/4(cdiscount thermos):14,94euros//le25/5(adopt parfum fete des meres):29,90euros//</t>
        </r>
      </text>
    </comment>
    <comment ref="G108" authorId="0" shapeId="0" xr:uid="{00000000-0006-0000-0200-00005F010000}">
      <text>
        <r>
          <rPr>
            <sz val="12"/>
            <color rgb="FF000000"/>
            <rFont val="Calibri"/>
            <family val="2"/>
          </rPr>
          <t>Le28/5(amazon boite voiture 1/18):15,95euros//le29/5(amazon lames rasoir):12,59euros//le1/6(rakuten livre de funes):14,49euros//le3/6(amazon verre trempé telephone francoise):6,89euros//</t>
        </r>
      </text>
    </comment>
    <comment ref="H108" authorId="0" shapeId="0" xr:uid="{00000000-0006-0000-0200-000060010000}">
      <text>
        <r>
          <rPr>
            <sz val="12"/>
            <color rgb="FF000000"/>
            <rFont val="Calibri"/>
            <family val="2"/>
          </rPr>
          <t>Le29/6(bouygues carte sim maeva):23,90euros//le4/7(amazon coque maeva):9,95euros//</t>
        </r>
      </text>
    </comment>
    <comment ref="I108" authorId="0" shapeId="0" xr:uid="{00000000-0006-0000-0200-000061010000}">
      <text>
        <r>
          <rPr>
            <sz val="12"/>
            <color rgb="FF000000"/>
            <rFont val="Calibri"/>
            <family val="2"/>
          </rPr>
          <t>Le11/08/(amazon cle usb papa benji):10,99euros//le24/8(kiabi david):90euros//</t>
        </r>
      </text>
    </comment>
    <comment ref="J108" authorId="0" shapeId="0" xr:uid="{00000000-0006-0000-0200-000062010000}">
      <text>
        <r>
          <rPr>
            <sz val="12"/>
            <color rgb="FF000000"/>
            <rFont val="Calibri"/>
            <family val="2"/>
          </rPr>
          <t>Le28/8(amazon ecouteurs francoise):19,75euros//le27/8(FDJ):10euros//</t>
        </r>
      </text>
    </comment>
    <comment ref="L108" authorId="0" shapeId="0" xr:uid="{00000000-0006-0000-0200-000063010000}">
      <text>
        <r>
          <rPr>
            <sz val="12"/>
            <color rgb="FF000000"/>
            <rFont val="Calibri"/>
            <family val="2"/>
          </rPr>
          <t>Le2/11(hotel ostende):316,03euros//le2/11(amazon hygrometre):14,99euros//le3/11(amazon sac voyage):15,99euros//le3/11(amazon plumeau):14,99euros//le 4/11(amazon clé USB):12,78euros//le10/11(kiabi jeans j marc):34euros//</t>
        </r>
      </text>
    </comment>
    <comment ref="M108" authorId="0" shapeId="0" xr:uid="{00000000-0006-0000-0200-000064010000}">
      <text>
        <r>
          <rPr>
            <sz val="12"/>
            <color rgb="FF000000"/>
            <rFont val="Calibri"/>
            <family val="2"/>
          </rPr>
          <t>le14/12(amazon chargeur maeva):11,99euros//le17/12(cadeau benji):47,12euros//le21/12(amazon jeu video benji):28,99euros//</t>
        </r>
      </text>
    </comment>
    <comment ref="C109" authorId="0" shapeId="0" xr:uid="{00000000-0006-0000-0200-000065010000}">
      <text>
        <r>
          <rPr>
            <sz val="12"/>
            <color rgb="FF000000"/>
            <rFont val="Calibri"/>
            <family val="2"/>
          </rPr>
          <t>Le31/1:170 euros//</t>
        </r>
      </text>
    </comment>
    <comment ref="F109" authorId="0" shapeId="0" xr:uid="{00000000-0006-0000-0200-000066010000}">
      <text>
        <r>
          <rPr>
            <sz val="12"/>
            <color rgb="FF000000"/>
            <rFont val="Calibri"/>
            <family val="2"/>
          </rPr>
          <t>Le27/4:170euros//</t>
        </r>
      </text>
    </comment>
    <comment ref="G109" authorId="0" shapeId="0" xr:uid="{00000000-0006-0000-0200-000067010000}">
      <text>
        <r>
          <rPr>
            <sz val="12"/>
            <color rgb="FF000000"/>
            <rFont val="Calibri"/>
            <family val="2"/>
          </rPr>
          <t>Le27/5:170euros//</t>
        </r>
      </text>
    </comment>
    <comment ref="M109" authorId="0" shapeId="0" xr:uid="{00000000-0006-0000-0200-00006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110" authorId="0" shapeId="0" xr:uid="{00000000-0006-0000-0200-000069010000}">
      <text>
        <r>
          <rPr>
            <sz val="12"/>
            <color rgb="FF000000"/>
            <rFont val="Calibri"/>
            <family val="2"/>
          </rPr>
          <t>Le29/12:40euros//le3/01:50euros//le17/1:20euros//</t>
        </r>
      </text>
    </comment>
    <comment ref="C110" authorId="0" shapeId="0" xr:uid="{00000000-0006-0000-0200-00006A010000}">
      <text>
        <r>
          <rPr>
            <sz val="12"/>
            <color rgb="FF000000"/>
            <rFont val="Calibri"/>
            <family val="2"/>
          </rPr>
          <t>Le31/1(vente vetement maeva):10euros//le31/1:10euros//le9/2(vente sur internet):20euros//le22/02:20euros//</t>
        </r>
      </text>
    </comment>
    <comment ref="D110" authorId="0" shapeId="0" xr:uid="{00000000-0006-0000-0200-00006B010000}">
      <text>
        <r>
          <rPr>
            <sz val="12"/>
            <color rgb="FF000000"/>
            <rFont val="Calibri"/>
            <family val="2"/>
          </rPr>
          <t>Le6/3:10euros//le21/3:20euros//</t>
        </r>
      </text>
    </comment>
    <comment ref="E110" authorId="0" shapeId="0" xr:uid="{00000000-0006-0000-0200-00006C010000}">
      <text>
        <r>
          <rPr>
            <sz val="12"/>
            <color rgb="FF000000"/>
            <rFont val="Calibri"/>
            <family val="2"/>
          </rPr>
          <t>Le1/4:20euros//</t>
        </r>
      </text>
    </comment>
    <comment ref="F110" authorId="0" shapeId="0" xr:uid="{00000000-0006-0000-0200-00006D010000}">
      <text>
        <r>
          <rPr>
            <sz val="12"/>
            <color rgb="FF000000"/>
            <rFont val="Calibri"/>
            <family val="2"/>
          </rPr>
          <t>Le10/5:20euros//le16/5(voyante):20euros//</t>
        </r>
      </text>
    </comment>
    <comment ref="G110" authorId="0" shapeId="0" xr:uid="{00000000-0006-0000-0200-00006E010000}">
      <text>
        <r>
          <rPr>
            <sz val="12"/>
            <color rgb="FF000000"/>
            <rFont val="Calibri"/>
            <family val="2"/>
          </rPr>
          <t>Le8/6:20euros//</t>
        </r>
      </text>
    </comment>
    <comment ref="H110" authorId="0" shapeId="0" xr:uid="{00000000-0006-0000-0200-00006F010000}">
      <text>
        <r>
          <rPr>
            <sz val="12"/>
            <color rgb="FF000000"/>
            <rFont val="Calibri"/>
            <family val="2"/>
          </rPr>
          <t>Le8/7:20euros//</t>
        </r>
      </text>
    </comment>
    <comment ref="I110" authorId="0" shapeId="0" xr:uid="{00000000-0006-0000-0200-000070010000}">
      <text>
        <r>
          <rPr>
            <sz val="12"/>
            <color rgb="FF000000"/>
            <rFont val="Calibri"/>
            <family val="2"/>
          </rPr>
          <t>Le2/8(voyante):20euros//le4/8:10euros//le18/8:40euros//</t>
        </r>
      </text>
    </comment>
    <comment ref="J110" authorId="0" shapeId="0" xr:uid="{00000000-0006-0000-0200-000071010000}">
      <text>
        <r>
          <rPr>
            <sz val="12"/>
            <color rgb="FF000000"/>
            <rFont val="Calibri"/>
            <family val="2"/>
          </rPr>
          <t>Le10/9:20euros//le10/9(foire maeva):20euros//</t>
        </r>
      </text>
    </comment>
    <comment ref="K110" authorId="0" shapeId="0" xr:uid="{00000000-0006-0000-0200-000072010000}">
      <text>
        <r>
          <rPr>
            <sz val="12"/>
            <color rgb="FF000000"/>
            <rFont val="Calibri"/>
            <family val="2"/>
          </rPr>
          <t>Le29/9(pour refaire joint SDB):30euros//le21/10(nettoyage filtre à particule voiture chez netpro):160euros//</t>
        </r>
      </text>
    </comment>
    <comment ref="M110" authorId="0" shapeId="0" xr:uid="{00000000-0006-0000-0200-000073010000}">
      <text>
        <r>
          <rPr>
            <sz val="12"/>
            <color rgb="FF000000"/>
            <rFont val="Calibri"/>
            <family val="2"/>
          </rPr>
          <t>le15/12(gigot picard):30euros//</t>
        </r>
      </text>
    </comment>
    <comment ref="J111" authorId="0" shapeId="0" xr:uid="{00000000-0006-0000-0200-000074010000}">
      <text>
        <r>
          <rPr>
            <sz val="12"/>
            <color rgb="FF000000"/>
            <rFont val="Calibri"/>
            <family val="2"/>
          </rPr>
          <t>Le21/09(voyage maeva):100euros//</t>
        </r>
      </text>
    </comment>
    <comment ref="K111" authorId="0" shapeId="0" xr:uid="{00000000-0006-0000-0200-000075010000}">
      <text>
        <r>
          <rPr>
            <sz val="12"/>
            <color rgb="FF000000"/>
            <rFont val="Calibri"/>
            <family val="2"/>
          </rPr>
          <t>Le21/10(voyage maeva):90euros//</t>
        </r>
      </text>
    </comment>
    <comment ref="L111" authorId="0" shapeId="0" xr:uid="{00000000-0006-0000-0200-000076010000}">
      <text>
        <r>
          <rPr>
            <sz val="12"/>
            <color rgb="FF000000"/>
            <rFont val="Calibri"/>
            <family val="2"/>
          </rPr>
          <t>Le21/11(voyage maeva):90euros//</t>
        </r>
      </text>
    </comment>
    <comment ref="M111" authorId="0" shapeId="0" xr:uid="{00000000-0006-0000-0200-000077010000}">
      <text>
        <r>
          <rPr>
            <sz val="12"/>
            <color rgb="FF000000"/>
            <rFont val="Calibri"/>
            <family val="2"/>
          </rPr>
          <t>le16/12(leboncoin boitiers cd):13euros//</t>
        </r>
      </text>
    </comment>
    <comment ref="J112" authorId="0" shapeId="0" xr:uid="{00000000-0006-0000-0200-00007801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MSI</author>
    <author>marco</author>
    <author/>
  </authors>
  <commentList>
    <comment ref="F7" authorId="0" shapeId="0" xr:uid="{877FD61E-F00E-4449-8037-F11CCEA9490D}">
      <text>
        <r>
          <rPr>
            <b/>
            <sz val="9"/>
            <color indexed="81"/>
            <rFont val="Tahoma"/>
            <family val="2"/>
          </rPr>
          <t>le27/4(avatar+amel bent):18euros//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" authorId="0" shapeId="0" xr:uid="{0FEEE1ED-B03A-4B6C-8730-3FBE44527478}">
      <text>
        <r>
          <rPr>
            <sz val="9"/>
            <color indexed="81"/>
            <rFont val="Tahoma"/>
            <family val="2"/>
          </rPr>
          <t xml:space="preserve">
le7/6(wire room+assassin club):20euros//le16/6(concert coldplay,film memory+le mur de l'atlantique))//
</t>
        </r>
      </text>
    </comment>
    <comment ref="H7" authorId="0" shapeId="0" xr:uid="{2762FDC5-4A91-4EC0-A9BF-B2C026ADF2E2}">
      <text>
        <r>
          <rPr>
            <sz val="9"/>
            <color indexed="81"/>
            <rFont val="Tahoma"/>
            <family val="2"/>
          </rPr>
          <t xml:space="preserve">
le2/7(concert coldplay bissonet eric):13euros//le10/7(concert coldplay copine bissonet eric):8euros//</t>
        </r>
      </text>
    </comment>
    <comment ref="I7" authorId="0" shapeId="0" xr:uid="{3106538E-DDFC-4BB3-92DA-58F4EC5C1347}">
      <text>
        <r>
          <rPr>
            <sz val="9"/>
            <color indexed="81"/>
            <rFont val="Tahoma"/>
            <family val="2"/>
          </rPr>
          <t xml:space="preserve">
le18/8(eric bissonnet musique sur clé usb+balle perdue 1 et 2)
</t>
        </r>
      </text>
    </comment>
    <comment ref="L7" authorId="1" shapeId="0" xr:uid="{01F669E6-55E8-410E-B44B-4EB92D9D2714}">
      <text>
        <r>
          <rPr>
            <sz val="10"/>
            <color indexed="81"/>
            <rFont val="Tahoma"/>
            <family val="2"/>
          </rPr>
          <t xml:space="preserve">
le5/11(vente faites entrer l'accusé clé usb):28euros//le10/11(film le vol du sphinx):10euros//le12/11(pièce de theatre):26euros//le12/11(film amsterdamned):13euros//le8/11(clip youtube):18euros//
le22/11(concert david guetta):13euros//</t>
        </r>
      </text>
    </comment>
    <comment ref="M7" authorId="2" shapeId="0" xr:uid="{00000000-0006-0000-0300-000001000000}">
      <text>
        <r>
          <rPr>
            <sz val="12"/>
            <color rgb="FF000000"/>
            <rFont val="Calibri"/>
            <family val="2"/>
          </rPr>
          <t>le27/11(concert elton john  GOHY andré):8euros//le8/12(la part du soupçon) gohy andré):16euros//le15/12(4 films pour mme FRA?QUIN):33euros//le18/12(film splash erico):12 euros//le20/12(les enfoires+leo mattei):65euros//</t>
        </r>
      </text>
    </comment>
    <comment ref="H8" authorId="1" shapeId="0" xr:uid="{F534E159-FFC6-456D-87FB-CA3F4DCA3D23}">
      <text>
        <r>
          <rPr>
            <b/>
            <sz val="10"/>
            <color indexed="81"/>
            <rFont val="Tahoma"/>
            <family val="2"/>
          </rPr>
          <t>marco: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D9" authorId="0" shapeId="0" xr:uid="{4B38213A-FA47-4762-A790-103BC9557042}">
      <text>
        <r>
          <rPr>
            <sz val="9"/>
            <color indexed="81"/>
            <rFont val="Tahoma"/>
            <family val="2"/>
          </rPr>
          <t xml:space="preserve">le24/3(congelateur):60euros//
</t>
        </r>
      </text>
    </comment>
    <comment ref="F10" authorId="0" shapeId="0" xr:uid="{5682377F-2017-4758-A6E3-27A7E18C9DB7}">
      <text>
        <r>
          <rPr>
            <sz val="9"/>
            <color indexed="81"/>
            <rFont val="Tahoma"/>
            <family val="2"/>
          </rPr>
          <t xml:space="preserve">
le20/5(leboncoin film crazy for you):8euros//le24/5(serie lucifer+daredevil):46euros//
</t>
        </r>
      </text>
    </comment>
    <comment ref="C11" authorId="0" shapeId="0" xr:uid="{8DDAC239-E73E-4FBA-B69A-CBEC0B3E5C30}">
      <text>
        <r>
          <rPr>
            <sz val="9"/>
            <color indexed="81"/>
            <rFont val="Tahoma"/>
            <family val="2"/>
          </rPr>
          <t xml:space="preserve">le19/2(le bon coin faites entrer l'accusé)
</t>
        </r>
      </text>
    </comment>
    <comment ref="E11" authorId="0" shapeId="0" xr:uid="{D966F46A-5524-4DF9-9EA8-8B4431B04429}">
      <text>
        <r>
          <rPr>
            <sz val="9"/>
            <color indexed="81"/>
            <rFont val="Tahoma"/>
            <family val="2"/>
          </rPr>
          <t xml:space="preserve">le 6/4(films pour noviza):40 euros//
</t>
        </r>
      </text>
    </comment>
    <comment ref="F11" authorId="0" shapeId="0" xr:uid="{8646FD14-5802-418E-81AC-C54761F2C23D}">
      <text>
        <r>
          <rPr>
            <sz val="9"/>
            <color indexed="81"/>
            <rFont val="Tahoma"/>
            <family val="2"/>
          </rPr>
          <t xml:space="preserve">
le16/5(concert michel sardou):23euros//
</t>
        </r>
      </text>
    </comment>
    <comment ref="L11" authorId="2" shapeId="0" xr:uid="{00000000-0006-0000-0300-000002000000}">
      <text>
        <r>
          <rPr>
            <sz val="12"/>
            <color rgb="FF000000"/>
            <rFont val="Calibri"/>
            <family val="2"/>
          </rPr>
          <t>le</t>
        </r>
      </text>
    </comment>
    <comment ref="M11" authorId="2" shapeId="0" xr:uid="{00000000-0006-0000-0300-000003000000}">
      <text>
        <r>
          <rPr>
            <sz val="12"/>
            <color rgb="FF000000"/>
            <rFont val="Calibri"/>
            <family val="2"/>
          </rPr>
          <t>le</t>
        </r>
      </text>
    </comment>
    <comment ref="L12" authorId="2" shapeId="0" xr:uid="{00000000-0006-0000-0300-000004000000}">
      <text>
        <r>
          <rPr>
            <sz val="12"/>
            <color rgb="FF000000"/>
            <rFont val="Calibri"/>
            <family val="2"/>
          </rPr>
          <t>le</t>
        </r>
      </text>
    </comment>
    <comment ref="M12" authorId="2" shapeId="0" xr:uid="{00000000-0006-0000-0300-000005000000}">
      <text>
        <r>
          <rPr>
            <sz val="12"/>
            <color rgb="FF000000"/>
            <rFont val="Calibri"/>
            <family val="2"/>
          </rPr>
          <t>le</t>
        </r>
      </text>
    </comment>
    <comment ref="D13" authorId="0" shapeId="0" xr:uid="{41515C7B-D387-47A8-9558-336C390043BB}">
      <text>
        <r>
          <rPr>
            <sz val="9"/>
            <color indexed="81"/>
            <rFont val="Tahoma"/>
            <family val="2"/>
          </rPr>
          <t xml:space="preserve">le10/3(foret en bois le bon coin)//le13/3(cd polnareff le bon coin)//
</t>
        </r>
      </text>
    </comment>
    <comment ref="L13" authorId="2" shapeId="0" xr:uid="{00000000-0006-0000-0300-000006000000}">
      <text>
        <r>
          <rPr>
            <sz val="12"/>
            <color rgb="FF000000"/>
            <rFont val="Calibri"/>
            <family val="2"/>
          </rPr>
          <t>le</t>
        </r>
      </text>
    </comment>
    <comment ref="M13" authorId="2" shapeId="0" xr:uid="{00000000-0006-0000-0300-000007000000}">
      <text>
        <r>
          <rPr>
            <sz val="12"/>
            <color rgb="FF000000"/>
            <rFont val="Calibri"/>
            <family val="2"/>
          </rPr>
          <t>le</t>
        </r>
      </text>
    </comment>
    <comment ref="B14" authorId="2" shapeId="0" xr:uid="{00000000-0006-0000-0300-000008000000}">
      <text>
        <r>
          <rPr>
            <sz val="12"/>
            <color rgb="FF000000"/>
            <rFont val="Calibri"/>
            <family val="2"/>
          </rPr>
          <t>le</t>
        </r>
      </text>
    </comment>
    <comment ref="D14" authorId="2" shapeId="0" xr:uid="{00000000-0006-0000-0300-000009000000}">
      <text>
        <r>
          <rPr>
            <sz val="12"/>
            <color rgb="FF000000"/>
            <rFont val="Calibri"/>
            <family val="2"/>
          </rPr>
          <t>le</t>
        </r>
      </text>
    </comment>
    <comment ref="L14" authorId="2" shapeId="0" xr:uid="{00000000-0006-0000-0300-00000A000000}">
      <text>
        <r>
          <rPr>
            <sz val="12"/>
            <color rgb="FF000000"/>
            <rFont val="Calibri"/>
            <family val="2"/>
          </rPr>
          <t>le</t>
        </r>
      </text>
    </comment>
    <comment ref="M14" authorId="2" shapeId="0" xr:uid="{00000000-0006-0000-0300-00000B000000}">
      <text>
        <r>
          <rPr>
            <sz val="12"/>
            <color rgb="FF000000"/>
            <rFont val="Calibri"/>
            <family val="2"/>
          </rPr>
          <t>le</t>
        </r>
      </text>
    </comment>
    <comment ref="M15" authorId="1" shapeId="0" xr:uid="{5A070221-6D66-4CBD-BE09-62BCE144A39F}">
      <text>
        <r>
          <rPr>
            <sz val="10"/>
            <color indexed="81"/>
            <rFont val="Tahoma"/>
            <family val="2"/>
          </rPr>
          <t xml:space="preserve">
le 23/12(le bon coin boitiers):34,11euros//
</t>
        </r>
      </text>
    </comment>
    <comment ref="B16" authorId="2" shapeId="0" xr:uid="{00000000-0006-0000-0300-00000C000000}">
      <text>
        <r>
          <rPr>
            <sz val="12"/>
            <color rgb="FF000000"/>
            <rFont val="Calibri"/>
            <family val="2"/>
          </rPr>
          <t>le</t>
        </r>
      </text>
    </comment>
    <comment ref="E16" authorId="2" shapeId="0" xr:uid="{00000000-0006-0000-0300-00000D000000}">
      <text>
        <r>
          <rPr>
            <sz val="12"/>
            <color rgb="FF000000"/>
            <rFont val="Calibri"/>
            <family val="2"/>
          </rPr>
          <t>le</t>
        </r>
      </text>
    </comment>
    <comment ref="F16" authorId="2" shapeId="0" xr:uid="{00000000-0006-0000-0300-00000E000000}">
      <text>
        <r>
          <rPr>
            <sz val="12"/>
            <color rgb="FF000000"/>
            <rFont val="Calibri"/>
            <family val="2"/>
          </rPr>
          <t>le</t>
        </r>
      </text>
    </comment>
    <comment ref="G16" authorId="2" shapeId="0" xr:uid="{00000000-0006-0000-0300-00000F000000}">
      <text>
        <r>
          <rPr>
            <sz val="12"/>
            <color rgb="FF000000"/>
            <rFont val="Calibri"/>
            <family val="2"/>
          </rPr>
          <t>le</t>
        </r>
      </text>
    </comment>
    <comment ref="H16" authorId="2" shapeId="0" xr:uid="{00000000-0006-0000-0300-000010000000}">
      <text>
        <r>
          <rPr>
            <sz val="12"/>
            <color rgb="FF000000"/>
            <rFont val="Calibri"/>
            <family val="2"/>
          </rPr>
          <t>le</t>
        </r>
      </text>
    </comment>
    <comment ref="J16" authorId="2" shapeId="0" xr:uid="{00000000-0006-0000-0300-000011000000}">
      <text>
        <r>
          <rPr>
            <sz val="12"/>
            <color rgb="FF000000"/>
            <rFont val="Calibri"/>
            <family val="2"/>
          </rPr>
          <t>le</t>
        </r>
      </text>
    </comment>
    <comment ref="K16" authorId="2" shapeId="0" xr:uid="{00000000-0006-0000-0300-000012000000}">
      <text>
        <r>
          <rPr>
            <sz val="12"/>
            <color rgb="FF000000"/>
            <rFont val="Calibri"/>
            <family val="2"/>
          </rPr>
          <t>le</t>
        </r>
      </text>
    </comment>
    <comment ref="L16" authorId="2" shapeId="0" xr:uid="{00000000-0006-0000-0300-000013000000}">
      <text>
        <r>
          <rPr>
            <sz val="12"/>
            <color rgb="FF000000"/>
            <rFont val="Calibri"/>
            <family val="2"/>
          </rPr>
          <t>le</t>
        </r>
      </text>
    </comment>
    <comment ref="M16" authorId="2" shapeId="0" xr:uid="{00000000-0006-0000-0300-000014000000}">
      <text>
        <r>
          <rPr>
            <sz val="12"/>
            <color rgb="FF000000"/>
            <rFont val="Calibri"/>
            <family val="2"/>
          </rPr>
          <t>le</t>
        </r>
      </text>
    </comment>
    <comment ref="B17" authorId="2" shapeId="0" xr:uid="{00000000-0006-0000-0300-000015000000}">
      <text>
        <r>
          <rPr>
            <sz val="12"/>
            <color rgb="FF000000"/>
            <rFont val="Calibri"/>
            <family val="2"/>
          </rPr>
          <t>le</t>
        </r>
      </text>
    </comment>
    <comment ref="C17" authorId="2" shapeId="0" xr:uid="{00000000-0006-0000-0300-000016000000}">
      <text>
        <r>
          <rPr>
            <sz val="12"/>
            <color rgb="FF000000"/>
            <rFont val="Calibri"/>
            <family val="2"/>
          </rPr>
          <t>le</t>
        </r>
      </text>
    </comment>
    <comment ref="E17" authorId="2" shapeId="0" xr:uid="{00000000-0006-0000-0300-000017000000}">
      <text>
        <r>
          <rPr>
            <sz val="12"/>
            <color rgb="FF000000"/>
            <rFont val="Calibri"/>
            <family val="2"/>
          </rPr>
          <t>le</t>
        </r>
      </text>
    </comment>
    <comment ref="F17" authorId="2" shapeId="0" xr:uid="{00000000-0006-0000-0300-000018000000}">
      <text>
        <r>
          <rPr>
            <sz val="12"/>
            <color rgb="FF000000"/>
            <rFont val="Calibri"/>
            <family val="2"/>
          </rPr>
          <t>le</t>
        </r>
      </text>
    </comment>
    <comment ref="G17" authorId="2" shapeId="0" xr:uid="{00000000-0006-0000-0300-000019000000}">
      <text>
        <r>
          <rPr>
            <sz val="12"/>
            <color rgb="FF000000"/>
            <rFont val="Calibri"/>
            <family val="2"/>
          </rPr>
          <t>le</t>
        </r>
      </text>
    </comment>
    <comment ref="H17" authorId="2" shapeId="0" xr:uid="{00000000-0006-0000-0300-00001A000000}">
      <text>
        <r>
          <rPr>
            <sz val="12"/>
            <color rgb="FF000000"/>
            <rFont val="Calibri"/>
            <family val="2"/>
          </rPr>
          <t>le</t>
        </r>
      </text>
    </comment>
    <comment ref="I17" authorId="2" shapeId="0" xr:uid="{00000000-0006-0000-0300-00001B000000}">
      <text>
        <r>
          <rPr>
            <sz val="12"/>
            <color rgb="FF000000"/>
            <rFont val="Calibri"/>
            <family val="2"/>
          </rPr>
          <t>le</t>
        </r>
      </text>
    </comment>
    <comment ref="J17" authorId="2" shapeId="0" xr:uid="{00000000-0006-0000-0300-00001C000000}">
      <text>
        <r>
          <rPr>
            <sz val="12"/>
            <color rgb="FF000000"/>
            <rFont val="Calibri"/>
            <family val="2"/>
          </rPr>
          <t>le</t>
        </r>
      </text>
    </comment>
    <comment ref="K17" authorId="2" shapeId="0" xr:uid="{00000000-0006-0000-0300-00001D000000}">
      <text>
        <r>
          <rPr>
            <sz val="12"/>
            <color rgb="FF000000"/>
            <rFont val="Calibri"/>
            <family val="2"/>
          </rPr>
          <t>le</t>
        </r>
      </text>
    </comment>
    <comment ref="L17" authorId="2" shapeId="0" xr:uid="{00000000-0006-0000-0300-00001E000000}">
      <text>
        <r>
          <rPr>
            <sz val="12"/>
            <color rgb="FF000000"/>
            <rFont val="Calibri"/>
            <family val="2"/>
          </rPr>
          <t>le</t>
        </r>
      </text>
    </comment>
    <comment ref="M17" authorId="2" shapeId="0" xr:uid="{00000000-0006-0000-0300-00001F000000}">
      <text>
        <r>
          <rPr>
            <sz val="12"/>
            <color rgb="FF000000"/>
            <rFont val="Calibri"/>
            <family val="2"/>
          </rPr>
          <t>le</t>
        </r>
      </text>
    </comment>
    <comment ref="J20" authorId="0" shapeId="0" xr:uid="{2BA74918-EAA2-4E72-8BE6-3118362D3901}">
      <text>
        <r>
          <rPr>
            <sz val="9"/>
            <color indexed="81"/>
            <rFont val="Tahoma"/>
            <family val="2"/>
          </rPr>
          <t xml:space="preserve">
le30/8(prise cpl darty):50euros//
</t>
        </r>
      </text>
    </comment>
    <comment ref="K20" authorId="1" shapeId="0" xr:uid="{4721B7C5-D795-42AA-AD75-4F94688CC25A}">
      <text>
        <r>
          <rPr>
            <sz val="10"/>
            <color indexed="81"/>
            <rFont val="Tahoma"/>
            <family val="2"/>
          </rPr>
          <t xml:space="preserve">
le17/10(veto):70euros//
</t>
        </r>
      </text>
    </comment>
    <comment ref="L20" authorId="1" shapeId="0" xr:uid="{489FF7BF-94B7-4D13-9EA2-8899D83CFB35}">
      <text>
        <r>
          <rPr>
            <sz val="10"/>
            <color indexed="81"/>
            <rFont val="Tahoma"/>
            <family val="2"/>
          </rPr>
          <t xml:space="preserve">
le23/11:70
euros//le25/11:100euros//
</t>
        </r>
      </text>
    </comment>
    <comment ref="M20" authorId="1" shapeId="0" xr:uid="{F9667620-D3B3-4BD6-B9BE-3E5BF1E96301}">
      <text>
        <r>
          <rPr>
            <sz val="10"/>
            <color indexed="81"/>
            <rFont val="Tahoma"/>
            <family val="2"/>
          </rPr>
          <t xml:space="preserve">
le2/12(anniversaire david):30euros//le12/12(repas noel):80euros//
le20/12(decouvert):70euros//</t>
        </r>
      </text>
    </comment>
    <comment ref="H21" authorId="0" shapeId="0" xr:uid="{7FCA482F-C95E-4BCE-B083-91F8178631C3}">
      <text>
        <r>
          <rPr>
            <sz val="9"/>
            <color indexed="81"/>
            <rFont val="Tahoma"/>
            <family val="2"/>
          </rPr>
          <t xml:space="preserve">
le13/7(journée st malo):70euros//
</t>
        </r>
      </text>
    </comment>
    <comment ref="B22" authorId="2" shapeId="0" xr:uid="{00000000-0006-0000-0300-000020000000}">
      <text>
        <r>
          <rPr>
            <sz val="12"/>
            <color rgb="FF000000"/>
            <rFont val="Calibri"/>
            <family val="2"/>
          </rPr>
          <t>le</t>
        </r>
      </text>
    </comment>
    <comment ref="M22" authorId="2" shapeId="0" xr:uid="{00000000-0006-0000-0300-000021000000}">
      <text>
        <r>
          <rPr>
            <sz val="12"/>
            <color rgb="FF000000"/>
            <rFont val="Calibri"/>
            <family val="2"/>
          </rPr>
          <t>le</t>
        </r>
      </text>
    </comment>
    <comment ref="B23" authorId="0" shapeId="0" xr:uid="{BA219490-E279-48A1-9D8B-CFFBD7AA3B90}">
      <text>
        <r>
          <rPr>
            <sz val="9"/>
            <color indexed="81"/>
            <rFont val="Tahoma"/>
            <family val="2"/>
          </rPr>
          <t xml:space="preserve">le2/1(location voiture benji):160euros//
</t>
        </r>
      </text>
    </comment>
    <comment ref="C23" authorId="0" shapeId="0" xr:uid="{85F56AA1-FA1F-4A87-9300-7EEEDBC78FB3}">
      <text>
        <r>
          <rPr>
            <sz val="9"/>
            <color indexed="81"/>
            <rFont val="Tahoma"/>
            <family val="2"/>
          </rPr>
          <t xml:space="preserve">le7/2(vetements maeva+veste benji):100euros//
</t>
        </r>
      </text>
    </comment>
    <comment ref="K23" authorId="1" shapeId="0" xr:uid="{A8229AEE-2AAA-4A19-AF83-D95657C635C3}">
      <text>
        <r>
          <rPr>
            <sz val="10"/>
            <color indexed="81"/>
            <rFont val="Tahoma"/>
            <family val="2"/>
          </rPr>
          <t xml:space="preserve">
le2/10(shein):40euros//
</t>
        </r>
      </text>
    </comment>
    <comment ref="B24" authorId="2" shapeId="0" xr:uid="{00000000-0006-0000-0300-000022000000}">
      <text>
        <r>
          <rPr>
            <sz val="12"/>
            <color rgb="FF000000"/>
            <rFont val="Calibri"/>
            <family val="2"/>
          </rPr>
          <t>le</t>
        </r>
      </text>
    </comment>
    <comment ref="C24" authorId="2" shapeId="0" xr:uid="{00000000-0006-0000-0300-000023000000}">
      <text>
        <r>
          <rPr>
            <sz val="12"/>
            <color rgb="FF000000"/>
            <rFont val="Calibri"/>
            <family val="2"/>
          </rPr>
          <t>le</t>
        </r>
      </text>
    </comment>
    <comment ref="F24" authorId="2" shapeId="0" xr:uid="{00000000-0006-0000-0300-000024000000}">
      <text>
        <r>
          <rPr>
            <sz val="12"/>
            <color rgb="FF000000"/>
            <rFont val="Calibri"/>
            <family val="2"/>
          </rPr>
          <t>le</t>
        </r>
      </text>
    </comment>
    <comment ref="I24" authorId="2" shapeId="0" xr:uid="{00000000-0006-0000-0300-000025000000}">
      <text>
        <r>
          <rPr>
            <sz val="12"/>
            <color rgb="FF000000"/>
            <rFont val="Calibri"/>
            <family val="2"/>
          </rPr>
          <t>le</t>
        </r>
      </text>
    </comment>
    <comment ref="M24" authorId="2" shapeId="0" xr:uid="{00000000-0006-0000-0300-000026000000}">
      <text>
        <r>
          <rPr>
            <sz val="12"/>
            <color rgb="FF000000"/>
            <rFont val="Calibri"/>
            <family val="2"/>
          </rPr>
          <t>le</t>
        </r>
      </text>
    </comment>
    <comment ref="B25" authorId="2" shapeId="0" xr:uid="{00000000-0006-0000-0300-000027000000}">
      <text>
        <r>
          <rPr>
            <sz val="12"/>
            <color rgb="FF000000"/>
            <rFont val="Calibri"/>
            <family val="2"/>
          </rPr>
          <t>le</t>
        </r>
      </text>
    </comment>
    <comment ref="C25" authorId="2" shapeId="0" xr:uid="{00000000-0006-0000-0300-000028000000}">
      <text>
        <r>
          <rPr>
            <sz val="12"/>
            <color rgb="FF000000"/>
            <rFont val="Calibri"/>
            <family val="2"/>
          </rPr>
          <t>le</t>
        </r>
      </text>
    </comment>
    <comment ref="D25" authorId="2" shapeId="0" xr:uid="{00000000-0006-0000-0300-000029000000}">
      <text>
        <r>
          <rPr>
            <sz val="12"/>
            <color rgb="FF000000"/>
            <rFont val="Calibri"/>
            <family val="2"/>
          </rPr>
          <t>le</t>
        </r>
      </text>
    </comment>
    <comment ref="F25" authorId="2" shapeId="0" xr:uid="{00000000-0006-0000-0300-00002A000000}">
      <text>
        <r>
          <rPr>
            <sz val="12"/>
            <color rgb="FF000000"/>
            <rFont val="Calibri"/>
            <family val="2"/>
          </rPr>
          <t>le</t>
        </r>
      </text>
    </comment>
    <comment ref="I25" authorId="2" shapeId="0" xr:uid="{00000000-0006-0000-0300-00002B000000}">
      <text>
        <r>
          <rPr>
            <sz val="12"/>
            <color rgb="FF000000"/>
            <rFont val="Calibri"/>
            <family val="2"/>
          </rPr>
          <t>le</t>
        </r>
      </text>
    </comment>
    <comment ref="J25" authorId="2" shapeId="0" xr:uid="{00000000-0006-0000-0300-00002C000000}">
      <text>
        <r>
          <rPr>
            <sz val="12"/>
            <color rgb="FF000000"/>
            <rFont val="Calibri"/>
            <family val="2"/>
          </rPr>
          <t>le</t>
        </r>
      </text>
    </comment>
    <comment ref="M25" authorId="2" shapeId="0" xr:uid="{00000000-0006-0000-0300-00002D000000}">
      <text>
        <r>
          <rPr>
            <sz val="12"/>
            <color rgb="FF000000"/>
            <rFont val="Calibri"/>
            <family val="2"/>
          </rPr>
          <t>le</t>
        </r>
      </text>
    </comment>
    <comment ref="F26" authorId="2" shapeId="0" xr:uid="{00000000-0006-0000-0300-00002E000000}">
      <text>
        <r>
          <rPr>
            <sz val="12"/>
            <color rgb="FF000000"/>
            <rFont val="Calibri"/>
            <family val="2"/>
          </rPr>
          <t>le</t>
        </r>
      </text>
    </comment>
    <comment ref="I26" authorId="2" shapeId="0" xr:uid="{00000000-0006-0000-0300-00002F000000}">
      <text>
        <r>
          <rPr>
            <sz val="12"/>
            <color rgb="FF000000"/>
            <rFont val="Calibri"/>
            <family val="2"/>
          </rPr>
          <t>le</t>
        </r>
      </text>
    </comment>
    <comment ref="J26" authorId="2" shapeId="0" xr:uid="{00000000-0006-0000-0300-000030000000}">
      <text>
        <r>
          <rPr>
            <sz val="12"/>
            <color rgb="FF000000"/>
            <rFont val="Calibri"/>
            <family val="2"/>
          </rPr>
          <t>le</t>
        </r>
      </text>
    </comment>
    <comment ref="M26" authorId="2" shapeId="0" xr:uid="{00000000-0006-0000-0300-000031000000}">
      <text>
        <r>
          <rPr>
            <sz val="12"/>
            <color rgb="FF000000"/>
            <rFont val="Calibri"/>
            <family val="2"/>
          </rPr>
          <t>le</t>
        </r>
      </text>
    </comment>
    <comment ref="M27" authorId="2" shapeId="0" xr:uid="{00000000-0006-0000-0300-000032000000}">
      <text>
        <r>
          <rPr>
            <sz val="12"/>
            <color rgb="FF000000"/>
            <rFont val="Calibri"/>
            <family val="2"/>
          </rPr>
          <t>le</t>
        </r>
      </text>
    </comment>
    <comment ref="M28" authorId="2" shapeId="0" xr:uid="{00000000-0006-0000-0300-000033000000}">
      <text>
        <r>
          <rPr>
            <sz val="12"/>
            <color rgb="FF000000"/>
            <rFont val="Calibri"/>
            <family val="2"/>
          </rPr>
          <t>le</t>
        </r>
      </text>
    </comment>
    <comment ref="B29" authorId="0" shapeId="0" xr:uid="{D0C36129-E56D-48AC-8431-E49390C8F047}">
      <text>
        <r>
          <rPr>
            <b/>
            <sz val="9"/>
            <color indexed="81"/>
            <rFont val="Tahoma"/>
            <family val="2"/>
          </rPr>
          <t>MSI: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9" authorId="0" shapeId="0" xr:uid="{6A9DAC8E-44CC-4129-8622-6232C592F4E7}">
      <text>
        <r>
          <rPr>
            <sz val="9"/>
            <color indexed="81"/>
            <rFont val="Tahoma"/>
            <family val="2"/>
          </rPr>
          <t xml:space="preserve">le28/1:697,45
</t>
        </r>
      </text>
    </comment>
    <comment ref="D29" authorId="0" shapeId="0" xr:uid="{EC8E8253-95C4-4D58-B5B6-C650D6AE3761}">
      <text>
        <r>
          <rPr>
            <sz val="9"/>
            <color indexed="81"/>
            <rFont val="Tahoma"/>
            <family val="2"/>
          </rPr>
          <t>le 28/2: 520,26 euros//
le2/3(avance IJ du LEP jean marc):345,82euros//</t>
        </r>
      </text>
    </comment>
    <comment ref="E29" authorId="0" shapeId="0" xr:uid="{E8C8966E-A559-466D-B86B-61B2247EB8BC}">
      <text>
        <r>
          <rPr>
            <sz val="9"/>
            <color indexed="81"/>
            <rFont val="Tahoma"/>
            <family val="2"/>
          </rPr>
          <t xml:space="preserve">le26/3(IJ du 1 au 20 mars):521 euros//le 26/3(avance IJ mars):159,65euros//
</t>
        </r>
      </text>
    </comment>
    <comment ref="F29" authorId="0" shapeId="0" xr:uid="{151D4A2E-545D-4AA8-B810-86C52DDA36E0}">
      <text>
        <r>
          <rPr>
            <sz val="9"/>
            <color indexed="81"/>
            <rFont val="Tahoma"/>
            <family val="2"/>
          </rPr>
          <t xml:space="preserve">le 24/4(paiement IJ du 12 au 20/04):232,25euros//le28/4(virement livret IJ du 1 au 11 avril):283,25euros//le30/4(avance IJ du livret jmarc vers ccp):345euros//
</t>
        </r>
      </text>
    </comment>
    <comment ref="G29" authorId="0" shapeId="0" xr:uid="{94A2D95A-8B34-4059-BADD-CC78DCD68FF1}">
      <text>
        <r>
          <rPr>
            <sz val="9"/>
            <color indexed="81"/>
            <rFont val="Tahoma"/>
            <family val="2"/>
          </rPr>
          <t xml:space="preserve">
le1/6(versement IJ mopis de mai du livret A jmarc du 1 au 16 mai):494euros//le2/6(paiement IJ du 17 au 30mai):366euros
</t>
        </r>
      </text>
    </comment>
    <comment ref="H29" authorId="0" shapeId="0" xr:uid="{A92C15F5-82AC-4500-9630-33893719A874}">
      <text>
        <r>
          <rPr>
            <sz val="9"/>
            <color indexed="81"/>
            <rFont val="Tahoma"/>
            <family val="2"/>
          </rPr>
          <t xml:space="preserve">
le29/6(IJ du 1 au 13/6):332,54euros//le29/6(avance IJ):200euros//
</t>
        </r>
      </text>
    </comment>
    <comment ref="I29" authorId="0" shapeId="0" xr:uid="{EF644641-11D5-4936-8313-A615B282DE0D}">
      <text>
        <r>
          <rPr>
            <sz val="9"/>
            <color indexed="81"/>
            <rFont val="Tahoma"/>
            <family val="2"/>
          </rPr>
          <t xml:space="preserve">
le26/7:600euros//le29/7:260euros//
</t>
        </r>
      </text>
    </comment>
    <comment ref="J29" authorId="0" shapeId="0" xr:uid="{B85D633F-1744-4EF1-958C-C117CF5B56A8}">
      <text>
        <r>
          <rPr>
            <sz val="9"/>
            <color indexed="81"/>
            <rFont val="Tahoma"/>
            <family val="2"/>
          </rPr>
          <t xml:space="preserve">
le26/8:700euros//le1/9:160euros//
</t>
        </r>
      </text>
    </comment>
    <comment ref="K29" authorId="1" shapeId="0" xr:uid="{3F9F0F87-8956-48B3-960F-A19EE6A5EDD6}">
      <text>
        <r>
          <rPr>
            <sz val="10"/>
            <color indexed="81"/>
            <rFont val="Tahoma"/>
            <family val="2"/>
          </rPr>
          <t xml:space="preserve">
le28/9:780euros//
le6/10:80euros//</t>
        </r>
      </text>
    </comment>
    <comment ref="M29" authorId="2" shapeId="0" xr:uid="{00000000-0006-0000-0300-000034000000}">
      <text>
        <r>
          <rPr>
            <sz val="12"/>
            <color rgb="FF000000"/>
            <rFont val="Calibri"/>
            <family val="2"/>
          </rPr>
          <t>le28/11:860euros(810 livret a j-marc+50lep j-marc):</t>
        </r>
      </text>
    </comment>
    <comment ref="L32" authorId="2" shapeId="0" xr:uid="{00000000-0006-0000-0300-000035000000}">
      <text>
        <r>
          <rPr>
            <sz val="12"/>
            <color rgb="FF000000"/>
            <rFont val="Calibri"/>
            <family val="2"/>
          </rPr>
          <t>le</t>
        </r>
      </text>
    </comment>
    <comment ref="M32" authorId="2" shapeId="0" xr:uid="{00000000-0006-0000-0300-000036000000}">
      <text>
        <r>
          <rPr>
            <sz val="12"/>
            <color rgb="FF000000"/>
            <rFont val="Calibri"/>
            <family val="2"/>
          </rPr>
          <t>le</t>
        </r>
      </text>
    </comment>
    <comment ref="B61" authorId="2" shapeId="0" xr:uid="{00000000-0006-0000-0300-000037000000}">
      <text>
        <r>
          <rPr>
            <sz val="12"/>
            <color rgb="FF000000"/>
            <rFont val="Calibri"/>
            <family val="2"/>
          </rPr>
          <t>le4/1(geotelmobi):32,40euros//</t>
        </r>
      </text>
    </comment>
    <comment ref="C61" authorId="2" shapeId="0" xr:uid="{00000000-0006-0000-0300-000038000000}">
      <text>
        <r>
          <rPr>
            <sz val="12"/>
            <color rgb="FF000000"/>
            <rFont val="Calibri"/>
            <family val="2"/>
          </rPr>
          <t>le</t>
        </r>
      </text>
    </comment>
    <comment ref="D61" authorId="2" shapeId="0" xr:uid="{00000000-0006-0000-0300-000039000000}">
      <text>
        <r>
          <rPr>
            <sz val="12"/>
            <color rgb="FF000000"/>
            <rFont val="Calibri"/>
            <family val="2"/>
          </rPr>
          <t>le</t>
        </r>
      </text>
    </comment>
    <comment ref="E61" authorId="2" shapeId="0" xr:uid="{00000000-0006-0000-0300-00003A000000}">
      <text>
        <r>
          <rPr>
            <sz val="12"/>
            <color rgb="FF000000"/>
            <rFont val="Calibri"/>
            <family val="2"/>
          </rPr>
          <t>le</t>
        </r>
      </text>
    </comment>
    <comment ref="F61" authorId="2" shapeId="0" xr:uid="{00000000-0006-0000-0300-00003B000000}">
      <text>
        <r>
          <rPr>
            <sz val="12"/>
            <color rgb="FF000000"/>
            <rFont val="Calibri"/>
            <family val="2"/>
          </rPr>
          <t>le</t>
        </r>
      </text>
    </comment>
    <comment ref="G61" authorId="2" shapeId="0" xr:uid="{00000000-0006-0000-0300-00003C000000}">
      <text>
        <r>
          <rPr>
            <sz val="12"/>
            <color rgb="FF000000"/>
            <rFont val="Calibri"/>
            <family val="2"/>
          </rPr>
          <t>le</t>
        </r>
      </text>
    </comment>
    <comment ref="H61" authorId="2" shapeId="0" xr:uid="{00000000-0006-0000-0300-00003D000000}">
      <text>
        <r>
          <rPr>
            <sz val="12"/>
            <color rgb="FF000000"/>
            <rFont val="Calibri"/>
            <family val="2"/>
          </rPr>
          <t>le</t>
        </r>
      </text>
    </comment>
    <comment ref="I61" authorId="2" shapeId="0" xr:uid="{00000000-0006-0000-0300-00003E000000}">
      <text>
        <r>
          <rPr>
            <sz val="12"/>
            <color rgb="FF000000"/>
            <rFont val="Calibri"/>
            <family val="2"/>
          </rPr>
          <t>le</t>
        </r>
      </text>
    </comment>
    <comment ref="K61" authorId="2" shapeId="0" xr:uid="{00000000-0006-0000-0300-00003F000000}">
      <text>
        <r>
          <rPr>
            <sz val="12"/>
            <color rgb="FF000000"/>
            <rFont val="Calibri"/>
            <family val="2"/>
          </rPr>
          <t>le</t>
        </r>
      </text>
    </comment>
    <comment ref="L61" authorId="2" shapeId="0" xr:uid="{00000000-0006-0000-0300-000040000000}">
      <text>
        <r>
          <rPr>
            <sz val="12"/>
            <color rgb="FF000000"/>
            <rFont val="Calibri"/>
            <family val="2"/>
          </rPr>
          <t>le</t>
        </r>
      </text>
    </comment>
    <comment ref="M61" authorId="2" shapeId="0" xr:uid="{00000000-0006-0000-0300-000041000000}">
      <text>
        <r>
          <rPr>
            <sz val="12"/>
            <color rgb="FF000000"/>
            <rFont val="Calibri"/>
            <family val="2"/>
          </rPr>
          <t>le</t>
        </r>
      </text>
    </comment>
    <comment ref="D62" authorId="0" shapeId="0" xr:uid="{CB44CB8C-35C8-457B-8CD6-0C123BECF03B}">
      <text>
        <r>
          <rPr>
            <b/>
            <sz val="9"/>
            <color indexed="81"/>
            <rFont val="Tahoma"/>
            <family val="2"/>
          </rPr>
          <t>MSI: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7" authorId="0" shapeId="0" xr:uid="{157E19B6-C231-4B07-9B90-9E918752126C}">
      <text>
        <r>
          <rPr>
            <sz val="9"/>
            <color indexed="81"/>
            <rFont val="Tahoma"/>
            <family val="2"/>
          </rPr>
          <t xml:space="preserve">le10/1(cdiscount colle loctite):8euros//le14/1(cdiscount rasoir jmarc):70,85euros//
</t>
        </r>
      </text>
    </comment>
    <comment ref="C67" authorId="0" shapeId="0" xr:uid="{FFAD8B81-4828-4808-B32A-BA30D70B009A}">
      <text>
        <r>
          <rPr>
            <sz val="9"/>
            <color indexed="81"/>
            <rFont val="Tahoma"/>
            <family val="2"/>
          </rPr>
          <t xml:space="preserve">le10/2(cdiscount colle loctite):8euros//le13/2(cdiscount rasoir jmarc):70,84euros//
</t>
        </r>
      </text>
    </comment>
    <comment ref="D67" authorId="0" shapeId="0" xr:uid="{84374143-46E8-4D6D-86E1-1BCB1FE6916C}">
      <text>
        <r>
          <rPr>
            <sz val="9"/>
            <color indexed="81"/>
            <rFont val="Tahoma"/>
            <family val="2"/>
          </rPr>
          <t xml:space="preserve">le15/3(cdiscount rasoir jmarc)//
</t>
        </r>
      </text>
    </comment>
    <comment ref="E67" authorId="0" shapeId="0" xr:uid="{A337FCD9-6ED0-46F4-8B2C-EDFE3E5D5BFF}">
      <text>
        <r>
          <rPr>
            <sz val="9"/>
            <color indexed="81"/>
            <rFont val="Tahoma"/>
            <family val="2"/>
          </rPr>
          <t xml:space="preserve">le14/4(cdiscount rasoir jmarc)//le28/3(3 suisses sac à main maeva):18,75euros//
</t>
        </r>
      </text>
    </comment>
    <comment ref="F67" authorId="0" shapeId="0" xr:uid="{DD1662BD-9B48-4300-A262-7DB489AA87A1}">
      <text>
        <r>
          <rPr>
            <sz val="9"/>
            <color indexed="81"/>
            <rFont val="Tahoma"/>
            <family val="2"/>
          </rPr>
          <t xml:space="preserve">le28/4(3 suisses sac à main maeva):18,75euros//
</t>
        </r>
      </text>
    </comment>
    <comment ref="G67" authorId="0" shapeId="0" xr:uid="{A6415522-F869-481D-A7A1-94C7F0422CA9}">
      <text>
        <r>
          <rPr>
            <b/>
            <sz val="9"/>
            <color indexed="81"/>
            <rFont val="Tahoma"/>
            <family val="2"/>
          </rPr>
          <t>le28/5(3 suisses sac à main maeva):18,75euros//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7" authorId="0" shapeId="0" xr:uid="{AD6C7BF9-5D50-4BE5-8549-30E6E4E77D86}">
      <text>
        <r>
          <rPr>
            <b/>
            <sz val="9"/>
            <color indexed="81"/>
            <rFont val="Tahoma"/>
            <family val="2"/>
          </rPr>
          <t>le28/6(3 suisses sac a main maeva):18,75euros//le 9/7(amazon portable maeva):45,46euros//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7" authorId="0" shapeId="0" xr:uid="{A6378718-B129-493F-B18C-01F9B6668CFC}">
      <text>
        <r>
          <rPr>
            <sz val="9"/>
            <color indexed="81"/>
            <rFont val="Tahoma"/>
            <family val="2"/>
          </rPr>
          <t xml:space="preserve">
le9/8(amazon portable maeva):45,44euros//
le20/8(imprimante amazon):23,18euros//</t>
        </r>
      </text>
    </comment>
    <comment ref="J67" authorId="0" shapeId="0" xr:uid="{60230EB7-A511-4BCA-A2BD-411F8FBA6FEF}">
      <text>
        <r>
          <rPr>
            <sz val="9"/>
            <color indexed="81"/>
            <rFont val="Tahoma"/>
            <family val="2"/>
          </rPr>
          <t xml:space="preserve">
le 9/9(amazon portable maeva):45,44euros//
le20/9(imprimante amazon):23,18euros//le21/9(ldlc RAM):11,37euros//le21/9(amazon matelas+divers):60,58euros//</t>
        </r>
      </text>
    </comment>
    <comment ref="K67" authorId="0" shapeId="0" xr:uid="{867A7489-2E66-4E7D-8188-369ED3CCAE81}">
      <text>
        <r>
          <rPr>
            <sz val="9"/>
            <color indexed="81"/>
            <rFont val="Tahoma"/>
            <family val="2"/>
          </rPr>
          <t xml:space="preserve">
le9/10(amazon portable maeva):45,44euros//
le20/10(imprimante amazon):23,18euros//le21/10(ldlc RAM):11,37euros//le21/10(amazon matelas+divers):60,58euros//le11/10(table SAM amazon):39,06euros//le30/9(medoc newton):22,35euros//</t>
        </r>
      </text>
    </comment>
    <comment ref="L67" authorId="0" shapeId="0" xr:uid="{1EBB18A0-B4CE-4C6A-ADB7-70F49D12F21D}">
      <text>
        <r>
          <rPr>
            <sz val="9"/>
            <color indexed="81"/>
            <rFont val="Tahoma"/>
            <family val="2"/>
          </rPr>
          <t xml:space="preserve">
le20/11(imprimante amazon):23,18euros//le21/11(ldlc RAM):11,37euros//le21/11(amazon matelas+divers):60,58euros//le11/11(amazon table SAM):39,06euros//le31/10(medoc newton):22,35euros//
</t>
        </r>
      </text>
    </comment>
    <comment ref="M67" authorId="1" shapeId="0" xr:uid="{5F2FA2C1-D1B5-41D5-8CB0-FD81EA2653FF}">
      <text>
        <r>
          <rPr>
            <sz val="10"/>
            <color indexed="81"/>
            <rFont val="Tahoma"/>
            <family val="2"/>
          </rPr>
          <t xml:space="preserve">
le11/12(amazon table SAM):39,06euros//le1/12(medoc newton):22,35euros//
le1/12(bague maeva):22,25euros//</t>
        </r>
      </text>
    </comment>
    <comment ref="E71" authorId="0" shapeId="0" xr:uid="{E829C3A3-5DF5-4ED8-8260-F61F015A4021}">
      <text>
        <r>
          <rPr>
            <b/>
            <sz val="9"/>
            <color indexed="81"/>
            <rFont val="Tahoma"/>
            <family val="2"/>
          </rPr>
          <t>le12/4:44,99euros//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2" authorId="2" shapeId="0" xr:uid="{00000000-0006-0000-0300-00004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2" authorId="2" shapeId="0" xr:uid="{00000000-0006-0000-0300-00004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2" authorId="2" shapeId="0" xr:uid="{00000000-0006-0000-0300-00004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73" authorId="0" shapeId="0" xr:uid="{779CF69A-2E34-4001-AE89-E6FC083F1BFD}">
      <text>
        <r>
          <rPr>
            <sz val="9"/>
            <color indexed="81"/>
            <rFont val="Tahoma"/>
            <family val="2"/>
          </rPr>
          <t xml:space="preserve">le3/2(jmarc):22euros//
</t>
        </r>
      </text>
    </comment>
    <comment ref="E73" authorId="0" shapeId="0" xr:uid="{1057620F-006A-476A-9128-E9571FD4D16F}">
      <text>
        <r>
          <rPr>
            <sz val="9"/>
            <color indexed="81"/>
            <rFont val="Tahoma"/>
            <family val="2"/>
          </rPr>
          <t xml:space="preserve">le 15/4(jmarc):22euros//
</t>
        </r>
      </text>
    </comment>
    <comment ref="G73" authorId="0" shapeId="0" xr:uid="{B25654A1-1382-43B5-BBDF-DD26F54271AE}">
      <text>
        <r>
          <rPr>
            <sz val="9"/>
            <color indexed="81"/>
            <rFont val="Tahoma"/>
            <family val="2"/>
          </rPr>
          <t xml:space="preserve">
le10/6(jmarc):22euros//
</t>
        </r>
      </text>
    </comment>
    <comment ref="H73" authorId="0" shapeId="0" xr:uid="{C05E37D6-849E-48CB-9224-79D74420E424}">
      <text>
        <r>
          <rPr>
            <sz val="9"/>
            <color indexed="81"/>
            <rFont val="Tahoma"/>
            <family val="2"/>
          </rPr>
          <t xml:space="preserve">
le4/7(coiffeuse francoise):70euros//
</t>
        </r>
      </text>
    </comment>
    <comment ref="K73" authorId="1" shapeId="0" xr:uid="{D70F7E74-4507-4271-BBCA-B44B777A6BF3}">
      <text>
        <r>
          <rPr>
            <sz val="10"/>
            <color indexed="81"/>
            <rFont val="Tahoma"/>
            <family val="2"/>
          </rPr>
          <t xml:space="preserve">
le17/10(jmarc):22euros//
</t>
        </r>
      </text>
    </comment>
    <comment ref="L74" authorId="2" shapeId="0" xr:uid="{00000000-0006-0000-0300-00004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4" authorId="2" shapeId="0" xr:uid="{00000000-0006-0000-0300-00004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8" authorId="2" shapeId="0" xr:uid="{00000000-0006-0000-0300-00004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9" authorId="2" shapeId="0" xr:uid="{00000000-0006-0000-0300-00004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0" authorId="2" shapeId="0" xr:uid="{02A5A21F-7F13-462C-A721-8A109C0EBE0D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1" authorId="2" shapeId="0" xr:uid="{00000000-0006-0000-0300-00004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1" authorId="0" shapeId="0" xr:uid="{45E27855-B129-4665-89D4-4AA362A6424D}">
      <text>
        <r>
          <rPr>
            <sz val="9"/>
            <color indexed="81"/>
            <rFont val="Tahoma"/>
            <family val="2"/>
          </rPr>
          <t xml:space="preserve">
le1/6(surplus ccp):50euros//
</t>
        </r>
      </text>
    </comment>
    <comment ref="H81" authorId="2" shapeId="0" xr:uid="{00000000-0006-0000-0300-00004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1" authorId="2" shapeId="0" xr:uid="{00000000-0006-0000-0300-00004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1" authorId="2" shapeId="0" xr:uid="{00000000-0006-0000-0300-00004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1" authorId="2" shapeId="0" xr:uid="{00000000-0006-0000-0300-00004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1" authorId="2" shapeId="0" xr:uid="{00000000-0006-0000-0300-00005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1" authorId="2" shapeId="0" xr:uid="{00000000-0006-0000-0300-00005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5" authorId="2" shapeId="0" xr:uid="{00000000-0006-0000-0300-00005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5" authorId="2" shapeId="0" xr:uid="{00000000-0006-0000-0300-00005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5" authorId="2" shapeId="0" xr:uid="{00000000-0006-0000-0300-000054000000}">
      <text>
        <r>
          <rPr>
            <sz val="12"/>
            <color rgb="FF000000"/>
            <rFont val="Calibri"/>
            <family val="2"/>
          </rPr>
          <t xml:space="preserve">Le27/7(surplus vacances):130euros//
</t>
        </r>
      </text>
    </comment>
    <comment ref="L85" authorId="2" shapeId="0" xr:uid="{00000000-0006-0000-0300-00005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5" authorId="2" shapeId="0" xr:uid="{00000000-0006-0000-0300-00005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9" authorId="2" shapeId="0" xr:uid="{00000000-0006-0000-0300-00006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9" authorId="2" shapeId="0" xr:uid="{00000000-0006-0000-0300-00006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9" authorId="2" shapeId="0" xr:uid="{00000000-0006-0000-0300-00006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9" authorId="2" shapeId="0" xr:uid="{00000000-0006-0000-0300-00007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9" authorId="2" shapeId="0" xr:uid="{00000000-0006-0000-0300-00007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9" authorId="2" shapeId="0" xr:uid="{00000000-0006-0000-0300-00007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9" authorId="2" shapeId="0" xr:uid="{00000000-0006-0000-0300-00007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9" authorId="2" shapeId="0" xr:uid="{00000000-0006-0000-0300-00007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9" authorId="2" shapeId="0" xr:uid="{00000000-0006-0000-0300-00007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0" authorId="2" shapeId="0" xr:uid="{00000000-0006-0000-0300-00007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0" authorId="2" shapeId="0" xr:uid="{00000000-0006-0000-0300-00007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0" authorId="2" shapeId="0" xr:uid="{00000000-0006-0000-0300-00007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0" authorId="2" shapeId="0" xr:uid="{00000000-0006-0000-0300-00007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0" authorId="2" shapeId="0" xr:uid="{00000000-0006-0000-0300-00007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0" authorId="2" shapeId="0" xr:uid="{00000000-0006-0000-0300-00007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0" authorId="2" shapeId="0" xr:uid="{00000000-0006-0000-0300-00007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0" authorId="2" shapeId="0" xr:uid="{00000000-0006-0000-0300-00007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0" authorId="2" shapeId="0" xr:uid="{00000000-0006-0000-0300-00007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0" authorId="2" shapeId="0" xr:uid="{00000000-0006-0000-0300-00007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0" authorId="2" shapeId="0" xr:uid="{00000000-0006-0000-0300-00008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0" authorId="2" shapeId="0" xr:uid="{00000000-0006-0000-0300-00008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1" authorId="2" shapeId="0" xr:uid="{00000000-0006-0000-0300-00008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1" authorId="2" shapeId="0" xr:uid="{00000000-0006-0000-0300-00008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1" authorId="2" shapeId="0" xr:uid="{00000000-0006-0000-0300-00008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1" authorId="2" shapeId="0" xr:uid="{00000000-0006-0000-0300-00008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1" authorId="2" shapeId="0" xr:uid="{00000000-0006-0000-0300-00008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1" authorId="2" shapeId="0" xr:uid="{00000000-0006-0000-0300-00008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1" authorId="2" shapeId="0" xr:uid="{00000000-0006-0000-0300-00008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1" authorId="2" shapeId="0" xr:uid="{00000000-0006-0000-0300-00008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1" authorId="2" shapeId="0" xr:uid="{00000000-0006-0000-0300-00008A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1" authorId="2" shapeId="0" xr:uid="{00000000-0006-0000-0300-00008B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1" authorId="2" shapeId="0" xr:uid="{00000000-0006-0000-0300-00008C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1" authorId="2" shapeId="0" xr:uid="{00000000-0006-0000-0300-00008D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2" authorId="2" shapeId="0" xr:uid="{00000000-0006-0000-0300-00008E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2" authorId="2" shapeId="0" xr:uid="{00000000-0006-0000-0300-00008F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2" authorId="2" shapeId="0" xr:uid="{00000000-0006-0000-0300-000090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2" authorId="2" shapeId="0" xr:uid="{00000000-0006-0000-0300-000091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2" authorId="2" shapeId="0" xr:uid="{00000000-0006-0000-0300-000092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2" authorId="2" shapeId="0" xr:uid="{00000000-0006-0000-0300-000093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2" authorId="2" shapeId="0" xr:uid="{00000000-0006-0000-0300-000094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2" authorId="2" shapeId="0" xr:uid="{00000000-0006-0000-0300-000095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2" authorId="2" shapeId="0" xr:uid="{00000000-0006-0000-0300-000096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2" authorId="2" shapeId="0" xr:uid="{00000000-0006-0000-0300-00009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2" authorId="2" shapeId="0" xr:uid="{00000000-0006-0000-0300-000098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2" authorId="2" shapeId="0" xr:uid="{00000000-0006-0000-0300-000099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3" authorId="0" shapeId="0" xr:uid="{4A92C76C-C139-42BF-AC2F-1ABF46BFA791}">
      <text>
        <r>
          <rPr>
            <sz val="9"/>
            <color indexed="81"/>
            <rFont val="Tahoma"/>
            <family val="2"/>
          </rPr>
          <t xml:space="preserve">le31/12:30,02euros//le31/12:40,39euros//le9/1:30,58euros//le23/1:25,55euros//
</t>
        </r>
      </text>
    </comment>
    <comment ref="C93" authorId="0" shapeId="0" xr:uid="{17986FAE-675C-4702-A734-D7687E214932}">
      <text>
        <r>
          <rPr>
            <sz val="9"/>
            <color indexed="81"/>
            <rFont val="Tahoma"/>
            <family val="2"/>
          </rPr>
          <t xml:space="preserve">le28/1:35,51euros//le2/2:20,46euros//
</t>
        </r>
      </text>
    </comment>
    <comment ref="D93" authorId="0" shapeId="0" xr:uid="{9DC0C48F-78C0-4533-B33C-D53B3C554A5D}">
      <text>
        <r>
          <rPr>
            <sz val="9"/>
            <color indexed="81"/>
            <rFont val="Tahoma"/>
            <family val="2"/>
          </rPr>
          <t xml:space="preserve">le25/2:40,46euros//le11/3:30,07euros//le17/3:25,38euros//le24/3:50euros//le24/3:22,49euros//
</t>
        </r>
      </text>
    </comment>
    <comment ref="E93" authorId="0" shapeId="0" xr:uid="{C1E2FD1D-307A-448A-A6FE-A104F8BF3489}">
      <text>
        <r>
          <rPr>
            <sz val="9"/>
            <color indexed="81"/>
            <rFont val="Tahoma"/>
            <family val="2"/>
          </rPr>
          <t xml:space="preserve">le4/4:14,39euros//le12/4:11,92euros//le18/4:19,16euros//
</t>
        </r>
      </text>
    </comment>
    <comment ref="G93" authorId="0" shapeId="0" xr:uid="{C4108FB6-4D31-4722-BFF9-15AAD250A945}">
      <text>
        <r>
          <rPr>
            <sz val="9"/>
            <color indexed="81"/>
            <rFont val="Tahoma"/>
            <family val="2"/>
          </rPr>
          <t xml:space="preserve">
le3/6:50,35euros//le13/6:20,43euros//le16/6:40,37euros//
</t>
        </r>
      </text>
    </comment>
    <comment ref="H93" authorId="0" shapeId="0" xr:uid="{1DEA5875-18B1-4172-8354-31767D08B621}">
      <text>
        <r>
          <rPr>
            <sz val="9"/>
            <color indexed="81"/>
            <rFont val="Tahoma"/>
            <family val="2"/>
          </rPr>
          <t xml:space="preserve">
30/6:40,63euros//le4/7:25,43euros//le11/7:50,45euros//
</t>
        </r>
      </text>
    </comment>
    <comment ref="I93" authorId="0" shapeId="0" xr:uid="{064AD31F-81B4-4EB7-BD21-98BFBDF03553}">
      <text>
        <r>
          <rPr>
            <sz val="9"/>
            <color indexed="81"/>
            <rFont val="Tahoma"/>
            <family val="2"/>
          </rPr>
          <t xml:space="preserve">
le27/7:16,96euros//
</t>
        </r>
      </text>
    </comment>
    <comment ref="J93" authorId="0" shapeId="0" xr:uid="{02751A0A-4B45-4857-92B5-6342BC0D9785}">
      <text>
        <r>
          <rPr>
            <sz val="9"/>
            <color indexed="81"/>
            <rFont val="Tahoma"/>
            <family val="2"/>
          </rPr>
          <t xml:space="preserve">
le20/8:20,34euros//le7/9:14,32euros//le12/9:30,02euros//
</t>
        </r>
      </text>
    </comment>
    <comment ref="K93" authorId="1" shapeId="0" xr:uid="{3717DD24-1E80-4371-B7F6-E492BC495546}">
      <text>
        <r>
          <rPr>
            <sz val="10"/>
            <color indexed="81"/>
            <rFont val="Tahoma"/>
            <family val="2"/>
          </rPr>
          <t xml:space="preserve">
le3/10:40,51euros//le17/10:45,27euros//
</t>
        </r>
      </text>
    </comment>
    <comment ref="L93" authorId="1" shapeId="0" xr:uid="{C551FA35-6FB8-4976-9AD0-7ED54263BD42}">
      <text>
        <r>
          <rPr>
            <sz val="10"/>
            <color indexed="81"/>
            <rFont val="Tahoma"/>
            <family val="2"/>
          </rPr>
          <t xml:space="preserve">
le30/10:35,62euros//
le7/11:20,41euros//le15/11:20,43euros//</t>
        </r>
      </text>
    </comment>
    <comment ref="M93" authorId="2" shapeId="0" xr:uid="{00000000-0006-0000-0300-00009A000000}">
      <text>
        <r>
          <rPr>
            <sz val="12"/>
            <color rgb="FF000000"/>
            <rFont val="Calibri"/>
            <family val="2"/>
          </rPr>
          <t>le27/11:40,53euros//le11/12:25,13euros//le21/12:68,39euros//</t>
        </r>
      </text>
    </comment>
    <comment ref="H94" authorId="0" shapeId="0" xr:uid="{14D61FF8-9C5A-4036-9BC0-C25D54116A36}">
      <text>
        <r>
          <rPr>
            <sz val="9"/>
            <color indexed="81"/>
            <rFont val="Tahoma"/>
            <family val="2"/>
          </rPr>
          <t xml:space="preserve">
le28/6:25,57euros//
</t>
        </r>
      </text>
    </comment>
    <comment ref="L94" authorId="1" shapeId="0" xr:uid="{DBA24174-7587-4070-A7BA-3AA4C065CB92}">
      <text>
        <r>
          <rPr>
            <sz val="10"/>
            <color indexed="81"/>
            <rFont val="Tahoma"/>
            <family val="2"/>
          </rPr>
          <t xml:space="preserve">
le7/11:7,78euros//
</t>
        </r>
      </text>
    </comment>
    <comment ref="B95" authorId="0" shapeId="0" xr:uid="{E45C0718-D9DD-4DB7-9EDF-C96F49274CE5}">
      <text>
        <r>
          <rPr>
            <sz val="9"/>
            <color indexed="81"/>
            <rFont val="Tahoma"/>
            <family val="2"/>
          </rPr>
          <t xml:space="preserve">le4/1:112,99euros//le25/1:110,65euros//
</t>
        </r>
      </text>
    </comment>
    <comment ref="D95" authorId="0" shapeId="0" xr:uid="{FB05C951-31AC-42AE-9E56-9669D5F912C8}">
      <text>
        <r>
          <rPr>
            <sz val="9"/>
            <color indexed="81"/>
            <rFont val="Tahoma"/>
            <family val="2"/>
          </rPr>
          <t xml:space="preserve">le26/2:116,50//le8/3:117,36euros//le21/3:58,55euros//
</t>
        </r>
      </text>
    </comment>
    <comment ref="E95" authorId="0" shapeId="0" xr:uid="{0B219378-1817-4160-86C8-51C10EA5B973}">
      <text>
        <r>
          <rPr>
            <sz val="9"/>
            <color indexed="81"/>
            <rFont val="Tahoma"/>
            <family val="2"/>
          </rPr>
          <t xml:space="preserve">le28/3:116,14euros//le28/3:16,33euros//le18/4:48,36euros//le24/4:104,30euros//
</t>
        </r>
      </text>
    </comment>
    <comment ref="F95" authorId="0" shapeId="0" xr:uid="{06425532-27F9-48D6-ACBA-99D8F6472E4C}">
      <text>
        <r>
          <rPr>
            <sz val="9"/>
            <color indexed="81"/>
            <rFont val="Tahoma"/>
            <family val="2"/>
          </rPr>
          <t xml:space="preserve">
le3/5:56,44euros//le11/5:126,22euros//le22/2:76,52euros//le22/5:4,81euros//</t>
        </r>
      </text>
    </comment>
    <comment ref="G95" authorId="0" shapeId="0" xr:uid="{A50F0F3C-F206-40BA-ABE1-6C8A1D295F57}">
      <text>
        <r>
          <rPr>
            <sz val="9"/>
            <color indexed="81"/>
            <rFont val="Tahoma"/>
            <family val="2"/>
          </rPr>
          <t xml:space="preserve">
le27/5:122,34euros//le8/6:110,85euros//le19/6:59,03euros//
</t>
        </r>
      </text>
    </comment>
    <comment ref="H95" authorId="0" shapeId="0" xr:uid="{C48618D7-E6D1-4A13-89F1-DAD76D5D3DDF}">
      <text>
        <r>
          <rPr>
            <sz val="9"/>
            <color indexed="81"/>
            <rFont val="Tahoma"/>
            <family val="2"/>
          </rPr>
          <t xml:space="preserve">
le6/7:39,52euros//le10/7:105,46euros//
</t>
        </r>
      </text>
    </comment>
    <comment ref="I95" authorId="0" shapeId="0" xr:uid="{0480FF50-03DE-408E-AC56-4B6149F41504}">
      <text>
        <r>
          <rPr>
            <sz val="9"/>
            <color indexed="81"/>
            <rFont val="Tahoma"/>
            <family val="2"/>
          </rPr>
          <t xml:space="preserve">
le26/7:79,55euros//le27/7:35,86euros//le10/8:116,07euros//le21/8:43,74euros/
</t>
        </r>
      </text>
    </comment>
    <comment ref="J95" authorId="0" shapeId="0" xr:uid="{1E96BDE8-DC93-470B-B78C-826415CC2DED}">
      <text>
        <r>
          <rPr>
            <sz val="9"/>
            <color indexed="81"/>
            <rFont val="Tahoma"/>
            <family val="2"/>
          </rPr>
          <t xml:space="preserve">
le 26/8: 110,89euros//le8/9:118,62euros//le21/9:46,13euros//
</t>
        </r>
      </text>
    </comment>
    <comment ref="K95" authorId="1" shapeId="0" xr:uid="{BED85648-4A60-4541-BDA0-1DD56D6E716F}">
      <text>
        <r>
          <rPr>
            <sz val="10"/>
            <color indexed="81"/>
            <rFont val="Tahoma"/>
            <family val="2"/>
          </rPr>
          <t xml:space="preserve">
le28/9:98,59euros//le8/10:38,61euros//le12/10:114,04euros//
</t>
        </r>
      </text>
    </comment>
    <comment ref="L95" authorId="1" shapeId="0" xr:uid="{F187C67C-7AFC-4CBC-BD14-B6D3B8CD4303}">
      <text>
        <r>
          <rPr>
            <sz val="10"/>
            <color indexed="81"/>
            <rFont val="Tahoma"/>
            <family val="2"/>
          </rPr>
          <t xml:space="preserve">
le27/10:109,50euros//
le2/11:29,71euros//le9/11:90,03euros//le22/11:47,63euros//</t>
        </r>
      </text>
    </comment>
    <comment ref="M95" authorId="1" shapeId="0" xr:uid="{C36C67CE-4C16-495B-8B8F-DA55763309CD}">
      <text>
        <r>
          <rPr>
            <sz val="10"/>
            <color indexed="81"/>
            <rFont val="Tahoma"/>
            <family val="2"/>
          </rPr>
          <t>le27/11:125,75euros//
le12/12:99,15euros//</t>
        </r>
      </text>
    </comment>
    <comment ref="B96" authorId="0" shapeId="0" xr:uid="{31BEDE4C-0584-4BED-B9BA-24A69B34EC7A}">
      <text>
        <r>
          <rPr>
            <sz val="9"/>
            <color indexed="81"/>
            <rFont val="Tahoma"/>
            <family val="2"/>
          </rPr>
          <t xml:space="preserve">le27/12:16,14euros//le4/1:10,68euros//
</t>
        </r>
      </text>
    </comment>
    <comment ref="D96" authorId="0" shapeId="0" xr:uid="{E3E04FAC-A752-4A8F-9307-28C7383152B2}">
      <text>
        <r>
          <rPr>
            <sz val="9"/>
            <color indexed="81"/>
            <rFont val="Tahoma"/>
            <family val="2"/>
          </rPr>
          <t xml:space="preserve">le25/2:38,67euros//
</t>
        </r>
      </text>
    </comment>
    <comment ref="E96" authorId="0" shapeId="0" xr:uid="{7EB563CF-DF9C-45A8-82EA-E6424C5DF4A2}">
      <text>
        <r>
          <rPr>
            <sz val="9"/>
            <color indexed="81"/>
            <rFont val="Tahoma"/>
            <family val="2"/>
          </rPr>
          <t xml:space="preserve">
le4/5:5,10euros//
</t>
        </r>
      </text>
    </comment>
    <comment ref="F96" authorId="0" shapeId="0" xr:uid="{ADF70295-FFA0-4C03-9629-01E4B875AAA0}">
      <text>
        <r>
          <rPr>
            <sz val="9"/>
            <color indexed="81"/>
            <rFont val="Tahoma"/>
            <family val="2"/>
          </rPr>
          <t xml:space="preserve">
le16/5:21,75euros
</t>
        </r>
      </text>
    </comment>
    <comment ref="G96" authorId="0" shapeId="0" xr:uid="{4BFA6E98-15FA-4149-966C-920961E1541C}">
      <text>
        <r>
          <rPr>
            <sz val="9"/>
            <color indexed="81"/>
            <rFont val="Tahoma"/>
            <family val="2"/>
          </rPr>
          <t xml:space="preserve">
le30/5:32,36euros/
</t>
        </r>
      </text>
    </comment>
    <comment ref="H96" authorId="0" shapeId="0" xr:uid="{5A37BFB3-6429-49A2-AF4C-4FBB9E8E56A9}">
      <text>
        <r>
          <rPr>
            <sz val="9"/>
            <color indexed="81"/>
            <rFont val="Tahoma"/>
            <family val="2"/>
          </rPr>
          <t xml:space="preserve">
le26/6:26,64euros//le28/6:2,63euros//
</t>
        </r>
      </text>
    </comment>
    <comment ref="I96" authorId="0" shapeId="0" xr:uid="{7F89B808-7F8B-4C01-ABDC-7D7952EE2657}">
      <text>
        <r>
          <rPr>
            <sz val="9"/>
            <color indexed="81"/>
            <rFont val="Tahoma"/>
            <family val="2"/>
          </rPr>
          <t xml:space="preserve">
le16/8:5,48euros//
</t>
        </r>
      </text>
    </comment>
    <comment ref="L96" authorId="1" shapeId="0" xr:uid="{F280A8BA-59EB-4DE1-8239-44E5F4C4CE27}">
      <text>
        <r>
          <rPr>
            <sz val="10"/>
            <color indexed="81"/>
            <rFont val="Tahoma"/>
            <family val="2"/>
          </rPr>
          <t xml:space="preserve">
le8/11:17,64euros//le8/11:3,29euros//le23/11:34,72euros//
</t>
        </r>
      </text>
    </comment>
    <comment ref="M96" authorId="1" shapeId="0" xr:uid="{037C09A7-1090-47CA-88A9-5FA40583866B}">
      <text>
        <r>
          <rPr>
            <sz val="10"/>
            <color indexed="81"/>
            <rFont val="Tahoma"/>
            <family val="2"/>
          </rPr>
          <t xml:space="preserve">
le29/11:7,40euros//
</t>
        </r>
      </text>
    </comment>
    <comment ref="C97" authorId="0" shapeId="0" xr:uid="{091DE835-F496-466A-ACF1-8054427B93BD}">
      <text>
        <r>
          <rPr>
            <sz val="9"/>
            <color indexed="81"/>
            <rFont val="Tahoma"/>
            <family val="2"/>
          </rPr>
          <t xml:space="preserve">le27/1:14,63euros//le3/2:2,71euros//le8/2:39,98euros//
</t>
        </r>
      </text>
    </comment>
    <comment ref="D97" authorId="0" shapeId="0" xr:uid="{54E233B9-9F55-477B-9569-AF1A574707A3}">
      <text>
        <r>
          <rPr>
            <sz val="9"/>
            <color indexed="81"/>
            <rFont val="Tahoma"/>
            <family val="2"/>
          </rPr>
          <t xml:space="preserve">le11/3:18,73euros//le17/3:6,88euros//le21/3:24,86euros//
</t>
        </r>
      </text>
    </comment>
    <comment ref="E97" authorId="0" shapeId="0" xr:uid="{79C13DEE-5C4E-459A-BD43-63CB7CC866C0}">
      <text>
        <r>
          <rPr>
            <sz val="9"/>
            <color indexed="81"/>
            <rFont val="Tahoma"/>
            <family val="2"/>
          </rPr>
          <t xml:space="preserve">le28/3:9,24euros//
</t>
        </r>
      </text>
    </comment>
    <comment ref="F97" authorId="0" shapeId="0" xr:uid="{ABF25D3E-7DCB-4BBF-ABB7-3468E680AE93}">
      <text>
        <r>
          <rPr>
            <sz val="9"/>
            <color indexed="81"/>
            <rFont val="Tahoma"/>
            <family val="2"/>
          </rPr>
          <t xml:space="preserve">
le25/5:44,45euros//
</t>
        </r>
      </text>
    </comment>
    <comment ref="H97" authorId="0" shapeId="0" xr:uid="{375B503E-D1E1-4587-89D7-0C107E9463FA}">
      <text>
        <r>
          <rPr>
            <sz val="9"/>
            <color indexed="81"/>
            <rFont val="Tahoma"/>
            <family val="2"/>
          </rPr>
          <t xml:space="preserve">
le29/6:6,15euros//le17/7:55,41euros//
</t>
        </r>
      </text>
    </comment>
    <comment ref="I97" authorId="0" shapeId="0" xr:uid="{F60BC482-17CC-4541-82BE-D77BBA049FDB}">
      <text>
        <r>
          <rPr>
            <sz val="9"/>
            <color indexed="81"/>
            <rFont val="Tahoma"/>
            <family val="2"/>
          </rPr>
          <t xml:space="preserve">
le29/7:18,78euros//le21/8:4,68euros//
</t>
        </r>
      </text>
    </comment>
    <comment ref="J97" authorId="0" shapeId="0" xr:uid="{CBCE693D-44E9-4292-879F-DA56AAEEE09D}">
      <text>
        <r>
          <rPr>
            <sz val="9"/>
            <color indexed="81"/>
            <rFont val="Tahoma"/>
            <family val="2"/>
          </rPr>
          <t xml:space="preserve">
le28/8:14,64euros//
</t>
        </r>
      </text>
    </comment>
    <comment ref="K97" authorId="1" shapeId="0" xr:uid="{DC6A3C9F-E586-4F01-B5C4-866059B132D5}">
      <text>
        <r>
          <rPr>
            <sz val="10"/>
            <color indexed="81"/>
            <rFont val="Tahoma"/>
            <family val="2"/>
          </rPr>
          <t xml:space="preserve">
le28/9:16,91euros//le10/10:14,10euros//
</t>
        </r>
      </text>
    </comment>
    <comment ref="L97" authorId="1" shapeId="0" xr:uid="{C2429759-6344-4577-991C-C6A71A4941E4}">
      <text>
        <r>
          <rPr>
            <sz val="10"/>
            <color indexed="81"/>
            <rFont val="Tahoma"/>
            <family val="2"/>
          </rPr>
          <t xml:space="preserve">
le28/10:32,11euros//
le31/10:2,54euros//le17/11:12,41euros//</t>
        </r>
      </text>
    </comment>
    <comment ref="M97" authorId="2" shapeId="0" xr:uid="{00000000-0006-0000-0300-00009B000000}">
      <text>
        <r>
          <rPr>
            <sz val="12"/>
            <color rgb="FF000000"/>
            <rFont val="Calibri"/>
            <family val="2"/>
          </rPr>
          <t>le28/11:15,88euros//le8/12:9,02euros//le14/12:16,17euros//le15/12:7,26euros//le18/12:9,16euros//</t>
        </r>
      </text>
    </comment>
    <comment ref="M98" authorId="2" shapeId="0" xr:uid="{00000000-0006-0000-0300-00009C000000}">
      <text>
        <r>
          <rPr>
            <sz val="12"/>
            <color rgb="FF000000"/>
            <rFont val="Calibri"/>
            <family val="2"/>
          </rPr>
          <t>le</t>
        </r>
      </text>
    </comment>
    <comment ref="B99" authorId="0" shapeId="0" xr:uid="{523B405B-0F48-4FB1-A014-C59E50A2368A}">
      <text>
        <r>
          <rPr>
            <sz val="9"/>
            <color indexed="81"/>
            <rFont val="Tahoma"/>
            <family val="2"/>
          </rPr>
          <t xml:space="preserve">le18/1:7,24euros//le26/1:42,41euros//
</t>
        </r>
      </text>
    </comment>
    <comment ref="C99" authorId="0" shapeId="0" xr:uid="{200B5E7D-FF20-462F-AF36-B17D70E62733}">
      <text>
        <r>
          <rPr>
            <sz val="9"/>
            <color indexed="81"/>
            <rFont val="Tahoma"/>
            <family val="2"/>
          </rPr>
          <t xml:space="preserve">le4/2:22,43euros//le9/2:20,76euros//le18/2:37,94euros//le18/2:7,80euros//
</t>
        </r>
      </text>
    </comment>
    <comment ref="D99" authorId="0" shapeId="0" xr:uid="{C4AF1470-F3B6-4F33-AB9B-D311309735B6}">
      <text>
        <r>
          <rPr>
            <sz val="9"/>
            <color indexed="81"/>
            <rFont val="Tahoma"/>
            <family val="2"/>
          </rPr>
          <t xml:space="preserve">le27/2:6,02euros//le4/3:19,70euros//le8/3:25,90euros//le9/3:12,37euros//le8/3:13,15euros//le15/3:9,30euros//le16/3:9,45euros//le21/3:3,94euros//le21/3:6,49euros//
</t>
        </r>
      </text>
    </comment>
    <comment ref="E99" authorId="0" shapeId="0" xr:uid="{7E77FAAF-AF70-43DE-AEFF-468332FC0967}">
      <text>
        <r>
          <rPr>
            <sz val="9"/>
            <color indexed="81"/>
            <rFont val="Tahoma"/>
            <family val="2"/>
          </rPr>
          <t>le28/3:36,36euros//le31/3:32,96euros//le4/4:26,95 euros//le6/4:9,39euros//
le14/4:11,20euros//le24/4:39,07euros//</t>
        </r>
      </text>
    </comment>
    <comment ref="F99" authorId="0" shapeId="0" xr:uid="{26C017A3-E3C4-4EA2-95AB-71E8B12EC18A}">
      <text>
        <r>
          <rPr>
            <sz val="9"/>
            <color indexed="81"/>
            <rFont val="Tahoma"/>
            <family val="2"/>
          </rPr>
          <t xml:space="preserve">
le11/5:18,36euros//le23/5:6,26euros//
</t>
        </r>
      </text>
    </comment>
    <comment ref="G99" authorId="0" shapeId="0" xr:uid="{C49CC570-0ADC-4255-AA76-6991A29A3A25}">
      <text>
        <r>
          <rPr>
            <sz val="9"/>
            <color indexed="81"/>
            <rFont val="Tahoma"/>
            <family val="2"/>
          </rPr>
          <t xml:space="preserve">
le1/6:7,51euros//le2/6:25,48euros//le6/6:62,40euros//le16/6:12,17euros//le22/6:13,88euros//
</t>
        </r>
      </text>
    </comment>
    <comment ref="H99" authorId="0" shapeId="0" xr:uid="{1E8C07A4-6FC6-4F41-909D-3D2BA6C2F28A}">
      <text>
        <r>
          <rPr>
            <sz val="9"/>
            <color indexed="81"/>
            <rFont val="Tahoma"/>
            <family val="2"/>
          </rPr>
          <t xml:space="preserve">
le4/7:9,78euros//le11/7:11,10euros//le22/7:17,83euros//
</t>
        </r>
      </text>
    </comment>
    <comment ref="I99" authorId="0" shapeId="0" xr:uid="{DCD13B7D-7100-41D5-B893-179ECD24141E}">
      <text>
        <r>
          <rPr>
            <sz val="9"/>
            <color indexed="81"/>
            <rFont val="Tahoma"/>
            <family val="2"/>
          </rPr>
          <t xml:space="preserve">
le17/8:11,52euros//le21/8:8,01euros//le21/8:18,25euros//
</t>
        </r>
      </text>
    </comment>
    <comment ref="J99" authorId="0" shapeId="0" xr:uid="{9F45FD33-1BCA-4D29-B291-CC529D428400}">
      <text>
        <r>
          <rPr>
            <sz val="9"/>
            <color indexed="81"/>
            <rFont val="Tahoma"/>
            <family val="2"/>
          </rPr>
          <t xml:space="preserve">
le1/9:14,93euros//le4/9:17,39euros//le5/9:11,50euros//le8/9:21,28euros//le14/9:14,09euros//le22/9:18,60euros//
</t>
        </r>
      </text>
    </comment>
    <comment ref="K99" authorId="1" shapeId="0" xr:uid="{B61937E4-EC96-4D3C-B932-4F5004F788AB}">
      <text>
        <r>
          <rPr>
            <sz val="10"/>
            <color indexed="81"/>
            <rFont val="Tahoma"/>
            <family val="2"/>
          </rPr>
          <t xml:space="preserve">
le3/10:9,74euros//le9/10:13,73euros//le13/10:20,08euros//le19/10:25,78euros//
</t>
        </r>
      </text>
    </comment>
    <comment ref="L99" authorId="1" shapeId="0" xr:uid="{B46A3597-F5AD-4278-982F-2F09CFA41025}">
      <text>
        <r>
          <rPr>
            <sz val="10"/>
            <color indexed="81"/>
            <rFont val="Tahoma"/>
            <family val="2"/>
          </rPr>
          <t xml:space="preserve">
le3/11:30,56euros//
le8/11:23,55euros//le13/11:11,60euros//</t>
        </r>
      </text>
    </comment>
    <comment ref="M99" authorId="2" shapeId="0" xr:uid="{00000000-0006-0000-0300-00009D000000}">
      <text>
        <r>
          <rPr>
            <sz val="12"/>
            <color rgb="FF000000"/>
            <rFont val="Calibri"/>
            <family val="2"/>
          </rPr>
          <t>le 27/11:14,13euros//le5/12:14,18euros//le8/12:18,60euros//le2/le12/12:8,21euros//le22/12:41,80euros//</t>
        </r>
      </text>
    </comment>
    <comment ref="C100" authorId="0" shapeId="0" xr:uid="{9FED3819-C58E-4A1E-8BC8-E0812BAE19CC}">
      <text>
        <r>
          <rPr>
            <sz val="9"/>
            <color indexed="81"/>
            <rFont val="Tahoma"/>
            <family val="2"/>
          </rPr>
          <t xml:space="preserve">le3/2:15,33euros//
</t>
        </r>
      </text>
    </comment>
    <comment ref="L100" authorId="1" shapeId="0" xr:uid="{C5D08A74-49FF-4EE8-B4AA-CA0C63B16E27}">
      <text>
        <r>
          <rPr>
            <sz val="10"/>
            <color indexed="81"/>
            <rFont val="Tahoma"/>
            <family val="2"/>
          </rPr>
          <t xml:space="preserve">
le31/10:10,33euros//
</t>
        </r>
      </text>
    </comment>
    <comment ref="M100" authorId="2" shapeId="0" xr:uid="{00000000-0006-0000-0300-00009E000000}">
      <text>
        <r>
          <rPr>
            <sz val="12"/>
            <color rgb="FF000000"/>
            <rFont val="Calibri"/>
            <family val="2"/>
          </rPr>
          <t>le</t>
        </r>
      </text>
    </comment>
    <comment ref="D101" authorId="0" shapeId="0" xr:uid="{B8F7B898-49D0-4932-9D47-CB653C5DAD9D}">
      <text>
        <r>
          <rPr>
            <sz val="9"/>
            <color indexed="81"/>
            <rFont val="Tahoma"/>
            <family val="2"/>
          </rPr>
          <t xml:space="preserve">le4/3:15,81euros//le16/3:6,68euros//
</t>
        </r>
      </text>
    </comment>
    <comment ref="E101" authorId="0" shapeId="0" xr:uid="{17192961-5F25-4228-8E75-CB0FD968F213}">
      <text>
        <r>
          <rPr>
            <sz val="9"/>
            <color indexed="81"/>
            <rFont val="Tahoma"/>
            <family val="2"/>
          </rPr>
          <t xml:space="preserve">le28/3:19,96euros//le14/4:16,10euros//le24/4:10,54euros//
</t>
        </r>
      </text>
    </comment>
    <comment ref="F101" authorId="0" shapeId="0" xr:uid="{06D7A411-E795-410E-ACE9-F59B64DFCA68}">
      <text>
        <r>
          <rPr>
            <sz val="9"/>
            <color indexed="81"/>
            <rFont val="Tahoma"/>
            <family val="2"/>
          </rPr>
          <t xml:space="preserve">
le27/4:11,48euros//le19/5:16,88euros//
</t>
        </r>
      </text>
    </comment>
    <comment ref="G101" authorId="0" shapeId="0" xr:uid="{B737D467-44DA-4B65-9DCD-CA3296153D64}">
      <text>
        <r>
          <rPr>
            <sz val="9"/>
            <color indexed="81"/>
            <rFont val="Tahoma"/>
            <family val="2"/>
          </rPr>
          <t xml:space="preserve">
le2/6:30,18euros//le16/6:16,18euros//
</t>
        </r>
      </text>
    </comment>
    <comment ref="H101" authorId="0" shapeId="0" xr:uid="{0773252F-21B6-486F-8F76-0F9B0A8497A0}">
      <text>
        <r>
          <rPr>
            <sz val="9"/>
            <color indexed="81"/>
            <rFont val="Tahoma"/>
            <family val="2"/>
          </rPr>
          <t xml:space="preserve">
le28/6:16,87euros//1/7:5,17euros//
</t>
        </r>
      </text>
    </comment>
    <comment ref="I101" authorId="0" shapeId="0" xr:uid="{BB04BB80-13FC-4FED-8C10-BC4CF5B85458}">
      <text>
        <r>
          <rPr>
            <sz val="9"/>
            <color indexed="81"/>
            <rFont val="Tahoma"/>
            <family val="2"/>
          </rPr>
          <t xml:space="preserve">
le25/7:25,52euros//
le11/8:10,45euros//</t>
        </r>
      </text>
    </comment>
    <comment ref="J101" authorId="0" shapeId="0" xr:uid="{1E6492AF-C068-46D2-89FB-12FF30CB9FEA}">
      <text>
        <r>
          <rPr>
            <sz val="9"/>
            <color indexed="81"/>
            <rFont val="Tahoma"/>
            <family val="2"/>
          </rPr>
          <t xml:space="preserve">
le28/8:17,23euros//le1/9:21,53euros//</t>
        </r>
      </text>
    </comment>
    <comment ref="K101" authorId="1" shapeId="0" xr:uid="{D3A90968-B64B-478D-9B2F-6E9E0847941C}">
      <text>
        <r>
          <rPr>
            <sz val="10"/>
            <color indexed="81"/>
            <rFont val="Tahoma"/>
            <family val="2"/>
          </rPr>
          <t xml:space="preserve">
le30/9:33,49euros//
</t>
        </r>
      </text>
    </comment>
    <comment ref="L101" authorId="1" shapeId="0" xr:uid="{0B9BE6A3-628D-4000-8C0C-0B36D83B889C}">
      <text>
        <r>
          <rPr>
            <sz val="10"/>
            <color indexed="81"/>
            <rFont val="Tahoma"/>
            <family val="2"/>
          </rPr>
          <t xml:space="preserve">
le3/11:27,26euros//
le11/11:16,74euros//</t>
        </r>
      </text>
    </comment>
    <comment ref="M101" authorId="2" shapeId="0" xr:uid="{00000000-0006-0000-0300-00009F000000}">
      <text>
        <r>
          <rPr>
            <sz val="12"/>
            <color rgb="FF000000"/>
            <rFont val="Calibri"/>
            <family val="2"/>
          </rPr>
          <t>le28/11:20,75euros//le5/12:6,46euros//le13/12:10,36euros//</t>
        </r>
      </text>
    </comment>
    <comment ref="M102" authorId="2" shapeId="0" xr:uid="{00000000-0006-0000-0300-0000A0000000}">
      <text>
        <r>
          <rPr>
            <sz val="12"/>
            <color rgb="FF000000"/>
            <rFont val="Calibri"/>
            <family val="2"/>
          </rPr>
          <t>le27/11:16,73euros//</t>
        </r>
      </text>
    </comment>
    <comment ref="C103" authorId="0" shapeId="0" xr:uid="{B3F76550-F542-4E9E-8332-D8CC69DA0C57}">
      <text>
        <r>
          <rPr>
            <sz val="9"/>
            <color indexed="81"/>
            <rFont val="Tahoma"/>
            <family val="2"/>
          </rPr>
          <t xml:space="preserve">le5/2:11,76euros//le12/12:12,66euros//
</t>
        </r>
      </text>
    </comment>
    <comment ref="F103" authorId="0" shapeId="0" xr:uid="{644AC503-39C5-43CA-A763-5D98E776E561}">
      <text>
        <r>
          <rPr>
            <sz val="9"/>
            <color indexed="81"/>
            <rFont val="Tahoma"/>
            <family val="2"/>
          </rPr>
          <t xml:space="preserve">
le 16/5:9,65euros//
</t>
        </r>
      </text>
    </comment>
    <comment ref="I103" authorId="0" shapeId="0" xr:uid="{A46822B7-B843-4128-B48C-938BDB9A94B4}">
      <text>
        <r>
          <rPr>
            <sz val="9"/>
            <color indexed="81"/>
            <rFont val="Tahoma"/>
            <family val="2"/>
          </rPr>
          <t xml:space="preserve">
le19/8:6,27euros//
</t>
        </r>
      </text>
    </comment>
    <comment ref="M103" authorId="2" shapeId="0" xr:uid="{00000000-0006-0000-0300-0000A1000000}">
      <text>
        <r>
          <rPr>
            <sz val="12"/>
            <color rgb="FF000000"/>
            <rFont val="Calibri"/>
            <family val="2"/>
          </rPr>
          <t>le</t>
        </r>
      </text>
    </comment>
    <comment ref="B104" authorId="0" shapeId="0" xr:uid="{551D142D-1C04-41C6-B0DB-E5371CB698E4}">
      <text>
        <r>
          <rPr>
            <sz val="9"/>
            <color indexed="81"/>
            <rFont val="Tahoma"/>
            <family val="2"/>
          </rPr>
          <t xml:space="preserve">le28/12(leclerc):10,29euros//le29/12(lidl):44,21euros//le29/12(hyper u):3,42euros//le31/12(musee laval):8euros//le2/1(aeropoer):13,45euros//le2/1(aeropoer):21,80euros//le2/1(location voiture benji):186,35euros//le16/1(bureau vallee cartouche encre):20,99euros//le23/1(pharmacie):13,06euros//le25/1(gemo):4,98euros//le26/1(pharmacie):15,60euros//
</t>
        </r>
      </text>
    </comment>
    <comment ref="C104" authorId="0" shapeId="0" xr:uid="{2CD897AC-7B12-4AB2-93C1-327DF2F8B9AB}">
      <text>
        <r>
          <rPr>
            <sz val="9"/>
            <color indexed="81"/>
            <rFont val="Tahoma"/>
            <family val="2"/>
          </rPr>
          <t>le2/2(photo rapport stage maeva):12,80euros//
le1/2(cartouche encre couleur bureau vallée):25,98euros//le31/1(pharmacie):3,79euros//le4/2(kiabi maeva):34euros//le5/2(jd sport veste benji):60euros//le7/2(bureau vallée):2,97euros//le8/2(epilation francoise+maeva):30,60euros//le12/12(café earoport):14,15euros//le12/12(boisson easyjet):6euros//le12/2(petits dejeuners hotel ostende):105euros//le12/2(taxe sejour hotel ostende):16,05euros//le13/2(tram nice):10euros//le13/2(pharmacie):12,49euros//le14/2(pharmacie):3,50euros//le14/2(pharmacie):15euros//le15/2(pharmacie):11,90euros//le16/2(carrefour market martigues):14,67euros//le16/2(restaurant chez pipo):107,30euros//le16/2(billet musee de funes):18euros//le16/2(BD musee de funes):29,80euros//</t>
        </r>
      </text>
    </comment>
    <comment ref="D104" authorId="0" shapeId="0" xr:uid="{03F0A75F-4A5C-42ED-B920-B176EEED9EAF}">
      <text>
        <r>
          <rPr>
            <sz val="9"/>
            <color indexed="81"/>
            <rFont val="Tahoma"/>
            <family val="2"/>
          </rPr>
          <t xml:space="preserve">le26/2(kiabi maeva):15euros//le27/2(lavage voiture):10euros//le28/2(reparation p david):19euros//le4/3(boulangerie):7,84euros//le6/3(pharmacie):18,26euros//le10/3(kiabi maeva):18euros//le13/3(bricomarché):9,90euros//le14/3(burger king):1,90euros//le26/3(mcdo):15,10euros//
</t>
        </r>
      </text>
    </comment>
    <comment ref="E104" authorId="0" shapeId="0" xr:uid="{040EB046-02B0-45AB-B624-829B3B91656A}">
      <text>
        <r>
          <rPr>
            <sz val="9"/>
            <color indexed="81"/>
            <rFont val="Tahoma"/>
            <family val="2"/>
          </rPr>
          <t xml:space="preserve">
le5/4(intermarché):14,21euros//le5/4(kerlann):9,90euros//le6/4(lacets maeva):4,20euros//le8/4(burger king):17,50euros//le12/4(courses benji):27,79euros//le17/4(bricomarché):7,70euros//
</t>
        </r>
      </text>
    </comment>
    <comment ref="F104" authorId="0" shapeId="0" xr:uid="{D5B0E6DF-D35C-44C3-8C7D-3D994DE0298A}">
      <text>
        <r>
          <rPr>
            <sz val="9"/>
            <color indexed="81"/>
            <rFont val="Tahoma"/>
            <family val="2"/>
          </rPr>
          <t xml:space="preserve">
le 26/4(lavage auto):10euros//le29/4(pharmacie):5,49euros//le4/5(pharmacie):2,90euros//le16/5(pharmacie):31,40euros//le22/5(mcdo):20euros//le24/5(pharmacie):19,30euros//</t>
        </r>
      </text>
    </comment>
    <comment ref="G104" authorId="0" shapeId="0" xr:uid="{1CF2FCB2-24ED-4BF7-B4AA-FA1CA94E1304}">
      <text>
        <r>
          <rPr>
            <sz val="9"/>
            <color indexed="81"/>
            <rFont val="Tahoma"/>
            <family val="2"/>
          </rPr>
          <t xml:space="preserve">
le6/6(cartouche encre):22,99euros//le6/6(cartouche encre):19,99euros//le13/6(lavage voiture):10euros//le14/6(podologue jmarc):32euros//le14/6(leclerc anniversaire jmarc):33,94euros//le18/6(mcdo):28,60euros//
le19/6(leclerc sandwichs maeva):13,73euros//</t>
        </r>
      </text>
    </comment>
    <comment ref="H104" authorId="0" shapeId="0" xr:uid="{797C62F3-CCBA-40AB-99DE-D113CFEB7559}">
      <text>
        <r>
          <rPr>
            <sz val="9"/>
            <color indexed="81"/>
            <rFont val="Tahoma"/>
            <family val="2"/>
          </rPr>
          <t xml:space="preserve">
30/6(boulangerie):13,90euros//le2/7(sortie pornichet):7,90euros//le2/7(sortie pornichet):10euros//le2/7(sortie pornichet):25,50euros//le4/7(clé maison):8euros//le5/7(marché u):8,94euros//le6/7(kerlan):11,30euros//le7/7(burgerking):22,20euros//le7/7(courses superette):5,41euros//le11/7(parking st malo):8,50euros//le11/7(courses st malo):12,26euros//le13/7(billet train maeva):11euros//le18/7(intermarché sortie la baule):18,33euros//le18/7(bar leclerc):4,50euros//le19/7(bar le croisic):5,40euros//le20/7(mcdo):27,05euros//le22/7(kerlan):6,84euros//
</t>
        </r>
      </text>
    </comment>
    <comment ref="I104" authorId="0" shapeId="0" xr:uid="{694932BF-92BE-4629-9161-B5621469DF79}">
      <text>
        <r>
          <rPr>
            <sz val="9"/>
            <color indexed="81"/>
            <rFont val="Tahoma"/>
            <family val="2"/>
          </rPr>
          <t xml:space="preserve">
le25/7(LIDL anniv francoise):22,26euros//
le27/7(leclerc courses david):38,12euros//le28/7(bricomarché):9,20euros//le9/8(essence vacances):40,49euros//le12/8(lavage auto):10euros//le12/8(pharmacie):34,39euros//le12/8(mcdo):29,25euros//le14/8(pharmacie):9,50euros//le18/8(mcdo):44,10euros//</t>
        </r>
      </text>
    </comment>
    <comment ref="J104" authorId="0" shapeId="0" xr:uid="{7F5135E1-6727-4991-86D3-1356FA8EE622}">
      <text>
        <r>
          <rPr>
            <sz val="9"/>
            <color indexed="81"/>
            <rFont val="Tahoma"/>
            <family val="2"/>
          </rPr>
          <t xml:space="preserve">
le29/8(darty prise cpl):99,99euros//le30/8(bricomarché):15,40euros//le9/9(cordon eternet fibre orange):9,99euros//le11/9(pharmacie):19,10euros//
</t>
        </r>
      </text>
    </comment>
    <comment ref="K104" authorId="1" shapeId="0" xr:uid="{0F7B0873-8812-4A7C-AA54-800CEDFA7151}">
      <text>
        <r>
          <rPr>
            <sz val="10"/>
            <color indexed="81"/>
            <rFont val="Tahoma"/>
            <family val="2"/>
          </rPr>
          <t xml:space="preserve">
le3/10(bricomarché):4,50euros//le2/10(pharmacie):16,56euros//le5/10(pharmacie):14,50euros//le6/10(pharmacie):12,50euros//le6/10(mcdo):30,70euros//le10/10(veto newton):87,55euros//
</t>
        </r>
      </text>
    </comment>
    <comment ref="L104" authorId="1" shapeId="0" xr:uid="{E1ED6F28-8A01-4D16-9080-A91DCFFF316F}">
      <text>
        <r>
          <rPr>
            <sz val="10"/>
            <color indexed="81"/>
            <rFont val="Tahoma"/>
            <family val="2"/>
          </rPr>
          <t xml:space="preserve">
le29/10(pharmacie):26,90euros//le3/11(mcdo):39,65euros//le8/11(kerlan):14,18euros//
le13/11(maxi zoo collier newton):44,99euros//le14/11(pharmacie):8,39euros//le25/11(pharmacie):32,71euros//</t>
        </r>
      </text>
    </comment>
    <comment ref="M104" authorId="2" shapeId="0" xr:uid="{00000000-0006-0000-0300-0000A2000000}">
      <text>
        <r>
          <rPr>
            <sz val="12"/>
            <color rgb="FF000000"/>
            <rFont val="Calibri"/>
            <family val="2"/>
          </rPr>
          <t>le2/12(intermarché):12,40euros//le6/12(gemo maeva):52,98euros//le12/12(collier newton):47,98euros//le14/12(fournitures maeva):8,14euros//le15/12(mcdo):28,45euros//le15/12(leclerc noel):32euros//le15/12(collant maeva):14,25euros//le18/12(lidl courses noel):41,66euros//le18/12(pharmacie):15,90euros//le19/12(pharmacie):21,70euros//le21/12(serviette maeva):6,72euros//le22/12(leclerc cadre photo):31,75euros//le23/12(courses semaine david):54,70euros// leclerc):54,70euros//le24/12(mcdo):48,70euros//</t>
        </r>
      </text>
    </comment>
    <comment ref="E105" authorId="0" shapeId="0" xr:uid="{AB83BF5F-D8E7-4962-8D87-DDEF4A5E7169}">
      <text>
        <r>
          <rPr>
            <sz val="9"/>
            <color indexed="81"/>
            <rFont val="Tahoma"/>
            <family val="2"/>
          </rPr>
          <t xml:space="preserve">le5/4(colissimo noviza):6,70euros//
</t>
        </r>
      </text>
    </comment>
    <comment ref="F105" authorId="0" shapeId="0" xr:uid="{D9A96C65-1A2F-4D6C-8756-4C394803AC85}">
      <text>
        <r>
          <rPr>
            <sz val="9"/>
            <color indexed="81"/>
            <rFont val="Tahoma"/>
            <family val="2"/>
          </rPr>
          <t xml:space="preserve">le27/4(mondial relay bissonet eric):4,40euros//
</t>
        </r>
      </text>
    </comment>
    <comment ref="G105" authorId="0" shapeId="0" xr:uid="{B3490CBB-1E6B-4794-BD78-9B29BD0E3FE6}">
      <text>
        <r>
          <rPr>
            <sz val="9"/>
            <color indexed="81"/>
            <rFont val="Tahoma"/>
            <family val="2"/>
          </rPr>
          <t xml:space="preserve">
le1/6(mondial relay bissonet eric):4,40euros//le8/6(mondial relay bissonet eric):4,40euros//
</t>
        </r>
      </text>
    </comment>
    <comment ref="H105" authorId="0" shapeId="0" xr:uid="{1E6037D7-5D58-4CAF-AAA2-BC8C223A6666}">
      <text>
        <r>
          <rPr>
            <sz val="9"/>
            <color indexed="81"/>
            <rFont val="Tahoma"/>
            <family val="2"/>
          </rPr>
          <t xml:space="preserve">
le4/7(mondial relay bissonnet):4,40euros//le10/7(mondial relay copine bissonet eric):4,40euros//</t>
        </r>
      </text>
    </comment>
    <comment ref="I105" authorId="0" shapeId="0" xr:uid="{DD484EED-DA9E-4718-A6D0-DE98125BA51F}">
      <text>
        <r>
          <rPr>
            <sz val="9"/>
            <color indexed="81"/>
            <rFont val="Tahoma"/>
            <family val="2"/>
          </rPr>
          <t xml:space="preserve">
le12/8(mondial relay bissonnet eric):4,40euros//
</t>
        </r>
      </text>
    </comment>
    <comment ref="L105" authorId="1" shapeId="0" xr:uid="{77103E06-C211-43E4-A691-6D842046C331}">
      <text>
        <r>
          <rPr>
            <sz val="10"/>
            <color indexed="81"/>
            <rFont val="Tahoma"/>
            <family val="2"/>
          </rPr>
          <t xml:space="preserve">
le11/11(video youtube GOHI andré):4,60euros//
le12/11(film amsterdamned):4,60euros//le12/11(pièce theatre GOHY andré):4,60euros//le16/11(concert david guetta):4,40euros//</t>
        </r>
      </text>
    </comment>
    <comment ref="M105" authorId="2" shapeId="0" xr:uid="{00000000-0006-0000-0300-0000A3000000}">
      <text>
        <r>
          <rPr>
            <sz val="12"/>
            <color rgb="FF000000"/>
            <rFont val="Calibri"/>
            <family val="2"/>
          </rPr>
          <t>le4/12(mondial relay gohy andré):4,40euros//le11/12(mme franquin):4,40euros//le11/12(erico):4,40euros//le20/12(gohy les enfoirés+leo mattei):5,40euros//</t>
        </r>
      </text>
    </comment>
    <comment ref="C106" authorId="0" shapeId="0" xr:uid="{EF7F5FD6-A4D4-4F8D-8F45-C212C5A5C83B}">
      <text>
        <r>
          <rPr>
            <sz val="9"/>
            <color indexed="81"/>
            <rFont val="Tahoma"/>
            <family val="2"/>
          </rPr>
          <t>le27/1(cadre jpierre christine):56,85euros//
le12/2(parfum francoise nocibé):61,45euros//le5/2(cle usb amazon):17,33euros//le20/2(amazon sac a linge):6,59euros//</t>
        </r>
      </text>
    </comment>
    <comment ref="D106" authorId="0" shapeId="0" xr:uid="{E56748BD-9EF8-476F-B9B8-D39DB871FB89}">
      <text>
        <r>
          <rPr>
            <sz val="9"/>
            <color indexed="81"/>
            <rFont val="Tahoma"/>
            <family val="2"/>
          </rPr>
          <t>le25/2(amazon rasoir francoise):13,18euros//
le10/3(shein 2 pyjamas maeva):26,78euros//le26/3(amazon maquillage maeva):18,48euros//le27/3(amazon chargeur maeva):10,99euros//le27/3(amazon batterie externe):28,33euros// maeva):28,33euros//</t>
        </r>
      </text>
    </comment>
    <comment ref="E106" authorId="0" shapeId="0" xr:uid="{EB0A6EC1-AE9D-482C-835E-B50576A736EC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>e30/3(amazon demaquillant maeva):4,58euros//le30/3(amazon alcool ,70°):2,55euros//le31/3(LDLC lecteur graveur dvd jmarc):30,89euros//le4/4(amazon nappe):21,45euros//le8/4(amazon plaque pizza):10,99euros//le8/4(amazon pince pizza):19,99euros//le10/4(amazon ecouteurs maeva):9,50euros//le15/4(amazon creme francoise):10,04euros//le22/4(amazon bol a cuisine):23,99euros//le22/4(amazon ustensiles cuisine):6,99euros//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06" authorId="0" shapeId="0" xr:uid="{19D9E006-B60F-475A-A080-AF757736DFF9}">
      <text>
        <r>
          <rPr>
            <sz val="9"/>
            <color indexed="81"/>
            <rFont val="Tahoma"/>
            <family val="2"/>
          </rPr>
          <t xml:space="preserve">lle 29/4(le bon coin dvd vierge verbatim):23,78euros//le29/4(amazon chaussures francoise):29,99euros//le26/5(amazon maquillage maeva):18,48euros//le15/5(amazon clé usb):7euros//le21/5(amazon clé usb):10,60euros//
</t>
        </r>
      </text>
    </comment>
    <comment ref="G106" authorId="0" shapeId="0" xr:uid="{8BBEE19C-004E-4710-9C4F-48654BD9C1E8}">
      <text>
        <r>
          <rPr>
            <sz val="9"/>
            <color indexed="81"/>
            <rFont val="Tahoma"/>
            <family val="2"/>
          </rPr>
          <t xml:space="preserve">
le27/5(amazon anniversaire jmarc):46,95euros//
le1/6(amazon lame rasoir):12,77euros//</t>
        </r>
      </text>
    </comment>
    <comment ref="H106" authorId="0" shapeId="0" xr:uid="{9A0D228F-03C2-457E-8DAB-9092CC58ACB3}">
      <text>
        <r>
          <rPr>
            <sz val="9"/>
            <color indexed="81"/>
            <rFont val="Tahoma"/>
            <family val="2"/>
          </rPr>
          <t xml:space="preserve">
le9/7(amazon livre code+ecouteurs):25,75euros//le17/7(adopt parfum francoise anniversaire):35,90euros//
</t>
        </r>
      </text>
    </comment>
    <comment ref="I106" authorId="0" shapeId="0" xr:uid="{A835CEE3-36CE-4DF6-9488-BE3AB28A2FEC}">
      <text>
        <r>
          <rPr>
            <sz val="9"/>
            <color indexed="81"/>
            <rFont val="Tahoma"/>
            <family val="2"/>
          </rPr>
          <t xml:space="preserve">
le29/7(amazon maquillage maeva):13,29euros//
</t>
        </r>
      </text>
    </comment>
    <comment ref="K106" authorId="1" shapeId="0" xr:uid="{6BAAA195-1E2E-40B3-8E25-954268051B40}">
      <text>
        <r>
          <rPr>
            <sz val="10"/>
            <color indexed="81"/>
            <rFont val="Tahoma"/>
            <family val="2"/>
          </rPr>
          <t xml:space="preserve">
le29/9(amazon collier œil de tigre):37,80euros//
le1/10(shein):59,61euros//le1/10(shein):34,96euros//le13/10(pierre œil tigre+encens):15,50euros</t>
        </r>
      </text>
    </comment>
    <comment ref="L106" authorId="1" shapeId="0" xr:uid="{158EE6AA-0642-4DEC-956E-6FC6A9F28674}">
      <text>
        <r>
          <rPr>
            <sz val="10"/>
            <color indexed="81"/>
            <rFont val="Tahoma"/>
            <family val="2"/>
          </rPr>
          <t xml:space="preserve">
le6/11(photo classe maeva):12euros//le8/11(doc pierre tu trembles):9euros//
le12/11(le bon coin dvd vierge):27,98euros//le14/11(leboncoin boitier slim):34,11euros//</t>
        </r>
      </text>
    </comment>
    <comment ref="M106" authorId="2" shapeId="0" xr:uid="{00000000-0006-0000-0300-0000A4000000}">
      <text>
        <r>
          <rPr>
            <sz val="12"/>
            <color rgb="FF000000"/>
            <rFont val="Calibri"/>
            <family val="2"/>
          </rPr>
          <t>le1/12(shein francoise):45,05euros//le2/12(amazon noel david):52,91euros//le2/12(leboncoin photo de funes):55,49euros//le7/12(mazon francoise):24,34euros//</t>
        </r>
      </text>
    </comment>
    <comment ref="B108" authorId="0" shapeId="0" xr:uid="{B18FE6DF-9D4F-496C-90CA-5E1378CDF82D}">
      <text>
        <r>
          <rPr>
            <sz val="9"/>
            <color indexed="81"/>
            <rFont val="Tahoma"/>
            <family val="2"/>
          </rPr>
          <t>le28/10(gigot):40euros//
le30/12:20euros//</t>
        </r>
      </text>
    </comment>
    <comment ref="C108" authorId="0" shapeId="0" xr:uid="{E959C095-00EC-480A-826D-5CDAED8A8E38}">
      <text>
        <r>
          <rPr>
            <sz val="9"/>
            <color indexed="81"/>
            <rFont val="Tahoma"/>
            <family val="2"/>
          </rPr>
          <t xml:space="preserve">le14/2(nice):100euros//
</t>
        </r>
      </text>
    </comment>
    <comment ref="D108" authorId="0" shapeId="0" xr:uid="{E2D8B64B-B18B-46C0-85EE-902CDD6DB058}">
      <text>
        <r>
          <rPr>
            <sz val="9"/>
            <color indexed="81"/>
            <rFont val="Tahoma"/>
            <family val="2"/>
          </rPr>
          <t xml:space="preserve">15/3:20euros//
</t>
        </r>
      </text>
    </comment>
    <comment ref="E108" authorId="0" shapeId="0" xr:uid="{688DAF08-A44F-4AAF-94FB-362E0A6CBDC5}">
      <text>
        <r>
          <rPr>
            <sz val="9"/>
            <color indexed="81"/>
            <rFont val="Tahoma"/>
            <family val="2"/>
          </rPr>
          <t xml:space="preserve">le8/4:20 euros//
</t>
        </r>
      </text>
    </comment>
    <comment ref="H108" authorId="0" shapeId="0" xr:uid="{25A56B65-2564-49C2-AAD1-6FB6AE31693B}">
      <text>
        <r>
          <rPr>
            <sz val="9"/>
            <color indexed="81"/>
            <rFont val="Tahoma"/>
            <family val="2"/>
          </rPr>
          <t xml:space="preserve">
le29/6(maeva):10euros//le2/7(sortie pornichet):20euros//
</t>
        </r>
      </text>
    </comment>
    <comment ref="I108" authorId="0" shapeId="0" xr:uid="{5076952C-9A4E-4BA5-8BB6-ECEB44C9215E}">
      <text>
        <r>
          <rPr>
            <sz val="9"/>
            <color indexed="81"/>
            <rFont val="Tahoma"/>
            <family val="2"/>
          </rPr>
          <t xml:space="preserve">
le19/8(voyante):20euros//
</t>
        </r>
      </text>
    </comment>
    <comment ref="J108" authorId="1" shapeId="0" xr:uid="{1B225B0F-D550-4E89-860D-B5A97F3FDF1B}">
      <text>
        <r>
          <rPr>
            <sz val="10"/>
            <color indexed="81"/>
            <rFont val="Tahoma"/>
            <family val="2"/>
          </rPr>
          <t xml:space="preserve">
le9/9(foire maeva):40euros//
</t>
        </r>
      </text>
    </comment>
    <comment ref="K108" authorId="1" shapeId="0" xr:uid="{3EC5F7F2-E64F-4B8D-9A10-C7937FA1D8B5}">
      <text>
        <r>
          <rPr>
            <sz val="10"/>
            <color indexed="81"/>
            <rFont val="Tahoma"/>
            <family val="2"/>
          </rPr>
          <t xml:space="preserve">
le28/9(magnetiseuse):40euros//
</t>
        </r>
      </text>
    </comment>
    <comment ref="L108" authorId="1" shapeId="0" xr:uid="{93BDF9BB-57AE-47A8-8CA2-7647AF0217D5}">
      <text>
        <r>
          <rPr>
            <sz val="10"/>
            <color indexed="81"/>
            <rFont val="Tahoma"/>
            <family val="2"/>
          </rPr>
          <t xml:space="preserve">
le31/10(laisse newton):20euros//
</t>
        </r>
      </text>
    </comment>
    <comment ref="M108" authorId="2" shapeId="0" xr:uid="{00000000-0006-0000-0300-0000A5000000}">
      <text>
        <r>
          <rPr>
            <sz val="12"/>
            <color rgb="FF000000"/>
            <rFont val="Calibri"/>
            <family val="2"/>
          </rPr>
          <t>le11/12:30euros//</t>
        </r>
      </text>
    </comment>
    <comment ref="C109" authorId="0" shapeId="0" xr:uid="{FB0CC6C5-14ED-4416-B18A-1E8BF57D4C3F}">
      <text>
        <r>
          <rPr>
            <sz val="9"/>
            <color indexed="81"/>
            <rFont val="Tahoma"/>
            <family val="2"/>
          </rPr>
          <t xml:space="preserve">le30/01(fiche de funès le bon coin):25euros//le2/2(tenue ecole maeva):12,80euros//
</t>
        </r>
      </text>
    </comment>
    <comment ref="G109" authorId="0" shapeId="0" xr:uid="{3486F4E1-2FBF-4FC9-A429-278B6BE7E12D}">
      <text>
        <r>
          <rPr>
            <sz val="9"/>
            <color indexed="81"/>
            <rFont val="Tahoma"/>
            <family val="2"/>
          </rPr>
          <t xml:space="preserve">
le31/5:(fete des mères)30euros//
</t>
        </r>
      </text>
    </comment>
    <comment ref="M109" authorId="2" shapeId="0" xr:uid="{00000000-0006-0000-0300-0000A6000000}">
      <text>
        <r>
          <rPr>
            <sz val="12"/>
            <color rgb="FF000000"/>
            <rFont val="Calibri"/>
            <family val="2"/>
          </rPr>
          <t>le</t>
        </r>
      </text>
    </comment>
    <comment ref="J110" authorId="2" shapeId="0" xr:uid="{00000000-0006-0000-0300-0000A7000000}">
      <text>
        <r>
          <rPr>
            <sz val="12"/>
            <color rgb="FF000000"/>
            <rFont val="Calibri"/>
            <family val="2"/>
          </rPr>
          <t xml:space="preserve">Le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marco</author>
    <author>MSI</author>
    <author/>
  </authors>
  <commentList>
    <comment ref="B7" authorId="0" shapeId="0" xr:uid="{8A83DC7D-C8BB-42F7-98FC-B44F59CDD1BC}">
      <text>
        <r>
          <rPr>
            <sz val="10"/>
            <color indexed="81"/>
            <rFont val="Tahoma"/>
            <family val="2"/>
          </rPr>
          <t xml:space="preserve">
</t>
        </r>
      </text>
    </comment>
    <comment ref="C7" authorId="0" shapeId="0" xr:uid="{B8FDD35D-23D3-4593-BED8-7ED887CB2395}">
      <text>
        <r>
          <rPr>
            <sz val="10"/>
            <color indexed="81"/>
            <rFont val="Tahoma"/>
            <family val="2"/>
          </rPr>
          <t xml:space="preserve">
le29/1(concert bissonet):12euros//le29/1(film jallet marc):18euros//le12/2(bissonet concert U2):12euros//
</t>
        </r>
      </text>
    </comment>
    <comment ref="D7" authorId="0" shapeId="0" xr:uid="{B0F1546D-F809-4765-B350-0DFA7F2FA237}">
      <text>
        <r>
          <rPr>
            <sz val="10"/>
            <color indexed="81"/>
            <rFont val="Tahoma"/>
            <family val="2"/>
          </rPr>
          <t xml:space="preserve">
le1/3(concert bissonet):19euros//
</t>
        </r>
      </text>
    </comment>
    <comment ref="F7" authorId="1" shapeId="0" xr:uid="{587C04D8-550A-40E1-A0BB-3CE6A9A4751F}">
      <text>
        <r>
          <rPr>
            <b/>
            <sz val="9"/>
            <color indexed="81"/>
            <rFont val="Tahoma"/>
            <family val="2"/>
          </rPr>
          <t>le27/4(avatar+amel bent):18euros//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" authorId="1" shapeId="0" xr:uid="{0B6C390C-C32C-4E5B-839B-395AE2DF838F}">
      <text>
        <r>
          <rPr>
            <sz val="9"/>
            <color indexed="81"/>
            <rFont val="Tahoma"/>
            <family val="2"/>
          </rPr>
          <t xml:space="preserve">
le7/6(wire room+assassin club):20euros//le16/6(concert coldplay,film memory+le mur de l'atlantique))//
</t>
        </r>
      </text>
    </comment>
    <comment ref="H7" authorId="1" shapeId="0" xr:uid="{D8470CE8-CF16-4ED1-B14F-37D55410F41E}">
      <text>
        <r>
          <rPr>
            <sz val="9"/>
            <color indexed="81"/>
            <rFont val="Tahoma"/>
            <family val="2"/>
          </rPr>
          <t xml:space="preserve">
le2/7(concert coldplay bissonet eric):13euros//le10/7(concert coldplay copine bissonet eric):8euros//</t>
        </r>
      </text>
    </comment>
    <comment ref="I7" authorId="1" shapeId="0" xr:uid="{24E08C29-66BC-4338-99A3-12B9B12F1B02}">
      <text>
        <r>
          <rPr>
            <sz val="9"/>
            <color indexed="81"/>
            <rFont val="Tahoma"/>
            <family val="2"/>
          </rPr>
          <t xml:space="preserve">
le18/8(eric bissonnet musique sur clé usb+balle perdue 1 et 2)
</t>
        </r>
      </text>
    </comment>
    <comment ref="M7" authorId="2" shapeId="0" xr:uid="{847373DF-0FC8-4792-9783-4274D30D4022}">
      <text>
        <r>
          <rPr>
            <sz val="12"/>
            <color rgb="FF000000"/>
            <rFont val="Calibri"/>
            <family val="2"/>
          </rPr>
          <t>le</t>
        </r>
      </text>
    </comment>
    <comment ref="B9" authorId="0" shapeId="0" xr:uid="{9EBDD16D-FF33-442A-9077-2A62978E56E2}">
      <text>
        <r>
          <rPr>
            <sz val="10"/>
            <color indexed="81"/>
            <rFont val="Tahoma"/>
            <family val="2"/>
          </rPr>
          <t xml:space="preserve">
le12/1(vinted livre de funès):9euros//le8/1(video youtube gohy):39,45euros//
</t>
        </r>
      </text>
    </comment>
    <comment ref="D9" authorId="1" shapeId="0" xr:uid="{7F008722-4679-4492-92C4-044BB46FA676}">
      <text>
        <r>
          <rPr>
            <sz val="9"/>
            <color indexed="81"/>
            <rFont val="Tahoma"/>
            <family val="2"/>
          </rPr>
          <t xml:space="preserve">le24/3(congelateur):60euros//
</t>
        </r>
      </text>
    </comment>
    <comment ref="F10" authorId="1" shapeId="0" xr:uid="{1A2BF2C8-BC40-47DD-9D7D-ECEA68A0E0C8}">
      <text>
        <r>
          <rPr>
            <sz val="9"/>
            <color indexed="81"/>
            <rFont val="Tahoma"/>
            <family val="2"/>
          </rPr>
          <t xml:space="preserve">
le20/5(leboncoin film crazy for you):8euros//le24/5(serie lucifer+daredevil):46euros//
</t>
        </r>
      </text>
    </comment>
    <comment ref="B11" authorId="0" shapeId="0" xr:uid="{F9223E95-A25F-4C4A-85DB-44D3AC5844C1}">
      <text>
        <r>
          <rPr>
            <sz val="10"/>
            <color indexed="81"/>
            <rFont val="Tahoma"/>
            <family val="2"/>
          </rPr>
          <t xml:space="preserve">
le2/1(gohy yoube+leo mattei+les taloche):35euros//le5/1(noviza  divers films):135euros//le11/1(deniaud richard film moi vouloir toi):13euros//le16/1(GOHY video youtube+3telefilms):40euros//
</t>
        </r>
      </text>
    </comment>
    <comment ref="C11" authorId="1" shapeId="0" xr:uid="{E6BCB3BF-7F92-4AA9-A3A4-2A037929EA0A}">
      <text>
        <r>
          <rPr>
            <sz val="9"/>
            <color indexed="81"/>
            <rFont val="Tahoma"/>
            <family val="2"/>
          </rPr>
          <t xml:space="preserve">le19/2(le bon coin faites entrer l'accusé)
</t>
        </r>
      </text>
    </comment>
    <comment ref="D11" authorId="0" shapeId="0" xr:uid="{DCEA8BD9-9203-4CE6-ACE5-FA04A90624A7}">
      <text>
        <r>
          <rPr>
            <sz val="10"/>
            <color indexed="81"/>
            <rFont val="Tahoma"/>
            <family val="2"/>
          </rPr>
          <t xml:space="preserve">
le4/3(films noviza):65euros//
</t>
        </r>
      </text>
    </comment>
    <comment ref="E11" authorId="1" shapeId="0" xr:uid="{D536FFD4-B825-4239-9662-B889E1457849}">
      <text>
        <r>
          <rPr>
            <sz val="9"/>
            <color indexed="81"/>
            <rFont val="Tahoma"/>
            <family val="2"/>
          </rPr>
          <t xml:space="preserve">le 6/4(films pour noviza):40 euros//
</t>
        </r>
      </text>
    </comment>
    <comment ref="F11" authorId="1" shapeId="0" xr:uid="{5C10622D-24A0-4F23-992A-CD07631B5797}">
      <text>
        <r>
          <rPr>
            <sz val="9"/>
            <color indexed="81"/>
            <rFont val="Tahoma"/>
            <family val="2"/>
          </rPr>
          <t xml:space="preserve">
le16/5(concert michel sardou):23euros//
</t>
        </r>
      </text>
    </comment>
    <comment ref="L11" authorId="2" shapeId="0" xr:uid="{5E24E2BD-9CF0-45B7-9028-322A256816C0}">
      <text>
        <r>
          <rPr>
            <sz val="12"/>
            <color rgb="FF000000"/>
            <rFont val="Calibri"/>
            <family val="2"/>
          </rPr>
          <t>le</t>
        </r>
      </text>
    </comment>
    <comment ref="M11" authorId="2" shapeId="0" xr:uid="{220C65EB-BFF2-4052-A6B5-03AD89BB379D}">
      <text>
        <r>
          <rPr>
            <sz val="12"/>
            <color rgb="FF000000"/>
            <rFont val="Calibri"/>
            <family val="2"/>
          </rPr>
          <t>le</t>
        </r>
      </text>
    </comment>
    <comment ref="L12" authorId="2" shapeId="0" xr:uid="{26644139-2E37-45A4-889E-2DD5252C1DBF}">
      <text>
        <r>
          <rPr>
            <sz val="12"/>
            <color rgb="FF000000"/>
            <rFont val="Calibri"/>
            <family val="2"/>
          </rPr>
          <t>le</t>
        </r>
      </text>
    </comment>
    <comment ref="M12" authorId="2" shapeId="0" xr:uid="{4888C32B-64DE-4268-BE43-8C42C1A807A0}">
      <text>
        <r>
          <rPr>
            <sz val="12"/>
            <color rgb="FF000000"/>
            <rFont val="Calibri"/>
            <family val="2"/>
          </rPr>
          <t>le</t>
        </r>
      </text>
    </comment>
    <comment ref="D13" authorId="1" shapeId="0" xr:uid="{A549CCE4-89DD-4EAB-AB55-E84E06E59861}">
      <text>
        <r>
          <rPr>
            <sz val="9"/>
            <color indexed="81"/>
            <rFont val="Tahoma"/>
            <family val="2"/>
          </rPr>
          <t xml:space="preserve">le10/3(foret en bois le bon coin)//le13/3(cd polnareff le bon coin)//
</t>
        </r>
      </text>
    </comment>
    <comment ref="L13" authorId="2" shapeId="0" xr:uid="{8B704BA6-EFF6-4391-9342-8C4B946BF2F0}">
      <text>
        <r>
          <rPr>
            <sz val="12"/>
            <color rgb="FF000000"/>
            <rFont val="Calibri"/>
            <family val="2"/>
          </rPr>
          <t>le</t>
        </r>
      </text>
    </comment>
    <comment ref="M13" authorId="2" shapeId="0" xr:uid="{30695752-96E1-4AF3-9DA7-D317F388C2EB}">
      <text>
        <r>
          <rPr>
            <sz val="12"/>
            <color rgb="FF000000"/>
            <rFont val="Calibri"/>
            <family val="2"/>
          </rPr>
          <t>le</t>
        </r>
      </text>
    </comment>
    <comment ref="B14" authorId="2" shapeId="0" xr:uid="{41E2ECA3-1E0A-4B5E-B763-3E62C2298D69}">
      <text>
        <r>
          <rPr>
            <sz val="12"/>
            <color rgb="FF000000"/>
            <rFont val="Calibri"/>
            <family val="2"/>
          </rPr>
          <t>le</t>
        </r>
      </text>
    </comment>
    <comment ref="D14" authorId="2" shapeId="0" xr:uid="{780AD4E3-31A4-4283-826D-23498BBAE522}">
      <text>
        <r>
          <rPr>
            <sz val="12"/>
            <color rgb="FF000000"/>
            <rFont val="Calibri"/>
            <family val="2"/>
          </rPr>
          <t>le</t>
        </r>
      </text>
    </comment>
    <comment ref="L14" authorId="2" shapeId="0" xr:uid="{C4D3B06E-ADE6-407A-B355-AEC342B9949D}">
      <text>
        <r>
          <rPr>
            <sz val="12"/>
            <color rgb="FF000000"/>
            <rFont val="Calibri"/>
            <family val="2"/>
          </rPr>
          <t>le</t>
        </r>
      </text>
    </comment>
    <comment ref="M14" authorId="2" shapeId="0" xr:uid="{27D3586C-98BF-458F-9F54-95E64B95B010}">
      <text>
        <r>
          <rPr>
            <sz val="12"/>
            <color rgb="FF000000"/>
            <rFont val="Calibri"/>
            <family val="2"/>
          </rPr>
          <t>le</t>
        </r>
      </text>
    </comment>
    <comment ref="B16" authorId="2" shapeId="0" xr:uid="{9AE9A361-721D-4F02-B3E5-A840D124EB36}">
      <text>
        <r>
          <rPr>
            <sz val="12"/>
            <color rgb="FF000000"/>
            <rFont val="Calibri"/>
            <family val="2"/>
          </rPr>
          <t>le</t>
        </r>
      </text>
    </comment>
    <comment ref="E16" authorId="2" shapeId="0" xr:uid="{59E5129F-61A9-4952-A515-C79F84EBB11E}">
      <text>
        <r>
          <rPr>
            <sz val="12"/>
            <color rgb="FF000000"/>
            <rFont val="Calibri"/>
            <family val="2"/>
          </rPr>
          <t>le</t>
        </r>
      </text>
    </comment>
    <comment ref="F16" authorId="2" shapeId="0" xr:uid="{1A5F161B-B300-461C-9A5E-BB289E4F4D42}">
      <text>
        <r>
          <rPr>
            <sz val="12"/>
            <color rgb="FF000000"/>
            <rFont val="Calibri"/>
            <family val="2"/>
          </rPr>
          <t>le</t>
        </r>
      </text>
    </comment>
    <comment ref="G16" authorId="2" shapeId="0" xr:uid="{0D89F08A-F707-4422-ABDF-4F2A8177AEDF}">
      <text>
        <r>
          <rPr>
            <sz val="12"/>
            <color rgb="FF000000"/>
            <rFont val="Calibri"/>
            <family val="2"/>
          </rPr>
          <t>le</t>
        </r>
      </text>
    </comment>
    <comment ref="H16" authorId="2" shapeId="0" xr:uid="{B7D78BD1-7F87-4974-A7D4-65A1A185CE82}">
      <text>
        <r>
          <rPr>
            <sz val="12"/>
            <color rgb="FF000000"/>
            <rFont val="Calibri"/>
            <family val="2"/>
          </rPr>
          <t>le</t>
        </r>
      </text>
    </comment>
    <comment ref="J16" authorId="2" shapeId="0" xr:uid="{9495916E-D821-4539-8D3D-86B632AF7484}">
      <text>
        <r>
          <rPr>
            <sz val="12"/>
            <color rgb="FF000000"/>
            <rFont val="Calibri"/>
            <family val="2"/>
          </rPr>
          <t>le</t>
        </r>
      </text>
    </comment>
    <comment ref="K16" authorId="2" shapeId="0" xr:uid="{23713066-66AE-4B1A-9E8B-238AA077DFF4}">
      <text>
        <r>
          <rPr>
            <sz val="12"/>
            <color rgb="FF000000"/>
            <rFont val="Calibri"/>
            <family val="2"/>
          </rPr>
          <t>le</t>
        </r>
      </text>
    </comment>
    <comment ref="L16" authorId="2" shapeId="0" xr:uid="{A21430FD-6DB2-4AD0-8043-01F6C4A12D3C}">
      <text>
        <r>
          <rPr>
            <sz val="12"/>
            <color rgb="FF000000"/>
            <rFont val="Calibri"/>
            <family val="2"/>
          </rPr>
          <t>le</t>
        </r>
      </text>
    </comment>
    <comment ref="M16" authorId="2" shapeId="0" xr:uid="{1A1BC4A3-C394-42FD-8A59-9E37FB361DA4}">
      <text>
        <r>
          <rPr>
            <sz val="12"/>
            <color rgb="FF000000"/>
            <rFont val="Calibri"/>
            <family val="2"/>
          </rPr>
          <t>le</t>
        </r>
      </text>
    </comment>
    <comment ref="B17" authorId="2" shapeId="0" xr:uid="{9C078657-2348-4B7C-8F3E-B9BCAEBCA647}">
      <text>
        <r>
          <rPr>
            <sz val="12"/>
            <color rgb="FF000000"/>
            <rFont val="Calibri"/>
            <family val="2"/>
          </rPr>
          <t>le</t>
        </r>
      </text>
    </comment>
    <comment ref="C17" authorId="2" shapeId="0" xr:uid="{364438C7-8CCA-4826-A866-102A148EC354}">
      <text>
        <r>
          <rPr>
            <sz val="12"/>
            <color rgb="FF000000"/>
            <rFont val="Calibri"/>
            <family val="2"/>
          </rPr>
          <t>le</t>
        </r>
      </text>
    </comment>
    <comment ref="E17" authorId="2" shapeId="0" xr:uid="{C17084BF-8EA4-4B9A-8F50-09C7111C4E19}">
      <text>
        <r>
          <rPr>
            <sz val="12"/>
            <color rgb="FF000000"/>
            <rFont val="Calibri"/>
            <family val="2"/>
          </rPr>
          <t>le</t>
        </r>
      </text>
    </comment>
    <comment ref="F17" authorId="2" shapeId="0" xr:uid="{ADF3705B-630C-4E6D-9834-A51B091DD403}">
      <text>
        <r>
          <rPr>
            <sz val="12"/>
            <color rgb="FF000000"/>
            <rFont val="Calibri"/>
            <family val="2"/>
          </rPr>
          <t>le</t>
        </r>
      </text>
    </comment>
    <comment ref="G17" authorId="2" shapeId="0" xr:uid="{40CF2642-36A1-4625-9901-2AE42D12C353}">
      <text>
        <r>
          <rPr>
            <sz val="12"/>
            <color rgb="FF000000"/>
            <rFont val="Calibri"/>
            <family val="2"/>
          </rPr>
          <t>le</t>
        </r>
      </text>
    </comment>
    <comment ref="H17" authorId="2" shapeId="0" xr:uid="{69C631F0-3CF9-4BF6-ACF5-943A8AC50428}">
      <text>
        <r>
          <rPr>
            <sz val="12"/>
            <color rgb="FF000000"/>
            <rFont val="Calibri"/>
            <family val="2"/>
          </rPr>
          <t>le</t>
        </r>
      </text>
    </comment>
    <comment ref="I17" authorId="2" shapeId="0" xr:uid="{983EA632-8BA5-4D71-B60A-C83C7B790A78}">
      <text>
        <r>
          <rPr>
            <sz val="12"/>
            <color rgb="FF000000"/>
            <rFont val="Calibri"/>
            <family val="2"/>
          </rPr>
          <t>le</t>
        </r>
      </text>
    </comment>
    <comment ref="J17" authorId="2" shapeId="0" xr:uid="{2C064F6C-ADF5-4553-BA51-D59BDA1D63C2}">
      <text>
        <r>
          <rPr>
            <sz val="12"/>
            <color rgb="FF000000"/>
            <rFont val="Calibri"/>
            <family val="2"/>
          </rPr>
          <t>le</t>
        </r>
      </text>
    </comment>
    <comment ref="K17" authorId="2" shapeId="0" xr:uid="{DF8E33F6-E1C9-4B7C-8911-E8626EBC9CB7}">
      <text>
        <r>
          <rPr>
            <sz val="12"/>
            <color rgb="FF000000"/>
            <rFont val="Calibri"/>
            <family val="2"/>
          </rPr>
          <t>le</t>
        </r>
      </text>
    </comment>
    <comment ref="L17" authorId="2" shapeId="0" xr:uid="{51FB954B-151C-4020-94D4-A38651B4ED79}">
      <text>
        <r>
          <rPr>
            <sz val="12"/>
            <color rgb="FF000000"/>
            <rFont val="Calibri"/>
            <family val="2"/>
          </rPr>
          <t>le</t>
        </r>
      </text>
    </comment>
    <comment ref="M17" authorId="2" shapeId="0" xr:uid="{21CCBA62-CDCC-488E-96ED-88156F983580}">
      <text>
        <r>
          <rPr>
            <sz val="12"/>
            <color rgb="FF000000"/>
            <rFont val="Calibri"/>
            <family val="2"/>
          </rPr>
          <t>le</t>
        </r>
      </text>
    </comment>
    <comment ref="J21" authorId="1" shapeId="0" xr:uid="{EC147336-02BE-4E09-A68B-69723F59B3F5}">
      <text>
        <r>
          <rPr>
            <sz val="9"/>
            <color indexed="81"/>
            <rFont val="Tahoma"/>
            <family val="2"/>
          </rPr>
          <t xml:space="preserve">
le30/8(prise cpl darty):50euros//
</t>
        </r>
      </text>
    </comment>
    <comment ref="H22" authorId="1" shapeId="0" xr:uid="{DEF0825F-15D6-4D7B-84F3-29A8B97EA6FB}">
      <text>
        <r>
          <rPr>
            <sz val="9"/>
            <color indexed="81"/>
            <rFont val="Tahoma"/>
            <family val="2"/>
          </rPr>
          <t xml:space="preserve">
le13/7(journée st malo):70euros//
</t>
        </r>
      </text>
    </comment>
    <comment ref="B23" authorId="2" shapeId="0" xr:uid="{0E5ED09D-2E2B-4FF2-913F-06F8A1A25906}">
      <text>
        <r>
          <rPr>
            <sz val="12"/>
            <color rgb="FF000000"/>
            <rFont val="Calibri"/>
            <family val="2"/>
          </rPr>
          <t>le</t>
        </r>
      </text>
    </comment>
    <comment ref="M23" authorId="2" shapeId="0" xr:uid="{FAF65945-D410-46F4-ADDD-90992FB8DAC5}">
      <text>
        <r>
          <rPr>
            <sz val="12"/>
            <color rgb="FF000000"/>
            <rFont val="Calibri"/>
            <family val="2"/>
          </rPr>
          <t>le</t>
        </r>
      </text>
    </comment>
    <comment ref="B24" authorId="1" shapeId="0" xr:uid="{56C8325D-FA62-4D61-AC36-C8324F442584}">
      <text>
        <r>
          <rPr>
            <sz val="9"/>
            <color indexed="81"/>
            <rFont val="Tahoma"/>
            <family val="2"/>
          </rPr>
          <t xml:space="preserve">le2/1(location voiture benji):160euros//
</t>
        </r>
      </text>
    </comment>
    <comment ref="C24" authorId="1" shapeId="0" xr:uid="{9F216557-07CC-4207-A2F3-B5DBDFA34519}">
      <text>
        <r>
          <rPr>
            <sz val="9"/>
            <color indexed="81"/>
            <rFont val="Tahoma"/>
            <family val="2"/>
          </rPr>
          <t>le29/1(coiffeuse):70euros//</t>
        </r>
      </text>
    </comment>
    <comment ref="B25" authorId="2" shapeId="0" xr:uid="{FF1E37AC-F6C9-4699-9222-7CCB4F6D15D7}">
      <text>
        <r>
          <rPr>
            <sz val="12"/>
            <color rgb="FF000000"/>
            <rFont val="Calibri"/>
            <family val="2"/>
          </rPr>
          <t>le</t>
        </r>
      </text>
    </comment>
    <comment ref="C25" authorId="2" shapeId="0" xr:uid="{8EEAB9FE-2F2D-4071-9BD9-08D9FC450762}">
      <text>
        <r>
          <rPr>
            <sz val="12"/>
            <color rgb="FF000000"/>
            <rFont val="Calibri"/>
            <family val="2"/>
          </rPr>
          <t>le</t>
        </r>
      </text>
    </comment>
    <comment ref="F25" authorId="2" shapeId="0" xr:uid="{48FC5F36-43E8-49FD-85BF-5E78520A9B48}">
      <text>
        <r>
          <rPr>
            <sz val="12"/>
            <color rgb="FF000000"/>
            <rFont val="Calibri"/>
            <family val="2"/>
          </rPr>
          <t>le</t>
        </r>
      </text>
    </comment>
    <comment ref="I25" authorId="2" shapeId="0" xr:uid="{86EF8DBE-3146-497E-B683-019E4F3A969D}">
      <text>
        <r>
          <rPr>
            <sz val="12"/>
            <color rgb="FF000000"/>
            <rFont val="Calibri"/>
            <family val="2"/>
          </rPr>
          <t>le</t>
        </r>
      </text>
    </comment>
    <comment ref="M25" authorId="2" shapeId="0" xr:uid="{2D1FF7EC-5D1A-48F2-80F4-8718DBC4A2EF}">
      <text>
        <r>
          <rPr>
            <sz val="12"/>
            <color rgb="FF000000"/>
            <rFont val="Calibri"/>
            <family val="2"/>
          </rPr>
          <t>le</t>
        </r>
      </text>
    </comment>
    <comment ref="B26" authorId="2" shapeId="0" xr:uid="{AE38B4D5-D2E9-40B9-A1AA-7708B33F6AA6}">
      <text>
        <r>
          <rPr>
            <sz val="12"/>
            <color rgb="FF000000"/>
            <rFont val="Calibri"/>
            <family val="2"/>
          </rPr>
          <t>le</t>
        </r>
      </text>
    </comment>
    <comment ref="C26" authorId="2" shapeId="0" xr:uid="{63B1182E-F06B-4763-A9BF-01FF412705B6}">
      <text>
        <r>
          <rPr>
            <sz val="12"/>
            <color rgb="FF000000"/>
            <rFont val="Calibri"/>
            <family val="2"/>
          </rPr>
          <t>le</t>
        </r>
      </text>
    </comment>
    <comment ref="D26" authorId="2" shapeId="0" xr:uid="{634FE535-5FD6-4568-893F-A605F57541B4}">
      <text>
        <r>
          <rPr>
            <sz val="12"/>
            <color rgb="FF000000"/>
            <rFont val="Calibri"/>
            <family val="2"/>
          </rPr>
          <t>le</t>
        </r>
      </text>
    </comment>
    <comment ref="F26" authorId="2" shapeId="0" xr:uid="{5D3333AF-4C85-453B-983A-94A8E7B41B88}">
      <text>
        <r>
          <rPr>
            <sz val="12"/>
            <color rgb="FF000000"/>
            <rFont val="Calibri"/>
            <family val="2"/>
          </rPr>
          <t>le</t>
        </r>
      </text>
    </comment>
    <comment ref="I26" authorId="2" shapeId="0" xr:uid="{9B4F7399-D17B-4DE5-9854-CDC4DAB8C0CF}">
      <text>
        <r>
          <rPr>
            <sz val="12"/>
            <color rgb="FF000000"/>
            <rFont val="Calibri"/>
            <family val="2"/>
          </rPr>
          <t>le</t>
        </r>
      </text>
    </comment>
    <comment ref="J26" authorId="2" shapeId="0" xr:uid="{E2D76B4F-94B8-4344-A76E-D4072DD180BE}">
      <text>
        <r>
          <rPr>
            <sz val="12"/>
            <color rgb="FF000000"/>
            <rFont val="Calibri"/>
            <family val="2"/>
          </rPr>
          <t>le</t>
        </r>
      </text>
    </comment>
    <comment ref="M26" authorId="2" shapeId="0" xr:uid="{E052E03E-34A3-4C18-AB3A-3B2DF5EB1B34}">
      <text>
        <r>
          <rPr>
            <sz val="12"/>
            <color rgb="FF000000"/>
            <rFont val="Calibri"/>
            <family val="2"/>
          </rPr>
          <t>le</t>
        </r>
      </text>
    </comment>
    <comment ref="F27" authorId="2" shapeId="0" xr:uid="{696F939F-1CB9-4CE1-964D-C34AB458A087}">
      <text>
        <r>
          <rPr>
            <sz val="12"/>
            <color rgb="FF000000"/>
            <rFont val="Calibri"/>
            <family val="2"/>
          </rPr>
          <t>le</t>
        </r>
      </text>
    </comment>
    <comment ref="I27" authorId="2" shapeId="0" xr:uid="{B16D41CF-940A-4893-A744-3A5D6BF66E3C}">
      <text>
        <r>
          <rPr>
            <sz val="12"/>
            <color rgb="FF000000"/>
            <rFont val="Calibri"/>
            <family val="2"/>
          </rPr>
          <t>le</t>
        </r>
      </text>
    </comment>
    <comment ref="J27" authorId="2" shapeId="0" xr:uid="{65605697-103B-4B0C-8582-021A6D544417}">
      <text>
        <r>
          <rPr>
            <sz val="12"/>
            <color rgb="FF000000"/>
            <rFont val="Calibri"/>
            <family val="2"/>
          </rPr>
          <t>le</t>
        </r>
      </text>
    </comment>
    <comment ref="M27" authorId="2" shapeId="0" xr:uid="{A4F612CF-9F7B-4B60-A791-9554E6A56ABF}">
      <text>
        <r>
          <rPr>
            <sz val="12"/>
            <color rgb="FF000000"/>
            <rFont val="Calibri"/>
            <family val="2"/>
          </rPr>
          <t>le</t>
        </r>
      </text>
    </comment>
    <comment ref="M28" authorId="2" shapeId="0" xr:uid="{B3E15C0B-1488-4D65-BB96-F8876A8D7BA6}">
      <text>
        <r>
          <rPr>
            <sz val="12"/>
            <color rgb="FF000000"/>
            <rFont val="Calibri"/>
            <family val="2"/>
          </rPr>
          <t>le</t>
        </r>
      </text>
    </comment>
    <comment ref="M29" authorId="2" shapeId="0" xr:uid="{BC9B52E2-1265-45BA-8471-F401B63FF2C3}">
      <text>
        <r>
          <rPr>
            <sz val="12"/>
            <color rgb="FF000000"/>
            <rFont val="Calibri"/>
            <family val="2"/>
          </rPr>
          <t>le</t>
        </r>
      </text>
    </comment>
    <comment ref="B30" authorId="1" shapeId="0" xr:uid="{04AEDE52-C15D-44EF-B329-C7446D807691}">
      <text>
        <r>
          <rPr>
            <b/>
            <sz val="9"/>
            <color indexed="81"/>
            <rFont val="Tahoma"/>
            <family val="2"/>
          </rPr>
          <t>MSI: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0" authorId="1" shapeId="0" xr:uid="{F8716511-AF7C-4E7E-B944-A3D2B992631A}">
      <text>
        <r>
          <rPr>
            <sz val="9"/>
            <color indexed="81"/>
            <rFont val="Tahoma"/>
            <family val="2"/>
          </rPr>
          <t xml:space="preserve">le28/1:697,45
</t>
        </r>
      </text>
    </comment>
    <comment ref="D30" authorId="1" shapeId="0" xr:uid="{4F6E404F-B01A-4D1D-B500-47DEE345D461}">
      <text>
        <r>
          <rPr>
            <sz val="9"/>
            <color indexed="81"/>
            <rFont val="Tahoma"/>
            <family val="2"/>
          </rPr>
          <t>le 28/2: 520,26 euros//
le2/3(avance IJ du LEP jean marc):345,82euros//</t>
        </r>
      </text>
    </comment>
    <comment ref="E30" authorId="1" shapeId="0" xr:uid="{A5A60F60-1A86-496C-93E7-E691D052839C}">
      <text>
        <r>
          <rPr>
            <sz val="9"/>
            <color indexed="81"/>
            <rFont val="Tahoma"/>
            <family val="2"/>
          </rPr>
          <t xml:space="preserve">le26/3(IJ du 1 au 20 mars):521 euros//le 26/3(avance IJ mars):159,65euros//
</t>
        </r>
      </text>
    </comment>
    <comment ref="F30" authorId="1" shapeId="0" xr:uid="{0B26F7BA-9669-4B76-B240-4DF0140A248D}">
      <text>
        <r>
          <rPr>
            <sz val="9"/>
            <color indexed="81"/>
            <rFont val="Tahoma"/>
            <family val="2"/>
          </rPr>
          <t xml:space="preserve">le 24/4(paiement IJ du 12 au 20/04):232,25euros//le28/4(virement livret IJ du 1 au 11 avril):283,25euros//le30/4(avance IJ du livret jmarc vers ccp):345euros//
</t>
        </r>
      </text>
    </comment>
    <comment ref="G30" authorId="1" shapeId="0" xr:uid="{6743147D-5B52-46ED-9083-9073FB594658}">
      <text>
        <r>
          <rPr>
            <sz val="9"/>
            <color indexed="81"/>
            <rFont val="Tahoma"/>
            <family val="2"/>
          </rPr>
          <t xml:space="preserve">
le1/6(versement IJ mopis de mai du livret A jmarc du 1 au 16 mai):494euros//le2/6(paiement IJ du 17 au 30mai):366euros
</t>
        </r>
      </text>
    </comment>
    <comment ref="H30" authorId="1" shapeId="0" xr:uid="{C404782F-DEA1-424D-ABB0-23B1F32BF5CD}">
      <text>
        <r>
          <rPr>
            <sz val="9"/>
            <color indexed="81"/>
            <rFont val="Tahoma"/>
            <family val="2"/>
          </rPr>
          <t xml:space="preserve">
le29/6(IJ du 1 au 13/6):332,54euros//le29/6(avance IJ):200euros//
</t>
        </r>
      </text>
    </comment>
    <comment ref="I30" authorId="1" shapeId="0" xr:uid="{FF7BE186-D67A-4A12-AE82-B480F219BABB}">
      <text>
        <r>
          <rPr>
            <sz val="9"/>
            <color indexed="81"/>
            <rFont val="Tahoma"/>
            <family val="2"/>
          </rPr>
          <t xml:space="preserve">
le26/7:600euros//le29/7:260euros//
</t>
        </r>
      </text>
    </comment>
    <comment ref="J30" authorId="1" shapeId="0" xr:uid="{0DEC0FD6-B6B9-47B1-8BB9-4519FFFA5E77}">
      <text>
        <r>
          <rPr>
            <sz val="9"/>
            <color indexed="81"/>
            <rFont val="Tahoma"/>
            <family val="2"/>
          </rPr>
          <t xml:space="preserve">
le26/8:700euros//le1/9:160euros//
</t>
        </r>
      </text>
    </comment>
    <comment ref="M30" authorId="2" shapeId="0" xr:uid="{129E2C87-1E2F-4F84-825D-1EBBB081CC14}">
      <text>
        <r>
          <rPr>
            <sz val="12"/>
            <color rgb="FF000000"/>
            <rFont val="Calibri"/>
            <family val="2"/>
          </rPr>
          <t>le</t>
        </r>
      </text>
    </comment>
    <comment ref="L33" authorId="2" shapeId="0" xr:uid="{B44DC00B-D5B2-4788-A400-4FE5473D30CD}">
      <text>
        <r>
          <rPr>
            <sz val="12"/>
            <color rgb="FF000000"/>
            <rFont val="Calibri"/>
            <family val="2"/>
          </rPr>
          <t>le</t>
        </r>
      </text>
    </comment>
    <comment ref="M33" authorId="2" shapeId="0" xr:uid="{56B77266-8759-4FE8-ABD8-C53446A9EA4D}">
      <text>
        <r>
          <rPr>
            <sz val="12"/>
            <color rgb="FF000000"/>
            <rFont val="Calibri"/>
            <family val="2"/>
          </rPr>
          <t>le</t>
        </r>
      </text>
    </comment>
    <comment ref="B60" authorId="2" shapeId="0" xr:uid="{AF7A5DB9-AB7E-411A-A011-E54FEBF408C8}">
      <text>
        <r>
          <rPr>
            <sz val="12"/>
            <color rgb="FF000000"/>
            <rFont val="Calibri"/>
            <family val="2"/>
          </rPr>
          <t>le4/1(geotelmobi):32,40euros//</t>
        </r>
      </text>
    </comment>
    <comment ref="C60" authorId="2" shapeId="0" xr:uid="{EE4BDC1F-E27D-4964-B929-477CFEB34F6F}">
      <text>
        <r>
          <rPr>
            <sz val="12"/>
            <color rgb="FF000000"/>
            <rFont val="Calibri"/>
            <family val="2"/>
          </rPr>
          <t>le</t>
        </r>
      </text>
    </comment>
    <comment ref="D60" authorId="2" shapeId="0" xr:uid="{FC4AEDBF-8156-4643-B628-FD59875A83BF}">
      <text>
        <r>
          <rPr>
            <sz val="12"/>
            <color rgb="FF000000"/>
            <rFont val="Calibri"/>
            <family val="2"/>
          </rPr>
          <t>le</t>
        </r>
      </text>
    </comment>
    <comment ref="E60" authorId="2" shapeId="0" xr:uid="{5A8BFF45-A1E0-405B-875F-FA14569C1DF7}">
      <text>
        <r>
          <rPr>
            <sz val="12"/>
            <color rgb="FF000000"/>
            <rFont val="Calibri"/>
            <family val="2"/>
          </rPr>
          <t>le</t>
        </r>
      </text>
    </comment>
    <comment ref="F60" authorId="2" shapeId="0" xr:uid="{624C0470-3BBE-42B2-BA4C-8E5548EC9C1D}">
      <text>
        <r>
          <rPr>
            <sz val="12"/>
            <color rgb="FF000000"/>
            <rFont val="Calibri"/>
            <family val="2"/>
          </rPr>
          <t>le</t>
        </r>
      </text>
    </comment>
    <comment ref="G60" authorId="2" shapeId="0" xr:uid="{B1EA4F38-06A6-4F14-8F97-51621839677A}">
      <text>
        <r>
          <rPr>
            <sz val="12"/>
            <color rgb="FF000000"/>
            <rFont val="Calibri"/>
            <family val="2"/>
          </rPr>
          <t>le</t>
        </r>
      </text>
    </comment>
    <comment ref="H60" authorId="2" shapeId="0" xr:uid="{06D586FD-0510-4BE3-BC7C-2EAD677541AC}">
      <text>
        <r>
          <rPr>
            <sz val="12"/>
            <color rgb="FF000000"/>
            <rFont val="Calibri"/>
            <family val="2"/>
          </rPr>
          <t>le</t>
        </r>
      </text>
    </comment>
    <comment ref="I60" authorId="2" shapeId="0" xr:uid="{536115F6-F107-4F55-B587-E1C98E5EEA83}">
      <text>
        <r>
          <rPr>
            <sz val="12"/>
            <color rgb="FF000000"/>
            <rFont val="Calibri"/>
            <family val="2"/>
          </rPr>
          <t>le</t>
        </r>
      </text>
    </comment>
    <comment ref="K60" authorId="2" shapeId="0" xr:uid="{3A4C5CE2-095C-4384-A8F1-256F713FF2D9}">
      <text>
        <r>
          <rPr>
            <sz val="12"/>
            <color rgb="FF000000"/>
            <rFont val="Calibri"/>
            <family val="2"/>
          </rPr>
          <t>le</t>
        </r>
      </text>
    </comment>
    <comment ref="L60" authorId="2" shapeId="0" xr:uid="{2460D3CF-F088-4974-91B1-5A41282A32EA}">
      <text>
        <r>
          <rPr>
            <sz val="12"/>
            <color rgb="FF000000"/>
            <rFont val="Calibri"/>
            <family val="2"/>
          </rPr>
          <t>le</t>
        </r>
      </text>
    </comment>
    <comment ref="M60" authorId="2" shapeId="0" xr:uid="{D0A0F0B5-D0C8-4DA8-8030-376E39F10AB4}">
      <text>
        <r>
          <rPr>
            <sz val="12"/>
            <color rgb="FF000000"/>
            <rFont val="Calibri"/>
            <family val="2"/>
          </rPr>
          <t>le</t>
        </r>
      </text>
    </comment>
    <comment ref="D61" authorId="1" shapeId="0" xr:uid="{B215FCB6-7CDF-4C59-9B9D-5787D796EA89}">
      <text>
        <r>
          <rPr>
            <b/>
            <sz val="9"/>
            <color indexed="81"/>
            <rFont val="Tahoma"/>
            <family val="2"/>
          </rPr>
          <t>MSI: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6" authorId="1" shapeId="0" xr:uid="{AC3AFF84-8835-49F0-BEA6-18689144A967}">
      <text>
        <r>
          <rPr>
            <sz val="9"/>
            <color indexed="81"/>
            <rFont val="Tahoma"/>
            <family val="2"/>
          </rPr>
          <t>le28/12(medoc newton):22,35euros//
le29/12(bague maeva):22,25euros//</t>
        </r>
      </text>
    </comment>
    <comment ref="C66" authorId="1" shapeId="0" xr:uid="{0A292D27-2E21-47D5-823F-BE8CFFF02006}">
      <text>
        <r>
          <rPr>
            <sz val="9"/>
            <color indexed="81"/>
            <rFont val="Tahoma"/>
            <family val="2"/>
          </rPr>
          <t>le28/1(bague maeva):22,25euros//</t>
        </r>
      </text>
    </comment>
    <comment ref="D66" authorId="1" shapeId="0" xr:uid="{FAAEB555-19A4-4446-B83B-DD659A3B3CF8}">
      <text>
        <r>
          <rPr>
            <sz val="9"/>
            <color indexed="81"/>
            <rFont val="Tahoma"/>
            <family val="2"/>
          </rPr>
          <t xml:space="preserve">le26/2(bague maeva):22,25euros//
</t>
        </r>
      </text>
    </comment>
    <comment ref="E66" authorId="1" shapeId="0" xr:uid="{4965DBB0-BC97-481D-A6E0-FC36FD4B112A}">
      <text>
        <r>
          <rPr>
            <sz val="9"/>
            <color indexed="81"/>
            <rFont val="Tahoma"/>
            <family val="2"/>
          </rPr>
          <t xml:space="preserve">le14/4(cdiscount rasoir jmarc)//le28/3(3 suisses sac à main maeva):18,75euros//
</t>
        </r>
      </text>
    </comment>
    <comment ref="F66" authorId="1" shapeId="0" xr:uid="{942438B6-5DA9-4C0A-8D1A-A2CE9D41B09E}">
      <text>
        <r>
          <rPr>
            <sz val="9"/>
            <color indexed="81"/>
            <rFont val="Tahoma"/>
            <family val="2"/>
          </rPr>
          <t xml:space="preserve">le28/4(3 suisses sac à main maeva):18,75euros//
</t>
        </r>
      </text>
    </comment>
    <comment ref="G66" authorId="1" shapeId="0" xr:uid="{D6FD236B-AA4A-484E-AE2E-A182D588EE86}">
      <text>
        <r>
          <rPr>
            <b/>
            <sz val="9"/>
            <color indexed="81"/>
            <rFont val="Tahoma"/>
            <family val="2"/>
          </rPr>
          <t>le28/5(3 suisses sac à main maeva):18,75euros//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6" authorId="1" shapeId="0" xr:uid="{CD094F51-9C38-49F2-A898-8E31E568F65B}">
      <text>
        <r>
          <rPr>
            <b/>
            <sz val="9"/>
            <color indexed="81"/>
            <rFont val="Tahoma"/>
            <family val="2"/>
          </rPr>
          <t>le28/6(3 suisses sac a main maeva):18,75euros//le 9/7(amazon portable maeva):45,46euros//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6" authorId="1" shapeId="0" xr:uid="{4F2172AF-A560-4D10-A112-372D99951816}">
      <text>
        <r>
          <rPr>
            <sz val="9"/>
            <color indexed="81"/>
            <rFont val="Tahoma"/>
            <family val="2"/>
          </rPr>
          <t xml:space="preserve">
le9/8(amazon portable maeva):45,44euros//
le20/8(imprimante amazon):23,18euros//</t>
        </r>
      </text>
    </comment>
    <comment ref="J66" authorId="1" shapeId="0" xr:uid="{5B6D29A6-7167-4375-A582-C98715DDA107}">
      <text>
        <r>
          <rPr>
            <sz val="9"/>
            <color indexed="81"/>
            <rFont val="Tahoma"/>
            <family val="2"/>
          </rPr>
          <t xml:space="preserve">
le 9/9(amazon portable maeva):45,44euros//
le20/9(imprimante amazon):23,18euros//le21/9(ldlc RAM):11,37euros//le21/9(amazon matelas+divers):60,58euros//</t>
        </r>
      </text>
    </comment>
    <comment ref="K66" authorId="1" shapeId="0" xr:uid="{52C0809C-75A7-4E0C-9F03-37F3EBDC6ED0}">
      <text>
        <r>
          <rPr>
            <sz val="9"/>
            <color indexed="81"/>
            <rFont val="Tahoma"/>
            <family val="2"/>
          </rPr>
          <t xml:space="preserve">
le9/10(amazon portable maeva):45,44euros//
le20/10(imprimante amazon):23,18euros//le21/10(ldlc RAM):11,37euros//le21/10(amazon matelas+divers):60,58euros//le11/10(table SAM amazon):39,06euros//le30/9(medoc newton):22,35euros//</t>
        </r>
      </text>
    </comment>
    <comment ref="L66" authorId="1" shapeId="0" xr:uid="{A263CEAA-74ED-46D2-B4D5-74ECEEF73A41}">
      <text>
        <r>
          <rPr>
            <sz val="9"/>
            <color indexed="81"/>
            <rFont val="Tahoma"/>
            <family val="2"/>
          </rPr>
          <t xml:space="preserve">
le20/11(imprimante amazon):23,18euros//le21/11(ldlc RAM):11,37euros//le21/11(amazon matelas+divers):60,58euros//le11/11(amazon table SAM):39,06euros//le31/10(medoc newton):22,35euros//
</t>
        </r>
      </text>
    </comment>
    <comment ref="M66" authorId="0" shapeId="0" xr:uid="{2A14DDAC-0BC8-4AC1-B4B0-04A0849D3145}">
      <text>
        <r>
          <rPr>
            <sz val="10"/>
            <color indexed="81"/>
            <rFont val="Tahoma"/>
            <family val="2"/>
          </rPr>
          <t xml:space="preserve">
le11/12(amazon table SAM):39,06euros//le1/12(medoc newton):22,35euros//
</t>
        </r>
      </text>
    </comment>
    <comment ref="E70" authorId="1" shapeId="0" xr:uid="{C9439447-C1F1-403C-BD13-11A042780793}">
      <text>
        <r>
          <rPr>
            <b/>
            <sz val="9"/>
            <color indexed="81"/>
            <rFont val="Tahoma"/>
            <family val="2"/>
          </rPr>
          <t>le12/4:44,99euros//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1" authorId="2" shapeId="0" xr:uid="{3A102EB0-0D0E-4140-AFAF-433ECDC59389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1" authorId="2" shapeId="0" xr:uid="{752C8192-7429-479D-A158-A334BE74BC4A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1" authorId="2" shapeId="0" xr:uid="{9AEDC120-D810-4723-BD86-DD9C88D19BB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2" authorId="0" shapeId="0" xr:uid="{0CF1F7F9-76A6-4823-A1DF-8442C6709F39}">
      <text>
        <r>
          <rPr>
            <sz val="10"/>
            <color indexed="81"/>
            <rFont val="Tahoma"/>
            <family val="2"/>
          </rPr>
          <t xml:space="preserve">
le3/1:francoise
</t>
        </r>
      </text>
    </comment>
    <comment ref="C72" authorId="1" shapeId="0" xr:uid="{EAF42094-D97B-4791-B878-9737C4E38019}">
      <text>
        <r>
          <rPr>
            <sz val="9"/>
            <color indexed="81"/>
            <rFont val="Tahoma"/>
            <family val="2"/>
          </rPr>
          <t xml:space="preserve">le29/1(coiffeuse maeva):125,70euros//
</t>
        </r>
      </text>
    </comment>
    <comment ref="D72" authorId="0" shapeId="0" xr:uid="{CAFA5C0F-5C8D-45A8-8BA8-B55D98300CC6}">
      <text>
        <r>
          <rPr>
            <sz val="10"/>
            <color indexed="81"/>
            <rFont val="Tahoma"/>
            <family val="2"/>
          </rPr>
          <t xml:space="preserve">
le5/3(jean-marc coupe+achat shampoing):37,40euros//
</t>
        </r>
      </text>
    </comment>
    <comment ref="E72" authorId="1" shapeId="0" xr:uid="{D3E28F30-533D-4F19-A2C2-9A13EECEACF3}">
      <text>
        <r>
          <rPr>
            <sz val="9"/>
            <color indexed="81"/>
            <rFont val="Tahoma"/>
            <family val="2"/>
          </rPr>
          <t xml:space="preserve">le 15/4(jmarc):22euros//
</t>
        </r>
      </text>
    </comment>
    <comment ref="G72" authorId="1" shapeId="0" xr:uid="{05C5D12B-B3DD-4D36-A72F-563BB84B9DAA}">
      <text>
        <r>
          <rPr>
            <sz val="9"/>
            <color indexed="81"/>
            <rFont val="Tahoma"/>
            <family val="2"/>
          </rPr>
          <t xml:space="preserve">
le10/6(jmarc):22euros//
</t>
        </r>
      </text>
    </comment>
    <comment ref="H72" authorId="1" shapeId="0" xr:uid="{5E274A80-1083-4BF2-928A-F170A87D5A3D}">
      <text>
        <r>
          <rPr>
            <sz val="9"/>
            <color indexed="81"/>
            <rFont val="Tahoma"/>
            <family val="2"/>
          </rPr>
          <t xml:space="preserve">
le4/7(coiffeuse francoise):70euros//
</t>
        </r>
      </text>
    </comment>
    <comment ref="L74" authorId="2" shapeId="0" xr:uid="{6783E939-89A0-45D8-BD15-EF6FD34A3BFA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4" authorId="2" shapeId="0" xr:uid="{23FD1B99-B729-47EE-AFCD-61002482CCF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7" authorId="2" shapeId="0" xr:uid="{C68D0E9A-193D-4452-A590-E05CFF0D8D6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8" authorId="2" shapeId="0" xr:uid="{5F132114-6162-4081-B494-0A399F51F189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79" authorId="2" shapeId="0" xr:uid="{6D94CA54-FAE7-4654-AED3-1D10A2C3D6D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79" authorId="1" shapeId="0" xr:uid="{2B8A3643-72D7-4AC2-A642-C528C8E27630}">
      <text>
        <r>
          <rPr>
            <sz val="9"/>
            <color indexed="81"/>
            <rFont val="Tahoma"/>
            <family val="2"/>
          </rPr>
          <t xml:space="preserve">
le1/6(surplus ccp):50euros//
</t>
        </r>
      </text>
    </comment>
    <comment ref="H79" authorId="2" shapeId="0" xr:uid="{B8981CBE-7DA6-4157-804E-C2FB46B00326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79" authorId="2" shapeId="0" xr:uid="{B3D14F67-CF57-48FB-8AB7-59C3F75ED8A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79" authorId="2" shapeId="0" xr:uid="{DF2919D7-5C9D-46E0-88FF-AB1C7875BEB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79" authorId="2" shapeId="0" xr:uid="{3D04E3EC-5D01-429F-9DEB-03B70A7B3098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79" authorId="2" shapeId="0" xr:uid="{12B0753D-480A-4535-A13E-6116BDD7E19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79" authorId="2" shapeId="0" xr:uid="{5CEA4421-C72E-49E3-AB0F-1C24D86F5BF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3" authorId="2" shapeId="0" xr:uid="{845EB77B-CCA2-4A0B-B4B5-D286607BA19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3" authorId="2" shapeId="0" xr:uid="{F21ED200-995A-4AB1-B363-2C59F6F21424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3" authorId="2" shapeId="0" xr:uid="{0F8FB15C-7160-413A-B78D-34AFE2E29509}">
      <text>
        <r>
          <rPr>
            <sz val="12"/>
            <color rgb="FF000000"/>
            <rFont val="Calibri"/>
            <family val="2"/>
          </rPr>
          <t xml:space="preserve">Le27/7(surplus vacances):130euros//
</t>
        </r>
      </text>
    </comment>
    <comment ref="L83" authorId="2" shapeId="0" xr:uid="{D99A3042-5146-40E3-837C-291744E8B6A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3" authorId="2" shapeId="0" xr:uid="{E2C41027-F465-41D8-ABCC-B0C5206FDA0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7" authorId="2" shapeId="0" xr:uid="{D9BC5981-67A9-46AD-978D-D3213257D8D8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7" authorId="2" shapeId="0" xr:uid="{004B2CAE-CBD3-4F0E-AB3D-E1D416C8BD32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7" authorId="2" shapeId="0" xr:uid="{868DC9B5-A979-4077-BC06-0CB158127C2E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7" authorId="2" shapeId="0" xr:uid="{4045FBC1-FC3B-4069-A4C3-9D23909A902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7" authorId="2" shapeId="0" xr:uid="{1B0FC311-D5D5-4975-9427-4A2D1290E2FA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7" authorId="2" shapeId="0" xr:uid="{147BE992-F1E6-432A-A6E5-C1490D6C7BDA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7" authorId="2" shapeId="0" xr:uid="{CFF049F3-C393-41C0-8324-5D2B210ABCC1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7" authorId="2" shapeId="0" xr:uid="{F535801C-6EB9-4C7D-A180-8F5049176E1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7" authorId="2" shapeId="0" xr:uid="{BC2F7D18-90D0-464B-B677-1044BFF4D96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8" authorId="2" shapeId="0" xr:uid="{A0C0BED7-BDD4-41A1-900A-507222696BC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8" authorId="2" shapeId="0" xr:uid="{7DFAAC72-A0CA-48AE-B9ED-2FF397CF539B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8" authorId="2" shapeId="0" xr:uid="{B314ACAB-4371-42ED-A7E6-1D292EAEA2EF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8" authorId="2" shapeId="0" xr:uid="{13D4AF3C-F008-4C32-8DE2-35982FD7BBC5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8" authorId="2" shapeId="0" xr:uid="{9A13D319-A91A-46FD-AF8B-70E249B62B7B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8" authorId="2" shapeId="0" xr:uid="{586692CA-4230-4399-8141-B46B1B3CEC4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8" authorId="2" shapeId="0" xr:uid="{4C6DC3D8-A66A-4781-A0A8-03AC464E7924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8" authorId="2" shapeId="0" xr:uid="{98E8DA7B-D033-4D65-BF58-5378A24CDF97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8" authorId="2" shapeId="0" xr:uid="{9CFFCF7D-7315-4059-9877-BE01D1D51961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8" authorId="2" shapeId="0" xr:uid="{CC66A4B8-2727-42D1-A085-4484BD06C122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8" authorId="2" shapeId="0" xr:uid="{AE11A07D-9D7C-4342-81B7-E3B5C9E3CEBD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8" authorId="2" shapeId="0" xr:uid="{3A5E72ED-8714-4D31-8F1E-351352562006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89" authorId="2" shapeId="0" xr:uid="{562383A1-9F5D-4BBB-9140-F264ACBAD1C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89" authorId="2" shapeId="0" xr:uid="{D83491F1-4FC8-4E74-8890-06171409EC3D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89" authorId="2" shapeId="0" xr:uid="{F7C1BEE5-0A5A-4397-84B0-168250557C8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89" authorId="2" shapeId="0" xr:uid="{2FAAA67F-A0F6-42B1-8B54-856B27FBF20F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89" authorId="2" shapeId="0" xr:uid="{523D2539-224B-4391-90FC-72307C41AAF6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89" authorId="2" shapeId="0" xr:uid="{E5275842-C768-479D-8803-2F4D536759EF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89" authorId="2" shapeId="0" xr:uid="{ED0958AE-B06D-45AE-8B4A-DA1651F3F87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89" authorId="2" shapeId="0" xr:uid="{88E090B0-4B5F-4964-A857-8FA0A144E57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89" authorId="2" shapeId="0" xr:uid="{6309F5D2-72C5-49AA-8EB1-FD0D7C468F99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89" authorId="2" shapeId="0" xr:uid="{99339064-619A-426D-9920-2A881A88C962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89" authorId="2" shapeId="0" xr:uid="{744A5F40-999D-4DD5-B70C-44B626921D2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89" authorId="2" shapeId="0" xr:uid="{DA7DC1B6-EBE1-4235-BF46-A1822038F3EF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0" authorId="2" shapeId="0" xr:uid="{C614D1CE-E2A7-4739-9C9C-FAD75A8C6F64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C90" authorId="2" shapeId="0" xr:uid="{5211EC69-02C7-428B-B353-BF42586C1BC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D90" authorId="2" shapeId="0" xr:uid="{0A72027E-F922-43FB-8F61-08BB8080D163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E90" authorId="2" shapeId="0" xr:uid="{D2E06407-9932-4E5F-B461-166EDAF34834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F90" authorId="2" shapeId="0" xr:uid="{1500DF30-060E-47CF-A66A-AF64402006C8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G90" authorId="2" shapeId="0" xr:uid="{3D44FD10-2676-4104-B8DB-CB7439846977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H90" authorId="2" shapeId="0" xr:uid="{1D26B0A0-15B0-4B42-82D5-554C97A1BFF0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I90" authorId="2" shapeId="0" xr:uid="{24A84874-6F74-42A2-A176-23CEC09A9BB1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J90" authorId="2" shapeId="0" xr:uid="{DB788AB5-4970-445D-919B-FA105C6A62DE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K90" authorId="2" shapeId="0" xr:uid="{955756E4-E77A-4883-9770-64A26E10D254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L90" authorId="2" shapeId="0" xr:uid="{F831A1DC-9057-45C8-A05B-2FDC861EF967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M90" authorId="2" shapeId="0" xr:uid="{D0DCA8E7-CFD4-4457-9B62-207A32852C3C}">
      <text>
        <r>
          <rPr>
            <sz val="12"/>
            <color rgb="FF000000"/>
            <rFont val="Calibri"/>
            <family val="2"/>
          </rPr>
          <t xml:space="preserve">Le
</t>
        </r>
      </text>
    </comment>
    <comment ref="B91" authorId="1" shapeId="0" xr:uid="{A26253B0-623E-49AE-B981-7480CD12B186}">
      <text>
        <r>
          <rPr>
            <sz val="9"/>
            <color indexed="81"/>
            <rFont val="Tahoma"/>
            <family val="2"/>
          </rPr>
          <t xml:space="preserve">le5/1:25,25euros//le16/1:20,35euros//le22/1:30,24euros//
</t>
        </r>
      </text>
    </comment>
    <comment ref="C91" authorId="1" shapeId="0" xr:uid="{FC48D62D-D91B-4474-9223-00B4D7D1F740}">
      <text>
        <r>
          <rPr>
            <sz val="9"/>
            <color indexed="81"/>
            <rFont val="Tahoma"/>
            <family val="2"/>
          </rPr>
          <t xml:space="preserve">le3/2:25,46euros//le8/2:31,16euros//le15/2:30,42euros//
</t>
        </r>
      </text>
    </comment>
    <comment ref="D91" authorId="1" shapeId="0" xr:uid="{96F678FC-609F-46EF-A4C0-96B9F407DDD5}">
      <text>
        <r>
          <rPr>
            <sz val="9"/>
            <color indexed="81"/>
            <rFont val="Tahoma"/>
            <family val="2"/>
          </rPr>
          <t xml:space="preserve">le25/2:40,46euros//le11/3:25,40euros//le7/3:30,40euros//le16/3:30,54euros//
</t>
        </r>
      </text>
    </comment>
    <comment ref="E91" authorId="1" shapeId="0" xr:uid="{2D7D135C-E46F-4DA6-9A70-F028A3C56A88}">
      <text>
        <r>
          <rPr>
            <sz val="9"/>
            <color indexed="81"/>
            <rFont val="Tahoma"/>
            <family val="2"/>
          </rPr>
          <t xml:space="preserve">le4/4:14,39euros//le12/4:11,92euros//le18/4:19,16euros//
</t>
        </r>
      </text>
    </comment>
    <comment ref="G91" authorId="1" shapeId="0" xr:uid="{CE75C6E5-A1BA-49FC-BCF5-8AC5EFCF1034}">
      <text>
        <r>
          <rPr>
            <sz val="9"/>
            <color indexed="81"/>
            <rFont val="Tahoma"/>
            <family val="2"/>
          </rPr>
          <t xml:space="preserve">
le3/6:50,35euros//le13/6:20,43euros//le16/6:40,37euros//
</t>
        </r>
      </text>
    </comment>
    <comment ref="H91" authorId="1" shapeId="0" xr:uid="{E86C07B1-E756-44DB-A3CD-34612F658E66}">
      <text>
        <r>
          <rPr>
            <sz val="9"/>
            <color indexed="81"/>
            <rFont val="Tahoma"/>
            <family val="2"/>
          </rPr>
          <t xml:space="preserve">
30/6:40,63euros//le4/7:25,43euros//le11/7:50,45euros//
</t>
        </r>
      </text>
    </comment>
    <comment ref="I91" authorId="1" shapeId="0" xr:uid="{3AC728F9-B229-44B2-BFF1-375E58DEED78}">
      <text>
        <r>
          <rPr>
            <sz val="9"/>
            <color indexed="81"/>
            <rFont val="Tahoma"/>
            <family val="2"/>
          </rPr>
          <t xml:space="preserve">
le27/7:16,96euros//
</t>
        </r>
      </text>
    </comment>
    <comment ref="J91" authorId="1" shapeId="0" xr:uid="{608C0FB6-9990-48EC-BB79-C16601A389AA}">
      <text>
        <r>
          <rPr>
            <sz val="9"/>
            <color indexed="81"/>
            <rFont val="Tahoma"/>
            <family val="2"/>
          </rPr>
          <t xml:space="preserve">
le20/8:20,34euros//le7/9:14,32euros//le12/9:30,02euros//
</t>
        </r>
      </text>
    </comment>
    <comment ref="M91" authorId="2" shapeId="0" xr:uid="{3FA28302-56EC-464C-897D-FBF5E1448C82}">
      <text>
        <r>
          <rPr>
            <sz val="12"/>
            <color rgb="FF000000"/>
            <rFont val="Calibri"/>
            <family val="2"/>
          </rPr>
          <t>le</t>
        </r>
      </text>
    </comment>
    <comment ref="H92" authorId="1" shapeId="0" xr:uid="{2582D104-CE18-4662-A604-68950090EF86}">
      <text>
        <r>
          <rPr>
            <sz val="9"/>
            <color indexed="81"/>
            <rFont val="Tahoma"/>
            <family val="2"/>
          </rPr>
          <t xml:space="preserve">
le28/6:25,57euros//
</t>
        </r>
      </text>
    </comment>
    <comment ref="B93" authorId="1" shapeId="0" xr:uid="{52E10A6B-C767-4A8F-8389-15EDD52C4776}">
      <text>
        <r>
          <rPr>
            <sz val="9"/>
            <color indexed="81"/>
            <rFont val="Tahoma"/>
            <family val="2"/>
          </rPr>
          <t>le01/01/:82,68euros//
le13/1:108,03euros//</t>
        </r>
      </text>
    </comment>
    <comment ref="C93" authorId="0" shapeId="0" xr:uid="{71669069-9C44-4186-BB31-9BF782E84B93}">
      <text>
        <r>
          <rPr>
            <sz val="10"/>
            <color indexed="81"/>
            <rFont val="Tahoma"/>
            <family val="2"/>
          </rPr>
          <t xml:space="preserve">
le27/1:101,07euros//le8/2:77,58euros//
</t>
        </r>
      </text>
    </comment>
    <comment ref="D93" authorId="1" shapeId="0" xr:uid="{D305201A-B06A-455C-81E5-ADFE29FBB522}">
      <text>
        <r>
          <rPr>
            <sz val="9"/>
            <color indexed="81"/>
            <rFont val="Tahoma"/>
            <family val="2"/>
          </rPr>
          <t>le25/2:93,79euros//le11/3:118,56euros//</t>
        </r>
      </text>
    </comment>
    <comment ref="E93" authorId="1" shapeId="0" xr:uid="{CD4E875C-FF64-471A-9692-ED1AB16AE4B2}">
      <text>
        <r>
          <rPr>
            <sz val="9"/>
            <color indexed="81"/>
            <rFont val="Tahoma"/>
            <family val="2"/>
          </rPr>
          <t xml:space="preserve">le28/3:116,14euros//le28/3:16,33euros//le18/4:48,36euros//le24/4:104,30euros//
</t>
        </r>
      </text>
    </comment>
    <comment ref="F93" authorId="1" shapeId="0" xr:uid="{EEB2D61B-7415-44BA-A954-07E16DAFEA36}">
      <text>
        <r>
          <rPr>
            <sz val="9"/>
            <color indexed="81"/>
            <rFont val="Tahoma"/>
            <family val="2"/>
          </rPr>
          <t xml:space="preserve">
le3/5:56,44euros//le11/5:126,22euros//le22/2:76,52euros//le22/5:4,81euros//</t>
        </r>
      </text>
    </comment>
    <comment ref="G93" authorId="1" shapeId="0" xr:uid="{024197DF-85FD-4773-A862-15B89DC35843}">
      <text>
        <r>
          <rPr>
            <sz val="9"/>
            <color indexed="81"/>
            <rFont val="Tahoma"/>
            <family val="2"/>
          </rPr>
          <t xml:space="preserve">
le27/5:122,34euros//le8/6:110,85euros//le19/6:59,03euros//
</t>
        </r>
      </text>
    </comment>
    <comment ref="H93" authorId="1" shapeId="0" xr:uid="{15C4C871-A64F-4023-96CF-8674EDF0C6F4}">
      <text>
        <r>
          <rPr>
            <sz val="9"/>
            <color indexed="81"/>
            <rFont val="Tahoma"/>
            <family val="2"/>
          </rPr>
          <t xml:space="preserve">
le6/7:39,52euros//le10/7:105,46euros//
</t>
        </r>
      </text>
    </comment>
    <comment ref="I93" authorId="1" shapeId="0" xr:uid="{49165EC8-A266-4A7F-89BC-3F839B57129F}">
      <text>
        <r>
          <rPr>
            <sz val="9"/>
            <color indexed="81"/>
            <rFont val="Tahoma"/>
            <family val="2"/>
          </rPr>
          <t xml:space="preserve">
le26/7:79,55euros//le27/7:35,86euros//le10/8:116,07euros//le21/8:43,74euros/
</t>
        </r>
      </text>
    </comment>
    <comment ref="J93" authorId="1" shapeId="0" xr:uid="{919B6E1B-F97B-42CE-A906-E036F2797E80}">
      <text>
        <r>
          <rPr>
            <sz val="9"/>
            <color indexed="81"/>
            <rFont val="Tahoma"/>
            <family val="2"/>
          </rPr>
          <t xml:space="preserve">
le 26/8: 110,89euros//le8/9:118,62euros//le21/9:46,13euros//
</t>
        </r>
      </text>
    </comment>
    <comment ref="K93" authorId="0" shapeId="0" xr:uid="{8B62BA1A-7E1C-4F2C-8F07-0D51E8A5C896}">
      <text>
        <r>
          <rPr>
            <sz val="10"/>
            <color indexed="81"/>
            <rFont val="Tahoma"/>
            <family val="2"/>
          </rPr>
          <t xml:space="preserve">
le28/9:98,59euros//
</t>
        </r>
      </text>
    </comment>
    <comment ref="B94" authorId="1" shapeId="0" xr:uid="{EAE96ADF-6B1C-470C-B3B9-5B13321CF02F}">
      <text>
        <r>
          <rPr>
            <sz val="9"/>
            <color indexed="81"/>
            <rFont val="Tahoma"/>
            <family val="2"/>
          </rPr>
          <t xml:space="preserve">le27/12:9,03euros//le2/1:45,37euros//
</t>
        </r>
      </text>
    </comment>
    <comment ref="D94" authorId="1" shapeId="0" xr:uid="{B31EEED8-2EF2-4FAE-9E4C-58E6185483C4}">
      <text>
        <r>
          <rPr>
            <sz val="9"/>
            <color indexed="81"/>
            <rFont val="Tahoma"/>
            <family val="2"/>
          </rPr>
          <t xml:space="preserve">le11/3:21,95euros//
</t>
        </r>
      </text>
    </comment>
    <comment ref="E94" authorId="1" shapeId="0" xr:uid="{77C30122-BA7E-4FE8-9E7A-3B3B623536BB}">
      <text>
        <r>
          <rPr>
            <sz val="9"/>
            <color indexed="81"/>
            <rFont val="Tahoma"/>
            <family val="2"/>
          </rPr>
          <t xml:space="preserve">
le4/5:5,10euros//
</t>
        </r>
      </text>
    </comment>
    <comment ref="F94" authorId="1" shapeId="0" xr:uid="{9DB7ABE9-39B2-4644-A032-BA1F284649BE}">
      <text>
        <r>
          <rPr>
            <sz val="9"/>
            <color indexed="81"/>
            <rFont val="Tahoma"/>
            <family val="2"/>
          </rPr>
          <t xml:space="preserve">
le16/5:21,75euros
</t>
        </r>
      </text>
    </comment>
    <comment ref="G94" authorId="1" shapeId="0" xr:uid="{AEB3DD22-6788-45B3-8B0C-B4C1F27D93DD}">
      <text>
        <r>
          <rPr>
            <sz val="9"/>
            <color indexed="81"/>
            <rFont val="Tahoma"/>
            <family val="2"/>
          </rPr>
          <t xml:space="preserve">
le30/5:32,36euros/
</t>
        </r>
      </text>
    </comment>
    <comment ref="H94" authorId="1" shapeId="0" xr:uid="{2B14DAE6-9D52-4A90-8E72-5EF3A3CC2829}">
      <text>
        <r>
          <rPr>
            <sz val="9"/>
            <color indexed="81"/>
            <rFont val="Tahoma"/>
            <family val="2"/>
          </rPr>
          <t xml:space="preserve">
le26/6:26,64euros//le28/6:2,63euros//
</t>
        </r>
      </text>
    </comment>
    <comment ref="I94" authorId="1" shapeId="0" xr:uid="{8A354F86-826C-4DB7-A002-7E62096A4C44}">
      <text>
        <r>
          <rPr>
            <sz val="9"/>
            <color indexed="81"/>
            <rFont val="Tahoma"/>
            <family val="2"/>
          </rPr>
          <t xml:space="preserve">
le16/8:5,48euros//
</t>
        </r>
      </text>
    </comment>
    <comment ref="B95" authorId="0" shapeId="0" xr:uid="{2C0E9E40-CB5F-47DA-BE82-B0B33AB0EB90}">
      <text>
        <r>
          <rPr>
            <sz val="10"/>
            <color indexed="81"/>
            <rFont val="Tahoma"/>
            <family val="2"/>
          </rPr>
          <t xml:space="preserve">
le16/1:19,71euros//
</t>
        </r>
      </text>
    </comment>
    <comment ref="C95" authorId="1" shapeId="0" xr:uid="{C6273804-F3E4-4BFB-BBF0-062DA71CD707}">
      <text>
        <r>
          <rPr>
            <sz val="9"/>
            <color indexed="81"/>
            <rFont val="Tahoma"/>
            <family val="2"/>
          </rPr>
          <t>le29/1:6,45euros//le5/2:19,29euros//le19/2:13,44euros//</t>
        </r>
      </text>
    </comment>
    <comment ref="D95" authorId="1" shapeId="0" xr:uid="{B0A9ECBE-06C0-450E-863D-C2CF54EC0DAB}">
      <text>
        <r>
          <rPr>
            <sz val="9"/>
            <color indexed="81"/>
            <rFont val="Tahoma"/>
            <family val="2"/>
          </rPr>
          <t xml:space="preserve">le26/2:18,12euros//le9/3:15,37euros//
</t>
        </r>
      </text>
    </comment>
    <comment ref="E95" authorId="1" shapeId="0" xr:uid="{E423A326-3B28-4327-99D8-90344E546B66}">
      <text>
        <r>
          <rPr>
            <sz val="9"/>
            <color indexed="81"/>
            <rFont val="Tahoma"/>
            <family val="2"/>
          </rPr>
          <t xml:space="preserve">le28/3:9,24euros//
</t>
        </r>
      </text>
    </comment>
    <comment ref="F95" authorId="1" shapeId="0" xr:uid="{8FBE1C35-AF35-49DE-B368-BAE72EDD05DE}">
      <text>
        <r>
          <rPr>
            <sz val="9"/>
            <color indexed="81"/>
            <rFont val="Tahoma"/>
            <family val="2"/>
          </rPr>
          <t xml:space="preserve">
le25/5:44,45euros//
</t>
        </r>
      </text>
    </comment>
    <comment ref="H95" authorId="1" shapeId="0" xr:uid="{9491F906-D77D-4756-A678-E3934413E69B}">
      <text>
        <r>
          <rPr>
            <sz val="9"/>
            <color indexed="81"/>
            <rFont val="Tahoma"/>
            <family val="2"/>
          </rPr>
          <t xml:space="preserve">
le29/6:6,15euros//le17/7:55,41euros//
</t>
        </r>
      </text>
    </comment>
    <comment ref="I95" authorId="1" shapeId="0" xr:uid="{74F55664-ED0B-4EDA-9661-5EAB11EA3F70}">
      <text>
        <r>
          <rPr>
            <sz val="9"/>
            <color indexed="81"/>
            <rFont val="Tahoma"/>
            <family val="2"/>
          </rPr>
          <t xml:space="preserve">
le29/7:18,78euros//le21/8:4,68euros//
</t>
        </r>
      </text>
    </comment>
    <comment ref="J95" authorId="1" shapeId="0" xr:uid="{FE278050-7F27-4B1B-AB11-8EC172B5A6EA}">
      <text>
        <r>
          <rPr>
            <sz val="9"/>
            <color indexed="81"/>
            <rFont val="Tahoma"/>
            <family val="2"/>
          </rPr>
          <t xml:space="preserve">
le28/8:14,64euros//
</t>
        </r>
      </text>
    </comment>
    <comment ref="K95" authorId="0" shapeId="0" xr:uid="{50F169E1-E3D8-4164-91CD-9D37306F6760}">
      <text>
        <r>
          <rPr>
            <sz val="10"/>
            <color indexed="81"/>
            <rFont val="Tahoma"/>
            <family val="2"/>
          </rPr>
          <t xml:space="preserve">
le28/9:16,91euros//
</t>
        </r>
      </text>
    </comment>
    <comment ref="M95" authorId="2" shapeId="0" xr:uid="{4915AB7C-1A27-4FCA-8986-EFFEBF19E6A9}">
      <text>
        <r>
          <rPr>
            <sz val="12"/>
            <color rgb="FF000000"/>
            <rFont val="Calibri"/>
            <family val="2"/>
          </rPr>
          <t>le</t>
        </r>
      </text>
    </comment>
    <comment ref="M96" authorId="2" shapeId="0" xr:uid="{AFDF9444-1EA5-4279-B05F-06472A4F42D8}">
      <text>
        <r>
          <rPr>
            <sz val="12"/>
            <color rgb="FF000000"/>
            <rFont val="Calibri"/>
            <family val="2"/>
          </rPr>
          <t>le</t>
        </r>
      </text>
    </comment>
    <comment ref="B97" authorId="1" shapeId="0" xr:uid="{775728BB-CFD9-4657-B4E9-66D70A1EAAD8}">
      <text>
        <r>
          <rPr>
            <sz val="9"/>
            <color indexed="81"/>
            <rFont val="Tahoma"/>
            <family val="2"/>
          </rPr>
          <t xml:space="preserve">le8/1:13,35euros//le10/1:5,43euros//le13/1:19,48euros//le22/1:5,70euros//
</t>
        </r>
      </text>
    </comment>
    <comment ref="C97" authorId="1" shapeId="0" xr:uid="{B840345C-14C9-433D-A3D2-71F8102FF53F}">
      <text>
        <r>
          <rPr>
            <sz val="9"/>
            <color indexed="81"/>
            <rFont val="Tahoma"/>
            <family val="2"/>
          </rPr>
          <t>le27/1:22,12euros//le5/2:27,16euros//le6/2:8,50euros//le8/2:20,93euros//</t>
        </r>
      </text>
    </comment>
    <comment ref="D97" authorId="1" shapeId="0" xr:uid="{1803D1AE-FCFF-4600-BDB6-562C9524FF59}">
      <text>
        <r>
          <rPr>
            <sz val="9"/>
            <color indexed="81"/>
            <rFont val="Tahoma"/>
            <family val="2"/>
          </rPr>
          <t xml:space="preserve">le1/3:17,65euros//le7/3:9,53euros//le8/3:10,72euros//le13/3:22,01euros//
</t>
        </r>
      </text>
    </comment>
    <comment ref="E97" authorId="1" shapeId="0" xr:uid="{BCA6ECCC-7E96-4BA1-981C-3563F5BF9D56}">
      <text>
        <r>
          <rPr>
            <sz val="9"/>
            <color indexed="81"/>
            <rFont val="Tahoma"/>
            <family val="2"/>
          </rPr>
          <t>le28/3:36,36euros//le31/3:32,96euros//le4/4:26,95 euros//le6/4:9,39euros//
le14/4:11,20euros//le24/4:39,07euros//</t>
        </r>
      </text>
    </comment>
    <comment ref="F97" authorId="1" shapeId="0" xr:uid="{94253F0E-438F-4B77-A8A4-66CE99563B2A}">
      <text>
        <r>
          <rPr>
            <sz val="9"/>
            <color indexed="81"/>
            <rFont val="Tahoma"/>
            <family val="2"/>
          </rPr>
          <t xml:space="preserve">
le11/5:18,36euros//le23/5:6,26euros//
</t>
        </r>
      </text>
    </comment>
    <comment ref="G97" authorId="1" shapeId="0" xr:uid="{625CBE61-498B-4AD5-808D-79DE8D79DAA3}">
      <text>
        <r>
          <rPr>
            <sz val="9"/>
            <color indexed="81"/>
            <rFont val="Tahoma"/>
            <family val="2"/>
          </rPr>
          <t xml:space="preserve">
le1/6:7,51euros//le2/6:25,48euros//le6/6:62,40euros//le16/6:12,17euros//le22/6:13,88euros//
</t>
        </r>
      </text>
    </comment>
    <comment ref="H97" authorId="1" shapeId="0" xr:uid="{DCCDB879-0D7F-4566-A290-7196014452B5}">
      <text>
        <r>
          <rPr>
            <sz val="9"/>
            <color indexed="81"/>
            <rFont val="Tahoma"/>
            <family val="2"/>
          </rPr>
          <t xml:space="preserve">
le4/7:9,78euros//le11/7:11,10euros//le22/7:17,83euros//
</t>
        </r>
      </text>
    </comment>
    <comment ref="I97" authorId="1" shapeId="0" xr:uid="{45B4C2F6-142F-419E-BC31-B78B32C639B3}">
      <text>
        <r>
          <rPr>
            <sz val="9"/>
            <color indexed="81"/>
            <rFont val="Tahoma"/>
            <family val="2"/>
          </rPr>
          <t xml:space="preserve">
le17/8:11,52euros//le21/8:8,01euros//le21/8:18,25euros//
</t>
        </r>
      </text>
    </comment>
    <comment ref="J97" authorId="1" shapeId="0" xr:uid="{E0AC5DAC-4FBA-456C-A27B-0F46293CA0C8}">
      <text>
        <r>
          <rPr>
            <sz val="9"/>
            <color indexed="81"/>
            <rFont val="Tahoma"/>
            <family val="2"/>
          </rPr>
          <t xml:space="preserve">
le1/9:14,93euros//le4/9:17,39euros//le5/9:11,50euros//le8/9:21,28euros//le14/9:14,09euros//le22/9:18,60euros//
</t>
        </r>
      </text>
    </comment>
    <comment ref="M97" authorId="2" shapeId="0" xr:uid="{C85A04BA-751D-44A0-ACAF-879FF0C4701E}">
      <text>
        <r>
          <rPr>
            <sz val="12"/>
            <color rgb="FF000000"/>
            <rFont val="Calibri"/>
            <family val="2"/>
          </rPr>
          <t>le</t>
        </r>
      </text>
    </comment>
    <comment ref="C98" authorId="1" shapeId="0" xr:uid="{8FFEBA6D-5F30-4CA2-BE4F-C6A6776F378E}">
      <text>
        <r>
          <rPr>
            <sz val="9"/>
            <color indexed="81"/>
            <rFont val="Tahoma"/>
            <family val="2"/>
          </rPr>
          <t xml:space="preserve">le3/2:15,33euros//
</t>
        </r>
      </text>
    </comment>
    <comment ref="M98" authorId="2" shapeId="0" xr:uid="{7F7C4B9A-A1A8-4F3D-82FE-4928391B1610}">
      <text>
        <r>
          <rPr>
            <sz val="12"/>
            <color rgb="FF000000"/>
            <rFont val="Calibri"/>
            <family val="2"/>
          </rPr>
          <t>le</t>
        </r>
      </text>
    </comment>
    <comment ref="B99" authorId="0" shapeId="0" xr:uid="{26326890-7C11-44D8-B28B-2FCA80B6885E}">
      <text>
        <r>
          <rPr>
            <sz val="10"/>
            <color indexed="81"/>
            <rFont val="Tahoma"/>
            <family val="2"/>
          </rPr>
          <t xml:space="preserve">
le2/1:38,31euros//le8/1:7,83euros//
</t>
        </r>
      </text>
    </comment>
    <comment ref="C99" authorId="0" shapeId="0" xr:uid="{5BBF5675-7BF7-4919-BFC8-ABD5560D942D}">
      <text>
        <r>
          <rPr>
            <sz val="10"/>
            <color indexed="81"/>
            <rFont val="Tahoma"/>
            <family val="2"/>
          </rPr>
          <t xml:space="preserve">
le13/2:32,43euros//le20/2:8,93euros//
</t>
        </r>
      </text>
    </comment>
    <comment ref="D99" authorId="1" shapeId="0" xr:uid="{EC42857D-3652-4802-9A69-58F0E777FF2E}">
      <text>
        <r>
          <rPr>
            <sz val="9"/>
            <color indexed="81"/>
            <rFont val="Tahoma"/>
            <family val="2"/>
          </rPr>
          <t xml:space="preserve">le13/3:28,50euros//
</t>
        </r>
      </text>
    </comment>
    <comment ref="E99" authorId="1" shapeId="0" xr:uid="{CE06157C-66B0-4E89-AA67-5FE1A8471C52}">
      <text>
        <r>
          <rPr>
            <sz val="9"/>
            <color indexed="81"/>
            <rFont val="Tahoma"/>
            <family val="2"/>
          </rPr>
          <t xml:space="preserve">le28/3:19,96euros//le14/4:16,10euros//le24/4:10,54euros//
</t>
        </r>
      </text>
    </comment>
    <comment ref="F99" authorId="1" shapeId="0" xr:uid="{C078ED87-6E74-4327-AEE7-EF68AD78B126}">
      <text>
        <r>
          <rPr>
            <sz val="9"/>
            <color indexed="81"/>
            <rFont val="Tahoma"/>
            <family val="2"/>
          </rPr>
          <t xml:space="preserve">
le27/4:11,48euros//le19/5:16,88euros//
</t>
        </r>
      </text>
    </comment>
    <comment ref="G99" authorId="1" shapeId="0" xr:uid="{F897AD86-5A1C-43BE-AF35-813DE3D63285}">
      <text>
        <r>
          <rPr>
            <sz val="9"/>
            <color indexed="81"/>
            <rFont val="Tahoma"/>
            <family val="2"/>
          </rPr>
          <t xml:space="preserve">
le2/6:30,18euros//le16/6:16,18euros//
</t>
        </r>
      </text>
    </comment>
    <comment ref="H99" authorId="1" shapeId="0" xr:uid="{A1C6BE89-F7F1-4F65-A146-FB3C573EC0F3}">
      <text>
        <r>
          <rPr>
            <sz val="9"/>
            <color indexed="81"/>
            <rFont val="Tahoma"/>
            <family val="2"/>
          </rPr>
          <t xml:space="preserve">
le28/6:16,87euros//1/7:5,17euros//
</t>
        </r>
      </text>
    </comment>
    <comment ref="I99" authorId="1" shapeId="0" xr:uid="{85943915-AC8E-407F-B44C-A72AA48BE1DC}">
      <text>
        <r>
          <rPr>
            <sz val="9"/>
            <color indexed="81"/>
            <rFont val="Tahoma"/>
            <family val="2"/>
          </rPr>
          <t xml:space="preserve">
le25/7:25,52euros//
le11/8:10,45euros//</t>
        </r>
      </text>
    </comment>
    <comment ref="J99" authorId="1" shapeId="0" xr:uid="{BBB65450-9B2B-4030-B09A-C749F3BBECD4}">
      <text>
        <r>
          <rPr>
            <sz val="9"/>
            <color indexed="81"/>
            <rFont val="Tahoma"/>
            <family val="2"/>
          </rPr>
          <t xml:space="preserve">
le28/8:17,23euros//le1/9:21,53euros//</t>
        </r>
      </text>
    </comment>
    <comment ref="M99" authorId="2" shapeId="0" xr:uid="{C2835170-5821-49A6-8C45-5CE9969A60C3}">
      <text>
        <r>
          <rPr>
            <sz val="12"/>
            <color rgb="FF000000"/>
            <rFont val="Calibri"/>
            <family val="2"/>
          </rPr>
          <t>le</t>
        </r>
      </text>
    </comment>
    <comment ref="M100" authorId="2" shapeId="0" xr:uid="{0761E736-04EB-4C31-9106-F3D4C8F453E8}">
      <text>
        <r>
          <rPr>
            <sz val="12"/>
            <color rgb="FF000000"/>
            <rFont val="Calibri"/>
            <family val="2"/>
          </rPr>
          <t>le</t>
        </r>
      </text>
    </comment>
    <comment ref="C101" authorId="1" shapeId="0" xr:uid="{92A6B032-8A2F-4EDB-8531-8535E1C6737A}">
      <text>
        <r>
          <rPr>
            <sz val="9"/>
            <color indexed="81"/>
            <rFont val="Tahoma"/>
            <family val="2"/>
          </rPr>
          <t xml:space="preserve">le5/2:11,76euros//le12/12:12,66euros//
</t>
        </r>
      </text>
    </comment>
    <comment ref="F101" authorId="1" shapeId="0" xr:uid="{3D6026F4-0AEA-4A47-B09D-5286085E8277}">
      <text>
        <r>
          <rPr>
            <sz val="9"/>
            <color indexed="81"/>
            <rFont val="Tahoma"/>
            <family val="2"/>
          </rPr>
          <t xml:space="preserve">
le 16/5:9,65euros//
</t>
        </r>
      </text>
    </comment>
    <comment ref="I101" authorId="1" shapeId="0" xr:uid="{0F2F65E9-B15F-4639-8E10-9C52A4A45F40}">
      <text>
        <r>
          <rPr>
            <sz val="9"/>
            <color indexed="81"/>
            <rFont val="Tahoma"/>
            <family val="2"/>
          </rPr>
          <t xml:space="preserve">
le19/8:6,27euros//
</t>
        </r>
      </text>
    </comment>
    <comment ref="M101" authorId="2" shapeId="0" xr:uid="{9F9B6E0F-FFCC-4F07-8DCB-0021FDED376B}">
      <text>
        <r>
          <rPr>
            <sz val="12"/>
            <color rgb="FF000000"/>
            <rFont val="Calibri"/>
            <family val="2"/>
          </rPr>
          <t>le</t>
        </r>
      </text>
    </comment>
    <comment ref="B102" authorId="1" shapeId="0" xr:uid="{81490C17-EB21-4D7A-8DA2-5A79000C7CEA}">
      <text>
        <r>
          <rPr>
            <sz val="9"/>
            <color indexed="81"/>
            <rFont val="Tahoma"/>
            <family val="2"/>
          </rPr>
          <t xml:space="preserve">le27/12(cadeau gabrielle):13,10euros//le28/12(courses novel an):57,50euros//le29/12(intermarché sandwich):10,13euros//le8/1(bureau valléecartouche encre):16,13euros//le9/1(lunettes j-marc):45euros//le13/1(mcdo):32,70euros//le18/1(bricomarché):11,90euros//le24/1(intermarché):8,60euros//
</t>
        </r>
      </text>
    </comment>
    <comment ref="C102" authorId="1" shapeId="0" xr:uid="{1D106DCE-8E2B-4B34-9F91-C2E0DE59A5DB}">
      <text>
        <r>
          <rPr>
            <sz val="9"/>
            <color indexed="81"/>
            <rFont val="Tahoma"/>
            <family val="2"/>
          </rPr>
          <t>le27/1(pharmacie):55,80euros//le27/1(gateaux pour ecole maeva):37,98euros//le30/1(leclerc maeva):31,10euros//le1/2(intermarché):9,78euros//le1/2(pharmacie):36,30euros//le8/2(pharmacie):25euros//le10/2(gateau aire autoroute):6,75euros//le10/2(patisserienantes):15euros//le15/2(intermarché):5,96euros//le16/2(lavomatic):23euros//le20/2(intermarché):5,48euros//le22/2(pharmacie):12,95euros//le24/2(livre de funès):13,30euros//le24/2(mcdo):euros//le26/2(intermarché):19,39euros//</t>
        </r>
      </text>
    </comment>
    <comment ref="D102" authorId="1" shapeId="0" xr:uid="{0C99D795-EF8D-419C-8977-6BB9FFB1F5DB}">
      <text>
        <r>
          <rPr>
            <sz val="9"/>
            <color indexed="81"/>
            <rFont val="Tahoma"/>
            <family val="2"/>
          </rPr>
          <t xml:space="preserve">le4/3(pharmacie):16,88euros//le16/3(leclerc maeva):20,92euros//
</t>
        </r>
      </text>
    </comment>
    <comment ref="E102" authorId="1" shapeId="0" xr:uid="{37184847-CCA8-41F2-BE78-B270AEFC4304}">
      <text>
        <r>
          <rPr>
            <sz val="9"/>
            <color indexed="81"/>
            <rFont val="Tahoma"/>
            <family val="2"/>
          </rPr>
          <t xml:space="preserve">
le5/4(intermarché):14,21euros//le5/4(kerlann):9,90euros//le6/4(lacets maeva):4,20euros//le8/4(burger king):17,50euros//le12/4(courses benji):27,79euros//le17/4(bricomarché):7,70euros//
</t>
        </r>
      </text>
    </comment>
    <comment ref="F102" authorId="1" shapeId="0" xr:uid="{73A0C045-D358-4F95-B25D-1B0DB089DC32}">
      <text>
        <r>
          <rPr>
            <sz val="9"/>
            <color indexed="81"/>
            <rFont val="Tahoma"/>
            <family val="2"/>
          </rPr>
          <t xml:space="preserve">
le 26/4(lavage auto):10euros//le29/4(pharmacie):5,49euros//le4/5(pharmacie):2,90euros//le16/5(pharmacie):31,40euros//le22/5(mcdo):20euros//le24/5(pharmacie):19,30euros//</t>
        </r>
      </text>
    </comment>
    <comment ref="G102" authorId="1" shapeId="0" xr:uid="{EF908126-2C48-4E8C-9E8A-90449FCE0572}">
      <text>
        <r>
          <rPr>
            <sz val="9"/>
            <color indexed="81"/>
            <rFont val="Tahoma"/>
            <family val="2"/>
          </rPr>
          <t xml:space="preserve">
le6/6(cartouche encre):22,99euros//le6/6(cartouche encre):19,99euros//le13/6(lavage voiture):10euros//le14/6(podologue jmarc):32euros//le14/6(leclerc anniversaire jmarc):33,94euros//le18/6(mcdo):28,60euros//
le19/6(leclerc sandwichs maeva):13,73euros//</t>
        </r>
      </text>
    </comment>
    <comment ref="H102" authorId="1" shapeId="0" xr:uid="{3A512F03-7B5F-4AE0-931D-AA2F5E3A2DE6}">
      <text>
        <r>
          <rPr>
            <sz val="9"/>
            <color indexed="81"/>
            <rFont val="Tahoma"/>
            <family val="2"/>
          </rPr>
          <t xml:space="preserve">
30/6(boulangerie):13,90euros//le2/7(sortie pornichet):7,90euros//le2/7(sortie pornichet):10euros//le2/7(sortie pornichet):25,50euros//le4/7(clé maison):8euros//le5/7(marché u):8,94euros//le6/7(kerlan):11,30euros//le7/7(burgerking):22,20euros//le7/7(courses superette):5,41euros//le11/7(parking st malo):8,50euros//le11/7(courses st malo):12,26euros//le13/7(billet train maeva):11euros//le18/7(intermarché sortie la baule):18,33euros//le18/7(bar leclerc):4,50euros//le19/7(bar le croisic):5,40euros//le20/7(mcdo):27,05euros//le22/7(kerlan):6,84euros//
</t>
        </r>
      </text>
    </comment>
    <comment ref="I102" authorId="1" shapeId="0" xr:uid="{D9061C76-9ACB-49F8-A3D3-CEB897CC9C23}">
      <text>
        <r>
          <rPr>
            <sz val="9"/>
            <color indexed="81"/>
            <rFont val="Tahoma"/>
            <family val="2"/>
          </rPr>
          <t xml:space="preserve">
le25/7(LIDL anniv francoise):22,26euros//
le27/7(leclerc courses david):38,12euros//le28/7(bricomarché):9,20euros//le9/8(essence vacances):40,49euros//le12/8(lavage auto):10euros//le12/8(pharmacie):34,39euros//le12/8(mcdo):29,25euros//le14/8(pharmacie):9,50euros//le18/8(mcdo):44,10euros//</t>
        </r>
      </text>
    </comment>
    <comment ref="J102" authorId="1" shapeId="0" xr:uid="{EA068939-A68B-4B84-B5F4-7AA28D8E2A79}">
      <text>
        <r>
          <rPr>
            <sz val="9"/>
            <color indexed="81"/>
            <rFont val="Tahoma"/>
            <family val="2"/>
          </rPr>
          <t xml:space="preserve">
le29/8(darty prise cpl):99,99euros//le30/8(bricomarché):15,40euros//le9/9(cordon eternet fibre orange):9,99euros//le11/9(pharmacie):19,10euros//
</t>
        </r>
      </text>
    </comment>
    <comment ref="M102" authorId="2" shapeId="0" xr:uid="{66965BA4-1D1F-416A-8612-7C8A9FB73C0F}">
      <text>
        <r>
          <rPr>
            <sz val="12"/>
            <color rgb="FF000000"/>
            <rFont val="Calibri"/>
            <family val="2"/>
          </rPr>
          <t>le</t>
        </r>
      </text>
    </comment>
    <comment ref="B103" authorId="0" shapeId="0" xr:uid="{3DF91C6B-FA14-453C-94C5-BBDFEF2C61DD}">
      <text>
        <r>
          <rPr>
            <sz val="10"/>
            <color indexed="81"/>
            <rFont val="Tahoma"/>
            <family val="2"/>
          </rPr>
          <t xml:space="preserve">
le2/1(gohy youtube+leo mattei+taloche):5,40euros//le2/1(franquin un enfant en danger, dans la tete du tueur,,,):4,40euros//le3/1(colissimo noviza):10,15euros//le17/1(gohy mondial relay):5,40euros//le22/1(mondial relay bissonnet):4,40euros//
le24/1(colissimo jallet marc):4,99euros//</t>
        </r>
      </text>
    </comment>
    <comment ref="C103" authorId="0" shapeId="0" xr:uid="{268BED68-64E8-408A-9D6F-DC17A9D8315A}">
      <text>
        <r>
          <rPr>
            <sz val="10"/>
            <color indexed="81"/>
            <rFont val="Tahoma"/>
            <family val="2"/>
          </rPr>
          <t xml:space="preserve">
le5/2(bissonet):4,40euros//le19/2(bissonet):4,40euros//
</t>
        </r>
      </text>
    </comment>
    <comment ref="D103" authorId="0" shapeId="0" xr:uid="{9063C854-31A1-4BB7-A703-D137133E852A}">
      <text>
        <r>
          <rPr>
            <sz val="10"/>
            <color indexed="81"/>
            <rFont val="Tahoma"/>
            <family val="2"/>
          </rPr>
          <t xml:space="preserve">
le4/3(colissimo noviza):8,10euros//le7/3(mondial relay GOHY):5,40euros//
</t>
        </r>
      </text>
    </comment>
    <comment ref="E103" authorId="1" shapeId="0" xr:uid="{25AC4414-CBF9-4397-A89F-79994A9C6697}">
      <text>
        <r>
          <rPr>
            <sz val="9"/>
            <color indexed="81"/>
            <rFont val="Tahoma"/>
            <family val="2"/>
          </rPr>
          <t xml:space="preserve">le5/4(colissimo noviza):6,70euros//
</t>
        </r>
      </text>
    </comment>
    <comment ref="F103" authorId="1" shapeId="0" xr:uid="{6CF21BBA-36E8-47FB-954B-203083220A3F}">
      <text>
        <r>
          <rPr>
            <sz val="9"/>
            <color indexed="81"/>
            <rFont val="Tahoma"/>
            <family val="2"/>
          </rPr>
          <t xml:space="preserve">le27/4(mondial relay bissonet eric):4,40euros//
</t>
        </r>
      </text>
    </comment>
    <comment ref="G103" authorId="1" shapeId="0" xr:uid="{1BEEA217-E22F-4169-941B-47D57A882110}">
      <text>
        <r>
          <rPr>
            <sz val="9"/>
            <color indexed="81"/>
            <rFont val="Tahoma"/>
            <family val="2"/>
          </rPr>
          <t xml:space="preserve">
le1/6(mondial relay bissonet eric):4,40euros//le8/6(mondial relay bissonet eric):4,40euros//
</t>
        </r>
      </text>
    </comment>
    <comment ref="H103" authorId="1" shapeId="0" xr:uid="{CFB28641-9FC8-40B2-AB61-3181E80381BC}">
      <text>
        <r>
          <rPr>
            <sz val="9"/>
            <color indexed="81"/>
            <rFont val="Tahoma"/>
            <family val="2"/>
          </rPr>
          <t xml:space="preserve">
le4/7(mondial relay bissonnet):4,40euros//le10/7(mondial relay copine bissonet eric):4,40euros//</t>
        </r>
      </text>
    </comment>
    <comment ref="I103" authorId="1" shapeId="0" xr:uid="{9D40E35F-4D0A-4056-988B-5EE52A0F3DC2}">
      <text>
        <r>
          <rPr>
            <sz val="9"/>
            <color indexed="81"/>
            <rFont val="Tahoma"/>
            <family val="2"/>
          </rPr>
          <t xml:space="preserve">
le12/8(mondial relay bissonnet eric):4,40euros//
</t>
        </r>
      </text>
    </comment>
    <comment ref="M103" authorId="2" shapeId="0" xr:uid="{3F728F66-F61F-4618-8629-050162769FB8}">
      <text>
        <r>
          <rPr>
            <sz val="12"/>
            <color rgb="FF000000"/>
            <rFont val="Calibri"/>
            <family val="2"/>
          </rPr>
          <t>le</t>
        </r>
      </text>
    </comment>
    <comment ref="B104" authorId="0" shapeId="0" xr:uid="{A2AE325F-E2CB-45BE-952A-E485285DDC25}">
      <text>
        <r>
          <rPr>
            <sz val="10"/>
            <color indexed="81"/>
            <rFont val="Tahoma"/>
            <family val="2"/>
          </rPr>
          <t xml:space="preserve">
le2/1(amazon enceinte maeva):31,99euros//le7/1(shein j-marc):68,60euros//le8/1(couette maeva shein):25,40euros//le21/1(amazon nappe):20,75euros//
</t>
        </r>
      </text>
    </comment>
    <comment ref="C104" authorId="1" shapeId="0" xr:uid="{AE2762ED-2A25-4BF5-85FF-DD5033D3B6D1}">
      <text>
        <r>
          <rPr>
            <sz val="9"/>
            <color indexed="81"/>
            <rFont val="Tahoma"/>
            <family val="2"/>
          </rPr>
          <t>le13/2(adopt parfum):37,85euros//</t>
        </r>
      </text>
    </comment>
    <comment ref="D104" authorId="1" shapeId="0" xr:uid="{FCD90CCA-F142-40AE-9ECF-026D5ECE7AE1}">
      <text>
        <r>
          <rPr>
            <sz val="9"/>
            <color indexed="81"/>
            <rFont val="Tahoma"/>
            <family val="2"/>
          </rPr>
          <t>le5/3(shein francoise):36,99euros//le5/3(train maeva):16euros//le8/3(shein j-marc):27,87euros//</t>
        </r>
      </text>
    </comment>
    <comment ref="E104" authorId="1" shapeId="0" xr:uid="{D7F5A261-F421-4C41-AE2B-6673F2A98B19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>e30/3(amazon demaquillant maeva):4,58euros//le30/3(amazon alcool ,70°):2,55euros//le31/3(LDLC lecteur graveur dvd jmarc):30,89euros//le4/4(amazon nappe):21,45euros//le8/4(amazon plaque pizza):10,99euros//le8/4(amazon pince pizza):19,99euros//le10/4(amazon ecouteurs maeva):9,50euros//le15/4(amazon creme francoise):10,04euros//le22/4(amazon bol a cuisine):23,99euros//le22/4(amazon ustensiles cuisine):6,99euros//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04" authorId="1" shapeId="0" xr:uid="{35D100F8-8334-4F53-A57D-2C22DCB7473E}">
      <text>
        <r>
          <rPr>
            <sz val="9"/>
            <color indexed="81"/>
            <rFont val="Tahoma"/>
            <family val="2"/>
          </rPr>
          <t xml:space="preserve">lle 29/4(le bon coin dvd vierge verbatim):23,78euros//le29/4(amazon chaussures francoise):29,99euros//le26/5(amazon maquillage maeva):18,48euros//le15/5(amazon clé usb):7euros//le21/5(amazon clé usb):10,60euros//
</t>
        </r>
      </text>
    </comment>
    <comment ref="G104" authorId="1" shapeId="0" xr:uid="{94D05AD5-4CCC-41DE-B564-4AA0AEC627D4}">
      <text>
        <r>
          <rPr>
            <sz val="9"/>
            <color indexed="81"/>
            <rFont val="Tahoma"/>
            <family val="2"/>
          </rPr>
          <t xml:space="preserve">
le27/5(amazon anniversaire jmarc):46,95euros//
le1/6(amazon lame rasoir):12,77euros//</t>
        </r>
      </text>
    </comment>
    <comment ref="H104" authorId="1" shapeId="0" xr:uid="{90659E48-6F24-4B30-93E6-13AF2FD0E8FA}">
      <text>
        <r>
          <rPr>
            <sz val="9"/>
            <color indexed="81"/>
            <rFont val="Tahoma"/>
            <family val="2"/>
          </rPr>
          <t xml:space="preserve">
le9/7(amazon livre code+ecouteurs):25,75euros//le17/7(adopt parfum francoise anniversaire):35,90euros//
</t>
        </r>
      </text>
    </comment>
    <comment ref="I104" authorId="1" shapeId="0" xr:uid="{C1474770-3D72-4A2D-BA8C-9C7FD18307AF}">
      <text>
        <r>
          <rPr>
            <sz val="9"/>
            <color indexed="81"/>
            <rFont val="Tahoma"/>
            <family val="2"/>
          </rPr>
          <t xml:space="preserve">
le29/7(amazon maquillage maeva):13,29euros//
</t>
        </r>
      </text>
    </comment>
    <comment ref="M104" authorId="2" shapeId="0" xr:uid="{1B7DB71D-BA36-45B5-99B5-0BACA68EEA2D}">
      <text>
        <r>
          <rPr>
            <sz val="12"/>
            <color rgb="FF000000"/>
            <rFont val="Calibri"/>
            <family val="2"/>
          </rPr>
          <t>le</t>
        </r>
      </text>
    </comment>
    <comment ref="B106" authorId="1" shapeId="0" xr:uid="{DF6E980B-BA88-4742-9E01-29B4DC8C0484}">
      <text>
        <r>
          <rPr>
            <sz val="9"/>
            <color indexed="81"/>
            <rFont val="Tahoma"/>
            <family val="2"/>
          </rPr>
          <t>le5/1(voyante):20euros//le8/1(vente dvd placement enveoppe):70euros//le17/1:20euros//</t>
        </r>
      </text>
    </comment>
    <comment ref="C106" authorId="1" shapeId="0" xr:uid="{2CC2A6F2-04E4-44BE-830D-3BEA0701F762}">
      <text>
        <r>
          <rPr>
            <sz val="9"/>
            <color indexed="81"/>
            <rFont val="Tahoma"/>
            <family val="2"/>
          </rPr>
          <t xml:space="preserve">le14/2(nice):100euros//
</t>
        </r>
      </text>
    </comment>
    <comment ref="D106" authorId="1" shapeId="0" xr:uid="{76A4746B-E656-4F80-BB22-86D5A05B9041}">
      <text>
        <r>
          <rPr>
            <sz val="9"/>
            <color indexed="81"/>
            <rFont val="Tahoma"/>
            <family val="2"/>
          </rPr>
          <t>le5/1(voyante):20euros//le8/1(vente dvd placement enveoppe):70euros//le17/1:20euros//</t>
        </r>
      </text>
    </comment>
    <comment ref="E106" authorId="1" shapeId="0" xr:uid="{6DE2A688-09C0-452C-B254-6797C95C7556}">
      <text>
        <r>
          <rPr>
            <sz val="9"/>
            <color indexed="81"/>
            <rFont val="Tahoma"/>
            <family val="2"/>
          </rPr>
          <t xml:space="preserve">le8/4:20 euros//
</t>
        </r>
      </text>
    </comment>
    <comment ref="H106" authorId="1" shapeId="0" xr:uid="{772DAC47-E5A7-43EF-AFB2-74206C321814}">
      <text>
        <r>
          <rPr>
            <sz val="9"/>
            <color indexed="81"/>
            <rFont val="Tahoma"/>
            <family val="2"/>
          </rPr>
          <t xml:space="preserve">
le29/6(maeva):10euros//le2/7(sortie pornichet):20euros//
</t>
        </r>
      </text>
    </comment>
    <comment ref="I106" authorId="1" shapeId="0" xr:uid="{BCC3BEB9-D828-4EA4-9628-FCAE5CFF4578}">
      <text>
        <r>
          <rPr>
            <sz val="9"/>
            <color indexed="81"/>
            <rFont val="Tahoma"/>
            <family val="2"/>
          </rPr>
          <t xml:space="preserve">
le19/8(voyante):20euros//
</t>
        </r>
      </text>
    </comment>
    <comment ref="J106" authorId="0" shapeId="0" xr:uid="{ABF29BB6-148E-4486-8D0B-B69380111247}">
      <text>
        <r>
          <rPr>
            <sz val="10"/>
            <color indexed="81"/>
            <rFont val="Tahoma"/>
            <family val="2"/>
          </rPr>
          <t xml:space="preserve">
le9/9(foire maeva):40euros//
</t>
        </r>
      </text>
    </comment>
    <comment ref="K106" authorId="0" shapeId="0" xr:uid="{00EE9471-3EDD-4D94-84EA-6839B60B869A}">
      <text>
        <r>
          <rPr>
            <sz val="10"/>
            <color indexed="81"/>
            <rFont val="Tahoma"/>
            <family val="2"/>
          </rPr>
          <t xml:space="preserve">
le28/9(magnetiseuse):40euros//
</t>
        </r>
      </text>
    </comment>
    <comment ref="M106" authorId="2" shapeId="0" xr:uid="{922C864C-C957-45A1-B2BE-AF498731D4AE}">
      <text>
        <r>
          <rPr>
            <sz val="12"/>
            <color rgb="FF000000"/>
            <rFont val="Calibri"/>
            <family val="2"/>
          </rPr>
          <t>le</t>
        </r>
      </text>
    </comment>
    <comment ref="C107" authorId="1" shapeId="0" xr:uid="{E635384C-0D69-4EE4-A7C3-ADA50C49D8DC}">
      <text>
        <r>
          <rPr>
            <sz val="9"/>
            <color indexed="81"/>
            <rFont val="Tahoma"/>
            <family val="2"/>
          </rPr>
          <t xml:space="preserve">le30/01(fiche de funès le bon coin):25euros//le2/2(tenue ecole maeva):12,80euros//
</t>
        </r>
      </text>
    </comment>
    <comment ref="G107" authorId="1" shapeId="0" xr:uid="{9AC9DF9C-F0A2-43C2-8A53-5A6609141B27}">
      <text>
        <r>
          <rPr>
            <sz val="9"/>
            <color indexed="81"/>
            <rFont val="Tahoma"/>
            <family val="2"/>
          </rPr>
          <t xml:space="preserve">
le31/5:(fete des mères)30euros//
</t>
        </r>
      </text>
    </comment>
    <comment ref="M107" authorId="2" shapeId="0" xr:uid="{C360EFD6-0509-4692-92E0-F988C6677CFD}">
      <text>
        <r>
          <rPr>
            <sz val="12"/>
            <color rgb="FF000000"/>
            <rFont val="Calibri"/>
            <family val="2"/>
          </rPr>
          <t>le</t>
        </r>
      </text>
    </comment>
    <comment ref="J108" authorId="2" shapeId="0" xr:uid="{C34F05E8-1F7F-4627-8B91-0FCD05A48E6F}">
      <text>
        <r>
          <rPr>
            <sz val="12"/>
            <color rgb="FF000000"/>
            <rFont val="Calibri"/>
            <family val="2"/>
          </rPr>
          <t xml:space="preserve">Le
</t>
        </r>
      </text>
    </comment>
  </commentList>
</comments>
</file>

<file path=xl/sharedStrings.xml><?xml version="1.0" encoding="utf-8"?>
<sst xmlns="http://schemas.openxmlformats.org/spreadsheetml/2006/main" count="729" uniqueCount="157">
  <si>
    <t>Budget prévisionnel 2020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</si>
  <si>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</si>
  <si>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</si>
  <si>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</si>
  <si>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</si>
  <si>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</si>
  <si>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</si>
  <si>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</si>
  <si>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</si>
  <si>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</si>
  <si>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</si>
  <si>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</si>
  <si>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</si>
  <si>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COMPTE DEBUT DU MOIS</t>
  </si>
  <si>
    <t>revenus</t>
  </si>
  <si>
    <t>chèques ventes DVD ou clé usb avec les frais de port</t>
  </si>
  <si>
    <t xml:space="preserve"> virements ventes DVD ou clé USB avec les frais de port</t>
  </si>
  <si>
    <t>chèques ventes vêtements sans les frais de port</t>
  </si>
  <si>
    <t xml:space="preserve"> virements ventes vêtements + divers sans les frais de port</t>
  </si>
  <si>
    <t>remboursement G2S</t>
  </si>
  <si>
    <t>remboursement achat internet</t>
  </si>
  <si>
    <t>remboursement cantine ou bus scolaire</t>
  </si>
  <si>
    <t>virement du LEP françoise sur CCP</t>
  </si>
  <si>
    <t>virement compte bancaire monia sur CCP</t>
  </si>
  <si>
    <t>virement compte bancaire david sur CCP</t>
  </si>
  <si>
    <t>remboursement MSA</t>
  </si>
  <si>
    <t>remboursement mutuelle groupama</t>
  </si>
  <si>
    <t>remboursement CPAM</t>
  </si>
  <si>
    <t>salaire LOSFELD</t>
  </si>
  <si>
    <t>salaire SOLEN MONGIN</t>
  </si>
  <si>
    <t>salaire françoise grandjouan</t>
  </si>
  <si>
    <t>pension invalidité jean marc</t>
  </si>
  <si>
    <t>rente agrica jean marc</t>
  </si>
  <si>
    <t>TOTAL DES REVENUS</t>
  </si>
  <si>
    <t>Dépenses fixes</t>
  </si>
  <si>
    <t>Loyer</t>
  </si>
  <si>
    <t>permis david</t>
  </si>
  <si>
    <t>ENGIE</t>
  </si>
  <si>
    <t>80,61eurosjanvier2021</t>
  </si>
  <si>
    <t>bus maeva ALEOP</t>
  </si>
  <si>
    <t>cantine maeva</t>
  </si>
  <si>
    <t>VEOLIA</t>
  </si>
  <si>
    <t>transports david TRAM</t>
  </si>
  <si>
    <t>cotisation trimestrielle compte adispo banque postale</t>
  </si>
  <si>
    <t>transports david TRAM train</t>
  </si>
  <si>
    <t>frais virement loyer</t>
  </si>
  <si>
    <t>CANALSAT</t>
  </si>
  <si>
    <t>homeserve</t>
  </si>
  <si>
    <t>EDF</t>
  </si>
  <si>
    <t>portable jean-marc</t>
  </si>
  <si>
    <t>portable david</t>
  </si>
  <si>
    <t>portables françoise et maeva</t>
  </si>
  <si>
    <t>INTERNET BOUYGUES</t>
  </si>
  <si>
    <t>prêt voiture</t>
  </si>
  <si>
    <t>taxe habitation</t>
  </si>
  <si>
    <t>versement permanent sur livret maeva</t>
  </si>
  <si>
    <t>assurance auto, habitation et juridique</t>
  </si>
  <si>
    <t>prélèvements divers</t>
  </si>
  <si>
    <t>Dépenses variables</t>
  </si>
  <si>
    <t>crédit à la consommation</t>
  </si>
  <si>
    <t>abonnement carte cdiscount</t>
  </si>
  <si>
    <t>prélevements divers sur CCP</t>
  </si>
  <si>
    <t>abonnement annuel uptobox et 1 fichier.com(zone telechargement)</t>
  </si>
  <si>
    <t>coiffeuse</t>
  </si>
  <si>
    <t>docteur</t>
  </si>
  <si>
    <t>virement CCP sur CCP david</t>
  </si>
  <si>
    <t>virement CCP sur LEP jean-marc</t>
  </si>
  <si>
    <t>virement CCP sur LEP francoise</t>
  </si>
  <si>
    <t>virement permanent CCP sur LEP francoise</t>
  </si>
  <si>
    <t>virement CCP sur livret A j-marc</t>
  </si>
  <si>
    <t>virement permanent CCP sur livret A maeva</t>
  </si>
  <si>
    <t>virement CCP sur compte bancaire monia</t>
  </si>
  <si>
    <t>achat boitiers vides DVD</t>
  </si>
  <si>
    <t>achat enveloppes à bulles</t>
  </si>
  <si>
    <t>achat DVD vierge pour vente films</t>
  </si>
  <si>
    <t>achat clé usb pour vente films</t>
  </si>
  <si>
    <t>essence</t>
  </si>
  <si>
    <t>courses LECLERC drive</t>
  </si>
  <si>
    <t>courses LECLERC magasin</t>
  </si>
  <si>
    <t>courses LIDL</t>
  </si>
  <si>
    <t>courses LEADER PRICE</t>
  </si>
  <si>
    <t>courses INTERMARCHE</t>
  </si>
  <si>
    <t>marché U</t>
  </si>
  <si>
    <t>courses ACTION</t>
  </si>
  <si>
    <t>courses GIFI</t>
  </si>
  <si>
    <t>courses CARREFOUR MARKET</t>
  </si>
  <si>
    <t>carte bancaire</t>
  </si>
  <si>
    <t>envoi colis ou lettres pour vente films</t>
  </si>
  <si>
    <t>achat internet</t>
  </si>
  <si>
    <t>retrait guichet automatique pour viande et gateaux</t>
  </si>
  <si>
    <t>retrait guichet automatique</t>
  </si>
  <si>
    <t>chèques</t>
  </si>
  <si>
    <t>TOTAL DES DEPENSES</t>
  </si>
  <si>
    <t>SOLDE DISPONIBLE ACTUEL</t>
  </si>
  <si>
    <t>ECART</t>
  </si>
  <si>
    <t>TOTAL COURSES JANVIER</t>
  </si>
  <si>
    <t>TOTAL COURSES FEVRIER</t>
  </si>
  <si>
    <t>TOTAL COURSES MARS</t>
  </si>
  <si>
    <t>TOTAL COURSES AVRIL</t>
  </si>
  <si>
    <t>TOTAL COURSES MAI</t>
  </si>
  <si>
    <t>TOTAL COURSES JUIN</t>
  </si>
  <si>
    <t>TOTAL COURSES JUILLET</t>
  </si>
  <si>
    <t>TOTAL COURSES AOUT</t>
  </si>
  <si>
    <t>TOTAL COURSES SEPTEMBRE</t>
  </si>
  <si>
    <t>TOTAL COURSES OCTOBRE</t>
  </si>
  <si>
    <t>TOTAL COURSES NOVEMBRE</t>
  </si>
  <si>
    <t>TOTAL COURSES DECEMBRE</t>
  </si>
  <si>
    <t>Budget prévisionnel 2021</t>
  </si>
  <si>
    <t>virement livret A jean-marc sur CCP</t>
  </si>
  <si>
    <t>virement livret maeva sur CCP</t>
  </si>
  <si>
    <t>remboursement sécurité sociale</t>
  </si>
  <si>
    <t>indemnités journalières françoise</t>
  </si>
  <si>
    <t>indemnités prevoyance AG2R</t>
  </si>
  <si>
    <t>remboursement IRCEM</t>
  </si>
  <si>
    <t>remboursement VEOLIA</t>
  </si>
  <si>
    <t>carte CDISCOUNT</t>
  </si>
  <si>
    <t>abonnement DROPBOX</t>
  </si>
  <si>
    <t>amazon prime</t>
  </si>
  <si>
    <t>abonnement AMAZON PRIME</t>
  </si>
  <si>
    <t>abonnement KASPERSKY</t>
  </si>
  <si>
    <t>radio et echo</t>
  </si>
  <si>
    <t>virement CCP sur compte bancaire abby gaelle</t>
  </si>
  <si>
    <t>virement CCP sur livret A maeva</t>
  </si>
  <si>
    <t>courses LEADER PRICE/ALDI</t>
  </si>
  <si>
    <t>Budget prévisionnel 2022</t>
  </si>
  <si>
    <t>remboursements divers</t>
  </si>
  <si>
    <t>virements divers</t>
  </si>
  <si>
    <t>virement LEP jean-marc sur CCP</t>
  </si>
  <si>
    <t>virement livret A françoise sur CCP</t>
  </si>
  <si>
    <t>KASPERSKY abonnement</t>
  </si>
  <si>
    <t>taxe habitation + taxe audiovisuelle</t>
  </si>
  <si>
    <t>abonnement annuel amazon prime</t>
  </si>
  <si>
    <t>amazon prime football</t>
  </si>
  <si>
    <t>abonnement UPTOBOX</t>
  </si>
  <si>
    <t>virement surplus courses sur livret A jean-marc</t>
  </si>
  <si>
    <t>virement surplus solde CCP sur livret A jmarc</t>
  </si>
  <si>
    <t>virement surplus solde CCP sur LEP jmarc</t>
  </si>
  <si>
    <t>virement CCP sur livret A françoise</t>
  </si>
  <si>
    <t>virement permanent CCP sur LEP jean-marc</t>
  </si>
  <si>
    <t>virement permanent CCP sur LEP françoise</t>
  </si>
  <si>
    <t>virement permanent CCP sur Livret A francoise</t>
  </si>
  <si>
    <t>versement pour enveloppe</t>
  </si>
  <si>
    <t>retrait guichet automatique pour viande et gateaux LIDL</t>
  </si>
  <si>
    <t>Budget prévisionnel 2023</t>
  </si>
  <si>
    <t>abonnement GENEANET</t>
  </si>
  <si>
    <t>prime grandjouan</t>
  </si>
  <si>
    <t>vente articles divers sur LE BON COIN</t>
  </si>
  <si>
    <t>vente films ou series sur LE BON COIN avec paiement le bon coin</t>
  </si>
  <si>
    <t>essence voiture</t>
  </si>
  <si>
    <t>essence tondeuse</t>
  </si>
  <si>
    <t>virement divers paypal sur ccp</t>
  </si>
  <si>
    <t>CARREFOUR MARKET</t>
  </si>
  <si>
    <t>virement CCP sur L</t>
  </si>
  <si>
    <t>chèques ou virements ventes DVD ou clé usb avec les frais de port</t>
  </si>
  <si>
    <t>Budget prévisionnel 2024</t>
  </si>
  <si>
    <t xml:space="preserve">vente articles divers </t>
  </si>
  <si>
    <t>virement enveloppe dans tiroir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</si>
</sst>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;[Red]&quot;-&quot;#,##0.00&quot; &quot;[$€-40C]"/>
    <numFmt numFmtId="165" formatCode="#,##0.00&quot; €&quot;"/>
  </numFmts>
  <fonts count="36">
    <font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color rgb="FFCC0000"/>
      <name val="Calibri"/>
      <family val="2"/>
    </font>
    <font>
      <sz val="12"/>
      <color rgb="FFFF3333"/>
      <name val="Calibri"/>
      <family val="2"/>
    </font>
    <font>
      <sz val="12"/>
      <color rgb="FFFF33FF"/>
      <name val="Calibri"/>
      <family val="2"/>
    </font>
    <font>
      <b/>
      <sz val="10"/>
      <color rgb="FFFFFFFF"/>
      <name val="Calibri"/>
      <family val="2"/>
    </font>
    <font>
      <i/>
      <sz val="10"/>
      <color rgb="FF808080"/>
      <name val="Calibri"/>
      <family val="2"/>
    </font>
    <font>
      <sz val="10"/>
      <color rgb="FF006600"/>
      <name val="Calibri"/>
      <family val="2"/>
    </font>
    <font>
      <b/>
      <i/>
      <sz val="16"/>
      <color rgb="FF000000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u/>
      <sz val="10"/>
      <color rgb="FF0000EE"/>
      <name val="Calibri"/>
      <family val="2"/>
    </font>
    <font>
      <sz val="10"/>
      <color rgb="FF996600"/>
      <name val="Calibri"/>
      <family val="2"/>
    </font>
    <font>
      <sz val="10"/>
      <color rgb="FF333333"/>
      <name val="Calibri"/>
      <family val="2"/>
    </font>
    <font>
      <b/>
      <i/>
      <u/>
      <sz val="12"/>
      <color rgb="FF000000"/>
      <name val="Calibri"/>
      <family val="2"/>
    </font>
    <font>
      <sz val="28"/>
      <color rgb="FF000000"/>
      <name val="Calibri1"/>
    </font>
    <font>
      <b/>
      <sz val="12"/>
      <color rgb="FF000000"/>
      <name val="Calibri"/>
      <family val="2"/>
    </font>
    <font>
      <b/>
      <sz val="12"/>
      <color rgb="FF800000"/>
      <name val="Calibri1"/>
    </font>
    <font>
      <b/>
      <sz val="12"/>
      <color rgb="FF953735"/>
      <name val="Calibri1"/>
    </font>
    <font>
      <b/>
      <sz val="12"/>
      <color rgb="FF558ED5"/>
      <name val="Calibri1"/>
    </font>
    <font>
      <sz val="12"/>
      <color rgb="FF000000"/>
      <name val="Calibri1"/>
    </font>
    <font>
      <b/>
      <sz val="12"/>
      <color rgb="FF77933C"/>
      <name val="Calibri1"/>
    </font>
    <font>
      <sz val="8"/>
      <color rgb="FFFF3333"/>
      <name val="Calibri"/>
      <family val="2"/>
    </font>
    <font>
      <b/>
      <sz val="12"/>
      <color rgb="FFFF6600"/>
      <name val="Calibri1"/>
    </font>
    <font>
      <b/>
      <sz val="10"/>
      <color rgb="FFFF3333"/>
      <name val="Calibri"/>
      <family val="2"/>
    </font>
    <font>
      <b/>
      <sz val="12"/>
      <color rgb="FF669900"/>
      <name val="Calibri1"/>
    </font>
    <font>
      <b/>
      <sz val="12"/>
      <color rgb="FFFF3333"/>
      <name val="Calibri"/>
      <family val="2"/>
    </font>
    <font>
      <b/>
      <sz val="12"/>
      <color rgb="FF0066CC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99FFFF"/>
        <bgColor rgb="FF99FFFF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  <fill>
      <patternFill patternType="solid">
        <fgColor rgb="FFCCFF00"/>
        <bgColor rgb="FFCCFF00"/>
      </patternFill>
    </fill>
    <fill>
      <patternFill patternType="solid">
        <fgColor rgb="FF99FFCC"/>
        <bgColor rgb="FF99FFCC"/>
      </patternFill>
    </fill>
    <fill>
      <patternFill patternType="solid">
        <fgColor rgb="FFFFFF99"/>
        <bgColor rgb="FFFFFF99"/>
      </patternFill>
    </fill>
    <fill>
      <patternFill patternType="solid">
        <fgColor rgb="FFCCFF66"/>
        <bgColor rgb="FFCCFF66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31">
    <xf numFmtId="0" fontId="0" fillId="0" borderId="0"/>
    <xf numFmtId="0" fontId="15" fillId="8" borderId="1" applyNumberFormat="0" applyProtection="0"/>
    <xf numFmtId="0" fontId="2" fillId="0" borderId="0" applyNumberFormat="0" applyBorder="0" applyProtection="0"/>
    <xf numFmtId="0" fontId="3" fillId="2" borderId="0" applyNumberFormat="0" applyBorder="0" applyProtection="0"/>
    <xf numFmtId="0" fontId="3" fillId="3" borderId="0" applyNumberFormat="0" applyBorder="0" applyProtection="0"/>
    <xf numFmtId="0" fontId="2" fillId="4" borderId="0" applyNumberFormat="0" applyBorder="0" applyProtection="0"/>
    <xf numFmtId="0" fontId="4" fillId="5" borderId="0" applyNumberFormat="0" applyBorder="0" applyProtection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5" fillId="0" borderId="0" applyNumberFormat="0" applyBorder="0" applyProtection="0"/>
    <xf numFmtId="0" fontId="7" fillId="6" borderId="0" applyNumberFormat="0" applyBorder="0" applyProtection="0"/>
    <xf numFmtId="0" fontId="8" fillId="0" borderId="0" applyNumberFormat="0" applyBorder="0" applyProtection="0"/>
    <xf numFmtId="0" fontId="9" fillId="7" borderId="0" applyNumberFormat="0" applyBorder="0" applyProtection="0"/>
    <xf numFmtId="0" fontId="10" fillId="0" borderId="0" applyNumberFormat="0" applyBorder="0" applyProtection="0">
      <alignment horizontal="center"/>
    </xf>
    <xf numFmtId="0" fontId="11" fillId="0" borderId="0" applyNumberFormat="0" applyBorder="0" applyProtection="0"/>
    <xf numFmtId="0" fontId="12" fillId="0" borderId="0" applyNumberFormat="0" applyBorder="0" applyProtection="0"/>
    <xf numFmtId="0" fontId="1" fillId="0" borderId="0" applyNumberFormat="0" applyFont="0" applyBorder="0" applyProtection="0"/>
    <xf numFmtId="0" fontId="10" fillId="0" borderId="0" applyNumberFormat="0" applyBorder="0" applyProtection="0">
      <alignment horizontal="center" textRotation="90"/>
    </xf>
    <xf numFmtId="0" fontId="13" fillId="0" borderId="0" applyNumberFormat="0" applyBorder="0" applyProtection="0"/>
    <xf numFmtId="0" fontId="14" fillId="8" borderId="0" applyNumberFormat="0" applyBorder="0" applyProtection="0"/>
    <xf numFmtId="0" fontId="16" fillId="0" borderId="0" applyNumberFormat="0" applyBorder="0" applyProtection="0"/>
    <xf numFmtId="164" fontId="16" fillId="0" borderId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5" fillId="0" borderId="0" applyNumberFormat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4" fillId="0" borderId="0" applyNumberFormat="0" applyBorder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18" fillId="11" borderId="2" xfId="0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165" fontId="20" fillId="12" borderId="2" xfId="0" applyNumberFormat="1" applyFont="1" applyFill="1" applyBorder="1" applyAlignment="1">
      <alignment horizontal="center" vertical="center"/>
    </xf>
    <xf numFmtId="165" fontId="20" fillId="0" borderId="2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 wrapText="1"/>
    </xf>
    <xf numFmtId="165" fontId="18" fillId="0" borderId="2" xfId="0" applyNumberFormat="1" applyFont="1" applyBorder="1" applyAlignment="1">
      <alignment horizontal="center" vertical="center"/>
    </xf>
    <xf numFmtId="164" fontId="18" fillId="0" borderId="2" xfId="0" applyNumberFormat="1" applyFont="1" applyBorder="1" applyAlignment="1">
      <alignment horizontal="center" vertical="center" wrapText="1"/>
    </xf>
    <xf numFmtId="0" fontId="21" fillId="12" borderId="2" xfId="0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165" fontId="21" fillId="12" borderId="2" xfId="0" applyNumberFormat="1" applyFont="1" applyFill="1" applyBorder="1" applyAlignment="1">
      <alignment horizontal="center" vertical="center"/>
    </xf>
    <xf numFmtId="0" fontId="23" fillId="13" borderId="3" xfId="0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165" fontId="0" fillId="0" borderId="2" xfId="0" applyNumberForma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25" fillId="12" borderId="2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165" fontId="5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wrapText="1"/>
    </xf>
    <xf numFmtId="0" fontId="27" fillId="12" borderId="2" xfId="0" applyFont="1" applyFill="1" applyBorder="1" applyAlignment="1">
      <alignment horizontal="center" vertical="center"/>
    </xf>
    <xf numFmtId="165" fontId="23" fillId="12" borderId="2" xfId="0" applyNumberFormat="1" applyFont="1" applyFill="1" applyBorder="1" applyAlignment="1">
      <alignment horizontal="center" vertical="center"/>
    </xf>
    <xf numFmtId="0" fontId="18" fillId="14" borderId="2" xfId="0" applyFont="1" applyFill="1" applyBorder="1" applyAlignment="1">
      <alignment horizontal="center" vertical="center"/>
    </xf>
    <xf numFmtId="165" fontId="0" fillId="14" borderId="2" xfId="0" applyNumberFormat="1" applyFill="1" applyBorder="1" applyAlignment="1">
      <alignment horizontal="center" vertical="center"/>
    </xf>
    <xf numFmtId="0" fontId="28" fillId="15" borderId="0" xfId="0" applyFont="1" applyFill="1" applyAlignment="1">
      <alignment horizontal="center"/>
    </xf>
    <xf numFmtId="165" fontId="28" fillId="0" borderId="0" xfId="0" applyNumberFormat="1" applyFont="1" applyAlignment="1">
      <alignment horizontal="center"/>
    </xf>
    <xf numFmtId="0" fontId="28" fillId="0" borderId="0" xfId="0" applyFont="1" applyAlignment="1">
      <alignment horizontal="center"/>
    </xf>
    <xf numFmtId="165" fontId="0" fillId="0" borderId="4" xfId="0" applyNumberFormat="1" applyBorder="1" applyAlignment="1">
      <alignment horizontal="center" vertical="center" wrapText="1"/>
    </xf>
    <xf numFmtId="0" fontId="29" fillId="15" borderId="0" xfId="0" applyFont="1" applyFill="1" applyAlignment="1">
      <alignment horizontal="center"/>
    </xf>
    <xf numFmtId="165" fontId="29" fillId="0" borderId="0" xfId="0" applyNumberFormat="1" applyFont="1" applyAlignment="1">
      <alignment horizontal="center"/>
    </xf>
    <xf numFmtId="165" fontId="32" fillId="0" borderId="2" xfId="0" applyNumberFormat="1" applyFont="1" applyBorder="1" applyAlignment="1">
      <alignment horizontal="center" vertical="center" wrapText="1"/>
    </xf>
    <xf numFmtId="165" fontId="32" fillId="0" borderId="2" xfId="0" applyNumberFormat="1" applyFont="1" applyBorder="1" applyAlignment="1">
      <alignment horizontal="center" vertical="center"/>
    </xf>
    <xf numFmtId="165" fontId="0" fillId="16" borderId="2" xfId="0" applyNumberFormat="1" applyFill="1" applyBorder="1" applyAlignment="1">
      <alignment horizontal="center" vertical="center" wrapText="1"/>
    </xf>
    <xf numFmtId="164" fontId="0" fillId="14" borderId="2" xfId="0" applyNumberFormat="1" applyFill="1" applyBorder="1" applyAlignment="1">
      <alignment horizontal="center" vertical="center"/>
    </xf>
    <xf numFmtId="165" fontId="33" fillId="16" borderId="2" xfId="0" applyNumberFormat="1" applyFont="1" applyFill="1" applyBorder="1" applyAlignment="1">
      <alignment horizontal="center" vertical="center" wrapText="1"/>
    </xf>
    <xf numFmtId="165" fontId="0" fillId="0" borderId="2" xfId="0" applyNumberFormat="1" applyBorder="1" applyAlignment="1" applyProtection="1">
      <alignment horizontal="center" vertical="center"/>
      <protection locked="0"/>
    </xf>
    <xf numFmtId="164" fontId="18" fillId="14" borderId="2" xfId="0" applyNumberFormat="1" applyFont="1" applyFill="1" applyBorder="1" applyAlignment="1">
      <alignment horizontal="center" vertical="center"/>
    </xf>
    <xf numFmtId="165" fontId="18" fillId="14" borderId="2" xfId="0" applyNumberFormat="1" applyFont="1" applyFill="1" applyBorder="1" applyAlignment="1">
      <alignment horizontal="center" vertical="center"/>
    </xf>
    <xf numFmtId="0" fontId="17" fillId="9" borderId="2" xfId="0" applyFont="1" applyFill="1" applyBorder="1" applyAlignment="1">
      <alignment horizontal="center"/>
    </xf>
    <xf numFmtId="0" fontId="0" fillId="10" borderId="2" xfId="0" applyFill="1" applyBorder="1"/>
    <xf numFmtId="0" fontId="0" fillId="0" borderId="2" xfId="0" applyBorder="1"/>
  </cellXfs>
  <cellStyles count="31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cf1" xfId="7" xr:uid="{00000000-0005-0000-0000-000005000000}"/>
    <cellStyle name="cf2" xfId="8" xr:uid="{00000000-0005-0000-0000-000006000000}"/>
    <cellStyle name="changement couleur" xfId="9" xr:uid="{00000000-0005-0000-0000-000007000000}"/>
    <cellStyle name="couleur orange" xfId="10" xr:uid="{00000000-0005-0000-0000-000008000000}"/>
    <cellStyle name="couleur rouge" xfId="11" xr:uid="{00000000-0005-0000-0000-000009000000}"/>
    <cellStyle name="couleur solde" xfId="12" xr:uid="{00000000-0005-0000-0000-00000A000000}"/>
    <cellStyle name="Error" xfId="13" xr:uid="{00000000-0005-0000-0000-00000B000000}"/>
    <cellStyle name="Footnote" xfId="14" xr:uid="{00000000-0005-0000-0000-00000C000000}"/>
    <cellStyle name="Good" xfId="15" xr:uid="{00000000-0005-0000-0000-00000D000000}"/>
    <cellStyle name="Heading" xfId="16" xr:uid="{00000000-0005-0000-0000-00000E000000}"/>
    <cellStyle name="Heading (user)" xfId="17" xr:uid="{00000000-0005-0000-0000-00000F000000}"/>
    <cellStyle name="Heading 1" xfId="18" xr:uid="{00000000-0005-0000-0000-000010000000}"/>
    <cellStyle name="Heading 2" xfId="19" xr:uid="{00000000-0005-0000-0000-000011000000}"/>
    <cellStyle name="Heading1" xfId="20" xr:uid="{00000000-0005-0000-0000-000012000000}"/>
    <cellStyle name="Hyperlink" xfId="21" xr:uid="{00000000-0005-0000-0000-000013000000}"/>
    <cellStyle name="Neutral" xfId="22" xr:uid="{00000000-0005-0000-0000-000014000000}"/>
    <cellStyle name="Normal" xfId="0" builtinId="0" customBuiltin="1"/>
    <cellStyle name="Note" xfId="1" builtinId="10" customBuiltin="1"/>
    <cellStyle name="Result" xfId="23" xr:uid="{00000000-0005-0000-0000-000017000000}"/>
    <cellStyle name="Result2" xfId="24" xr:uid="{00000000-0005-0000-0000-000018000000}"/>
    <cellStyle name="Sans nom1" xfId="25" xr:uid="{00000000-0005-0000-0000-000019000000}"/>
    <cellStyle name="Sans nom2" xfId="26" xr:uid="{00000000-0005-0000-0000-00001A000000}"/>
    <cellStyle name="Sans nom3" xfId="27" xr:uid="{00000000-0005-0000-0000-00001B000000}"/>
    <cellStyle name="Status" xfId="28" xr:uid="{00000000-0005-0000-0000-00001C000000}"/>
    <cellStyle name="Text" xfId="29" xr:uid="{00000000-0005-0000-0000-00001D000000}"/>
    <cellStyle name="Warning" xfId="30" xr:uid="{00000000-0005-0000-0000-00001E000000}"/>
  </cellStyles>
  <dxfs count="105"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9C0006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9C0006"/>
      </font>
      <fill>
        <patternFill>
          <bgColor rgb="FFFFC7CE"/>
        </patternFill>
      </fill>
    </dxf>
    <dxf>
      <font>
        <color auto="1"/>
      </font>
    </dxf>
    <dxf>
      <font>
        <color theme="1"/>
      </font>
    </dxf>
    <dxf>
      <font>
        <color auto="1"/>
      </font>
    </dxf>
    <dxf>
      <font>
        <color rgb="FF9C0006"/>
      </font>
    </dxf>
    <dxf>
      <font>
        <color rgb="FFFF3333"/>
        <family val="2"/>
      </font>
    </dxf>
    <dxf>
      <font>
        <color rgb="FF000000"/>
        <family val="2"/>
      </font>
    </dxf>
    <dxf>
      <font>
        <color theme="1"/>
      </font>
    </dxf>
    <dxf>
      <font>
        <b val="0"/>
        <i val="0"/>
        <color theme="1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9C0006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9C0006"/>
      </font>
      <fill>
        <patternFill>
          <bgColor rgb="FFFFC7CE"/>
        </patternFill>
      </fill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0000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FF3333"/>
        <family val="2"/>
      </font>
    </dxf>
  </dxfs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2"/>
  <sheetViews>
    <sheetView workbookViewId="0">
      <selection sqref="A1:M1"/>
    </sheetView>
  </sheetViews>
  <sheetFormatPr baseColWidth="10" defaultRowHeight="15.75"/>
  <cols>
    <col min="1" max="1" width="33" style="1" customWidth="1"/>
    <col min="2" max="13" width="10.75" customWidth="1"/>
    <col min="14" max="14" width="13.625" style="1" customWidth="1"/>
    <col min="15" max="1024" width="10.75" customWidth="1"/>
    <col min="1025" max="1025" width="11.25" customWidth="1"/>
  </cols>
  <sheetData>
    <row r="1" spans="1:13" ht="34.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13" ht="15.6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13">
      <c r="A3" s="2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</row>
    <row r="4" spans="1:13">
      <c r="A4" s="4" t="s">
        <v>13</v>
      </c>
      <c r="B4" s="5"/>
      <c r="C4" s="5">
        <f t="shared" ref="C4:M4" si="0">B93</f>
        <v>-42.550000000000637</v>
      </c>
      <c r="D4" s="5">
        <f t="shared" si="0"/>
        <v>-146.01000000000113</v>
      </c>
      <c r="E4" s="5">
        <f t="shared" si="0"/>
        <v>-200.36000000000195</v>
      </c>
      <c r="F4" s="5">
        <f t="shared" si="0"/>
        <v>-2.4000000000019099</v>
      </c>
      <c r="G4" s="5">
        <f t="shared" si="0"/>
        <v>12.669999999998254</v>
      </c>
      <c r="H4" s="5">
        <f t="shared" si="0"/>
        <v>65.019999999998163</v>
      </c>
      <c r="I4" s="5">
        <f t="shared" si="0"/>
        <v>18.219999999997526</v>
      </c>
      <c r="J4" s="5">
        <f t="shared" si="0"/>
        <v>78.639999999997599</v>
      </c>
      <c r="K4" s="5">
        <f t="shared" si="0"/>
        <v>96.659999999997126</v>
      </c>
      <c r="L4" s="5">
        <f t="shared" si="0"/>
        <v>78.639999999996689</v>
      </c>
      <c r="M4" s="5">
        <f t="shared" si="0"/>
        <v>94.019999999996799</v>
      </c>
    </row>
    <row r="5" spans="1:13">
      <c r="A5" s="4"/>
      <c r="B5" s="6"/>
      <c r="C5" s="6"/>
      <c r="D5" s="6"/>
      <c r="E5" s="6"/>
      <c r="F5" s="6"/>
      <c r="G5" s="6"/>
      <c r="H5" s="6"/>
      <c r="I5" s="6"/>
      <c r="J5" s="7"/>
      <c r="K5" s="6"/>
      <c r="L5" s="6"/>
      <c r="M5" s="6"/>
    </row>
    <row r="6" spans="1:13">
      <c r="A6" s="2"/>
      <c r="B6" s="8"/>
      <c r="C6" s="8"/>
      <c r="D6" s="8"/>
      <c r="E6" s="8"/>
      <c r="F6" s="8"/>
      <c r="G6" s="8"/>
      <c r="H6" s="8"/>
      <c r="I6" s="8"/>
      <c r="J6" s="9"/>
      <c r="K6" s="8"/>
      <c r="L6" s="8"/>
      <c r="M6" s="8"/>
    </row>
    <row r="7" spans="1:13">
      <c r="A7" s="10" t="s">
        <v>14</v>
      </c>
      <c r="B7" s="11"/>
      <c r="C7" s="11"/>
      <c r="D7" s="11"/>
      <c r="E7" s="11"/>
      <c r="F7" s="11"/>
      <c r="G7" s="11"/>
      <c r="H7" s="11"/>
      <c r="I7" s="11"/>
      <c r="J7" s="12"/>
      <c r="K7" s="11"/>
      <c r="L7" s="11"/>
      <c r="M7" s="11"/>
    </row>
    <row r="8" spans="1:13" ht="30">
      <c r="A8" s="13" t="s">
        <v>15</v>
      </c>
      <c r="B8" s="11"/>
      <c r="C8" s="11">
        <v>299.64</v>
      </c>
      <c r="D8" s="11">
        <v>116.69</v>
      </c>
      <c r="E8" s="11"/>
      <c r="F8" s="11">
        <v>11.6</v>
      </c>
      <c r="G8" s="11"/>
      <c r="H8" s="11"/>
      <c r="I8" s="11"/>
      <c r="J8" s="12">
        <v>186</v>
      </c>
      <c r="K8" s="11">
        <v>63</v>
      </c>
      <c r="L8" s="11">
        <v>40</v>
      </c>
      <c r="M8" s="11"/>
    </row>
    <row r="9" spans="1:13" ht="30">
      <c r="A9" s="13" t="s">
        <v>16</v>
      </c>
      <c r="B9" s="11"/>
      <c r="C9" s="11"/>
      <c r="D9" s="11"/>
      <c r="E9" s="11"/>
      <c r="F9" s="11">
        <v>47.61</v>
      </c>
      <c r="G9" s="11">
        <v>22.61</v>
      </c>
      <c r="H9" s="11">
        <v>25</v>
      </c>
      <c r="I9" s="11">
        <v>47</v>
      </c>
      <c r="J9" s="12">
        <v>90</v>
      </c>
      <c r="K9" s="11"/>
      <c r="L9" s="11">
        <v>81</v>
      </c>
      <c r="M9" s="11"/>
    </row>
    <row r="10" spans="1:13" ht="30">
      <c r="A10" s="13" t="s">
        <v>17</v>
      </c>
      <c r="B10" s="11"/>
      <c r="C10" s="11"/>
      <c r="D10" s="11"/>
      <c r="E10" s="11"/>
      <c r="F10" s="11"/>
      <c r="G10" s="11"/>
      <c r="H10" s="11"/>
      <c r="I10" s="11"/>
      <c r="J10" s="12"/>
      <c r="K10" s="11"/>
      <c r="L10" s="11"/>
      <c r="M10" s="11"/>
    </row>
    <row r="11" spans="1:13" ht="30">
      <c r="A11" s="13" t="s">
        <v>18</v>
      </c>
      <c r="B11" s="11"/>
      <c r="C11" s="11"/>
      <c r="D11" s="11"/>
      <c r="E11" s="11"/>
      <c r="F11" s="11">
        <v>10.95</v>
      </c>
      <c r="G11" s="11">
        <v>12</v>
      </c>
      <c r="H11" s="11">
        <v>8.5</v>
      </c>
      <c r="I11" s="11"/>
      <c r="J11" s="12"/>
      <c r="K11" s="11">
        <v>20</v>
      </c>
      <c r="L11" s="11"/>
      <c r="M11" s="11"/>
    </row>
    <row r="12" spans="1:13">
      <c r="A12" s="13" t="s">
        <v>19</v>
      </c>
      <c r="B12" s="11"/>
      <c r="C12" s="11"/>
      <c r="D12" s="11"/>
      <c r="E12" s="11"/>
      <c r="F12" s="11"/>
      <c r="G12" s="11"/>
      <c r="H12" s="11"/>
      <c r="I12" s="11"/>
      <c r="J12" s="11">
        <v>368.27</v>
      </c>
      <c r="K12" s="11"/>
      <c r="L12" s="11"/>
      <c r="M12" s="11"/>
    </row>
    <row r="13" spans="1:13">
      <c r="A13" s="13" t="s">
        <v>20</v>
      </c>
      <c r="B13" s="11"/>
      <c r="C13" s="11"/>
      <c r="D13" s="11"/>
      <c r="E13" s="11">
        <v>43.85</v>
      </c>
      <c r="F13" s="11">
        <v>6.99</v>
      </c>
      <c r="G13" s="11">
        <v>20</v>
      </c>
      <c r="H13" s="11">
        <v>50</v>
      </c>
      <c r="I13" s="11"/>
      <c r="J13" s="14">
        <v>147.21</v>
      </c>
      <c r="K13" s="11">
        <v>33.99</v>
      </c>
      <c r="L13" s="11">
        <v>19.809999999999999</v>
      </c>
      <c r="M13" s="11"/>
    </row>
    <row r="14" spans="1:13" ht="30">
      <c r="A14" s="13" t="s">
        <v>21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</row>
    <row r="15" spans="1:13">
      <c r="A15" s="16" t="s">
        <v>22</v>
      </c>
      <c r="B15" s="11"/>
      <c r="C15" s="11"/>
      <c r="D15" s="11">
        <v>863.75</v>
      </c>
      <c r="E15" s="11"/>
      <c r="F15" s="11">
        <v>15</v>
      </c>
      <c r="G15" s="11"/>
      <c r="H15" s="11"/>
      <c r="I15" s="11">
        <v>398.5</v>
      </c>
      <c r="J15" s="15">
        <v>569.98</v>
      </c>
      <c r="K15" s="11"/>
      <c r="L15" s="11">
        <v>52.87</v>
      </c>
      <c r="M15" s="11"/>
    </row>
    <row r="16" spans="1:13" ht="30">
      <c r="A16" s="13" t="s">
        <v>23</v>
      </c>
      <c r="B16" s="15"/>
      <c r="C16" s="15"/>
      <c r="D16" s="15"/>
      <c r="E16" s="15"/>
      <c r="F16" s="15"/>
      <c r="G16" s="15"/>
      <c r="H16" s="15"/>
      <c r="I16" s="15"/>
      <c r="J16" s="15">
        <v>200</v>
      </c>
      <c r="K16" s="15"/>
      <c r="L16" s="15"/>
      <c r="M16" s="15">
        <v>50</v>
      </c>
    </row>
    <row r="17" spans="1:13" ht="30">
      <c r="A17" s="13" t="s">
        <v>24</v>
      </c>
      <c r="B17" s="15"/>
      <c r="C17" s="15"/>
      <c r="D17" s="15"/>
      <c r="E17" s="15"/>
      <c r="F17" s="15"/>
      <c r="G17" s="15"/>
      <c r="H17" s="15"/>
      <c r="I17" s="15"/>
      <c r="J17" s="15"/>
      <c r="K17" s="15">
        <v>40</v>
      </c>
      <c r="L17" s="15">
        <v>30</v>
      </c>
      <c r="M17" s="15"/>
    </row>
    <row r="18" spans="1:13">
      <c r="A18" s="13" t="s">
        <v>25</v>
      </c>
      <c r="B18" s="12"/>
      <c r="C18" s="12"/>
      <c r="D18" s="12"/>
      <c r="E18" s="12"/>
      <c r="F18" s="12"/>
      <c r="G18" s="12"/>
      <c r="H18" s="12"/>
      <c r="I18" s="12"/>
      <c r="J18" s="12">
        <v>270.45</v>
      </c>
      <c r="K18" s="12">
        <v>114.91</v>
      </c>
      <c r="L18" s="12">
        <v>76.8</v>
      </c>
      <c r="M18" s="12">
        <v>119.8</v>
      </c>
    </row>
    <row r="19" spans="1:13">
      <c r="A19" s="13" t="s">
        <v>26</v>
      </c>
      <c r="B19" s="12"/>
      <c r="C19" s="12"/>
      <c r="D19" s="12"/>
      <c r="E19" s="12"/>
      <c r="F19" s="12"/>
      <c r="G19" s="12"/>
      <c r="H19" s="12"/>
      <c r="I19" s="12"/>
      <c r="J19" s="12">
        <v>557.5</v>
      </c>
      <c r="K19" s="12">
        <v>8.83</v>
      </c>
      <c r="L19" s="12"/>
      <c r="M19" s="12">
        <v>7.5</v>
      </c>
    </row>
    <row r="20" spans="1:13">
      <c r="A20" s="13" t="s">
        <v>27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>
        <v>21.5</v>
      </c>
      <c r="M20" s="12"/>
    </row>
    <row r="21" spans="1:13">
      <c r="A21" s="13" t="s">
        <v>28</v>
      </c>
      <c r="B21" s="12"/>
      <c r="C21" s="12"/>
      <c r="D21" s="12"/>
      <c r="E21" s="12"/>
      <c r="F21" s="12"/>
      <c r="G21" s="12"/>
      <c r="H21" s="12"/>
      <c r="I21" s="12"/>
      <c r="J21" s="12"/>
      <c r="K21" s="12">
        <v>148.5</v>
      </c>
      <c r="L21" s="12">
        <v>59.4</v>
      </c>
      <c r="M21" s="12">
        <v>108.9</v>
      </c>
    </row>
    <row r="22" spans="1:13">
      <c r="A22" s="13" t="s">
        <v>29</v>
      </c>
      <c r="B22" s="12"/>
      <c r="C22" s="12"/>
      <c r="D22" s="12"/>
      <c r="E22" s="12"/>
      <c r="F22" s="12"/>
      <c r="G22" s="12"/>
      <c r="H22" s="12"/>
      <c r="I22" s="12"/>
      <c r="J22" s="12">
        <v>79.2</v>
      </c>
      <c r="K22" s="12"/>
      <c r="L22" s="12">
        <v>299.89999999999998</v>
      </c>
      <c r="M22" s="12"/>
    </row>
    <row r="23" spans="1:13">
      <c r="A23" s="2" t="s">
        <v>30</v>
      </c>
      <c r="B23" s="11">
        <v>803.47</v>
      </c>
      <c r="C23" s="11">
        <v>803.47</v>
      </c>
      <c r="D23" s="11">
        <v>803.47</v>
      </c>
      <c r="E23" s="11">
        <v>803.47</v>
      </c>
      <c r="F23" s="11">
        <v>803.47</v>
      </c>
      <c r="G23" s="11">
        <v>832.57</v>
      </c>
      <c r="H23" s="11">
        <v>815.82</v>
      </c>
      <c r="I23" s="11">
        <v>803.47</v>
      </c>
      <c r="J23" s="15">
        <v>803.47</v>
      </c>
      <c r="K23" s="11">
        <v>815.82</v>
      </c>
      <c r="L23" s="11">
        <v>815.82</v>
      </c>
      <c r="M23" s="11">
        <v>897.01</v>
      </c>
    </row>
    <row r="24" spans="1:13">
      <c r="A24" s="2" t="s">
        <v>31</v>
      </c>
      <c r="B24" s="11">
        <v>1144.3699999999999</v>
      </c>
      <c r="C24" s="11">
        <v>1107.3</v>
      </c>
      <c r="D24" s="11">
        <v>1107.3</v>
      </c>
      <c r="E24" s="11">
        <v>1107.3</v>
      </c>
      <c r="F24" s="11">
        <v>1117.25</v>
      </c>
      <c r="G24" s="11">
        <v>1117.25</v>
      </c>
      <c r="H24" s="11">
        <v>1107.3</v>
      </c>
      <c r="I24" s="11">
        <v>1107.3</v>
      </c>
      <c r="J24" s="15">
        <v>1107.3</v>
      </c>
      <c r="K24" s="11">
        <v>1107.3</v>
      </c>
      <c r="L24" s="11">
        <v>1117.25</v>
      </c>
      <c r="M24" s="11">
        <v>1117.25</v>
      </c>
    </row>
    <row r="25" spans="1:13">
      <c r="A25" s="2" t="s">
        <v>32</v>
      </c>
      <c r="B25" s="11">
        <v>870.24</v>
      </c>
      <c r="C25" s="11">
        <v>870.24</v>
      </c>
      <c r="D25" s="11">
        <v>870.24</v>
      </c>
      <c r="E25" s="11">
        <v>870.24</v>
      </c>
      <c r="F25" s="11">
        <v>870.24</v>
      </c>
      <c r="G25" s="11">
        <v>870.24</v>
      </c>
      <c r="H25" s="11">
        <v>870.24</v>
      </c>
      <c r="I25" s="11">
        <v>870.24</v>
      </c>
      <c r="J25" s="15">
        <v>870.24</v>
      </c>
      <c r="K25" s="11">
        <v>870.24</v>
      </c>
      <c r="L25" s="11">
        <v>870.24</v>
      </c>
      <c r="M25" s="11">
        <v>870.24</v>
      </c>
    </row>
    <row r="26" spans="1:13">
      <c r="A26" s="2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</row>
    <row r="27" spans="1:13">
      <c r="A27" s="10" t="s">
        <v>33</v>
      </c>
      <c r="B27" s="17">
        <f t="shared" ref="B27:M27" si="1">SUM(B4:B25)</f>
        <v>2818.08</v>
      </c>
      <c r="C27" s="17">
        <f t="shared" si="1"/>
        <v>3038.0999999999995</v>
      </c>
      <c r="D27" s="17">
        <f t="shared" si="1"/>
        <v>3615.4399999999987</v>
      </c>
      <c r="E27" s="17">
        <f t="shared" si="1"/>
        <v>2624.4999999999982</v>
      </c>
      <c r="F27" s="17">
        <f t="shared" si="1"/>
        <v>2880.7099999999982</v>
      </c>
      <c r="G27" s="17">
        <f t="shared" si="1"/>
        <v>2887.3399999999983</v>
      </c>
      <c r="H27" s="17">
        <f t="shared" si="1"/>
        <v>2941.8799999999983</v>
      </c>
      <c r="I27" s="17">
        <f t="shared" si="1"/>
        <v>3244.7299999999977</v>
      </c>
      <c r="J27" s="17">
        <f t="shared" si="1"/>
        <v>5328.2599999999975</v>
      </c>
      <c r="K27" s="17">
        <f t="shared" si="1"/>
        <v>3319.2499999999973</v>
      </c>
      <c r="L27" s="17">
        <f t="shared" si="1"/>
        <v>3563.2299999999968</v>
      </c>
      <c r="M27" s="17">
        <f t="shared" si="1"/>
        <v>3264.7199999999966</v>
      </c>
    </row>
    <row r="28" spans="1:13" ht="24.95" customHeight="1">
      <c r="A28" s="54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</row>
    <row r="29" spans="1:13">
      <c r="A29" s="18" t="s">
        <v>34</v>
      </c>
      <c r="B29" s="3" t="s">
        <v>1</v>
      </c>
      <c r="C29" s="3" t="s">
        <v>2</v>
      </c>
      <c r="D29" s="3" t="s">
        <v>3</v>
      </c>
      <c r="E29" s="3" t="s">
        <v>4</v>
      </c>
      <c r="F29" s="3" t="s">
        <v>5</v>
      </c>
      <c r="G29" s="3" t="s">
        <v>6</v>
      </c>
      <c r="H29" s="3" t="s">
        <v>7</v>
      </c>
      <c r="I29" s="3" t="s">
        <v>8</v>
      </c>
      <c r="J29" s="3" t="s">
        <v>9</v>
      </c>
      <c r="K29" s="3" t="s">
        <v>10</v>
      </c>
      <c r="L29" s="3" t="s">
        <v>11</v>
      </c>
      <c r="M29" s="3" t="s">
        <v>12</v>
      </c>
    </row>
    <row r="30" spans="1:13">
      <c r="A30" s="54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</row>
    <row r="31" spans="1:13">
      <c r="A31" s="2" t="s">
        <v>35</v>
      </c>
      <c r="B31" s="11">
        <v>721</v>
      </c>
      <c r="C31" s="11">
        <v>721</v>
      </c>
      <c r="D31" s="11">
        <v>721</v>
      </c>
      <c r="E31" s="11">
        <v>721</v>
      </c>
      <c r="F31" s="11">
        <v>721</v>
      </c>
      <c r="G31" s="11">
        <v>721</v>
      </c>
      <c r="H31" s="11">
        <v>721</v>
      </c>
      <c r="I31" s="11">
        <v>721</v>
      </c>
      <c r="J31" s="11">
        <v>721</v>
      </c>
      <c r="K31" s="11">
        <v>721</v>
      </c>
      <c r="L31" s="11">
        <v>721</v>
      </c>
      <c r="M31" s="11">
        <v>721</v>
      </c>
    </row>
    <row r="32" spans="1:13">
      <c r="A32" s="2" t="s">
        <v>36</v>
      </c>
      <c r="B32" s="11"/>
      <c r="C32" s="11">
        <v>40</v>
      </c>
      <c r="D32" s="11">
        <v>40</v>
      </c>
      <c r="E32" s="11">
        <v>10</v>
      </c>
      <c r="F32" s="11"/>
      <c r="G32" s="11"/>
      <c r="H32" s="11"/>
      <c r="I32" s="11"/>
      <c r="J32" s="11"/>
      <c r="K32" s="11"/>
      <c r="L32" s="11"/>
      <c r="M32" s="11"/>
    </row>
    <row r="33" spans="1:14">
      <c r="A33" s="2" t="s">
        <v>37</v>
      </c>
      <c r="B33" s="11">
        <v>85.09</v>
      </c>
      <c r="C33" s="11">
        <v>85.09</v>
      </c>
      <c r="D33" s="11">
        <v>85.09</v>
      </c>
      <c r="E33" s="11">
        <v>85.09</v>
      </c>
      <c r="F33" s="11">
        <v>85.09</v>
      </c>
      <c r="G33" s="11">
        <v>85.09</v>
      </c>
      <c r="H33" s="11">
        <v>85.09</v>
      </c>
      <c r="I33" s="11">
        <v>85.09</v>
      </c>
      <c r="J33" s="11">
        <v>85.09</v>
      </c>
      <c r="K33" s="11">
        <v>85.09</v>
      </c>
      <c r="L33" s="11">
        <v>18.899999999999999</v>
      </c>
      <c r="M33" s="11">
        <v>80.61</v>
      </c>
      <c r="N33" s="19" t="s">
        <v>38</v>
      </c>
    </row>
    <row r="34" spans="1:14">
      <c r="A34" s="2" t="s">
        <v>39</v>
      </c>
      <c r="D34" s="11">
        <v>33</v>
      </c>
      <c r="E34" s="11"/>
      <c r="F34" s="11"/>
      <c r="G34" s="11"/>
      <c r="H34" s="11"/>
      <c r="I34" s="11"/>
      <c r="J34" s="11"/>
      <c r="K34" s="11"/>
      <c r="L34" s="11">
        <v>44</v>
      </c>
      <c r="M34" s="11"/>
    </row>
    <row r="35" spans="1:14">
      <c r="A35" s="2" t="s">
        <v>40</v>
      </c>
      <c r="B35" s="20">
        <v>66.95</v>
      </c>
      <c r="C35" s="20">
        <v>40</v>
      </c>
      <c r="D35" s="20">
        <v>40</v>
      </c>
      <c r="E35" s="20">
        <v>25.6</v>
      </c>
      <c r="F35" s="21"/>
      <c r="G35" s="21"/>
      <c r="H35" s="21">
        <v>26.4</v>
      </c>
      <c r="I35" s="21"/>
      <c r="J35" s="21"/>
      <c r="K35" s="21"/>
      <c r="L35" s="21">
        <v>50</v>
      </c>
      <c r="M35" s="21">
        <v>50</v>
      </c>
    </row>
    <row r="36" spans="1:14">
      <c r="A36" s="2" t="s">
        <v>41</v>
      </c>
      <c r="B36" s="11">
        <v>73.72</v>
      </c>
      <c r="C36" s="11">
        <v>73.72</v>
      </c>
      <c r="D36" s="11">
        <v>73.72</v>
      </c>
      <c r="E36" s="11">
        <v>73.72</v>
      </c>
      <c r="F36" s="11">
        <v>73.72</v>
      </c>
      <c r="G36" s="11">
        <v>73.72</v>
      </c>
      <c r="I36" s="11">
        <v>55.4</v>
      </c>
      <c r="J36" s="11">
        <v>55.4</v>
      </c>
      <c r="K36" s="11">
        <v>55.4</v>
      </c>
      <c r="L36" s="11">
        <v>55.4</v>
      </c>
      <c r="M36" s="11">
        <v>55.41</v>
      </c>
    </row>
    <row r="37" spans="1:14">
      <c r="A37" s="2" t="s">
        <v>42</v>
      </c>
      <c r="B37" s="11">
        <v>28</v>
      </c>
      <c r="C37" s="11">
        <v>28</v>
      </c>
      <c r="D37" s="11">
        <v>28</v>
      </c>
      <c r="E37" s="11">
        <v>28</v>
      </c>
      <c r="F37" s="22"/>
      <c r="G37" s="11">
        <v>28</v>
      </c>
      <c r="H37" s="11">
        <v>28</v>
      </c>
      <c r="I37" s="11">
        <v>28</v>
      </c>
      <c r="J37" s="11">
        <v>28</v>
      </c>
      <c r="K37" s="11">
        <v>28</v>
      </c>
      <c r="L37" s="11">
        <v>28</v>
      </c>
      <c r="M37" s="11">
        <v>28</v>
      </c>
    </row>
    <row r="38" spans="1:14" ht="31.5">
      <c r="A38" s="23" t="s">
        <v>43</v>
      </c>
      <c r="B38" s="11"/>
      <c r="C38" s="11"/>
      <c r="D38" s="11"/>
      <c r="E38" s="11"/>
      <c r="F38" s="22"/>
      <c r="G38" s="11"/>
      <c r="H38" s="11"/>
      <c r="I38" s="11"/>
      <c r="J38" s="11"/>
      <c r="K38" s="11">
        <v>20.100000000000001</v>
      </c>
      <c r="L38" s="11"/>
      <c r="M38" s="11"/>
    </row>
    <row r="39" spans="1:14">
      <c r="A39" s="2" t="s">
        <v>44</v>
      </c>
      <c r="B39" s="11">
        <v>86.6</v>
      </c>
      <c r="C39" s="11">
        <v>86.6</v>
      </c>
      <c r="D39" s="11">
        <v>86.6</v>
      </c>
      <c r="F39" s="22"/>
      <c r="G39" s="11">
        <v>86.6</v>
      </c>
      <c r="H39" s="11">
        <v>86.6</v>
      </c>
      <c r="I39" s="11">
        <v>86.6</v>
      </c>
      <c r="J39" s="11">
        <v>86.6</v>
      </c>
      <c r="K39" s="11">
        <v>86.6</v>
      </c>
      <c r="L39" s="11">
        <v>86.6</v>
      </c>
      <c r="M39" s="11">
        <v>86.6</v>
      </c>
    </row>
    <row r="40" spans="1:14">
      <c r="A40" s="2" t="s">
        <v>45</v>
      </c>
      <c r="B40" s="11">
        <v>0.98</v>
      </c>
      <c r="C40" s="11">
        <v>0.98</v>
      </c>
      <c r="D40" s="11">
        <v>0.98</v>
      </c>
      <c r="E40" s="11">
        <v>0.98</v>
      </c>
      <c r="F40" s="11">
        <v>0.98</v>
      </c>
      <c r="G40" s="11">
        <v>0.98</v>
      </c>
      <c r="H40" s="11">
        <v>0.98</v>
      </c>
      <c r="I40" s="11">
        <v>0.98</v>
      </c>
      <c r="J40" s="11">
        <v>0.98</v>
      </c>
      <c r="K40" s="11">
        <v>0.98</v>
      </c>
      <c r="L40" s="11">
        <v>0.98</v>
      </c>
      <c r="M40" s="11">
        <v>0.98</v>
      </c>
    </row>
    <row r="41" spans="1:14">
      <c r="A41" s="2" t="s">
        <v>46</v>
      </c>
      <c r="B41" s="11">
        <v>30.9</v>
      </c>
      <c r="C41" s="11">
        <v>30.9</v>
      </c>
      <c r="D41" s="11">
        <v>30.9</v>
      </c>
      <c r="E41" s="11">
        <v>30.9</v>
      </c>
      <c r="F41" s="11">
        <v>30.9</v>
      </c>
      <c r="G41" s="11">
        <v>30.9</v>
      </c>
      <c r="H41" s="11">
        <v>30.9</v>
      </c>
      <c r="I41" s="11">
        <v>30.9</v>
      </c>
      <c r="J41" s="11">
        <v>40.9</v>
      </c>
      <c r="K41" s="11">
        <v>40.9</v>
      </c>
      <c r="L41" s="11">
        <v>40.9</v>
      </c>
      <c r="M41" s="11">
        <v>40.9</v>
      </c>
    </row>
    <row r="42" spans="1:14">
      <c r="A42" s="2" t="s">
        <v>47</v>
      </c>
      <c r="B42" s="11">
        <v>8.19</v>
      </c>
      <c r="C42" s="11">
        <v>8.19</v>
      </c>
      <c r="D42" s="11">
        <v>8.19</v>
      </c>
      <c r="E42" s="11">
        <v>8.19</v>
      </c>
      <c r="F42" s="11">
        <v>8.19</v>
      </c>
      <c r="G42" s="11">
        <v>8.19</v>
      </c>
      <c r="H42" s="11">
        <v>8.19</v>
      </c>
      <c r="I42" s="11">
        <v>8.19</v>
      </c>
      <c r="J42" s="11">
        <v>8.19</v>
      </c>
      <c r="K42" s="11">
        <v>8.19</v>
      </c>
      <c r="L42" s="11">
        <v>8.19</v>
      </c>
      <c r="M42" s="11">
        <v>8.19</v>
      </c>
    </row>
    <row r="43" spans="1:14">
      <c r="A43" s="2" t="s">
        <v>47</v>
      </c>
      <c r="B43" s="11">
        <v>9.99</v>
      </c>
      <c r="C43" s="11">
        <v>9.99</v>
      </c>
      <c r="D43" s="11">
        <v>9.99</v>
      </c>
      <c r="E43" s="11">
        <v>9.99</v>
      </c>
      <c r="F43" s="11">
        <v>9.99</v>
      </c>
      <c r="G43" s="11">
        <v>9.99</v>
      </c>
      <c r="H43" s="11">
        <v>9.99</v>
      </c>
      <c r="I43" s="11">
        <v>9.99</v>
      </c>
      <c r="J43" s="11">
        <v>9.99</v>
      </c>
      <c r="K43" s="11">
        <v>9.99</v>
      </c>
      <c r="L43" s="11">
        <v>9.99</v>
      </c>
      <c r="M43" s="11">
        <v>9.99</v>
      </c>
    </row>
    <row r="44" spans="1:14">
      <c r="A44" s="2" t="s">
        <v>48</v>
      </c>
      <c r="B44" s="11">
        <v>79.02</v>
      </c>
      <c r="C44" s="11">
        <v>79.02</v>
      </c>
      <c r="D44" s="11">
        <v>79.02</v>
      </c>
      <c r="E44" s="11">
        <v>79.02</v>
      </c>
      <c r="F44" s="11">
        <v>79.02</v>
      </c>
      <c r="G44" s="11">
        <v>79.02</v>
      </c>
      <c r="H44" s="11">
        <v>79.02</v>
      </c>
      <c r="I44" s="11">
        <v>79.02</v>
      </c>
      <c r="J44" s="11">
        <v>79.02</v>
      </c>
      <c r="K44" s="11">
        <v>79.02</v>
      </c>
      <c r="L44" s="11">
        <v>22.87</v>
      </c>
      <c r="M44" s="11">
        <v>81.37</v>
      </c>
      <c r="N44" s="19"/>
    </row>
    <row r="45" spans="1:14">
      <c r="A45" s="2" t="s">
        <v>49</v>
      </c>
      <c r="B45" s="11">
        <v>19.989999999999998</v>
      </c>
      <c r="C45" s="11">
        <v>19.989999999999998</v>
      </c>
      <c r="D45" s="11">
        <v>19.989999999999998</v>
      </c>
      <c r="E45" s="11">
        <v>19.989999999999998</v>
      </c>
      <c r="F45" s="11">
        <v>19.989999999999998</v>
      </c>
      <c r="G45" s="11">
        <v>19.989999999999998</v>
      </c>
      <c r="H45" s="11">
        <v>19.989999999999998</v>
      </c>
      <c r="I45" s="11">
        <v>19.989999999999998</v>
      </c>
      <c r="J45" s="11">
        <v>19.989999999999998</v>
      </c>
      <c r="K45" s="11">
        <v>19.989999999999998</v>
      </c>
      <c r="L45" s="11">
        <v>19.989999999999998</v>
      </c>
      <c r="M45" s="11">
        <v>19.989999999999998</v>
      </c>
    </row>
    <row r="46" spans="1:14">
      <c r="A46" s="2" t="s">
        <v>50</v>
      </c>
      <c r="B46" s="11">
        <v>19.989999999999998</v>
      </c>
      <c r="C46" s="11">
        <v>19.989999999999998</v>
      </c>
      <c r="D46" s="11">
        <v>19.989999999999998</v>
      </c>
      <c r="E46" s="11">
        <v>19.989999999999998</v>
      </c>
      <c r="F46" s="11">
        <v>19.989999999999998</v>
      </c>
      <c r="G46" s="11">
        <v>19.989999999999998</v>
      </c>
      <c r="H46" s="11">
        <v>19.989999999999998</v>
      </c>
      <c r="I46" s="11">
        <v>19.989999999999998</v>
      </c>
      <c r="J46" s="11">
        <v>20.04</v>
      </c>
      <c r="K46" s="11">
        <v>19.989999999999998</v>
      </c>
      <c r="L46" s="11">
        <v>20.91</v>
      </c>
      <c r="M46" s="11">
        <v>19.989999999999998</v>
      </c>
    </row>
    <row r="47" spans="1:14">
      <c r="A47" s="2" t="s">
        <v>51</v>
      </c>
      <c r="B47" s="11">
        <v>75.459999999999994</v>
      </c>
      <c r="C47" s="11">
        <v>75.459999999999994</v>
      </c>
      <c r="D47" s="11">
        <v>75.459999999999994</v>
      </c>
      <c r="E47" s="11">
        <v>75.459999999999994</v>
      </c>
      <c r="F47" s="11">
        <v>75.459999999999994</v>
      </c>
      <c r="G47" s="11">
        <v>75.459999999999994</v>
      </c>
      <c r="H47" s="11">
        <v>75.459999999999994</v>
      </c>
      <c r="I47" s="11">
        <v>75.459999999999994</v>
      </c>
      <c r="J47" s="11">
        <v>76.66</v>
      </c>
      <c r="K47" s="11">
        <v>74.680000000000007</v>
      </c>
      <c r="L47" s="11">
        <v>75.459999999999994</v>
      </c>
      <c r="M47" s="11">
        <v>80.98</v>
      </c>
    </row>
    <row r="48" spans="1:14">
      <c r="A48" s="2" t="s">
        <v>52</v>
      </c>
      <c r="B48" s="11">
        <v>43</v>
      </c>
      <c r="C48" s="11">
        <v>43</v>
      </c>
      <c r="D48" s="11">
        <v>43</v>
      </c>
      <c r="E48" s="11">
        <v>43</v>
      </c>
      <c r="F48" s="11">
        <v>50.41</v>
      </c>
      <c r="G48" s="11">
        <v>43</v>
      </c>
      <c r="H48" s="11">
        <v>43</v>
      </c>
      <c r="I48" s="11">
        <v>43</v>
      </c>
      <c r="J48" s="11">
        <v>41.99</v>
      </c>
      <c r="K48" s="11">
        <v>43</v>
      </c>
      <c r="L48" s="11">
        <v>52.05</v>
      </c>
      <c r="M48" s="11">
        <v>46.99</v>
      </c>
    </row>
    <row r="49" spans="1:14">
      <c r="A49" s="2" t="s">
        <v>53</v>
      </c>
      <c r="B49" s="11">
        <v>237.15</v>
      </c>
      <c r="C49" s="11">
        <v>237.15</v>
      </c>
      <c r="D49" s="11">
        <v>237.15</v>
      </c>
      <c r="E49" s="11">
        <v>237.15</v>
      </c>
      <c r="F49" s="11">
        <v>237.15</v>
      </c>
      <c r="G49" s="11">
        <v>237.15</v>
      </c>
      <c r="H49" s="11">
        <v>237.15</v>
      </c>
      <c r="I49" s="11">
        <v>237.15</v>
      </c>
      <c r="J49" s="11">
        <v>237.15</v>
      </c>
      <c r="K49" s="11">
        <v>237.15</v>
      </c>
      <c r="L49" s="11">
        <v>237.15</v>
      </c>
      <c r="M49" s="11">
        <v>237.15</v>
      </c>
    </row>
    <row r="50" spans="1:14">
      <c r="A50" s="2" t="s">
        <v>54</v>
      </c>
      <c r="B50" s="11">
        <v>13</v>
      </c>
      <c r="C50" s="11">
        <v>13</v>
      </c>
      <c r="D50" s="11">
        <v>13</v>
      </c>
      <c r="E50" s="11">
        <v>13</v>
      </c>
      <c r="F50" s="11">
        <v>13</v>
      </c>
      <c r="G50" s="11">
        <v>13</v>
      </c>
      <c r="H50" s="11">
        <v>13</v>
      </c>
      <c r="I50" s="11">
        <v>13</v>
      </c>
      <c r="J50" s="11">
        <v>13</v>
      </c>
      <c r="K50" s="11">
        <v>13</v>
      </c>
      <c r="L50" s="11">
        <v>8</v>
      </c>
      <c r="M50" s="11"/>
    </row>
    <row r="51" spans="1:14">
      <c r="A51" s="2" t="s">
        <v>55</v>
      </c>
      <c r="B51" s="11">
        <v>15</v>
      </c>
      <c r="C51" s="11">
        <v>15</v>
      </c>
      <c r="D51" s="11">
        <v>15</v>
      </c>
      <c r="E51" s="11">
        <v>15</v>
      </c>
      <c r="F51" s="11">
        <v>15</v>
      </c>
      <c r="G51" s="11">
        <v>15</v>
      </c>
      <c r="H51" s="11">
        <v>15</v>
      </c>
      <c r="I51" s="11">
        <v>15</v>
      </c>
      <c r="J51" s="14">
        <v>15</v>
      </c>
      <c r="K51" s="11">
        <v>40</v>
      </c>
      <c r="L51" s="11">
        <v>40</v>
      </c>
      <c r="M51" s="11">
        <v>40</v>
      </c>
    </row>
    <row r="52" spans="1:14">
      <c r="A52" s="2" t="s">
        <v>56</v>
      </c>
      <c r="B52" s="11">
        <v>85.99</v>
      </c>
      <c r="C52" s="11">
        <v>85.99</v>
      </c>
      <c r="D52" s="11">
        <v>85.99</v>
      </c>
      <c r="E52" s="11">
        <v>85.99</v>
      </c>
      <c r="F52" s="11">
        <v>85.99</v>
      </c>
      <c r="G52" s="11">
        <v>85.99</v>
      </c>
      <c r="H52" s="11">
        <v>85.99</v>
      </c>
      <c r="I52" s="11">
        <v>85.99</v>
      </c>
      <c r="J52" s="11">
        <v>85.99</v>
      </c>
      <c r="K52" s="11">
        <v>85.99</v>
      </c>
      <c r="L52" s="11">
        <v>85.99</v>
      </c>
      <c r="M52" s="11"/>
    </row>
    <row r="53" spans="1:14">
      <c r="A53" s="2" t="s">
        <v>57</v>
      </c>
      <c r="B53" s="11"/>
      <c r="C53" s="11"/>
      <c r="D53" s="11"/>
      <c r="E53" s="11"/>
      <c r="F53" s="11"/>
      <c r="G53" s="11"/>
      <c r="H53" s="11"/>
      <c r="I53" s="11"/>
      <c r="J53" s="11">
        <v>1.25</v>
      </c>
      <c r="K53" s="11"/>
      <c r="L53" s="11"/>
      <c r="M53" s="11"/>
    </row>
    <row r="54" spans="1:14">
      <c r="A54" s="2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</row>
    <row r="55" spans="1:14">
      <c r="A55" s="24" t="s">
        <v>58</v>
      </c>
      <c r="B55" s="3" t="s">
        <v>1</v>
      </c>
      <c r="C55" s="3" t="s">
        <v>2</v>
      </c>
      <c r="D55" s="3" t="s">
        <v>3</v>
      </c>
      <c r="E55" s="3" t="s">
        <v>4</v>
      </c>
      <c r="F55" s="3" t="s">
        <v>5</v>
      </c>
      <c r="G55" s="3" t="s">
        <v>6</v>
      </c>
      <c r="H55" s="3" t="s">
        <v>7</v>
      </c>
      <c r="I55" s="3" t="s">
        <v>8</v>
      </c>
      <c r="J55" s="3" t="s">
        <v>9</v>
      </c>
      <c r="K55" s="3" t="s">
        <v>10</v>
      </c>
      <c r="L55" s="3" t="s">
        <v>11</v>
      </c>
      <c r="M55" s="3" t="s">
        <v>12</v>
      </c>
    </row>
    <row r="56" spans="1:14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</row>
    <row r="57" spans="1:14" s="26" customFormat="1">
      <c r="A57" s="13" t="s">
        <v>59</v>
      </c>
      <c r="B57" s="11"/>
      <c r="C57" s="20">
        <v>47.72</v>
      </c>
      <c r="D57" s="20">
        <v>61.82</v>
      </c>
      <c r="E57" s="20">
        <v>75.88</v>
      </c>
      <c r="F57" s="20">
        <v>75.88</v>
      </c>
      <c r="G57" s="20">
        <v>28.15</v>
      </c>
      <c r="H57" s="20">
        <v>49.8</v>
      </c>
      <c r="I57" s="11">
        <v>35.72</v>
      </c>
      <c r="J57" s="15">
        <v>35.72</v>
      </c>
      <c r="K57" s="11">
        <v>169.72</v>
      </c>
      <c r="L57" s="11">
        <v>134</v>
      </c>
      <c r="M57" s="11">
        <v>59.27</v>
      </c>
      <c r="N57" s="25"/>
    </row>
    <row r="58" spans="1:14" s="26" customFormat="1">
      <c r="A58" s="13" t="s">
        <v>60</v>
      </c>
      <c r="B58" s="11"/>
      <c r="C58" s="20"/>
      <c r="D58" s="20"/>
      <c r="E58" s="20"/>
      <c r="F58" s="20"/>
      <c r="G58" s="20"/>
      <c r="H58" s="20"/>
      <c r="I58" s="11"/>
      <c r="J58" s="15"/>
      <c r="K58" s="11"/>
      <c r="L58" s="11">
        <v>29</v>
      </c>
      <c r="M58" s="11"/>
      <c r="N58" s="27"/>
    </row>
    <row r="59" spans="1:14" s="26" customFormat="1">
      <c r="A59" s="13" t="s">
        <v>61</v>
      </c>
      <c r="B59" s="11"/>
      <c r="C59" s="11"/>
      <c r="D59" s="11"/>
      <c r="E59" s="11">
        <v>20.100000000000001</v>
      </c>
      <c r="F59" s="11"/>
      <c r="G59" s="11"/>
      <c r="H59" s="11"/>
      <c r="I59" s="11"/>
      <c r="J59" s="15"/>
      <c r="K59" s="11"/>
      <c r="L59" s="11">
        <v>21.75</v>
      </c>
      <c r="M59" s="11"/>
      <c r="N59" s="27"/>
    </row>
    <row r="60" spans="1:14" s="26" customFormat="1" ht="30">
      <c r="A60" s="13" t="s">
        <v>62</v>
      </c>
      <c r="B60" s="20"/>
      <c r="C60" s="20"/>
      <c r="D60" s="20">
        <v>31.31</v>
      </c>
      <c r="E60" s="20"/>
      <c r="F60" s="20">
        <v>18.75</v>
      </c>
      <c r="G60" s="20"/>
      <c r="H60" s="20"/>
      <c r="I60" s="20"/>
      <c r="J60" s="12"/>
      <c r="K60" s="20"/>
      <c r="L60" s="20"/>
      <c r="M60" s="20"/>
      <c r="N60" s="27"/>
    </row>
    <row r="61" spans="1:14" s="26" customFormat="1">
      <c r="A61" s="13" t="s">
        <v>63</v>
      </c>
      <c r="B61" s="11"/>
      <c r="C61" s="11"/>
      <c r="D61" s="11"/>
      <c r="E61" s="11"/>
      <c r="F61" s="11"/>
      <c r="G61" s="11"/>
      <c r="H61" s="11"/>
      <c r="I61" s="11"/>
      <c r="J61" s="14">
        <v>36.5</v>
      </c>
      <c r="K61" s="11">
        <v>100.5</v>
      </c>
      <c r="L61" s="11">
        <v>20</v>
      </c>
      <c r="M61" s="11">
        <v>90.5</v>
      </c>
      <c r="N61" s="27"/>
    </row>
    <row r="62" spans="1:14" s="26" customFormat="1">
      <c r="A62" s="13" t="s">
        <v>64</v>
      </c>
      <c r="B62" s="11"/>
      <c r="C62" s="11"/>
      <c r="D62" s="11"/>
      <c r="E62" s="11"/>
      <c r="F62" s="11"/>
      <c r="G62" s="11"/>
      <c r="H62" s="11"/>
      <c r="I62" s="11"/>
      <c r="J62" s="14"/>
      <c r="K62" s="11"/>
      <c r="L62" s="11">
        <v>108.8</v>
      </c>
      <c r="M62" s="11">
        <v>133.80000000000001</v>
      </c>
      <c r="N62" s="27"/>
    </row>
    <row r="63" spans="1:14" s="26" customFormat="1">
      <c r="A63" s="13" t="s">
        <v>65</v>
      </c>
      <c r="B63" s="11"/>
      <c r="C63" s="11"/>
      <c r="D63" s="11">
        <v>20</v>
      </c>
      <c r="E63" s="11">
        <v>90</v>
      </c>
      <c r="F63" s="11">
        <v>80</v>
      </c>
      <c r="G63" s="11">
        <v>20</v>
      </c>
      <c r="H63" s="11">
        <v>50</v>
      </c>
      <c r="I63" s="11"/>
      <c r="J63" s="14">
        <v>40</v>
      </c>
      <c r="K63" s="11">
        <v>12</v>
      </c>
      <c r="L63" s="11">
        <v>50</v>
      </c>
      <c r="M63" s="11">
        <v>30</v>
      </c>
      <c r="N63" s="27"/>
    </row>
    <row r="64" spans="1:14" s="26" customFormat="1">
      <c r="A64" s="13" t="s">
        <v>66</v>
      </c>
      <c r="B64" s="20"/>
      <c r="C64" s="20"/>
      <c r="D64" s="11"/>
      <c r="E64" s="11"/>
      <c r="F64" s="11">
        <v>169.74</v>
      </c>
      <c r="G64" s="11">
        <v>185.79</v>
      </c>
      <c r="H64" s="11">
        <v>50</v>
      </c>
      <c r="I64" s="11"/>
      <c r="J64" s="12"/>
      <c r="K64" s="11"/>
      <c r="L64" s="11"/>
      <c r="M64" s="11"/>
      <c r="N64" s="27"/>
    </row>
    <row r="65" spans="1:14" s="26" customFormat="1">
      <c r="A65" s="13" t="s">
        <v>67</v>
      </c>
      <c r="B65" s="20"/>
      <c r="C65" s="20"/>
      <c r="D65" s="11"/>
      <c r="E65" s="11"/>
      <c r="F65" s="11"/>
      <c r="G65" s="11"/>
      <c r="H65" s="11"/>
      <c r="I65" s="11"/>
      <c r="J65" s="14">
        <v>1693.44</v>
      </c>
      <c r="K65" s="11">
        <v>188.5</v>
      </c>
      <c r="L65" s="11">
        <v>455.49</v>
      </c>
      <c r="M65" s="11">
        <v>100</v>
      </c>
      <c r="N65" s="27"/>
    </row>
    <row r="66" spans="1:14" s="26" customFormat="1" ht="30">
      <c r="A66" s="13" t="s">
        <v>68</v>
      </c>
      <c r="B66" s="12"/>
      <c r="C66" s="12"/>
      <c r="D66" s="12"/>
      <c r="E66" s="15">
        <v>222.39</v>
      </c>
      <c r="F66" s="12"/>
      <c r="G66" s="12"/>
      <c r="H66" s="12"/>
      <c r="I66" s="11">
        <v>65</v>
      </c>
      <c r="J66" s="15">
        <v>65</v>
      </c>
      <c r="K66" s="11">
        <v>65</v>
      </c>
      <c r="L66" s="11">
        <v>65</v>
      </c>
      <c r="M66" s="11"/>
      <c r="N66" s="27"/>
    </row>
    <row r="67" spans="1:14" s="26" customFormat="1">
      <c r="A67" s="13" t="s">
        <v>69</v>
      </c>
      <c r="B67" s="11"/>
      <c r="C67" s="11"/>
      <c r="D67" s="11"/>
      <c r="E67" s="11"/>
      <c r="F67" s="11"/>
      <c r="G67" s="11"/>
      <c r="H67" s="11"/>
      <c r="I67" s="11"/>
      <c r="J67" s="11">
        <v>110</v>
      </c>
      <c r="K67" s="11">
        <v>54</v>
      </c>
      <c r="L67" s="11"/>
      <c r="M67" s="11"/>
      <c r="N67" s="27"/>
    </row>
    <row r="68" spans="1:14" s="26" customFormat="1" ht="30">
      <c r="A68" s="13" t="s">
        <v>70</v>
      </c>
      <c r="B68" s="20"/>
      <c r="C68" s="20"/>
      <c r="D68" s="11">
        <v>45</v>
      </c>
      <c r="E68" s="11"/>
      <c r="F68" s="11"/>
      <c r="G68" s="11"/>
      <c r="H68" s="11"/>
      <c r="I68" s="11"/>
      <c r="J68" s="15">
        <v>50</v>
      </c>
      <c r="K68" s="11"/>
      <c r="L68" s="11">
        <v>40</v>
      </c>
      <c r="M68" s="11">
        <v>40</v>
      </c>
      <c r="N68" s="27"/>
    </row>
    <row r="69" spans="1:14" s="26" customFormat="1" ht="30">
      <c r="A69" s="13" t="s">
        <v>71</v>
      </c>
      <c r="B69" s="11"/>
      <c r="C69" s="11"/>
      <c r="D69" s="11"/>
      <c r="E69" s="11"/>
      <c r="F69" s="11"/>
      <c r="G69" s="11"/>
      <c r="H69" s="11"/>
      <c r="I69" s="11"/>
      <c r="J69" s="28">
        <v>350</v>
      </c>
      <c r="K69" s="11"/>
      <c r="L69" s="11"/>
      <c r="M69" s="11"/>
      <c r="N69" s="27"/>
    </row>
    <row r="70" spans="1:14" s="26" customFormat="1">
      <c r="A70" s="13" t="s">
        <v>72</v>
      </c>
      <c r="B70" s="11"/>
      <c r="C70" s="11"/>
      <c r="D70" s="11">
        <v>12.99</v>
      </c>
      <c r="E70" s="11"/>
      <c r="F70"/>
      <c r="G70"/>
      <c r="H70" s="11"/>
      <c r="I70" s="11"/>
      <c r="J70" s="15"/>
      <c r="K70" s="11"/>
      <c r="L70" s="11"/>
      <c r="M70" s="11"/>
      <c r="N70" s="27"/>
    </row>
    <row r="71" spans="1:14" s="26" customFormat="1">
      <c r="A71" s="13" t="s">
        <v>73</v>
      </c>
      <c r="B71" s="11"/>
      <c r="C71" s="11"/>
      <c r="D71" s="11">
        <v>50.98</v>
      </c>
      <c r="E71" s="11"/>
      <c r="F71" s="11"/>
      <c r="G71" s="11"/>
      <c r="H71" s="11"/>
      <c r="I71" s="11"/>
      <c r="J71" s="15"/>
      <c r="K71" s="11"/>
      <c r="L71" s="11"/>
      <c r="M71" s="11"/>
      <c r="N71" s="27"/>
    </row>
    <row r="72" spans="1:14" s="26" customFormat="1">
      <c r="A72" s="13" t="s">
        <v>74</v>
      </c>
      <c r="B72" s="20"/>
      <c r="C72" s="20"/>
      <c r="D72" s="29">
        <v>19.98</v>
      </c>
      <c r="E72" s="11"/>
      <c r="F72" s="11"/>
      <c r="G72" s="11"/>
      <c r="H72" s="11"/>
      <c r="I72" s="11"/>
      <c r="J72" s="15"/>
      <c r="K72" s="11"/>
      <c r="L72" s="11"/>
      <c r="M72" s="11"/>
      <c r="N72" s="27"/>
    </row>
    <row r="73" spans="1:14" s="26" customFormat="1">
      <c r="A73" s="13" t="s">
        <v>75</v>
      </c>
      <c r="B73" s="2"/>
      <c r="C73" s="20">
        <v>31.9</v>
      </c>
      <c r="D73" s="11"/>
      <c r="E73" s="11">
        <v>32.47</v>
      </c>
      <c r="F73" s="11"/>
      <c r="G73" s="11"/>
      <c r="H73" s="11">
        <v>7.99</v>
      </c>
      <c r="I73" s="11"/>
      <c r="J73" s="15"/>
      <c r="K73" s="11"/>
      <c r="L73" s="11"/>
      <c r="M73" s="11"/>
      <c r="N73" s="27"/>
    </row>
    <row r="74" spans="1:14">
      <c r="A74" s="16" t="s">
        <v>76</v>
      </c>
      <c r="B74" s="2"/>
      <c r="C74" s="11">
        <v>40.590000000000003</v>
      </c>
      <c r="D74" s="11">
        <v>85.52</v>
      </c>
      <c r="E74" s="11"/>
      <c r="F74" s="11">
        <v>82.9</v>
      </c>
      <c r="G74" s="11">
        <v>30.5</v>
      </c>
      <c r="H74" s="11">
        <v>82.56</v>
      </c>
      <c r="I74" s="11"/>
      <c r="J74" s="15">
        <v>55.43</v>
      </c>
      <c r="K74" s="11">
        <v>80.42</v>
      </c>
      <c r="L74" s="11">
        <v>58.01</v>
      </c>
      <c r="M74" s="11">
        <v>45.01</v>
      </c>
      <c r="N74" s="30"/>
    </row>
    <row r="75" spans="1:14">
      <c r="A75" s="2" t="s">
        <v>77</v>
      </c>
      <c r="B75" s="11">
        <v>776.85</v>
      </c>
      <c r="C75" s="11">
        <v>768.51</v>
      </c>
      <c r="D75" s="11">
        <v>214.94</v>
      </c>
      <c r="E75" s="11">
        <v>212.43</v>
      </c>
      <c r="F75" s="11">
        <v>200.46</v>
      </c>
      <c r="G75" s="11">
        <v>355.47</v>
      </c>
      <c r="H75" s="11">
        <v>223.06</v>
      </c>
      <c r="I75" s="11"/>
      <c r="J75" s="15">
        <v>224.43</v>
      </c>
      <c r="K75" s="11">
        <v>220.65</v>
      </c>
      <c r="L75" s="11">
        <v>282.02999999999997</v>
      </c>
      <c r="M75" s="11">
        <v>267.45999999999998</v>
      </c>
    </row>
    <row r="76" spans="1:14">
      <c r="A76" s="2" t="s">
        <v>78</v>
      </c>
      <c r="B76" s="11"/>
      <c r="C76" s="11"/>
      <c r="D76" s="11"/>
      <c r="E76" s="11"/>
      <c r="F76" s="11"/>
      <c r="G76" s="11"/>
      <c r="H76" s="11"/>
      <c r="I76" s="11"/>
      <c r="J76" s="15">
        <v>54.45</v>
      </c>
      <c r="K76" s="11">
        <v>29.2</v>
      </c>
      <c r="L76" s="11"/>
      <c r="M76" s="11">
        <v>31.74</v>
      </c>
      <c r="N76" s="31"/>
    </row>
    <row r="77" spans="1:14">
      <c r="A77" s="2" t="s">
        <v>79</v>
      </c>
      <c r="B77" s="11"/>
      <c r="C77" s="11"/>
      <c r="D77" s="11">
        <v>161.36000000000001</v>
      </c>
      <c r="E77" s="11">
        <v>115.23</v>
      </c>
      <c r="F77" s="11">
        <v>170.51</v>
      </c>
      <c r="G77" s="11">
        <v>183.63</v>
      </c>
      <c r="H77" s="32">
        <v>55.3</v>
      </c>
      <c r="I77" s="11"/>
      <c r="J77" s="15">
        <v>175.88</v>
      </c>
      <c r="K77" s="11">
        <v>185.12</v>
      </c>
      <c r="L77" s="11">
        <v>134.54</v>
      </c>
      <c r="M77" s="11">
        <v>89.38</v>
      </c>
    </row>
    <row r="78" spans="1:14">
      <c r="A78" s="2" t="s">
        <v>80</v>
      </c>
      <c r="B78" s="11"/>
      <c r="C78" s="11"/>
      <c r="D78" s="11">
        <v>282.08</v>
      </c>
      <c r="E78" s="11">
        <v>88.62</v>
      </c>
      <c r="F78" s="11">
        <v>37.090000000000003</v>
      </c>
      <c r="G78" s="11">
        <v>47.49</v>
      </c>
      <c r="H78" s="11">
        <v>34.79</v>
      </c>
      <c r="I78" s="11"/>
      <c r="J78" s="15">
        <v>10.86</v>
      </c>
      <c r="K78" s="11">
        <v>12.31</v>
      </c>
      <c r="L78" s="11">
        <v>73.14</v>
      </c>
      <c r="M78" s="11">
        <v>125.5</v>
      </c>
    </row>
    <row r="79" spans="1:14">
      <c r="A79" s="2" t="s">
        <v>81</v>
      </c>
      <c r="B79" s="11"/>
      <c r="C79" s="11"/>
      <c r="D79" s="11"/>
      <c r="E79" s="11"/>
      <c r="F79" s="11">
        <v>5.14</v>
      </c>
      <c r="G79" s="11">
        <v>14.52</v>
      </c>
      <c r="H79" s="11"/>
      <c r="I79" s="11"/>
      <c r="J79" s="15">
        <v>22.02</v>
      </c>
      <c r="K79" s="11"/>
      <c r="L79" s="11">
        <v>105.5</v>
      </c>
      <c r="M79" s="11">
        <v>112.29</v>
      </c>
    </row>
    <row r="80" spans="1:14">
      <c r="A80" s="2" t="s">
        <v>82</v>
      </c>
      <c r="B80" s="11"/>
      <c r="C80" s="11"/>
      <c r="D80" s="11"/>
      <c r="E80" s="11"/>
      <c r="F80" s="11"/>
      <c r="G80" s="11">
        <v>17.600000000000001</v>
      </c>
      <c r="H80" s="11">
        <v>31</v>
      </c>
      <c r="I80" s="11"/>
      <c r="J80" s="15">
        <v>30.15</v>
      </c>
      <c r="K80" s="11"/>
      <c r="L80" s="11"/>
      <c r="M80" s="11"/>
    </row>
    <row r="81" spans="1:13">
      <c r="A81" s="2" t="s">
        <v>83</v>
      </c>
      <c r="B81" s="11"/>
      <c r="C81" s="11"/>
      <c r="D81" s="11">
        <v>14.45</v>
      </c>
      <c r="E81" s="11"/>
      <c r="F81" s="11"/>
      <c r="G81" s="11"/>
      <c r="H81" s="11">
        <v>9.76</v>
      </c>
      <c r="I81" s="11"/>
      <c r="J81" s="15">
        <v>12.39</v>
      </c>
      <c r="K81" s="11">
        <v>18.809999999999999</v>
      </c>
      <c r="L81" s="11"/>
      <c r="M81" s="11">
        <v>3.08</v>
      </c>
    </row>
    <row r="82" spans="1:13">
      <c r="A82" s="2" t="s">
        <v>84</v>
      </c>
      <c r="B82" s="11"/>
      <c r="C82" s="11"/>
      <c r="D82" s="11"/>
      <c r="E82" s="11"/>
      <c r="F82" s="11"/>
      <c r="G82" s="11"/>
      <c r="H82" s="11"/>
      <c r="I82" s="11"/>
      <c r="J82" s="11">
        <v>9</v>
      </c>
      <c r="K82" s="11"/>
      <c r="L82" s="11"/>
      <c r="M82" s="11"/>
    </row>
    <row r="83" spans="1:13">
      <c r="A83" s="2" t="s">
        <v>85</v>
      </c>
      <c r="B83" s="11"/>
      <c r="C83" s="11"/>
      <c r="D83" s="11"/>
      <c r="E83" s="11"/>
      <c r="F83" s="11"/>
      <c r="G83" s="11"/>
      <c r="H83" s="11"/>
      <c r="I83" s="11"/>
      <c r="J83" s="11"/>
      <c r="K83" s="11">
        <v>5.65</v>
      </c>
      <c r="L83" s="11"/>
      <c r="M83" s="11">
        <v>12</v>
      </c>
    </row>
    <row r="84" spans="1:13">
      <c r="A84" s="2" t="s">
        <v>86</v>
      </c>
      <c r="B84" s="11">
        <v>68.760000000000005</v>
      </c>
      <c r="C84" s="11">
        <v>508.11</v>
      </c>
      <c r="D84" s="11">
        <v>171.67</v>
      </c>
      <c r="E84" s="11">
        <v>63.59</v>
      </c>
      <c r="F84" s="11">
        <v>346.74</v>
      </c>
      <c r="G84" s="11">
        <v>201.14</v>
      </c>
      <c r="H84" s="11">
        <v>394.42</v>
      </c>
      <c r="I84" s="11">
        <v>1450.62</v>
      </c>
      <c r="J84" s="15">
        <v>210.39</v>
      </c>
      <c r="K84" s="11">
        <v>246.05</v>
      </c>
      <c r="L84" s="33">
        <v>95.76</v>
      </c>
      <c r="M84" s="11">
        <v>201.89</v>
      </c>
    </row>
    <row r="85" spans="1:13">
      <c r="A85" s="2" t="s">
        <v>87</v>
      </c>
      <c r="B85" s="11"/>
      <c r="C85" s="11"/>
      <c r="D85" s="11">
        <v>4.78</v>
      </c>
      <c r="E85" s="11"/>
      <c r="F85" s="11"/>
      <c r="G85" s="11"/>
      <c r="H85" s="11"/>
      <c r="I85" s="11"/>
      <c r="J85" s="15">
        <v>13.37</v>
      </c>
      <c r="K85" s="11">
        <v>3.81</v>
      </c>
      <c r="L85" s="11">
        <v>25.63</v>
      </c>
      <c r="M85" s="11"/>
    </row>
    <row r="86" spans="1:13">
      <c r="A86" s="2" t="s">
        <v>88</v>
      </c>
      <c r="B86" s="11">
        <v>130</v>
      </c>
      <c r="C86" s="11">
        <v>49.21</v>
      </c>
      <c r="D86" s="11">
        <v>137.85</v>
      </c>
      <c r="E86" s="11">
        <v>124.12</v>
      </c>
      <c r="F86" s="11">
        <v>114.95</v>
      </c>
      <c r="G86" s="11">
        <v>44.96</v>
      </c>
      <c r="H86" s="11">
        <v>209.23</v>
      </c>
      <c r="I86" s="11"/>
      <c r="J86" s="15">
        <v>366.33</v>
      </c>
      <c r="K86" s="11">
        <v>62.32</v>
      </c>
      <c r="L86" s="11">
        <v>84.18</v>
      </c>
      <c r="M86" s="11">
        <v>93.88</v>
      </c>
    </row>
    <row r="87" spans="1:13" ht="31.5">
      <c r="A87" s="23" t="s">
        <v>89</v>
      </c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>
        <v>80</v>
      </c>
    </row>
    <row r="88" spans="1:13">
      <c r="A88" s="2" t="s">
        <v>90</v>
      </c>
      <c r="B88" s="11">
        <v>100</v>
      </c>
      <c r="C88" s="11">
        <v>10</v>
      </c>
      <c r="D88" s="11">
        <v>10</v>
      </c>
      <c r="E88" s="11"/>
      <c r="F88" s="11">
        <v>10</v>
      </c>
      <c r="G88" s="11">
        <v>60</v>
      </c>
      <c r="H88" s="11">
        <v>140</v>
      </c>
      <c r="I88" s="11"/>
      <c r="J88" s="15">
        <v>40</v>
      </c>
      <c r="K88" s="11">
        <v>60</v>
      </c>
      <c r="L88" s="11">
        <v>60</v>
      </c>
      <c r="M88" s="11">
        <v>20</v>
      </c>
    </row>
    <row r="89" spans="1:13">
      <c r="A89" s="2" t="s">
        <v>91</v>
      </c>
      <c r="B89" s="11">
        <v>85</v>
      </c>
      <c r="C89" s="11">
        <v>15</v>
      </c>
      <c r="D89" s="11">
        <v>745</v>
      </c>
      <c r="E89" s="11"/>
      <c r="F89" s="11">
        <v>30</v>
      </c>
      <c r="G89" s="11"/>
      <c r="H89" s="11"/>
      <c r="I89" s="11"/>
      <c r="J89" s="15"/>
      <c r="K89" s="11">
        <v>57.48</v>
      </c>
      <c r="L89" s="11"/>
      <c r="M89" s="11"/>
    </row>
    <row r="90" spans="1:13">
      <c r="A90" s="2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</row>
    <row r="91" spans="1:13">
      <c r="A91" s="34" t="s">
        <v>92</v>
      </c>
      <c r="B91" s="35">
        <f t="shared" ref="B91:M91" si="2">SUM(B31:B89)</f>
        <v>2860.6300000000006</v>
      </c>
      <c r="C91" s="35">
        <f t="shared" si="2"/>
        <v>3184.1100000000006</v>
      </c>
      <c r="D91" s="35">
        <f t="shared" si="2"/>
        <v>3815.8000000000006</v>
      </c>
      <c r="E91" s="35">
        <f t="shared" si="2"/>
        <v>2626.9</v>
      </c>
      <c r="F91" s="35">
        <f t="shared" si="2"/>
        <v>2868.04</v>
      </c>
      <c r="G91" s="35">
        <f t="shared" si="2"/>
        <v>2822.32</v>
      </c>
      <c r="H91" s="35">
        <f t="shared" si="2"/>
        <v>2923.6600000000008</v>
      </c>
      <c r="I91" s="35">
        <f t="shared" si="2"/>
        <v>3166.09</v>
      </c>
      <c r="J91" s="35">
        <f t="shared" si="2"/>
        <v>5231.6000000000004</v>
      </c>
      <c r="K91" s="35">
        <f t="shared" si="2"/>
        <v>3240.6100000000006</v>
      </c>
      <c r="L91" s="35">
        <f t="shared" si="2"/>
        <v>3469.21</v>
      </c>
      <c r="M91" s="35">
        <f t="shared" si="2"/>
        <v>3143.9500000000003</v>
      </c>
    </row>
    <row r="92" spans="1:13">
      <c r="A92" s="2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</row>
    <row r="93" spans="1:13">
      <c r="A93" s="36" t="s">
        <v>93</v>
      </c>
      <c r="B93" s="37">
        <f t="shared" ref="B93:M93" si="3">B27-B91</f>
        <v>-42.550000000000637</v>
      </c>
      <c r="C93" s="37">
        <f t="shared" si="3"/>
        <v>-146.01000000000113</v>
      </c>
      <c r="D93" s="37">
        <f t="shared" si="3"/>
        <v>-200.36000000000195</v>
      </c>
      <c r="E93" s="37">
        <f t="shared" si="3"/>
        <v>-2.4000000000019099</v>
      </c>
      <c r="F93" s="37">
        <f t="shared" si="3"/>
        <v>12.669999999998254</v>
      </c>
      <c r="G93" s="37">
        <f t="shared" si="3"/>
        <v>65.019999999998163</v>
      </c>
      <c r="H93" s="37">
        <f t="shared" si="3"/>
        <v>18.219999999997526</v>
      </c>
      <c r="I93" s="37">
        <f t="shared" si="3"/>
        <v>78.639999999997599</v>
      </c>
      <c r="J93" s="37">
        <f t="shared" si="3"/>
        <v>96.659999999997126</v>
      </c>
      <c r="K93" s="37">
        <f t="shared" si="3"/>
        <v>78.639999999996689</v>
      </c>
      <c r="L93" s="37">
        <f t="shared" si="3"/>
        <v>94.019999999996799</v>
      </c>
      <c r="M93" s="37">
        <f t="shared" si="3"/>
        <v>120.76999999999634</v>
      </c>
    </row>
    <row r="95" spans="1:13">
      <c r="C95" s="38" t="s">
        <v>94</v>
      </c>
    </row>
    <row r="96" spans="1:13">
      <c r="A96" s="38" t="s">
        <v>95</v>
      </c>
      <c r="B96" s="39">
        <f>SUM(B75)</f>
        <v>776.85</v>
      </c>
      <c r="C96" s="39"/>
    </row>
    <row r="97" spans="1:3">
      <c r="A97" s="38" t="s">
        <v>96</v>
      </c>
      <c r="B97" s="39">
        <f>SUM(C75)</f>
        <v>768.51</v>
      </c>
      <c r="C97" s="39">
        <f t="shared" ref="C97:C107" si="4">B97-B96</f>
        <v>-8.3400000000000318</v>
      </c>
    </row>
    <row r="98" spans="1:3">
      <c r="A98" s="38" t="s">
        <v>97</v>
      </c>
      <c r="B98" s="39">
        <f>SUM(D75:D83)</f>
        <v>672.83</v>
      </c>
      <c r="C98" s="39">
        <f t="shared" si="4"/>
        <v>-95.67999999999995</v>
      </c>
    </row>
    <row r="99" spans="1:3">
      <c r="A99" s="38" t="s">
        <v>98</v>
      </c>
      <c r="B99" s="39">
        <f>SUM(E75:E83)</f>
        <v>416.28000000000003</v>
      </c>
      <c r="C99" s="39">
        <f t="shared" si="4"/>
        <v>-256.55</v>
      </c>
    </row>
    <row r="100" spans="1:3">
      <c r="A100" s="38" t="s">
        <v>99</v>
      </c>
      <c r="B100" s="39">
        <f>SUM(F75:F83)</f>
        <v>413.20000000000005</v>
      </c>
      <c r="C100" s="39">
        <f t="shared" si="4"/>
        <v>-3.0799999999999841</v>
      </c>
    </row>
    <row r="101" spans="1:3">
      <c r="A101" s="38" t="s">
        <v>100</v>
      </c>
      <c r="B101" s="39">
        <f>SUM(G75:G83)</f>
        <v>618.71</v>
      </c>
      <c r="C101" s="39">
        <f t="shared" si="4"/>
        <v>205.51</v>
      </c>
    </row>
    <row r="102" spans="1:3">
      <c r="A102" s="38" t="s">
        <v>101</v>
      </c>
      <c r="B102" s="39">
        <f>SUM(H75:H83)</f>
        <v>353.91</v>
      </c>
      <c r="C102" s="39">
        <f t="shared" si="4"/>
        <v>-264.8</v>
      </c>
    </row>
    <row r="103" spans="1:3">
      <c r="A103" s="38" t="s">
        <v>102</v>
      </c>
      <c r="B103" s="39">
        <v>540</v>
      </c>
      <c r="C103" s="39">
        <f t="shared" si="4"/>
        <v>186.08999999999997</v>
      </c>
    </row>
    <row r="104" spans="1:3">
      <c r="A104" s="38" t="s">
        <v>103</v>
      </c>
      <c r="B104" s="39">
        <f>SUM(J75:J83)</f>
        <v>539.17999999999995</v>
      </c>
      <c r="C104" s="39">
        <f t="shared" si="4"/>
        <v>-0.82000000000005002</v>
      </c>
    </row>
    <row r="105" spans="1:3">
      <c r="A105" s="38" t="s">
        <v>104</v>
      </c>
      <c r="B105" s="39">
        <f>SUM(K75:K83)</f>
        <v>471.74</v>
      </c>
      <c r="C105" s="39">
        <f t="shared" si="4"/>
        <v>-67.439999999999941</v>
      </c>
    </row>
    <row r="106" spans="1:3">
      <c r="A106" s="38" t="s">
        <v>105</v>
      </c>
      <c r="B106" s="39">
        <f>SUM(L75:L83)</f>
        <v>595.20999999999992</v>
      </c>
      <c r="C106" s="39">
        <f t="shared" si="4"/>
        <v>123.46999999999991</v>
      </c>
    </row>
    <row r="107" spans="1:3">
      <c r="A107" s="38" t="s">
        <v>106</v>
      </c>
      <c r="B107" s="39">
        <f>SUM(M75:M83)</f>
        <v>641.44999999999993</v>
      </c>
      <c r="C107" s="39">
        <f t="shared" si="4"/>
        <v>46.240000000000009</v>
      </c>
    </row>
    <row r="108" spans="1:3">
      <c r="A108" s="40"/>
    </row>
    <row r="109" spans="1:3">
      <c r="A109" s="40"/>
    </row>
    <row r="110" spans="1:3">
      <c r="A110" s="40"/>
    </row>
    <row r="111" spans="1:3">
      <c r="A111" s="40"/>
    </row>
    <row r="112" spans="1:3">
      <c r="A112" s="40"/>
    </row>
  </sheetData>
  <mergeCells count="5">
    <mergeCell ref="A1:M1"/>
    <mergeCell ref="A2:M2"/>
    <mergeCell ref="A28:M28"/>
    <mergeCell ref="A30:M30"/>
    <mergeCell ref="A56:M56"/>
  </mergeCells>
  <conditionalFormatting sqref="B75:C76">
    <cfRule type="cellIs" dxfId="104" priority="33" stopIfTrue="1" operator="greaterThan">
      <formula>230</formula>
    </cfRule>
  </conditionalFormatting>
  <conditionalFormatting sqref="B65:I65 K65:M65">
    <cfRule type="cellIs" dxfId="103" priority="29" stopIfTrue="1" operator="greaterThan">
      <formula>2500</formula>
    </cfRule>
  </conditionalFormatting>
  <conditionalFormatting sqref="B59:M60 L61 B61:I62 K62 B63:D63 H64:M64 F66:I66 B66:D67 K66:M67 E67:I67 D68:M68 B69:I69 K69:M69 H70:M70 B70:E71 F71:M71 E72:M72 D73:M73 A74:C74 K74:AMJ74 J76 J79 J81 J85 J88:J90">
    <cfRule type="cellIs" dxfId="102" priority="5" stopIfTrue="1" operator="greaterThan">
      <formula>65</formula>
    </cfRule>
  </conditionalFormatting>
  <conditionalFormatting sqref="C4:M4 B93:M93">
    <cfRule type="cellIs" dxfId="101" priority="4" stopIfTrue="1" operator="lessThan">
      <formula>0</formula>
    </cfRule>
  </conditionalFormatting>
  <conditionalFormatting sqref="D99">
    <cfRule type="cellIs" dxfId="100" priority="35" stopIfTrue="1" operator="lessThan">
      <formula>$D$99</formula>
    </cfRule>
  </conditionalFormatting>
  <conditionalFormatting sqref="D74:J74">
    <cfRule type="cellIs" dxfId="99" priority="31" stopIfTrue="1" operator="greaterThan">
      <formula>70</formula>
    </cfRule>
  </conditionalFormatting>
  <conditionalFormatting sqref="F57:F58 E63:I63 K63:M63 E64:G64 E66">
    <cfRule type="cellIs" dxfId="98" priority="10" stopIfTrue="1" operator="greaterThan">
      <formula>0</formula>
    </cfRule>
  </conditionalFormatting>
  <conditionalFormatting sqref="F100">
    <cfRule type="cellIs" dxfId="97" priority="3" stopIfTrue="1" operator="lessThan">
      <formula>0</formula>
    </cfRule>
  </conditionalFormatting>
  <conditionalFormatting sqref="G57:H58 E75:F76 I77 M77:M78 B77:G79 H78:I78 H79 D81:I81">
    <cfRule type="cellIs" dxfId="96" priority="21" stopIfTrue="1" operator="greaterThan">
      <formula>560</formula>
    </cfRule>
  </conditionalFormatting>
  <conditionalFormatting sqref="J67">
    <cfRule type="cellIs" dxfId="95" priority="27" stopIfTrue="1" operator="greaterThan">
      <formula>1500</formula>
    </cfRule>
  </conditionalFormatting>
  <conditionalFormatting sqref="J75">
    <cfRule type="cellIs" dxfId="94" priority="9" stopIfTrue="1" operator="greaterThan">
      <formula>300</formula>
    </cfRule>
  </conditionalFormatting>
  <conditionalFormatting sqref="J84">
    <cfRule type="cellIs" dxfId="93" priority="34" stopIfTrue="1" operator="greaterThan">
      <formula>350</formula>
    </cfRule>
  </conditionalFormatting>
  <conditionalFormatting sqref="J77:L78">
    <cfRule type="cellIs" dxfId="92" priority="32" stopIfTrue="1" operator="greaterThan">
      <formula>140</formula>
    </cfRule>
  </conditionalFormatting>
  <conditionalFormatting sqref="K61 L62">
    <cfRule type="cellIs" dxfId="91" priority="7" stopIfTrue="1" operator="equal">
      <formula>0</formula>
    </cfRule>
  </conditionalFormatting>
  <conditionalFormatting sqref="M61 D75:D76">
    <cfRule type="cellIs" dxfId="90" priority="6" stopIfTrue="1" operator="greaterThan">
      <formula>250</formula>
    </cfRule>
  </conditionalFormatting>
  <conditionalFormatting sqref="M62 J66 J86">
    <cfRule type="cellIs" dxfId="89" priority="30" stopIfTrue="1" operator="greaterThan">
      <formula>1000</formula>
    </cfRule>
  </conditionalFormatting>
  <pageMargins left="0.75000000000000011" right="0.75000000000000011" top="1.393700787401575" bottom="1.393700787401575" header="1" footer="1"/>
  <pageSetup paperSize="0" fitToWidth="0" fitToHeight="0" orientation="portrait" horizontalDpi="0" verticalDpi="0" copies="0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16"/>
  <sheetViews>
    <sheetView topLeftCell="A85" workbookViewId="0">
      <selection activeCell="B98" sqref="B98"/>
    </sheetView>
  </sheetViews>
  <sheetFormatPr baseColWidth="10" defaultRowHeight="15.75"/>
  <cols>
    <col min="1" max="1" width="33" style="1" customWidth="1"/>
    <col min="2" max="13" width="10.75" customWidth="1"/>
    <col min="14" max="14" width="15.125" style="1" customWidth="1"/>
    <col min="15" max="1024" width="10.75" customWidth="1"/>
    <col min="1025" max="1025" width="11.25" customWidth="1"/>
  </cols>
  <sheetData>
    <row r="1" spans="1:13" ht="34.5">
      <c r="A1" s="52" t="s">
        <v>107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13" ht="15.6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13">
      <c r="A3" s="2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</row>
    <row r="4" spans="1:13">
      <c r="A4" s="4" t="s">
        <v>13</v>
      </c>
      <c r="B4" s="5">
        <f>budget_compte_2020!M93</f>
        <v>120.76999999999634</v>
      </c>
      <c r="C4" s="5">
        <f t="shared" ref="C4:M4" si="0">B102</f>
        <v>-10.000000000004547</v>
      </c>
      <c r="D4" s="5">
        <f t="shared" si="0"/>
        <v>166.49999999999545</v>
      </c>
      <c r="E4" s="5">
        <f t="shared" si="0"/>
        <v>-6.5000000000045475</v>
      </c>
      <c r="F4" s="5">
        <f t="shared" si="0"/>
        <v>-57.700000000004366</v>
      </c>
      <c r="G4" s="5">
        <f t="shared" si="0"/>
        <v>-138.42000000000507</v>
      </c>
      <c r="H4" s="5">
        <f t="shared" si="0"/>
        <v>-151.36000000000513</v>
      </c>
      <c r="I4" s="5">
        <f t="shared" si="0"/>
        <v>-121.72000000000571</v>
      </c>
      <c r="J4" s="5">
        <f t="shared" si="0"/>
        <v>22.129999999994197</v>
      </c>
      <c r="K4" s="5">
        <f t="shared" si="0"/>
        <v>74.909999999994398</v>
      </c>
      <c r="L4" s="5">
        <f t="shared" si="0"/>
        <v>-11.710000000006403</v>
      </c>
      <c r="M4" s="5">
        <f t="shared" si="0"/>
        <v>-0.67000000000689397</v>
      </c>
    </row>
    <row r="5" spans="1:13">
      <c r="A5" s="4"/>
      <c r="B5" s="6"/>
      <c r="C5" s="6"/>
      <c r="D5" s="6"/>
      <c r="E5" s="6"/>
      <c r="F5" s="6"/>
      <c r="G5" s="6"/>
      <c r="H5" s="6"/>
      <c r="I5" s="6"/>
      <c r="J5" s="7"/>
      <c r="K5" s="6"/>
      <c r="L5" s="6"/>
      <c r="M5" s="6"/>
    </row>
    <row r="6" spans="1:13">
      <c r="A6" s="10" t="s">
        <v>14</v>
      </c>
      <c r="B6" s="11"/>
      <c r="C6" s="11"/>
      <c r="D6" s="11"/>
      <c r="E6" s="11"/>
      <c r="F6" s="11"/>
      <c r="G6" s="11"/>
      <c r="H6" s="11"/>
      <c r="I6" s="11"/>
      <c r="J6" s="12"/>
      <c r="K6" s="11"/>
      <c r="L6" s="11"/>
      <c r="M6" s="11"/>
    </row>
    <row r="7" spans="1:13" ht="30">
      <c r="A7" s="13" t="s">
        <v>15</v>
      </c>
      <c r="B7" s="11">
        <v>15</v>
      </c>
      <c r="C7" s="11"/>
      <c r="D7" s="11">
        <v>83</v>
      </c>
      <c r="E7" s="11"/>
      <c r="F7" s="11"/>
      <c r="G7" s="11">
        <v>11</v>
      </c>
      <c r="H7" s="11"/>
      <c r="I7" s="11">
        <v>113</v>
      </c>
      <c r="J7" s="11"/>
      <c r="K7" s="11">
        <v>63</v>
      </c>
      <c r="L7" s="11"/>
      <c r="M7" s="11">
        <v>27.5</v>
      </c>
    </row>
    <row r="8" spans="1:13" ht="30">
      <c r="A8" s="13" t="s">
        <v>16</v>
      </c>
      <c r="B8" s="11"/>
      <c r="C8" s="11">
        <v>124.47</v>
      </c>
      <c r="D8" s="11">
        <v>40</v>
      </c>
      <c r="E8" s="11"/>
      <c r="F8" s="11"/>
      <c r="G8" s="11"/>
      <c r="H8" s="11"/>
      <c r="I8" s="11"/>
      <c r="J8" s="11">
        <v>55</v>
      </c>
      <c r="K8" s="11"/>
      <c r="L8" s="11">
        <v>20</v>
      </c>
      <c r="M8" s="11">
        <v>48</v>
      </c>
    </row>
    <row r="9" spans="1:13" ht="30">
      <c r="A9" s="13" t="s">
        <v>17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ht="30">
      <c r="A10" s="13" t="s">
        <v>18</v>
      </c>
      <c r="B10" s="11"/>
      <c r="C10" s="11"/>
      <c r="D10" s="11"/>
      <c r="E10" s="11"/>
      <c r="F10" s="11"/>
      <c r="G10" s="11"/>
      <c r="H10" s="11"/>
      <c r="I10" s="11"/>
      <c r="J10" s="11"/>
      <c r="K10" s="11">
        <v>12</v>
      </c>
      <c r="L10" s="11"/>
      <c r="M10" s="11"/>
    </row>
    <row r="11" spans="1:13">
      <c r="A11" s="13" t="s">
        <v>19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</row>
    <row r="12" spans="1:13">
      <c r="A12" s="13" t="s">
        <v>20</v>
      </c>
      <c r="B12" s="11"/>
      <c r="C12" s="11"/>
      <c r="D12" s="11"/>
      <c r="E12" s="11"/>
      <c r="F12" s="11"/>
      <c r="G12" s="11"/>
      <c r="H12" s="11"/>
      <c r="I12" s="11">
        <v>80.239999999999995</v>
      </c>
      <c r="J12" s="11"/>
      <c r="K12" s="11"/>
      <c r="L12" s="11"/>
      <c r="M12" s="11"/>
    </row>
    <row r="13" spans="1:13" ht="30">
      <c r="A13" s="13" t="s">
        <v>21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13">
      <c r="A14" s="13" t="s">
        <v>108</v>
      </c>
      <c r="B14" s="11"/>
      <c r="C14" s="11"/>
      <c r="D14" s="11"/>
      <c r="E14" s="11"/>
      <c r="F14" s="11">
        <v>30</v>
      </c>
      <c r="G14" s="11"/>
      <c r="H14" s="11"/>
      <c r="I14" s="11"/>
      <c r="J14" s="11"/>
      <c r="K14" s="11"/>
      <c r="L14" s="11"/>
      <c r="M14" s="11"/>
    </row>
    <row r="15" spans="1:13">
      <c r="A15" s="16" t="s">
        <v>22</v>
      </c>
      <c r="B15" s="11"/>
      <c r="C15" s="11">
        <v>788</v>
      </c>
      <c r="D15" s="11">
        <v>474.88</v>
      </c>
      <c r="E15" s="11">
        <v>80</v>
      </c>
      <c r="F15" s="11">
        <v>91</v>
      </c>
      <c r="G15" s="11">
        <v>569.73</v>
      </c>
      <c r="H15" s="11"/>
      <c r="I15" s="11">
        <v>437.96</v>
      </c>
      <c r="J15" s="11">
        <v>233</v>
      </c>
      <c r="K15" s="11"/>
      <c r="L15" s="11"/>
      <c r="M15" s="11">
        <v>380</v>
      </c>
    </row>
    <row r="16" spans="1:13">
      <c r="A16" s="16" t="s">
        <v>109</v>
      </c>
      <c r="B16" s="11"/>
      <c r="C16" s="11"/>
      <c r="D16" s="11"/>
      <c r="E16" s="11">
        <v>25</v>
      </c>
      <c r="F16" s="11"/>
      <c r="G16" s="11"/>
      <c r="H16" s="11"/>
      <c r="I16" s="11"/>
      <c r="J16" s="11">
        <v>265</v>
      </c>
      <c r="K16" s="11"/>
      <c r="L16" s="11"/>
      <c r="M16" s="11"/>
    </row>
    <row r="17" spans="1:13" ht="30">
      <c r="A17" s="13" t="s">
        <v>23</v>
      </c>
      <c r="B17" s="11"/>
      <c r="C17" s="11"/>
      <c r="D17" s="11"/>
      <c r="E17" s="11"/>
      <c r="F17" s="11"/>
      <c r="G17" s="11"/>
      <c r="H17" s="11"/>
      <c r="I17" s="11"/>
      <c r="J17" s="32"/>
      <c r="K17" s="11"/>
      <c r="L17" s="11"/>
      <c r="M17" s="11"/>
    </row>
    <row r="18" spans="1:13" ht="30">
      <c r="A18" s="13" t="s">
        <v>24</v>
      </c>
      <c r="B18" s="11"/>
      <c r="C18" s="11"/>
      <c r="D18" s="11"/>
      <c r="E18" s="11"/>
      <c r="F18" s="11"/>
      <c r="G18" s="11"/>
      <c r="H18" s="11"/>
      <c r="I18" s="11"/>
      <c r="J18" s="11"/>
      <c r="K18" s="32"/>
      <c r="L18" s="32"/>
      <c r="M18" s="11"/>
    </row>
    <row r="19" spans="1:13">
      <c r="A19" s="13" t="s">
        <v>110</v>
      </c>
      <c r="B19" s="20">
        <v>18.36</v>
      </c>
      <c r="C19" s="20"/>
      <c r="D19" s="20">
        <v>5.16</v>
      </c>
      <c r="E19" s="20"/>
      <c r="F19" s="20"/>
      <c r="G19" s="20"/>
      <c r="H19" s="20"/>
      <c r="I19" s="20"/>
      <c r="J19" s="20"/>
      <c r="K19" s="20"/>
      <c r="L19" s="20"/>
      <c r="M19" s="20"/>
    </row>
    <row r="20" spans="1:13">
      <c r="A20" s="13" t="s">
        <v>25</v>
      </c>
      <c r="B20" s="20">
        <v>57.9</v>
      </c>
      <c r="C20" s="20">
        <v>46.8</v>
      </c>
      <c r="D20" s="20">
        <v>40.4</v>
      </c>
      <c r="E20" s="20">
        <v>50.51</v>
      </c>
      <c r="F20" s="20"/>
      <c r="G20" s="20"/>
      <c r="H20" s="20">
        <v>30</v>
      </c>
      <c r="I20" s="20"/>
      <c r="J20" s="20"/>
      <c r="K20" s="20"/>
      <c r="L20" s="20"/>
      <c r="M20" s="20"/>
    </row>
    <row r="21" spans="1:13">
      <c r="A21" s="13" t="s">
        <v>26</v>
      </c>
      <c r="B21" s="20">
        <v>8.2899999999999991</v>
      </c>
      <c r="C21" s="20"/>
      <c r="D21" s="20"/>
      <c r="E21" s="20">
        <v>7.5</v>
      </c>
      <c r="F21" s="20"/>
      <c r="G21" s="20"/>
      <c r="H21" s="20"/>
      <c r="I21" s="20"/>
      <c r="J21" s="20"/>
      <c r="K21" s="20">
        <v>409.9</v>
      </c>
      <c r="L21" s="20"/>
      <c r="M21" s="20"/>
    </row>
    <row r="22" spans="1:13">
      <c r="A22" s="13" t="s">
        <v>111</v>
      </c>
      <c r="B22" s="20">
        <v>30.86</v>
      </c>
      <c r="C22" s="20">
        <v>744.66</v>
      </c>
      <c r="D22" s="20">
        <v>689.42</v>
      </c>
      <c r="E22" s="20">
        <v>615.98</v>
      </c>
      <c r="F22" s="20">
        <v>688.42</v>
      </c>
      <c r="G22" s="20">
        <v>714.4</v>
      </c>
      <c r="H22" s="20">
        <v>820</v>
      </c>
      <c r="I22" s="20">
        <v>796.22</v>
      </c>
      <c r="J22" s="20">
        <v>456.4</v>
      </c>
      <c r="K22" s="20">
        <v>809.92</v>
      </c>
      <c r="L22" s="20">
        <v>810</v>
      </c>
      <c r="M22" s="20">
        <v>810</v>
      </c>
    </row>
    <row r="23" spans="1:13">
      <c r="A23" s="13" t="s">
        <v>112</v>
      </c>
      <c r="B23" s="20"/>
      <c r="C23" s="20"/>
      <c r="D23" s="20"/>
      <c r="E23" s="20"/>
      <c r="F23" s="20"/>
      <c r="G23" s="20"/>
      <c r="H23" s="20"/>
      <c r="I23" s="20"/>
      <c r="J23" s="20">
        <v>132</v>
      </c>
      <c r="K23" s="20"/>
      <c r="L23" s="20"/>
      <c r="M23" s="20"/>
    </row>
    <row r="24" spans="1:13">
      <c r="A24" s="13" t="s">
        <v>113</v>
      </c>
      <c r="B24" s="20"/>
      <c r="C24" s="20"/>
      <c r="D24" s="20">
        <v>13.81</v>
      </c>
      <c r="E24" s="20"/>
      <c r="F24" s="20"/>
      <c r="G24" s="20"/>
      <c r="H24" s="20"/>
      <c r="I24" s="20"/>
      <c r="J24" s="20"/>
      <c r="K24" s="20"/>
      <c r="L24" s="20"/>
      <c r="M24" s="20"/>
    </row>
    <row r="25" spans="1:13">
      <c r="A25" s="13" t="s">
        <v>114</v>
      </c>
      <c r="B25" s="20">
        <v>21.61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</row>
    <row r="26" spans="1:13">
      <c r="A26" s="13" t="s">
        <v>28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  <row r="27" spans="1:13">
      <c r="A27" s="2" t="s">
        <v>30</v>
      </c>
      <c r="B27" s="11">
        <v>818.42</v>
      </c>
      <c r="C27" s="11">
        <v>178.96</v>
      </c>
      <c r="D27" s="11"/>
      <c r="E27" s="11"/>
      <c r="F27" s="11">
        <v>229.4</v>
      </c>
      <c r="G27" s="11"/>
      <c r="H27" s="11"/>
      <c r="I27" s="11"/>
      <c r="J27" s="15"/>
      <c r="K27" s="11"/>
      <c r="L27" s="11"/>
      <c r="M27" s="11"/>
    </row>
    <row r="28" spans="1:13">
      <c r="A28" s="2" t="s">
        <v>31</v>
      </c>
      <c r="B28" s="11">
        <v>1117.25</v>
      </c>
      <c r="C28" s="11">
        <v>1117.25</v>
      </c>
      <c r="D28" s="11">
        <v>1117.25</v>
      </c>
      <c r="E28" s="11">
        <v>1107.3</v>
      </c>
      <c r="F28" s="11">
        <v>1117.25</v>
      </c>
      <c r="G28" s="11">
        <v>1117.25</v>
      </c>
      <c r="H28" s="11">
        <v>1107.3</v>
      </c>
      <c r="I28" s="11">
        <v>1107.3</v>
      </c>
      <c r="J28" s="15">
        <v>1107.3</v>
      </c>
      <c r="K28" s="11">
        <v>1107.3</v>
      </c>
      <c r="L28" s="11">
        <v>1118.3699999999999</v>
      </c>
      <c r="M28" s="11">
        <v>1107.3</v>
      </c>
    </row>
    <row r="29" spans="1:13">
      <c r="A29" s="2" t="s">
        <v>32</v>
      </c>
      <c r="B29" s="11">
        <v>870.24</v>
      </c>
      <c r="C29" s="11">
        <v>873.73</v>
      </c>
      <c r="D29" s="11">
        <v>873.73</v>
      </c>
      <c r="E29" s="11">
        <v>870.24</v>
      </c>
      <c r="F29" s="11">
        <v>873.73</v>
      </c>
      <c r="G29" s="11">
        <v>873.73</v>
      </c>
      <c r="H29" s="11">
        <v>870.24</v>
      </c>
      <c r="I29" s="11">
        <v>870.24</v>
      </c>
      <c r="J29" s="15">
        <v>870.24</v>
      </c>
      <c r="K29" s="11">
        <v>870.24</v>
      </c>
      <c r="L29" s="11">
        <v>870.24</v>
      </c>
      <c r="M29" s="11">
        <v>870.24</v>
      </c>
    </row>
    <row r="30" spans="1:13">
      <c r="A30" s="2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1:13">
      <c r="A31" s="10" t="s">
        <v>33</v>
      </c>
      <c r="B31" s="17">
        <f t="shared" ref="B31:M31" si="1">SUM(B4:B29)</f>
        <v>3078.6999999999962</v>
      </c>
      <c r="C31" s="17">
        <f t="shared" si="1"/>
        <v>3863.8699999999953</v>
      </c>
      <c r="D31" s="17">
        <f t="shared" si="1"/>
        <v>3504.1499999999955</v>
      </c>
      <c r="E31" s="17">
        <f t="shared" si="1"/>
        <v>2750.0299999999952</v>
      </c>
      <c r="F31" s="17">
        <f t="shared" si="1"/>
        <v>2972.0999999999954</v>
      </c>
      <c r="G31" s="17">
        <f t="shared" si="1"/>
        <v>3147.6899999999951</v>
      </c>
      <c r="H31" s="17">
        <f t="shared" si="1"/>
        <v>2676.1799999999948</v>
      </c>
      <c r="I31" s="17">
        <f t="shared" si="1"/>
        <v>3283.2399999999943</v>
      </c>
      <c r="J31" s="17">
        <f t="shared" si="1"/>
        <v>3141.0699999999943</v>
      </c>
      <c r="K31" s="17">
        <f t="shared" si="1"/>
        <v>3347.2699999999941</v>
      </c>
      <c r="L31" s="17">
        <f t="shared" si="1"/>
        <v>2806.8999999999933</v>
      </c>
      <c r="M31" s="17">
        <f t="shared" si="1"/>
        <v>3242.3699999999926</v>
      </c>
    </row>
    <row r="32" spans="1:13" ht="24.95" customHeight="1">
      <c r="A32" s="54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</row>
    <row r="33" spans="1:14">
      <c r="A33" s="18" t="s">
        <v>34</v>
      </c>
      <c r="B33" s="3" t="s">
        <v>1</v>
      </c>
      <c r="C33" s="3" t="s">
        <v>2</v>
      </c>
      <c r="D33" s="3" t="s">
        <v>3</v>
      </c>
      <c r="E33" s="3" t="s">
        <v>4</v>
      </c>
      <c r="F33" s="3" t="s">
        <v>5</v>
      </c>
      <c r="G33" s="3" t="s">
        <v>6</v>
      </c>
      <c r="H33" s="3" t="s">
        <v>7</v>
      </c>
      <c r="I33" s="3" t="s">
        <v>8</v>
      </c>
      <c r="J33" s="3" t="s">
        <v>9</v>
      </c>
      <c r="K33" s="3" t="s">
        <v>10</v>
      </c>
      <c r="L33" s="3" t="s">
        <v>11</v>
      </c>
      <c r="M33" s="3" t="s">
        <v>12</v>
      </c>
    </row>
    <row r="34" spans="1:14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</row>
    <row r="35" spans="1:14">
      <c r="A35" s="2" t="s">
        <v>35</v>
      </c>
      <c r="B35" s="11">
        <v>721</v>
      </c>
      <c r="C35" s="11">
        <v>721</v>
      </c>
      <c r="D35" s="11">
        <v>721</v>
      </c>
      <c r="E35" s="11">
        <v>721</v>
      </c>
      <c r="F35" s="11">
        <v>721</v>
      </c>
      <c r="G35" s="11">
        <v>721</v>
      </c>
      <c r="H35" s="11">
        <v>721</v>
      </c>
      <c r="I35" s="11">
        <v>721</v>
      </c>
      <c r="J35" s="11">
        <v>721</v>
      </c>
      <c r="K35" s="11">
        <v>721</v>
      </c>
      <c r="L35" s="11">
        <v>721</v>
      </c>
      <c r="M35" s="11">
        <v>721</v>
      </c>
    </row>
    <row r="36" spans="1:14">
      <c r="A36" s="2" t="s">
        <v>37</v>
      </c>
      <c r="B36" s="11">
        <v>80.61</v>
      </c>
      <c r="C36" s="11">
        <v>80.61</v>
      </c>
      <c r="D36" s="11">
        <v>80.61</v>
      </c>
      <c r="E36" s="11">
        <v>80.61</v>
      </c>
      <c r="F36" s="11">
        <v>80.61</v>
      </c>
      <c r="G36" s="11">
        <v>80.61</v>
      </c>
      <c r="H36" s="11">
        <v>80.61</v>
      </c>
      <c r="I36" s="11">
        <v>80.61</v>
      </c>
      <c r="J36" s="11">
        <v>80.61</v>
      </c>
      <c r="K36" s="11">
        <v>80.61</v>
      </c>
      <c r="L36" s="11">
        <v>91.07</v>
      </c>
      <c r="M36" s="11">
        <v>101.19</v>
      </c>
      <c r="N36" s="19"/>
    </row>
    <row r="37" spans="1:14">
      <c r="A37" s="2" t="s">
        <v>39</v>
      </c>
      <c r="B37" s="32"/>
      <c r="C37" s="32">
        <v>33</v>
      </c>
      <c r="D37" s="11"/>
      <c r="E37" s="11">
        <v>33</v>
      </c>
      <c r="F37" s="11">
        <v>33</v>
      </c>
      <c r="G37" s="11"/>
      <c r="H37" s="11"/>
      <c r="I37" s="11"/>
      <c r="J37" s="11"/>
      <c r="K37" s="11"/>
      <c r="L37" s="11">
        <v>44</v>
      </c>
      <c r="M37" s="11"/>
    </row>
    <row r="38" spans="1:14">
      <c r="A38" s="2" t="s">
        <v>40</v>
      </c>
      <c r="B38" s="20">
        <v>71.599999999999994</v>
      </c>
      <c r="C38" s="20">
        <v>50</v>
      </c>
      <c r="D38" s="20">
        <v>50</v>
      </c>
      <c r="E38" s="20">
        <v>38.6</v>
      </c>
      <c r="F38" s="21"/>
      <c r="G38" s="21">
        <v>89.1</v>
      </c>
      <c r="H38" s="21"/>
      <c r="I38" s="21"/>
      <c r="J38" s="21"/>
      <c r="K38" s="21"/>
      <c r="L38" s="21">
        <v>60</v>
      </c>
      <c r="M38" s="21">
        <v>60</v>
      </c>
    </row>
    <row r="39" spans="1:14">
      <c r="A39" s="2" t="s">
        <v>41</v>
      </c>
      <c r="B39" s="11"/>
      <c r="C39" s="11">
        <v>48.52</v>
      </c>
      <c r="D39" s="11">
        <v>48.52</v>
      </c>
      <c r="E39" s="11">
        <v>48.52</v>
      </c>
      <c r="F39" s="11">
        <v>48.52</v>
      </c>
      <c r="G39" s="11">
        <v>48.52</v>
      </c>
      <c r="H39" s="41">
        <v>48.52</v>
      </c>
      <c r="I39" s="20">
        <v>48.52</v>
      </c>
      <c r="J39" s="20">
        <v>48.52</v>
      </c>
      <c r="K39" s="20">
        <v>48.52</v>
      </c>
      <c r="L39" s="20">
        <v>48.58</v>
      </c>
      <c r="M39" s="20"/>
    </row>
    <row r="40" spans="1:14">
      <c r="A40" s="2" t="s">
        <v>42</v>
      </c>
      <c r="B40" s="11">
        <v>22.4</v>
      </c>
      <c r="C40" s="11">
        <v>22.4</v>
      </c>
      <c r="D40" s="11">
        <v>22.4</v>
      </c>
      <c r="E40" s="11">
        <v>28</v>
      </c>
      <c r="F40" s="11">
        <v>28</v>
      </c>
      <c r="G40" s="11">
        <v>22.4</v>
      </c>
      <c r="H40" s="11">
        <v>28</v>
      </c>
      <c r="I40" s="11">
        <v>28</v>
      </c>
      <c r="J40" s="11">
        <v>28</v>
      </c>
      <c r="K40" s="11">
        <v>22.4</v>
      </c>
      <c r="L40" s="11">
        <v>22.4</v>
      </c>
      <c r="M40" s="11">
        <v>22.4</v>
      </c>
    </row>
    <row r="41" spans="1:14" ht="31.5">
      <c r="A41" s="23" t="s">
        <v>43</v>
      </c>
      <c r="B41" s="11">
        <v>21.3</v>
      </c>
      <c r="C41" s="11"/>
      <c r="D41" s="11"/>
      <c r="E41" s="11"/>
      <c r="F41" s="22"/>
      <c r="G41" s="11"/>
      <c r="H41" s="11"/>
      <c r="I41" s="11"/>
      <c r="J41" s="11"/>
      <c r="K41" s="11">
        <v>20.100000000000001</v>
      </c>
      <c r="L41" s="11"/>
      <c r="M41" s="11"/>
    </row>
    <row r="42" spans="1:14">
      <c r="A42" s="2" t="s">
        <v>44</v>
      </c>
      <c r="B42" s="11">
        <v>86.6</v>
      </c>
      <c r="C42" s="11">
        <v>86.6</v>
      </c>
      <c r="D42" s="11"/>
      <c r="E42" s="32"/>
      <c r="F42" s="11"/>
      <c r="G42" s="11"/>
      <c r="H42" s="11"/>
      <c r="I42" s="11"/>
      <c r="J42" s="11"/>
      <c r="K42" s="11"/>
      <c r="L42" s="11"/>
      <c r="M42" s="11"/>
    </row>
    <row r="43" spans="1:14">
      <c r="A43" s="2" t="s">
        <v>45</v>
      </c>
      <c r="B43" s="11">
        <v>0.98</v>
      </c>
      <c r="C43" s="11">
        <v>0.98</v>
      </c>
      <c r="D43" s="11">
        <v>0.98</v>
      </c>
      <c r="E43" s="11">
        <v>0.98</v>
      </c>
      <c r="F43" s="11">
        <v>0.98</v>
      </c>
      <c r="G43" s="11">
        <v>0.98</v>
      </c>
      <c r="H43" s="11">
        <v>0.98</v>
      </c>
      <c r="I43" s="11">
        <v>0.98</v>
      </c>
      <c r="J43" s="11">
        <v>0.98</v>
      </c>
      <c r="K43" s="11">
        <v>0.98</v>
      </c>
      <c r="L43" s="11">
        <v>0.98</v>
      </c>
      <c r="M43" s="11">
        <v>0.98</v>
      </c>
    </row>
    <row r="44" spans="1:14">
      <c r="A44" s="2" t="s">
        <v>46</v>
      </c>
      <c r="B44" s="11">
        <v>40.9</v>
      </c>
      <c r="C44" s="11">
        <v>40.9</v>
      </c>
      <c r="D44" s="11">
        <v>40.9</v>
      </c>
      <c r="E44" s="11">
        <v>40.9</v>
      </c>
      <c r="F44" s="11">
        <v>40.9</v>
      </c>
      <c r="G44" s="11">
        <v>40.9</v>
      </c>
      <c r="H44" s="11">
        <v>40.9</v>
      </c>
      <c r="I44" s="11">
        <v>40.9</v>
      </c>
      <c r="J44" s="11">
        <v>40.9</v>
      </c>
      <c r="K44" s="11">
        <v>40.9</v>
      </c>
      <c r="L44" s="11">
        <v>40.9</v>
      </c>
      <c r="M44" s="11">
        <v>40.9</v>
      </c>
    </row>
    <row r="45" spans="1:14">
      <c r="A45" s="2" t="s">
        <v>47</v>
      </c>
      <c r="B45" s="11">
        <v>8.19</v>
      </c>
      <c r="C45" s="11">
        <v>8.19</v>
      </c>
      <c r="D45" s="11">
        <v>8.19</v>
      </c>
      <c r="E45" s="11">
        <v>8.19</v>
      </c>
      <c r="F45" s="11">
        <v>8.19</v>
      </c>
      <c r="G45" s="11">
        <v>8.19</v>
      </c>
      <c r="H45" s="11">
        <v>8.19</v>
      </c>
      <c r="I45" s="11">
        <v>8.19</v>
      </c>
      <c r="J45" s="11">
        <v>8.19</v>
      </c>
      <c r="K45" s="11">
        <v>8.19</v>
      </c>
      <c r="L45" s="11">
        <v>8.19</v>
      </c>
      <c r="M45" s="11">
        <v>8.19</v>
      </c>
    </row>
    <row r="46" spans="1:14">
      <c r="A46" s="2" t="s">
        <v>47</v>
      </c>
      <c r="B46" s="11">
        <v>9.99</v>
      </c>
      <c r="C46" s="11">
        <v>9.99</v>
      </c>
      <c r="D46" s="11">
        <v>9.99</v>
      </c>
      <c r="E46" s="11">
        <v>9.99</v>
      </c>
      <c r="F46" s="11">
        <v>9.99</v>
      </c>
      <c r="G46" s="11">
        <v>9.99</v>
      </c>
      <c r="H46" s="11">
        <v>9.99</v>
      </c>
      <c r="I46" s="11">
        <v>9.99</v>
      </c>
      <c r="J46" s="11">
        <v>9.99</v>
      </c>
      <c r="K46" s="11">
        <v>9.99</v>
      </c>
      <c r="L46" s="11">
        <v>9.99</v>
      </c>
      <c r="M46" s="11">
        <v>9.99</v>
      </c>
    </row>
    <row r="47" spans="1:14">
      <c r="A47" s="2" t="s">
        <v>48</v>
      </c>
      <c r="B47" s="11">
        <v>81.37</v>
      </c>
      <c r="C47" s="11">
        <v>81.37</v>
      </c>
      <c r="D47" s="11">
        <v>81.37</v>
      </c>
      <c r="E47" s="11">
        <v>81.37</v>
      </c>
      <c r="F47" s="11">
        <v>81.37</v>
      </c>
      <c r="G47" s="11">
        <v>81.37</v>
      </c>
      <c r="H47" s="11">
        <v>81.37</v>
      </c>
      <c r="I47" s="11">
        <v>81.37</v>
      </c>
      <c r="J47" s="11">
        <v>81.37</v>
      </c>
      <c r="K47" s="11">
        <v>81.37</v>
      </c>
      <c r="L47" s="11">
        <v>8.1999999999999993</v>
      </c>
      <c r="M47" s="11">
        <v>82.63</v>
      </c>
      <c r="N47" s="19"/>
    </row>
    <row r="48" spans="1:14">
      <c r="A48" s="2" t="s">
        <v>115</v>
      </c>
      <c r="B48" s="11">
        <v>1.25</v>
      </c>
      <c r="C48" s="11">
        <v>1.25</v>
      </c>
      <c r="D48" s="11">
        <v>1.25</v>
      </c>
      <c r="E48" s="11">
        <v>1.25</v>
      </c>
      <c r="F48" s="11">
        <v>1.25</v>
      </c>
      <c r="G48" s="11">
        <v>1.25</v>
      </c>
      <c r="H48" s="11">
        <v>1.25</v>
      </c>
      <c r="I48" s="11">
        <v>1.25</v>
      </c>
      <c r="J48" s="11">
        <v>1.25</v>
      </c>
      <c r="K48" s="11">
        <v>1.25</v>
      </c>
      <c r="L48" s="11">
        <v>1.25</v>
      </c>
      <c r="M48" s="11">
        <v>1.25</v>
      </c>
      <c r="N48" s="19"/>
    </row>
    <row r="49" spans="1:14">
      <c r="A49" s="2" t="s">
        <v>49</v>
      </c>
      <c r="B49" s="11">
        <v>19.989999999999998</v>
      </c>
      <c r="C49" s="11">
        <v>19.989999999999998</v>
      </c>
      <c r="D49" s="11">
        <v>19.989999999999998</v>
      </c>
      <c r="E49" s="11">
        <v>19.989999999999998</v>
      </c>
      <c r="F49" s="11">
        <v>19.989999999999998</v>
      </c>
      <c r="G49" s="11">
        <v>19.989999999999998</v>
      </c>
      <c r="H49" s="11">
        <v>19.989999999999998</v>
      </c>
      <c r="I49" s="11">
        <v>19.989999999999998</v>
      </c>
      <c r="J49" s="11">
        <v>19.989999999999998</v>
      </c>
      <c r="K49" s="11">
        <v>19.989999999999998</v>
      </c>
      <c r="L49" s="11">
        <v>19.989999999999998</v>
      </c>
      <c r="M49" s="11">
        <v>19.989999999999998</v>
      </c>
    </row>
    <row r="50" spans="1:14">
      <c r="A50" s="2" t="s">
        <v>50</v>
      </c>
      <c r="B50" s="11">
        <v>20.21</v>
      </c>
      <c r="C50" s="11">
        <v>19.989999999999998</v>
      </c>
      <c r="D50" s="11">
        <v>19.989999999999998</v>
      </c>
      <c r="E50" s="11">
        <v>19.989999999999998</v>
      </c>
      <c r="F50" s="11">
        <v>19.989999999999998</v>
      </c>
      <c r="G50" s="11">
        <v>19.989999999999998</v>
      </c>
      <c r="H50" s="11">
        <v>19.989999999999998</v>
      </c>
      <c r="I50" s="11">
        <v>19.989999999999998</v>
      </c>
      <c r="J50" s="11">
        <v>28.22</v>
      </c>
      <c r="K50" s="11">
        <v>19.989999999999998</v>
      </c>
      <c r="L50" s="11">
        <v>19.989999999999998</v>
      </c>
      <c r="M50" s="11">
        <v>19.989999999999998</v>
      </c>
    </row>
    <row r="51" spans="1:14">
      <c r="A51" s="2" t="s">
        <v>51</v>
      </c>
      <c r="B51" s="11">
        <v>96.86</v>
      </c>
      <c r="C51" s="11">
        <v>74.680000000000007</v>
      </c>
      <c r="D51" s="11">
        <v>75.459999999999994</v>
      </c>
      <c r="E51" s="11">
        <v>92.52</v>
      </c>
      <c r="F51" s="11">
        <v>74.680000000000007</v>
      </c>
      <c r="G51" s="11">
        <v>75.459999999999994</v>
      </c>
      <c r="H51" s="11">
        <v>55.68</v>
      </c>
      <c r="I51" s="11">
        <v>75.459999999999994</v>
      </c>
      <c r="J51" s="11">
        <v>55</v>
      </c>
      <c r="K51" s="11">
        <v>39.979999999999997</v>
      </c>
      <c r="L51" s="11">
        <v>39.979999999999997</v>
      </c>
      <c r="M51" s="11">
        <v>39.979999999999997</v>
      </c>
    </row>
    <row r="52" spans="1:14">
      <c r="A52" s="2" t="s">
        <v>52</v>
      </c>
      <c r="B52" s="11">
        <v>47.02</v>
      </c>
      <c r="C52" s="11">
        <v>46.99</v>
      </c>
      <c r="D52" s="11">
        <v>46.99</v>
      </c>
      <c r="E52" s="11">
        <v>29.84</v>
      </c>
      <c r="F52" s="11">
        <v>50.41</v>
      </c>
      <c r="G52" s="11">
        <v>43</v>
      </c>
      <c r="H52" s="11">
        <v>43</v>
      </c>
      <c r="I52" s="11">
        <v>43</v>
      </c>
      <c r="J52" s="11">
        <v>41.99</v>
      </c>
      <c r="K52" s="11">
        <v>43</v>
      </c>
      <c r="L52" s="11">
        <v>52.05</v>
      </c>
      <c r="M52" s="11">
        <v>43</v>
      </c>
    </row>
    <row r="53" spans="1:14">
      <c r="A53" s="2" t="s">
        <v>53</v>
      </c>
      <c r="B53" s="11">
        <v>237.15</v>
      </c>
      <c r="C53" s="11">
        <v>237.15</v>
      </c>
      <c r="D53" s="11">
        <v>237.15</v>
      </c>
      <c r="E53" s="11">
        <v>237.15</v>
      </c>
      <c r="F53" s="11">
        <v>237.15</v>
      </c>
      <c r="G53" s="11">
        <v>237.15</v>
      </c>
      <c r="H53" s="11">
        <v>237.15</v>
      </c>
      <c r="I53" s="11">
        <v>237.15</v>
      </c>
      <c r="J53" s="11">
        <v>237.15</v>
      </c>
      <c r="K53" s="11">
        <v>237.15</v>
      </c>
      <c r="L53" s="11">
        <v>237.15</v>
      </c>
      <c r="M53" s="11">
        <v>237.15</v>
      </c>
    </row>
    <row r="54" spans="1:14">
      <c r="A54" s="2" t="s">
        <v>54</v>
      </c>
      <c r="B54" s="11">
        <v>13</v>
      </c>
      <c r="C54" s="11">
        <v>13</v>
      </c>
      <c r="D54" s="11">
        <v>13</v>
      </c>
      <c r="E54" s="11">
        <v>13</v>
      </c>
      <c r="F54" s="11">
        <v>13</v>
      </c>
      <c r="G54" s="11">
        <v>13</v>
      </c>
      <c r="H54" s="11">
        <v>13</v>
      </c>
      <c r="I54" s="11">
        <v>13</v>
      </c>
      <c r="J54" s="11">
        <v>13</v>
      </c>
      <c r="K54" s="11">
        <v>13</v>
      </c>
      <c r="L54" s="11">
        <v>8</v>
      </c>
      <c r="M54" s="11"/>
    </row>
    <row r="55" spans="1:14">
      <c r="A55" s="2" t="s">
        <v>56</v>
      </c>
      <c r="B55" s="32">
        <v>83.98</v>
      </c>
      <c r="C55" s="32">
        <v>83.75</v>
      </c>
      <c r="D55" s="32">
        <v>83.75</v>
      </c>
      <c r="E55" s="32">
        <v>83.75</v>
      </c>
      <c r="F55" s="32">
        <v>83.75</v>
      </c>
      <c r="G55" s="32">
        <v>83.75</v>
      </c>
      <c r="H55" s="32">
        <v>83.75</v>
      </c>
      <c r="I55" s="32">
        <v>83.75</v>
      </c>
      <c r="J55" s="32">
        <v>83.75</v>
      </c>
      <c r="K55" s="32">
        <v>83.75</v>
      </c>
    </row>
    <row r="56" spans="1:14">
      <c r="A56" s="2" t="s">
        <v>116</v>
      </c>
      <c r="B56" s="11"/>
      <c r="C56" s="11"/>
      <c r="D56" s="11">
        <v>10.36</v>
      </c>
      <c r="E56" s="11"/>
      <c r="F56" s="11"/>
      <c r="G56" s="11"/>
      <c r="H56" s="11"/>
      <c r="I56" s="11"/>
      <c r="J56" s="11"/>
      <c r="K56" s="11"/>
      <c r="L56" s="11"/>
      <c r="M56" s="11"/>
    </row>
    <row r="57" spans="1:14">
      <c r="A57" s="2" t="s">
        <v>57</v>
      </c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</row>
    <row r="58" spans="1:14">
      <c r="A58" s="2" t="s">
        <v>117</v>
      </c>
      <c r="B58" s="11"/>
      <c r="C58" s="11"/>
      <c r="D58" s="11"/>
      <c r="E58" s="11"/>
      <c r="F58" s="11"/>
      <c r="G58" s="11"/>
      <c r="H58" s="11"/>
      <c r="I58" s="11">
        <v>12.99</v>
      </c>
      <c r="J58" s="11">
        <v>12.99</v>
      </c>
      <c r="K58" s="11">
        <v>12.99</v>
      </c>
      <c r="L58" s="11">
        <v>12.99</v>
      </c>
      <c r="M58" s="11">
        <v>12.99</v>
      </c>
    </row>
    <row r="59" spans="1:14">
      <c r="A59" s="2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</row>
    <row r="60" spans="1:14">
      <c r="A60" s="24" t="s">
        <v>58</v>
      </c>
      <c r="B60" s="3" t="s">
        <v>1</v>
      </c>
      <c r="C60" s="3" t="s">
        <v>2</v>
      </c>
      <c r="D60" s="3" t="s">
        <v>3</v>
      </c>
      <c r="E60" s="3" t="s">
        <v>4</v>
      </c>
      <c r="F60" s="3" t="s">
        <v>5</v>
      </c>
      <c r="G60" s="3" t="s">
        <v>6</v>
      </c>
      <c r="H60" s="3" t="s">
        <v>7</v>
      </c>
      <c r="I60" s="3" t="s">
        <v>8</v>
      </c>
      <c r="J60" s="3" t="s">
        <v>9</v>
      </c>
      <c r="K60" s="3" t="s">
        <v>10</v>
      </c>
      <c r="L60" s="3" t="s">
        <v>11</v>
      </c>
      <c r="M60" s="3" t="s">
        <v>12</v>
      </c>
    </row>
    <row r="61" spans="1:14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</row>
    <row r="62" spans="1:14" s="26" customFormat="1">
      <c r="A62" s="13" t="s">
        <v>59</v>
      </c>
      <c r="B62" s="11">
        <v>85.57</v>
      </c>
      <c r="C62" s="11">
        <v>104.74</v>
      </c>
      <c r="D62" s="11">
        <v>104.74</v>
      </c>
      <c r="E62" s="11">
        <v>90.48</v>
      </c>
      <c r="F62" s="11">
        <v>47.28</v>
      </c>
      <c r="G62" s="11">
        <v>110.57</v>
      </c>
      <c r="H62" s="11">
        <v>82.46</v>
      </c>
      <c r="I62" s="11">
        <v>82.46</v>
      </c>
      <c r="J62" s="11">
        <v>98.03</v>
      </c>
      <c r="K62" s="11">
        <v>15.56</v>
      </c>
      <c r="L62" s="11">
        <v>67.03</v>
      </c>
      <c r="M62" s="11">
        <v>67.03</v>
      </c>
      <c r="N62" s="25"/>
    </row>
    <row r="63" spans="1:14" s="26" customFormat="1">
      <c r="A63" s="13" t="s">
        <v>118</v>
      </c>
      <c r="B63" s="11"/>
      <c r="C63" s="11"/>
      <c r="D63" s="11">
        <v>49</v>
      </c>
      <c r="E63" s="11"/>
      <c r="F63" s="11"/>
      <c r="G63" s="11"/>
      <c r="H63" s="11"/>
      <c r="I63" s="11"/>
      <c r="J63" s="11"/>
      <c r="K63" s="11"/>
      <c r="L63" s="11"/>
      <c r="M63" s="11"/>
      <c r="N63" s="27"/>
    </row>
    <row r="64" spans="1:14" s="26" customFormat="1">
      <c r="A64" s="13" t="s">
        <v>115</v>
      </c>
      <c r="B64" s="11"/>
      <c r="C64" s="11"/>
      <c r="D64" s="11"/>
      <c r="E64" s="11"/>
      <c r="F64" s="11"/>
      <c r="G64" s="11"/>
      <c r="H64" s="11"/>
      <c r="I64" s="11"/>
      <c r="J64" s="11"/>
      <c r="K64" s="11">
        <v>29</v>
      </c>
      <c r="L64" s="11"/>
      <c r="M64" s="11"/>
      <c r="N64" s="27"/>
    </row>
    <row r="65" spans="1:14" s="26" customFormat="1">
      <c r="A65" s="13" t="s">
        <v>119</v>
      </c>
      <c r="B65" s="11"/>
      <c r="C65" s="11"/>
      <c r="D65" s="11">
        <v>31.99</v>
      </c>
      <c r="E65" s="11"/>
      <c r="F65" s="11"/>
      <c r="G65" s="11"/>
      <c r="H65" s="11"/>
      <c r="I65" s="11"/>
      <c r="J65" s="11"/>
      <c r="K65" s="11"/>
      <c r="L65" s="11"/>
      <c r="M65" s="11"/>
      <c r="N65" s="27"/>
    </row>
    <row r="66" spans="1:14" s="26" customFormat="1" ht="30">
      <c r="A66" s="13" t="s">
        <v>62</v>
      </c>
      <c r="B66" s="20"/>
      <c r="C66" s="20"/>
      <c r="D66" s="20">
        <v>30</v>
      </c>
      <c r="E66" s="20"/>
      <c r="F66" s="20">
        <v>27.5</v>
      </c>
      <c r="G66" s="20"/>
      <c r="H66" s="20"/>
      <c r="I66" s="20"/>
      <c r="J66" s="20"/>
      <c r="K66" s="20"/>
      <c r="L66" s="20"/>
      <c r="M66" s="20"/>
      <c r="N66" s="27"/>
    </row>
    <row r="67" spans="1:14" s="26" customFormat="1">
      <c r="A67" s="13" t="s">
        <v>63</v>
      </c>
      <c r="B67" s="11">
        <v>37.5</v>
      </c>
      <c r="C67" s="11">
        <v>17.5</v>
      </c>
      <c r="D67" s="11">
        <v>116.5</v>
      </c>
      <c r="E67" s="11">
        <v>17.5</v>
      </c>
      <c r="F67" s="11">
        <v>81</v>
      </c>
      <c r="G67" s="11">
        <v>75</v>
      </c>
      <c r="H67" s="11"/>
      <c r="I67" s="11">
        <v>97</v>
      </c>
      <c r="J67" s="32"/>
      <c r="K67" s="32">
        <v>37.5</v>
      </c>
      <c r="L67" s="32">
        <v>20</v>
      </c>
      <c r="M67" s="32"/>
      <c r="N67" s="27"/>
    </row>
    <row r="68" spans="1:14" s="26" customFormat="1">
      <c r="A68" s="13" t="s">
        <v>64</v>
      </c>
      <c r="B68" s="11">
        <v>96.9</v>
      </c>
      <c r="C68" s="11">
        <v>58.8</v>
      </c>
      <c r="D68" s="11">
        <v>41.9</v>
      </c>
      <c r="E68" s="11">
        <v>66.900000000000006</v>
      </c>
      <c r="F68" s="11"/>
      <c r="G68" s="11"/>
      <c r="H68" s="11">
        <v>75</v>
      </c>
      <c r="I68" s="11"/>
      <c r="J68" s="11"/>
      <c r="K68" s="11"/>
      <c r="L68" s="11"/>
      <c r="M68" s="11"/>
      <c r="N68" s="27"/>
    </row>
    <row r="69" spans="1:14" s="26" customFormat="1">
      <c r="A69" s="13" t="s">
        <v>120</v>
      </c>
      <c r="B69" s="11">
        <v>27.65</v>
      </c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27"/>
    </row>
    <row r="70" spans="1:14" s="26" customFormat="1">
      <c r="A70" s="13" t="s">
        <v>65</v>
      </c>
      <c r="B70" s="11">
        <v>40</v>
      </c>
      <c r="C70" s="11">
        <v>10</v>
      </c>
      <c r="D70" s="32">
        <v>80</v>
      </c>
      <c r="E70" s="32">
        <v>30</v>
      </c>
      <c r="F70" s="32">
        <v>30</v>
      </c>
      <c r="G70" s="32">
        <v>26</v>
      </c>
      <c r="H70" s="32">
        <v>40</v>
      </c>
      <c r="I70" s="32"/>
      <c r="J70" s="32">
        <v>55</v>
      </c>
      <c r="K70" s="32">
        <v>110</v>
      </c>
      <c r="L70" s="32">
        <v>50</v>
      </c>
      <c r="M70" s="11">
        <v>30</v>
      </c>
      <c r="N70" s="27"/>
    </row>
    <row r="71" spans="1:14" s="26" customFormat="1">
      <c r="A71" s="13" t="s">
        <v>66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27"/>
    </row>
    <row r="72" spans="1:14" s="26" customFormat="1">
      <c r="A72" s="13" t="s">
        <v>67</v>
      </c>
      <c r="B72" s="11"/>
      <c r="C72" s="11">
        <v>892.76</v>
      </c>
      <c r="D72" s="11">
        <v>467.78</v>
      </c>
      <c r="E72" s="11">
        <v>86.6</v>
      </c>
      <c r="F72" s="11">
        <v>316</v>
      </c>
      <c r="G72" s="11">
        <v>86.6</v>
      </c>
      <c r="H72" s="11"/>
      <c r="I72" s="11"/>
      <c r="J72" s="11"/>
      <c r="K72" s="11"/>
      <c r="L72" s="11"/>
      <c r="M72" s="11"/>
      <c r="N72" s="27"/>
    </row>
    <row r="73" spans="1:14" s="26" customFormat="1" ht="30">
      <c r="A73" s="13" t="s">
        <v>68</v>
      </c>
      <c r="B73" s="20">
        <v>90</v>
      </c>
      <c r="C73" s="20">
        <v>90</v>
      </c>
      <c r="D73" s="20">
        <v>90</v>
      </c>
      <c r="E73" s="20">
        <v>90</v>
      </c>
      <c r="F73" s="20">
        <v>90</v>
      </c>
      <c r="G73" s="20"/>
      <c r="H73" s="20"/>
      <c r="I73" s="20">
        <v>90</v>
      </c>
      <c r="J73" s="20">
        <v>90</v>
      </c>
      <c r="K73" s="20">
        <v>105</v>
      </c>
      <c r="L73" s="20">
        <v>105</v>
      </c>
      <c r="M73" s="20"/>
      <c r="N73" s="27"/>
    </row>
    <row r="74" spans="1:14" s="26" customFormat="1">
      <c r="A74" s="13" t="s">
        <v>69</v>
      </c>
      <c r="B74" s="11">
        <v>171.64</v>
      </c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27"/>
    </row>
    <row r="75" spans="1:14" s="26" customFormat="1" ht="30">
      <c r="A75" s="13" t="s">
        <v>70</v>
      </c>
      <c r="B75" s="21">
        <v>40</v>
      </c>
      <c r="C75" s="32">
        <v>40</v>
      </c>
      <c r="D75" s="32">
        <v>40</v>
      </c>
      <c r="E75" s="32">
        <v>40</v>
      </c>
      <c r="F75" s="32">
        <v>40</v>
      </c>
      <c r="G75" s="32">
        <v>40</v>
      </c>
      <c r="H75" s="32">
        <v>40</v>
      </c>
      <c r="I75" s="32">
        <v>40</v>
      </c>
      <c r="J75" s="32">
        <v>40</v>
      </c>
      <c r="K75" s="32">
        <v>40</v>
      </c>
      <c r="L75" s="32">
        <v>40</v>
      </c>
      <c r="M75" s="32">
        <v>40</v>
      </c>
      <c r="N75" s="27"/>
    </row>
    <row r="76" spans="1:14" s="26" customFormat="1" ht="30">
      <c r="A76" s="13" t="s">
        <v>121</v>
      </c>
      <c r="B76" s="20">
        <v>50</v>
      </c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7"/>
    </row>
    <row r="77" spans="1:14" s="26" customFormat="1" ht="30">
      <c r="A77" s="13" t="s">
        <v>71</v>
      </c>
      <c r="B77" s="20"/>
      <c r="C77" s="20"/>
      <c r="D77" s="20"/>
      <c r="E77" s="20"/>
      <c r="F77" s="20"/>
      <c r="G77" s="20"/>
      <c r="H77" s="20"/>
      <c r="I77" s="20"/>
      <c r="J77" s="21"/>
      <c r="K77" s="20"/>
      <c r="L77" s="20"/>
      <c r="M77" s="20"/>
      <c r="N77" s="27"/>
    </row>
    <row r="78" spans="1:14" s="26" customFormat="1">
      <c r="A78" s="13" t="s">
        <v>122</v>
      </c>
      <c r="B78" s="20"/>
      <c r="C78" s="20"/>
      <c r="D78" s="20"/>
      <c r="E78" s="20"/>
      <c r="F78" s="20"/>
      <c r="G78" s="20"/>
      <c r="H78" s="20"/>
      <c r="I78" s="20"/>
      <c r="J78" s="21">
        <v>80</v>
      </c>
      <c r="K78" s="20"/>
      <c r="L78" s="20"/>
      <c r="M78" s="20"/>
      <c r="N78" s="27"/>
    </row>
    <row r="79" spans="1:14" s="26" customFormat="1">
      <c r="A79" s="13" t="s">
        <v>72</v>
      </c>
      <c r="B79" s="20"/>
      <c r="C79" s="20"/>
      <c r="D79" s="21"/>
      <c r="E79" s="20"/>
      <c r="F79" s="21"/>
      <c r="G79" s="21"/>
      <c r="H79" s="20"/>
      <c r="I79" s="20"/>
      <c r="J79" s="20"/>
      <c r="K79" s="20"/>
      <c r="L79" s="20"/>
      <c r="M79" s="20"/>
      <c r="N79" s="27"/>
    </row>
    <row r="80" spans="1:14" s="26" customFormat="1">
      <c r="A80" s="13" t="s">
        <v>73</v>
      </c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7"/>
    </row>
    <row r="81" spans="1:14" s="26" customFormat="1">
      <c r="A81" s="13" t="s">
        <v>74</v>
      </c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7"/>
    </row>
    <row r="82" spans="1:14" s="26" customFormat="1">
      <c r="A82" s="13" t="s">
        <v>75</v>
      </c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7"/>
    </row>
    <row r="83" spans="1:14">
      <c r="A83" s="16" t="s">
        <v>76</v>
      </c>
      <c r="B83" s="20">
        <v>25.22</v>
      </c>
      <c r="C83" s="20">
        <v>86.08</v>
      </c>
      <c r="D83" s="20">
        <v>45.64</v>
      </c>
      <c r="E83" s="20">
        <v>67.06</v>
      </c>
      <c r="F83" s="20">
        <v>55.37</v>
      </c>
      <c r="G83" s="20">
        <v>111.25</v>
      </c>
      <c r="H83" s="20">
        <v>65.53</v>
      </c>
      <c r="I83" s="20">
        <v>157.21</v>
      </c>
      <c r="J83" s="20">
        <v>65.33</v>
      </c>
      <c r="K83" s="20">
        <v>80.94</v>
      </c>
      <c r="L83" s="20">
        <v>80.489999999999995</v>
      </c>
      <c r="M83" s="20">
        <v>84.95</v>
      </c>
      <c r="N83" s="30"/>
    </row>
    <row r="84" spans="1:14">
      <c r="A84" s="2" t="s">
        <v>77</v>
      </c>
      <c r="B84" s="20">
        <v>315.51</v>
      </c>
      <c r="C84" s="20">
        <v>227.48</v>
      </c>
      <c r="D84" s="20">
        <v>219.89</v>
      </c>
      <c r="E84" s="20">
        <v>266.95</v>
      </c>
      <c r="F84" s="20">
        <v>347.97</v>
      </c>
      <c r="G84" s="20">
        <v>278.12</v>
      </c>
      <c r="H84" s="20">
        <v>312.77</v>
      </c>
      <c r="I84" s="20">
        <v>419.83</v>
      </c>
      <c r="J84" s="20">
        <v>247.58</v>
      </c>
      <c r="K84" s="20">
        <v>239.83</v>
      </c>
      <c r="L84" s="20">
        <v>294.41000000000003</v>
      </c>
      <c r="M84" s="20">
        <v>226.12</v>
      </c>
    </row>
    <row r="85" spans="1:14">
      <c r="A85" s="2" t="s">
        <v>78</v>
      </c>
      <c r="B85" s="20">
        <v>33.07</v>
      </c>
      <c r="C85" s="20">
        <v>20.65</v>
      </c>
      <c r="D85" s="20">
        <v>40.46</v>
      </c>
      <c r="E85" s="20">
        <v>54.24</v>
      </c>
      <c r="F85" s="20"/>
      <c r="G85" s="20">
        <v>17.28</v>
      </c>
      <c r="H85" s="20">
        <v>59.37</v>
      </c>
      <c r="I85" s="20">
        <v>94.43</v>
      </c>
      <c r="J85" s="20"/>
      <c r="K85" s="20"/>
      <c r="L85" s="20">
        <v>94.15</v>
      </c>
      <c r="M85" s="20">
        <v>22.79</v>
      </c>
    </row>
    <row r="86" spans="1:14">
      <c r="A86" s="2" t="s">
        <v>79</v>
      </c>
      <c r="B86" s="20">
        <v>35.9</v>
      </c>
      <c r="C86" s="20">
        <v>57.36</v>
      </c>
      <c r="D86" s="20">
        <v>20.47</v>
      </c>
      <c r="E86" s="20">
        <v>187.57</v>
      </c>
      <c r="F86" s="20">
        <v>147.96</v>
      </c>
      <c r="G86" s="20">
        <v>121.66</v>
      </c>
      <c r="H86" s="20">
        <v>187.57</v>
      </c>
      <c r="I86" s="20">
        <v>126.9</v>
      </c>
      <c r="J86" s="20">
        <v>132.29</v>
      </c>
      <c r="K86" s="20">
        <v>61.84</v>
      </c>
      <c r="L86" s="20">
        <v>168</v>
      </c>
      <c r="M86" s="20">
        <v>257.85000000000002</v>
      </c>
    </row>
    <row r="87" spans="1:14">
      <c r="A87" s="2" t="s">
        <v>123</v>
      </c>
      <c r="B87" s="20">
        <v>11.1</v>
      </c>
      <c r="C87" s="20">
        <v>65.81</v>
      </c>
      <c r="D87" s="20">
        <v>104.1</v>
      </c>
      <c r="E87" s="20"/>
      <c r="F87" s="20">
        <v>49.31</v>
      </c>
      <c r="G87" s="20">
        <v>101.21</v>
      </c>
      <c r="H87" s="20">
        <v>10.94</v>
      </c>
      <c r="I87" s="20">
        <v>29.16</v>
      </c>
      <c r="J87" s="20">
        <v>56.08</v>
      </c>
      <c r="K87" s="20">
        <v>90.35</v>
      </c>
      <c r="L87" s="20">
        <v>36.56</v>
      </c>
      <c r="M87" s="20"/>
    </row>
    <row r="88" spans="1:14">
      <c r="A88" s="2" t="s">
        <v>81</v>
      </c>
      <c r="B88" s="20">
        <v>82.17</v>
      </c>
      <c r="C88" s="20">
        <v>80.11</v>
      </c>
      <c r="D88" s="20">
        <v>68.09</v>
      </c>
      <c r="E88" s="20">
        <v>55.75</v>
      </c>
      <c r="F88" s="20">
        <v>87.25</v>
      </c>
      <c r="G88" s="20">
        <v>55.96</v>
      </c>
      <c r="H88" s="20">
        <v>54.87</v>
      </c>
      <c r="I88" s="20">
        <v>11.2</v>
      </c>
      <c r="J88" s="20">
        <v>77.36</v>
      </c>
      <c r="K88" s="20">
        <v>28.96</v>
      </c>
      <c r="L88" s="20">
        <v>10.99</v>
      </c>
      <c r="M88" s="20">
        <v>43.8</v>
      </c>
    </row>
    <row r="89" spans="1:14">
      <c r="A89" s="2" t="s">
        <v>82</v>
      </c>
      <c r="B89" s="20"/>
      <c r="C89" s="20"/>
      <c r="D89" s="20"/>
      <c r="E89" s="20"/>
      <c r="F89" s="20"/>
      <c r="G89" s="20"/>
      <c r="H89" s="20"/>
      <c r="I89" s="20"/>
      <c r="J89" s="20"/>
      <c r="K89" s="20">
        <v>24.89</v>
      </c>
      <c r="L89" s="20"/>
      <c r="M89" s="20"/>
    </row>
    <row r="90" spans="1:14">
      <c r="A90" s="2" t="s">
        <v>83</v>
      </c>
      <c r="B90" s="20">
        <v>41.42</v>
      </c>
      <c r="C90" s="20">
        <v>11.71</v>
      </c>
      <c r="D90" s="20"/>
      <c r="E90" s="20"/>
      <c r="F90" s="20">
        <v>5.36</v>
      </c>
      <c r="G90" s="20">
        <v>16.77</v>
      </c>
      <c r="H90" s="20">
        <v>8.01</v>
      </c>
      <c r="I90" s="20"/>
      <c r="J90" s="20">
        <v>5.22</v>
      </c>
      <c r="K90" s="20">
        <v>10.19</v>
      </c>
      <c r="L90" s="20">
        <v>24.96</v>
      </c>
      <c r="M90" s="20">
        <v>16.170000000000002</v>
      </c>
    </row>
    <row r="91" spans="1:14">
      <c r="A91" s="2" t="s">
        <v>84</v>
      </c>
      <c r="B91" s="20"/>
      <c r="C91" s="20"/>
      <c r="D91" s="20"/>
      <c r="E91" s="20"/>
      <c r="F91" s="20"/>
      <c r="G91" s="20"/>
      <c r="H91" s="20">
        <v>6</v>
      </c>
      <c r="I91" s="20"/>
      <c r="J91" s="20"/>
      <c r="K91" s="20">
        <v>9.98</v>
      </c>
      <c r="L91" s="20"/>
      <c r="M91" s="20">
        <v>7.49</v>
      </c>
    </row>
    <row r="92" spans="1:14">
      <c r="A92" s="2" t="s">
        <v>85</v>
      </c>
      <c r="B92" s="20"/>
      <c r="C92" s="20"/>
      <c r="D92" s="20"/>
      <c r="E92" s="20">
        <v>21.31</v>
      </c>
      <c r="F92" s="20"/>
      <c r="G92" s="20"/>
      <c r="H92" s="20"/>
      <c r="I92" s="20"/>
      <c r="J92" s="20"/>
      <c r="K92" s="20"/>
      <c r="L92" s="20"/>
      <c r="M92" s="20">
        <v>5</v>
      </c>
    </row>
    <row r="93" spans="1:14">
      <c r="A93" s="2" t="s">
        <v>86</v>
      </c>
      <c r="B93" s="20">
        <v>151.38999999999999</v>
      </c>
      <c r="C93" s="20">
        <v>79.989999999999995</v>
      </c>
      <c r="D93" s="20">
        <v>124.49</v>
      </c>
      <c r="E93" s="20">
        <v>117.7</v>
      </c>
      <c r="F93" s="20"/>
      <c r="G93" s="20">
        <v>425.21</v>
      </c>
      <c r="H93" s="20">
        <v>143.51</v>
      </c>
      <c r="I93" s="20">
        <v>367.46</v>
      </c>
      <c r="J93" s="20">
        <v>192.87</v>
      </c>
      <c r="K93" s="20">
        <v>288.74</v>
      </c>
      <c r="L93" s="20">
        <v>245.9</v>
      </c>
      <c r="M93" s="20">
        <v>1055.95</v>
      </c>
    </row>
    <row r="94" spans="1:14">
      <c r="A94" s="2" t="s">
        <v>87</v>
      </c>
      <c r="B94" s="20">
        <v>4.42</v>
      </c>
      <c r="C94" s="20">
        <v>11.36</v>
      </c>
      <c r="D94" s="20">
        <v>5.28</v>
      </c>
      <c r="E94" s="20">
        <v>6.45</v>
      </c>
      <c r="F94" s="20"/>
      <c r="G94" s="20">
        <v>4.42</v>
      </c>
      <c r="H94" s="20"/>
      <c r="I94" s="20">
        <v>7.54</v>
      </c>
      <c r="J94" s="20">
        <v>7.99</v>
      </c>
      <c r="K94" s="20">
        <v>2.64</v>
      </c>
      <c r="L94" s="20"/>
      <c r="M94" s="20">
        <v>9.8000000000000007</v>
      </c>
    </row>
    <row r="95" spans="1:14">
      <c r="A95" s="2" t="s">
        <v>88</v>
      </c>
      <c r="B95" s="20">
        <v>24.84</v>
      </c>
      <c r="C95" s="20">
        <v>85.66</v>
      </c>
      <c r="D95" s="20">
        <v>238.42</v>
      </c>
      <c r="E95" s="20">
        <v>20.57</v>
      </c>
      <c r="F95" s="20">
        <v>212.74</v>
      </c>
      <c r="G95" s="20">
        <v>192.35</v>
      </c>
      <c r="H95" s="20">
        <v>188.5</v>
      </c>
      <c r="I95" s="20">
        <v>211.78</v>
      </c>
      <c r="J95" s="20">
        <v>345.51</v>
      </c>
      <c r="K95" s="20">
        <v>178.5</v>
      </c>
      <c r="L95" s="20">
        <v>83.37</v>
      </c>
      <c r="M95" s="20">
        <v>34.020000000000003</v>
      </c>
    </row>
    <row r="96" spans="1:14" ht="31.5">
      <c r="A96" s="23" t="s">
        <v>89</v>
      </c>
      <c r="B96" s="20">
        <v>40</v>
      </c>
      <c r="C96" s="20">
        <v>40</v>
      </c>
      <c r="D96" s="20"/>
      <c r="E96" s="20"/>
      <c r="F96" s="20"/>
      <c r="G96" s="20"/>
      <c r="H96" s="20"/>
      <c r="I96" s="20"/>
      <c r="J96" s="20"/>
      <c r="K96" s="20"/>
      <c r="L96" s="20"/>
      <c r="M96" s="20"/>
    </row>
    <row r="97" spans="1:13">
      <c r="A97" s="2" t="s">
        <v>90</v>
      </c>
      <c r="B97" s="20">
        <v>20</v>
      </c>
      <c r="C97" s="20"/>
      <c r="D97" s="20">
        <v>20</v>
      </c>
      <c r="E97" s="20"/>
      <c r="F97" s="20">
        <v>20</v>
      </c>
      <c r="G97" s="20">
        <v>40</v>
      </c>
      <c r="H97" s="20">
        <v>30</v>
      </c>
      <c r="I97" s="20"/>
      <c r="J97" s="20">
        <v>60</v>
      </c>
      <c r="K97" s="20">
        <v>50</v>
      </c>
      <c r="L97" s="20">
        <v>40</v>
      </c>
      <c r="M97" s="20">
        <v>30</v>
      </c>
    </row>
    <row r="98" spans="1:13">
      <c r="A98" s="2" t="s">
        <v>91</v>
      </c>
      <c r="B98" s="20"/>
      <c r="C98" s="20">
        <v>37</v>
      </c>
      <c r="D98" s="20"/>
      <c r="E98" s="20"/>
      <c r="F98" s="20"/>
      <c r="G98" s="20"/>
      <c r="H98" s="20"/>
      <c r="I98" s="20"/>
      <c r="K98" s="20">
        <v>449.9</v>
      </c>
      <c r="L98" s="20"/>
      <c r="M98" s="20"/>
    </row>
    <row r="99" spans="1:13">
      <c r="A99" s="2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</row>
    <row r="100" spans="1:13">
      <c r="A100" s="34" t="s">
        <v>92</v>
      </c>
      <c r="B100" s="35">
        <f t="shared" ref="B100:M100" si="2">SUM(B35:B98)</f>
        <v>3088.7000000000007</v>
      </c>
      <c r="C100" s="35">
        <f t="shared" si="2"/>
        <v>3697.37</v>
      </c>
      <c r="D100" s="35">
        <f t="shared" si="2"/>
        <v>3510.65</v>
      </c>
      <c r="E100" s="35">
        <f t="shared" si="2"/>
        <v>2807.7299999999996</v>
      </c>
      <c r="F100" s="35">
        <f t="shared" si="2"/>
        <v>3110.5200000000004</v>
      </c>
      <c r="G100" s="35">
        <f t="shared" si="2"/>
        <v>3299.05</v>
      </c>
      <c r="H100" s="35">
        <f t="shared" si="2"/>
        <v>2797.9000000000005</v>
      </c>
      <c r="I100" s="35">
        <f t="shared" si="2"/>
        <v>3261.11</v>
      </c>
      <c r="J100" s="35">
        <f t="shared" si="2"/>
        <v>3066.16</v>
      </c>
      <c r="K100" s="35">
        <f t="shared" si="2"/>
        <v>3358.9800000000005</v>
      </c>
      <c r="L100" s="35">
        <f t="shared" si="2"/>
        <v>2807.57</v>
      </c>
      <c r="M100" s="35">
        <f t="shared" si="2"/>
        <v>3352.6000000000008</v>
      </c>
    </row>
    <row r="101" spans="1:13">
      <c r="A101" s="2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</row>
    <row r="102" spans="1:13">
      <c r="A102" s="36" t="s">
        <v>93</v>
      </c>
      <c r="B102" s="37">
        <f t="shared" ref="B102:M102" si="3">B31-B100</f>
        <v>-10.000000000004547</v>
      </c>
      <c r="C102" s="37">
        <f t="shared" si="3"/>
        <v>166.49999999999545</v>
      </c>
      <c r="D102" s="37">
        <f t="shared" si="3"/>
        <v>-6.5000000000045475</v>
      </c>
      <c r="E102" s="37">
        <f t="shared" si="3"/>
        <v>-57.700000000004366</v>
      </c>
      <c r="F102" s="37">
        <f t="shared" si="3"/>
        <v>-138.42000000000507</v>
      </c>
      <c r="G102" s="37">
        <f t="shared" si="3"/>
        <v>-151.36000000000513</v>
      </c>
      <c r="H102" s="37">
        <f t="shared" si="3"/>
        <v>-121.72000000000571</v>
      </c>
      <c r="I102" s="37">
        <f t="shared" si="3"/>
        <v>22.129999999994197</v>
      </c>
      <c r="J102" s="37">
        <f t="shared" si="3"/>
        <v>74.909999999994398</v>
      </c>
      <c r="K102" s="37">
        <f t="shared" si="3"/>
        <v>-11.710000000006403</v>
      </c>
      <c r="L102" s="37">
        <f t="shared" si="3"/>
        <v>-0.67000000000689397</v>
      </c>
      <c r="M102" s="37">
        <f t="shared" si="3"/>
        <v>-110.2300000000082</v>
      </c>
    </row>
    <row r="104" spans="1:13">
      <c r="C104" s="38" t="s">
        <v>94</v>
      </c>
    </row>
    <row r="105" spans="1:13">
      <c r="A105" s="42" t="s">
        <v>95</v>
      </c>
      <c r="B105" s="43">
        <f>SUM(B84:B88)+B96</f>
        <v>517.75</v>
      </c>
      <c r="C105" s="43">
        <f>B105-budget_compte_2020!B107</f>
        <v>-123.69999999999993</v>
      </c>
    </row>
    <row r="106" spans="1:13">
      <c r="A106" s="42" t="s">
        <v>96</v>
      </c>
      <c r="B106" s="43">
        <f>SUM(C84:C89)+C96-26.49</f>
        <v>464.92</v>
      </c>
      <c r="C106" s="43">
        <f t="shared" ref="C106:C116" si="4">B106-B105</f>
        <v>-52.829999999999984</v>
      </c>
    </row>
    <row r="107" spans="1:13">
      <c r="A107" s="42" t="s">
        <v>97</v>
      </c>
      <c r="B107" s="43">
        <f>SUM(D84:D92)+D96</f>
        <v>453.01</v>
      </c>
      <c r="C107" s="43">
        <f t="shared" si="4"/>
        <v>-11.910000000000025</v>
      </c>
    </row>
    <row r="108" spans="1:13">
      <c r="A108" s="42" t="s">
        <v>98</v>
      </c>
      <c r="B108" s="43">
        <f>SUM(E84:E92)+E96</f>
        <v>585.81999999999994</v>
      </c>
      <c r="C108" s="43">
        <f t="shared" si="4"/>
        <v>132.80999999999995</v>
      </c>
    </row>
    <row r="109" spans="1:13">
      <c r="A109" s="42" t="s">
        <v>99</v>
      </c>
      <c r="B109" s="43">
        <f>SUM(F84:F92)+F96</f>
        <v>637.85</v>
      </c>
      <c r="C109" s="43">
        <f t="shared" si="4"/>
        <v>52.030000000000086</v>
      </c>
    </row>
    <row r="110" spans="1:13">
      <c r="A110" s="42" t="s">
        <v>100</v>
      </c>
      <c r="B110" s="43">
        <f>SUM(G84:G92)+G96-48.87</f>
        <v>542.13</v>
      </c>
      <c r="C110" s="43">
        <f t="shared" si="4"/>
        <v>-95.720000000000027</v>
      </c>
    </row>
    <row r="111" spans="1:13">
      <c r="A111" s="42" t="s">
        <v>101</v>
      </c>
      <c r="B111" s="43">
        <f>SUM(H84:H92)+H96</f>
        <v>639.53000000000009</v>
      </c>
      <c r="C111" s="43">
        <f t="shared" si="4"/>
        <v>97.400000000000091</v>
      </c>
    </row>
    <row r="112" spans="1:13">
      <c r="A112" s="42" t="s">
        <v>102</v>
      </c>
      <c r="B112" s="43">
        <f>SUM(I84:I92)+I96</f>
        <v>681.52</v>
      </c>
      <c r="C112" s="43">
        <f t="shared" si="4"/>
        <v>41.989999999999895</v>
      </c>
    </row>
    <row r="113" spans="1:3">
      <c r="A113" s="42" t="s">
        <v>103</v>
      </c>
      <c r="B113" s="43">
        <f>SUM(J84:J92)+J96</f>
        <v>518.53</v>
      </c>
      <c r="C113" s="43">
        <f t="shared" si="4"/>
        <v>-162.99</v>
      </c>
    </row>
    <row r="114" spans="1:3">
      <c r="A114" s="42" t="s">
        <v>104</v>
      </c>
      <c r="B114" s="43">
        <f>SUM(K84:K92)+K96</f>
        <v>466.03999999999996</v>
      </c>
      <c r="C114" s="43">
        <f t="shared" si="4"/>
        <v>-52.490000000000009</v>
      </c>
    </row>
    <row r="115" spans="1:3">
      <c r="A115" s="42" t="s">
        <v>105</v>
      </c>
      <c r="B115" s="43">
        <f>SUM(L84:L92)+L96</f>
        <v>629.07000000000016</v>
      </c>
      <c r="C115" s="43">
        <f t="shared" si="4"/>
        <v>163.0300000000002</v>
      </c>
    </row>
    <row r="116" spans="1:3">
      <c r="A116" s="42" t="s">
        <v>106</v>
      </c>
      <c r="B116" s="43">
        <f>SUM(M84:M92)+M96</f>
        <v>579.21999999999991</v>
      </c>
      <c r="C116" s="43">
        <f t="shared" si="4"/>
        <v>-49.85000000000025</v>
      </c>
    </row>
  </sheetData>
  <mergeCells count="5">
    <mergeCell ref="A1:M1"/>
    <mergeCell ref="A2:M2"/>
    <mergeCell ref="A32:M32"/>
    <mergeCell ref="A34:M34"/>
    <mergeCell ref="A61:M61"/>
  </mergeCells>
  <conditionalFormatting sqref="B68 B74">
    <cfRule type="cellIs" dxfId="88" priority="14" stopIfTrue="1" operator="greaterThan">
      <formula>2000</formula>
    </cfRule>
  </conditionalFormatting>
  <conditionalFormatting sqref="B88">
    <cfRule type="cellIs" dxfId="87" priority="9" stopIfTrue="1" operator="greaterThan">
      <formula>300</formula>
    </cfRule>
  </conditionalFormatting>
  <conditionalFormatting sqref="B106:B116">
    <cfRule type="cellIs" dxfId="86" priority="1" stopIfTrue="1" operator="greaterThan">
      <formula>530</formula>
    </cfRule>
  </conditionalFormatting>
  <conditionalFormatting sqref="B63:M66 B67:C67 E67 G67:I67 C68:D68 F68:G68 I68:M68 B69:M69 B70:C71 D71:M71 B72 C74:I74 L74:M74 B76:M76 B77:I78 K77:M78 E79 H79:M79 B79:C82 D80:M82 A83:AMJ83 B85:L85 B87:L87 D88:L88 B89:L92 B94:L94 D95:E95 G95 B95:B98 C96:M96 C97:L97 C98:I98 K98:L98 J99">
    <cfRule type="cellIs" dxfId="85" priority="5" stopIfTrue="1" operator="greaterThan">
      <formula>65</formula>
    </cfRule>
  </conditionalFormatting>
  <conditionalFormatting sqref="B73:M73 F95 H95:M95">
    <cfRule type="cellIs" dxfId="84" priority="13" stopIfTrue="1" operator="greaterThan">
      <formula>150</formula>
    </cfRule>
  </conditionalFormatting>
  <conditionalFormatting sqref="B84:M84">
    <cfRule type="cellIs" dxfId="83" priority="20" stopIfTrue="1" operator="greaterThan">
      <formula>2000</formula>
    </cfRule>
  </conditionalFormatting>
  <conditionalFormatting sqref="B86:M86">
    <cfRule type="cellIs" dxfId="82" priority="36" stopIfTrue="1" operator="greaterThan">
      <formula>130</formula>
    </cfRule>
  </conditionalFormatting>
  <conditionalFormatting sqref="B93:M93">
    <cfRule type="cellIs" dxfId="81" priority="17" stopIfTrue="1" operator="greaterThan">
      <formula>1500</formula>
    </cfRule>
  </conditionalFormatting>
  <conditionalFormatting sqref="C4:M4 B102:M102">
    <cfRule type="cellIs" dxfId="80" priority="4" stopIfTrue="1" operator="lessThan">
      <formula>0</formula>
    </cfRule>
  </conditionalFormatting>
  <conditionalFormatting sqref="D67 F67 E68 H68 D72:M72 C88 C95">
    <cfRule type="cellIs" dxfId="79" priority="7" stopIfTrue="1" operator="equal">
      <formula>0</formula>
    </cfRule>
  </conditionalFormatting>
  <conditionalFormatting sqref="F109">
    <cfRule type="cellIs" dxfId="77" priority="3" stopIfTrue="1" operator="lessThan">
      <formula>0</formula>
    </cfRule>
  </conditionalFormatting>
  <conditionalFormatting sqref="M70 C72">
    <cfRule type="cellIs" dxfId="76" priority="10" stopIfTrue="1" operator="greaterThan">
      <formula>0</formula>
    </cfRule>
  </conditionalFormatting>
  <conditionalFormatting sqref="M87">
    <cfRule type="cellIs" dxfId="75" priority="21" stopIfTrue="1" operator="greaterThan">
      <formula>560</formula>
    </cfRule>
  </conditionalFormatting>
  <pageMargins left="0.75000000000000011" right="0.75000000000000011" top="1.393700787401575" bottom="1.393700787401575" header="1" footer="1"/>
  <pageSetup paperSize="0" fitToWidth="0" fitToHeight="0" orientation="portrait" horizontalDpi="0" verticalDpi="0" copies="0"/>
  <headerFooter alignWithMargins="0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stopIfTrue="1" operator="lessThan" id="{00000000-000E-0000-0100-000002000000}">
            <xm:f>budget_compte_2020!$D$99</xm:f>
            <x14:dxf>
              <font>
                <color rgb="FF000000"/>
                <family val="2"/>
              </font>
            </x14:dxf>
          </x14:cfRule>
          <xm:sqref>D108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U129"/>
  <sheetViews>
    <sheetView workbookViewId="0">
      <selection activeCell="A74" sqref="A74:XFD74"/>
    </sheetView>
  </sheetViews>
  <sheetFormatPr baseColWidth="10" defaultRowHeight="15.75"/>
  <cols>
    <col min="1" max="1" width="33" style="1" customWidth="1"/>
    <col min="2" max="13" width="10.75" customWidth="1"/>
    <col min="14" max="14" width="15.125" style="1" customWidth="1"/>
    <col min="15" max="1024" width="10.75" customWidth="1"/>
    <col min="1025" max="1025" width="11.25" customWidth="1"/>
  </cols>
  <sheetData>
    <row r="1" spans="1:21" ht="34.5">
      <c r="A1" s="52" t="s">
        <v>124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21" ht="15.6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21">
      <c r="A3" s="2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27"/>
      <c r="O3" s="26"/>
      <c r="P3" s="26"/>
      <c r="Q3" s="26"/>
      <c r="R3" s="26"/>
      <c r="S3" s="26"/>
      <c r="T3" s="26"/>
      <c r="U3" s="26"/>
    </row>
    <row r="4" spans="1:21">
      <c r="A4" s="4" t="s">
        <v>13</v>
      </c>
      <c r="B4" s="5">
        <v>-110.23</v>
      </c>
      <c r="C4" s="5">
        <f t="shared" ref="C4:M4" si="0">B115</f>
        <v>85.950000000000273</v>
      </c>
      <c r="D4" s="5">
        <f t="shared" si="0"/>
        <v>36.909999999999854</v>
      </c>
      <c r="E4" s="5">
        <f t="shared" si="0"/>
        <v>-22.920000000000982</v>
      </c>
      <c r="F4" s="5">
        <f t="shared" si="0"/>
        <v>9.6199999999976171</v>
      </c>
      <c r="G4" s="5">
        <f t="shared" si="0"/>
        <v>1.7499999999968168</v>
      </c>
      <c r="H4" s="5">
        <f t="shared" si="0"/>
        <v>-0.61000000000422006</v>
      </c>
      <c r="I4" s="5">
        <f t="shared" si="0"/>
        <v>-9.6900000000041473</v>
      </c>
      <c r="J4" s="5">
        <f t="shared" si="0"/>
        <v>7.089999999995598</v>
      </c>
      <c r="K4" s="5">
        <f t="shared" si="0"/>
        <v>-9.6400000000048749</v>
      </c>
      <c r="L4" s="5">
        <f t="shared" si="0"/>
        <v>-96.230000000005475</v>
      </c>
      <c r="M4" s="5">
        <f t="shared" si="0"/>
        <v>-131.06000000000495</v>
      </c>
      <c r="N4" s="27"/>
      <c r="O4" s="26"/>
      <c r="P4" s="26"/>
      <c r="Q4" s="26"/>
      <c r="R4" s="26"/>
      <c r="S4" s="26"/>
      <c r="T4" s="26"/>
      <c r="U4" s="26"/>
    </row>
    <row r="5" spans="1:21">
      <c r="A5" s="4"/>
      <c r="B5" s="6"/>
      <c r="C5" s="6"/>
      <c r="D5" s="6"/>
      <c r="E5" s="6"/>
      <c r="F5" s="6"/>
      <c r="G5" s="6"/>
      <c r="H5" s="6"/>
      <c r="I5" s="6"/>
      <c r="J5" s="7"/>
      <c r="K5" s="6"/>
      <c r="L5" s="6"/>
      <c r="M5" s="6"/>
    </row>
    <row r="6" spans="1:21">
      <c r="A6" s="10" t="s">
        <v>14</v>
      </c>
      <c r="B6" s="11"/>
      <c r="C6" s="11"/>
      <c r="D6" s="11"/>
      <c r="E6" s="11"/>
      <c r="F6" s="11"/>
      <c r="G6" s="11"/>
      <c r="H6" s="11"/>
      <c r="I6" s="11"/>
      <c r="J6" s="12"/>
      <c r="K6" s="11"/>
      <c r="L6" s="11"/>
      <c r="M6" s="11"/>
    </row>
    <row r="7" spans="1:21" ht="30">
      <c r="A7" s="13" t="s">
        <v>15</v>
      </c>
      <c r="B7" s="11"/>
      <c r="C7" s="11"/>
      <c r="D7" s="11"/>
      <c r="E7" s="11">
        <v>28</v>
      </c>
      <c r="F7" s="11"/>
      <c r="G7" s="11"/>
      <c r="H7" s="11">
        <v>20</v>
      </c>
      <c r="I7" s="11">
        <v>20</v>
      </c>
      <c r="J7" s="11"/>
      <c r="K7" s="11"/>
      <c r="L7" s="11">
        <v>22</v>
      </c>
      <c r="M7" s="11">
        <v>34</v>
      </c>
    </row>
    <row r="8" spans="1:21" ht="30">
      <c r="A8" s="13" t="s">
        <v>16</v>
      </c>
      <c r="B8" s="11"/>
      <c r="C8" s="11">
        <v>50</v>
      </c>
      <c r="D8" s="11"/>
      <c r="E8" s="11">
        <v>57</v>
      </c>
      <c r="F8" s="11">
        <v>50</v>
      </c>
      <c r="G8" s="11"/>
      <c r="H8" s="11"/>
      <c r="I8" s="11"/>
      <c r="J8" s="11"/>
      <c r="K8" s="11">
        <v>45</v>
      </c>
      <c r="L8" s="11">
        <v>55</v>
      </c>
      <c r="M8" s="11">
        <v>14</v>
      </c>
    </row>
    <row r="9" spans="1:21" ht="30">
      <c r="A9" s="13" t="s">
        <v>17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21" ht="30">
      <c r="A10" s="13" t="s">
        <v>18</v>
      </c>
      <c r="B10" s="11"/>
      <c r="C10" s="11">
        <v>16</v>
      </c>
      <c r="D10" s="11"/>
      <c r="E10" s="11">
        <v>12</v>
      </c>
      <c r="F10" s="11"/>
      <c r="G10" s="11"/>
      <c r="H10" s="11"/>
      <c r="I10" s="11"/>
      <c r="J10" s="11"/>
      <c r="K10" s="11"/>
      <c r="L10" s="11"/>
      <c r="M10" s="11"/>
    </row>
    <row r="11" spans="1:21">
      <c r="A11" s="13" t="s">
        <v>19</v>
      </c>
      <c r="B11" s="11"/>
      <c r="C11" s="11"/>
      <c r="D11" s="11"/>
      <c r="E11" s="11"/>
      <c r="F11" s="11"/>
      <c r="G11" s="11"/>
      <c r="H11" s="11"/>
      <c r="I11" s="11"/>
      <c r="J11" s="11">
        <v>20.25</v>
      </c>
      <c r="K11" s="11"/>
      <c r="L11" s="11"/>
      <c r="M11" s="11"/>
    </row>
    <row r="12" spans="1:21">
      <c r="A12" s="13" t="s">
        <v>125</v>
      </c>
      <c r="B12" s="11"/>
      <c r="C12" s="11"/>
      <c r="D12" s="11">
        <v>49</v>
      </c>
      <c r="E12" s="11"/>
      <c r="F12" s="11"/>
      <c r="G12" s="11"/>
      <c r="H12" s="11"/>
      <c r="I12" s="11"/>
      <c r="J12" s="11"/>
      <c r="K12" s="11"/>
      <c r="L12" s="11"/>
      <c r="M12" s="11"/>
    </row>
    <row r="13" spans="1:21">
      <c r="A13" s="13" t="s">
        <v>20</v>
      </c>
      <c r="B13" s="11"/>
      <c r="C13" s="11">
        <v>24.94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21" ht="30">
      <c r="A14" s="13" t="s">
        <v>21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1:21">
      <c r="A15" s="13" t="s">
        <v>126</v>
      </c>
      <c r="B15" s="11"/>
      <c r="C15" s="11"/>
      <c r="D15" s="11"/>
      <c r="E15" s="11"/>
      <c r="F15" s="11"/>
      <c r="G15" s="11"/>
      <c r="H15" s="11">
        <v>15</v>
      </c>
      <c r="I15" s="11"/>
      <c r="J15" s="11"/>
      <c r="K15" s="11"/>
      <c r="L15" s="11"/>
      <c r="M15" s="11"/>
    </row>
    <row r="16" spans="1:21">
      <c r="A16" s="13" t="s">
        <v>108</v>
      </c>
      <c r="B16" s="11"/>
      <c r="C16" s="11"/>
      <c r="D16" s="11">
        <v>170</v>
      </c>
      <c r="E16" s="11">
        <v>323.60000000000002</v>
      </c>
      <c r="F16" s="11"/>
      <c r="G16" s="11">
        <v>34.07</v>
      </c>
      <c r="H16" s="11"/>
      <c r="I16" s="11"/>
      <c r="J16" s="11"/>
      <c r="K16" s="11">
        <v>200</v>
      </c>
      <c r="L16" s="11"/>
      <c r="M16" s="11"/>
    </row>
    <row r="17" spans="1:13">
      <c r="A17" s="13" t="s">
        <v>127</v>
      </c>
      <c r="B17" s="11"/>
      <c r="C17" s="11"/>
      <c r="D17" s="11"/>
      <c r="E17" s="11"/>
      <c r="F17" s="11"/>
      <c r="G17" s="11"/>
      <c r="H17" s="11"/>
      <c r="I17" s="11"/>
      <c r="J17" s="11"/>
      <c r="K17" s="11">
        <v>290.10000000000002</v>
      </c>
      <c r="L17" s="11">
        <v>526.58000000000004</v>
      </c>
      <c r="M17" s="11"/>
    </row>
    <row r="18" spans="1:13">
      <c r="A18" s="13" t="s">
        <v>128</v>
      </c>
      <c r="B18" s="11"/>
      <c r="C18" s="11"/>
      <c r="D18" s="11"/>
      <c r="E18" s="11"/>
      <c r="F18" s="11"/>
      <c r="G18" s="11"/>
      <c r="H18" s="11">
        <v>300</v>
      </c>
      <c r="I18" s="11">
        <v>450</v>
      </c>
      <c r="J18" s="11"/>
      <c r="K18" s="11"/>
      <c r="L18" s="11"/>
      <c r="M18" s="11"/>
    </row>
    <row r="19" spans="1:13">
      <c r="A19" s="16" t="s">
        <v>22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  <row r="20" spans="1:13">
      <c r="A20" s="16" t="s">
        <v>109</v>
      </c>
      <c r="B20" s="11"/>
      <c r="C20" s="11"/>
      <c r="D20" s="11">
        <v>30</v>
      </c>
      <c r="E20" s="11"/>
      <c r="F20" s="11"/>
      <c r="G20" s="11">
        <v>40</v>
      </c>
      <c r="H20" s="11"/>
      <c r="I20" s="11"/>
      <c r="J20" s="11"/>
      <c r="K20" s="11"/>
      <c r="L20" s="11">
        <v>40</v>
      </c>
      <c r="M20" s="11"/>
    </row>
    <row r="21" spans="1:13" ht="30">
      <c r="A21" s="13" t="s">
        <v>23</v>
      </c>
      <c r="B21" s="11"/>
      <c r="C21" s="11"/>
      <c r="D21" s="11"/>
      <c r="E21" s="11"/>
      <c r="F21" s="11"/>
      <c r="G21" s="11"/>
      <c r="H21" s="11"/>
      <c r="I21" s="11"/>
      <c r="J21" s="32"/>
      <c r="K21" s="11"/>
      <c r="L21" s="11"/>
      <c r="M21" s="11"/>
    </row>
    <row r="22" spans="1:13" ht="30">
      <c r="A22" s="13" t="s">
        <v>24</v>
      </c>
      <c r="B22" s="11"/>
      <c r="C22" s="11"/>
      <c r="D22" s="11"/>
      <c r="E22" s="11"/>
      <c r="F22" s="11"/>
      <c r="G22" s="11"/>
      <c r="H22" s="11"/>
      <c r="I22" s="11"/>
      <c r="J22" s="11"/>
      <c r="K22" s="32"/>
      <c r="L22" s="32"/>
      <c r="M22" s="11"/>
    </row>
    <row r="23" spans="1:13">
      <c r="A23" s="13" t="s">
        <v>110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</row>
    <row r="24" spans="1:13">
      <c r="A24" s="13" t="s">
        <v>25</v>
      </c>
      <c r="B24" s="20"/>
      <c r="C24" s="20"/>
      <c r="D24" s="20"/>
      <c r="E24" s="20">
        <v>48.5</v>
      </c>
      <c r="F24" s="20">
        <v>33.6</v>
      </c>
      <c r="G24" s="20">
        <v>7.1</v>
      </c>
      <c r="H24" s="20">
        <v>21</v>
      </c>
      <c r="I24" s="20"/>
      <c r="J24" s="20"/>
      <c r="K24" s="20"/>
      <c r="L24" s="20"/>
      <c r="M24" s="20"/>
    </row>
    <row r="25" spans="1:13">
      <c r="A25" s="13" t="s">
        <v>26</v>
      </c>
      <c r="B25" s="20"/>
      <c r="C25" s="20"/>
      <c r="D25" s="20"/>
      <c r="E25" s="20">
        <v>7.5</v>
      </c>
      <c r="F25" s="20">
        <v>28.9</v>
      </c>
      <c r="G25" s="20">
        <v>6.9</v>
      </c>
      <c r="H25" s="20"/>
      <c r="I25" s="20"/>
      <c r="J25" s="20"/>
      <c r="K25" s="20"/>
      <c r="L25" s="20"/>
      <c r="M25" s="20"/>
    </row>
    <row r="26" spans="1:13">
      <c r="A26" s="13" t="s">
        <v>111</v>
      </c>
      <c r="B26" s="20">
        <v>810</v>
      </c>
      <c r="C26" s="20">
        <v>810</v>
      </c>
      <c r="D26" s="20">
        <v>810</v>
      </c>
      <c r="E26" s="20"/>
      <c r="F26" s="20"/>
      <c r="G26" s="20"/>
      <c r="H26" s="20"/>
      <c r="I26" s="20"/>
      <c r="J26" s="20"/>
      <c r="K26" s="20">
        <v>196.68</v>
      </c>
      <c r="L26" s="20">
        <v>834.23</v>
      </c>
      <c r="M26" s="20">
        <v>846.64</v>
      </c>
    </row>
    <row r="27" spans="1:13">
      <c r="A27" s="13" t="s">
        <v>112</v>
      </c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>
      <c r="A28" s="13" t="s">
        <v>113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>
      <c r="A29" s="13" t="s">
        <v>114</v>
      </c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13">
      <c r="A30" s="16" t="s">
        <v>30</v>
      </c>
      <c r="B30" s="11"/>
      <c r="C30" s="11"/>
      <c r="D30" s="11"/>
      <c r="E30" s="11">
        <v>856.04</v>
      </c>
      <c r="F30" s="11">
        <v>866.29</v>
      </c>
      <c r="G30" s="11">
        <v>864.86</v>
      </c>
      <c r="H30" s="11">
        <v>911.42</v>
      </c>
      <c r="I30" s="11">
        <v>866.08</v>
      </c>
      <c r="J30" s="15">
        <v>887.93</v>
      </c>
      <c r="K30" s="11">
        <v>440.65</v>
      </c>
      <c r="L30" s="11"/>
      <c r="M30" s="11"/>
    </row>
    <row r="31" spans="1:13">
      <c r="A31" s="16" t="s">
        <v>145</v>
      </c>
      <c r="B31" s="11"/>
      <c r="C31" s="11"/>
      <c r="D31" s="11"/>
      <c r="E31" s="11"/>
      <c r="F31" s="11"/>
      <c r="G31" s="11"/>
      <c r="H31" s="11"/>
      <c r="I31" s="11"/>
      <c r="J31" s="15"/>
      <c r="K31" s="11"/>
      <c r="L31" s="11"/>
      <c r="M31" s="11">
        <v>119.05</v>
      </c>
    </row>
    <row r="32" spans="1:13">
      <c r="A32" s="16" t="s">
        <v>31</v>
      </c>
      <c r="B32" s="11">
        <v>1117.25</v>
      </c>
      <c r="C32" s="11">
        <v>1117.25</v>
      </c>
      <c r="D32" s="11">
        <v>1117.25</v>
      </c>
      <c r="E32" s="11">
        <v>1118.3699999999999</v>
      </c>
      <c r="F32" s="11">
        <v>1138.5</v>
      </c>
      <c r="G32" s="11">
        <v>1138.51</v>
      </c>
      <c r="H32" s="11">
        <v>1138.5</v>
      </c>
      <c r="I32" s="11">
        <v>1107.3</v>
      </c>
      <c r="J32" s="15">
        <v>1229.58</v>
      </c>
      <c r="K32" s="11">
        <v>1184.04</v>
      </c>
      <c r="L32" s="11">
        <v>1184.04</v>
      </c>
      <c r="M32" s="11">
        <v>1184.04</v>
      </c>
    </row>
    <row r="33" spans="1:14">
      <c r="A33" s="16" t="s">
        <v>32</v>
      </c>
      <c r="B33" s="11">
        <v>870.24</v>
      </c>
      <c r="C33" s="11">
        <v>877.22</v>
      </c>
      <c r="D33" s="11">
        <v>877.22</v>
      </c>
      <c r="E33" s="11">
        <v>877.22</v>
      </c>
      <c r="F33" s="11">
        <v>848.8</v>
      </c>
      <c r="G33" s="11">
        <v>848.8</v>
      </c>
      <c r="H33" s="11">
        <v>848.8</v>
      </c>
      <c r="I33" s="11">
        <v>848.8</v>
      </c>
      <c r="J33" s="15">
        <v>848.8</v>
      </c>
      <c r="K33" s="11">
        <v>848.8</v>
      </c>
      <c r="L33" s="11">
        <v>848.8</v>
      </c>
      <c r="M33" s="11">
        <v>848.8</v>
      </c>
    </row>
    <row r="34" spans="1:14">
      <c r="A34" s="2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</row>
    <row r="35" spans="1:14">
      <c r="A35" s="10" t="s">
        <v>33</v>
      </c>
      <c r="B35" s="17">
        <f t="shared" ref="B35:M35" si="1">SUM(B4:B33)</f>
        <v>2687.26</v>
      </c>
      <c r="C35" s="17">
        <f t="shared" si="1"/>
        <v>2981.3600000000006</v>
      </c>
      <c r="D35" s="17">
        <f t="shared" si="1"/>
        <v>3090.38</v>
      </c>
      <c r="E35" s="17">
        <f t="shared" si="1"/>
        <v>3305.3099999999986</v>
      </c>
      <c r="F35" s="17">
        <f t="shared" si="1"/>
        <v>2975.7099999999973</v>
      </c>
      <c r="G35" s="17">
        <f t="shared" si="1"/>
        <v>2941.9899999999971</v>
      </c>
      <c r="H35" s="17">
        <f t="shared" si="1"/>
        <v>3254.109999999996</v>
      </c>
      <c r="I35" s="17">
        <f t="shared" si="1"/>
        <v>3282.4899999999961</v>
      </c>
      <c r="J35" s="17">
        <f t="shared" si="1"/>
        <v>2993.6499999999951</v>
      </c>
      <c r="K35" s="17">
        <f t="shared" si="1"/>
        <v>3195.6299999999947</v>
      </c>
      <c r="L35" s="17">
        <f t="shared" si="1"/>
        <v>3414.4199999999946</v>
      </c>
      <c r="M35" s="17">
        <f t="shared" si="1"/>
        <v>2915.4699999999948</v>
      </c>
    </row>
    <row r="36" spans="1:14" ht="24.95" customHeight="1">
      <c r="A36" s="54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</row>
    <row r="37" spans="1:14">
      <c r="A37" s="18" t="s">
        <v>34</v>
      </c>
      <c r="B37" s="3" t="s">
        <v>1</v>
      </c>
      <c r="C37" s="3" t="s">
        <v>2</v>
      </c>
      <c r="D37" s="3" t="s">
        <v>3</v>
      </c>
      <c r="E37" s="3" t="s">
        <v>4</v>
      </c>
      <c r="F37" s="3" t="s">
        <v>5</v>
      </c>
      <c r="G37" s="3" t="s">
        <v>6</v>
      </c>
      <c r="H37" s="3" t="s">
        <v>7</v>
      </c>
      <c r="I37" s="3" t="s">
        <v>8</v>
      </c>
      <c r="J37" s="3" t="s">
        <v>9</v>
      </c>
      <c r="K37" s="3" t="s">
        <v>10</v>
      </c>
      <c r="L37" s="3" t="s">
        <v>11</v>
      </c>
      <c r="M37" s="3" t="s">
        <v>12</v>
      </c>
    </row>
    <row r="38" spans="1:14">
      <c r="A38" s="5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</row>
    <row r="39" spans="1:14">
      <c r="A39" s="16" t="s">
        <v>35</v>
      </c>
      <c r="B39" s="11">
        <v>721</v>
      </c>
      <c r="C39" s="11">
        <v>721</v>
      </c>
      <c r="D39" s="11">
        <v>721</v>
      </c>
      <c r="E39" s="11">
        <v>721</v>
      </c>
      <c r="F39" s="11">
        <v>721</v>
      </c>
      <c r="G39" s="11">
        <v>721</v>
      </c>
      <c r="H39" s="11">
        <v>721</v>
      </c>
      <c r="I39" s="11">
        <v>721</v>
      </c>
      <c r="J39" s="11">
        <v>721</v>
      </c>
      <c r="K39" s="11">
        <v>721</v>
      </c>
      <c r="L39" s="11">
        <v>721</v>
      </c>
      <c r="M39" s="11">
        <v>721</v>
      </c>
    </row>
    <row r="40" spans="1:14">
      <c r="A40" s="16" t="s">
        <v>37</v>
      </c>
      <c r="B40" s="11">
        <v>101.19</v>
      </c>
      <c r="C40" s="11">
        <v>101.19</v>
      </c>
      <c r="D40" s="11">
        <v>101.19</v>
      </c>
      <c r="E40" s="11">
        <v>101.19</v>
      </c>
      <c r="F40" s="11">
        <v>101.19</v>
      </c>
      <c r="G40" s="11">
        <v>101.19</v>
      </c>
      <c r="H40" s="11">
        <v>101.19</v>
      </c>
      <c r="I40" s="11">
        <v>101.19</v>
      </c>
      <c r="J40" s="11">
        <v>101.19</v>
      </c>
      <c r="K40" s="11">
        <v>101.19</v>
      </c>
      <c r="L40" s="11"/>
      <c r="M40" s="11">
        <v>97.14</v>
      </c>
      <c r="N40" s="19"/>
    </row>
    <row r="41" spans="1:14">
      <c r="A41" s="16" t="s">
        <v>129</v>
      </c>
      <c r="B41" s="11"/>
      <c r="C41" s="11"/>
      <c r="D41" s="11"/>
      <c r="E41" s="11">
        <v>31.99</v>
      </c>
      <c r="F41" s="11"/>
      <c r="G41" s="11"/>
      <c r="H41" s="11"/>
      <c r="I41" s="11"/>
      <c r="J41" s="11"/>
      <c r="K41" s="11"/>
      <c r="L41" s="11"/>
      <c r="M41" s="11"/>
      <c r="N41" s="19"/>
    </row>
    <row r="42" spans="1:14">
      <c r="A42" s="16" t="s">
        <v>39</v>
      </c>
      <c r="B42" s="11"/>
      <c r="C42" s="11">
        <v>33</v>
      </c>
      <c r="D42" s="11"/>
      <c r="E42" s="11">
        <v>33</v>
      </c>
      <c r="F42" s="11"/>
      <c r="G42" s="11"/>
      <c r="H42" s="11"/>
      <c r="I42" s="11"/>
      <c r="J42" s="11"/>
      <c r="K42" s="11"/>
      <c r="L42" s="11"/>
      <c r="M42" s="11"/>
    </row>
    <row r="43" spans="1:14">
      <c r="A43" s="16" t="s">
        <v>40</v>
      </c>
      <c r="B43" s="20">
        <v>55.22</v>
      </c>
      <c r="C43" s="20">
        <v>50</v>
      </c>
      <c r="D43" s="20">
        <v>50</v>
      </c>
      <c r="E43" s="20">
        <v>19.690000000000001</v>
      </c>
      <c r="F43" s="20">
        <v>50</v>
      </c>
      <c r="G43" s="20">
        <v>50</v>
      </c>
      <c r="H43" s="20">
        <v>17.350000000000001</v>
      </c>
      <c r="I43" s="20"/>
      <c r="J43" s="20"/>
      <c r="K43" s="20"/>
      <c r="L43" s="20">
        <v>60</v>
      </c>
      <c r="M43" s="20">
        <v>60</v>
      </c>
    </row>
    <row r="44" spans="1:14">
      <c r="A44" s="16" t="s">
        <v>41</v>
      </c>
      <c r="B44" s="11">
        <v>90.11</v>
      </c>
      <c r="C44" s="11">
        <v>54.66</v>
      </c>
      <c r="D44" s="11">
        <v>54.66</v>
      </c>
      <c r="E44" s="11">
        <v>54.68</v>
      </c>
      <c r="F44" s="11">
        <v>54.66</v>
      </c>
      <c r="G44" s="11">
        <v>54.66</v>
      </c>
      <c r="H44" s="11">
        <v>54.66</v>
      </c>
      <c r="I44" s="11">
        <v>54.66</v>
      </c>
      <c r="J44" s="11">
        <v>54.66</v>
      </c>
      <c r="K44" s="11">
        <v>54.66</v>
      </c>
      <c r="L44" s="11">
        <v>54.66</v>
      </c>
      <c r="M44" s="20"/>
    </row>
    <row r="45" spans="1:14">
      <c r="A45" s="16" t="s">
        <v>42</v>
      </c>
      <c r="B45" s="11">
        <v>22.4</v>
      </c>
      <c r="C45" s="11">
        <v>22.4</v>
      </c>
      <c r="D45" s="11">
        <v>22.4</v>
      </c>
      <c r="E45" s="11">
        <v>22.4</v>
      </c>
      <c r="F45" s="11">
        <v>22.4</v>
      </c>
      <c r="G45" s="11">
        <v>22.4</v>
      </c>
      <c r="H45" s="11">
        <v>22.4</v>
      </c>
      <c r="I45" s="11">
        <v>22.4</v>
      </c>
      <c r="J45" s="11"/>
      <c r="K45" s="11">
        <v>50</v>
      </c>
      <c r="L45" s="11">
        <v>50</v>
      </c>
      <c r="M45" s="11">
        <v>50</v>
      </c>
    </row>
    <row r="46" spans="1:14" ht="30">
      <c r="A46" s="13" t="s">
        <v>43</v>
      </c>
      <c r="B46" s="11"/>
      <c r="C46" s="11"/>
      <c r="D46" s="11"/>
      <c r="E46" s="11">
        <v>23.25</v>
      </c>
      <c r="F46" s="22"/>
      <c r="G46" s="11"/>
      <c r="H46" s="11"/>
      <c r="I46" s="11"/>
      <c r="J46" s="11"/>
      <c r="K46" s="11"/>
      <c r="L46" s="11"/>
      <c r="M46" s="11"/>
    </row>
    <row r="47" spans="1:14">
      <c r="A47" s="16" t="s">
        <v>44</v>
      </c>
      <c r="B47" s="11"/>
      <c r="C47" s="11"/>
      <c r="D47" s="11"/>
      <c r="E47" s="11"/>
      <c r="F47" s="11"/>
      <c r="G47" s="11"/>
      <c r="H47" s="11"/>
      <c r="I47" s="11">
        <v>115.2</v>
      </c>
      <c r="J47" s="11"/>
      <c r="K47" s="11"/>
      <c r="L47" s="11"/>
      <c r="M47" s="11"/>
    </row>
    <row r="48" spans="1:14">
      <c r="A48" s="16" t="s">
        <v>45</v>
      </c>
      <c r="B48" s="11">
        <v>0.98</v>
      </c>
      <c r="C48" s="11">
        <v>0.98</v>
      </c>
      <c r="D48" s="11">
        <v>0.98</v>
      </c>
      <c r="E48" s="11">
        <v>0.98</v>
      </c>
      <c r="F48" s="11">
        <v>0.98</v>
      </c>
      <c r="G48" s="11">
        <v>0.98</v>
      </c>
      <c r="H48" s="11">
        <v>0.98</v>
      </c>
      <c r="I48" s="11">
        <v>0.98</v>
      </c>
      <c r="J48" s="11">
        <v>0.98</v>
      </c>
      <c r="K48" s="11">
        <v>0.98</v>
      </c>
      <c r="L48" s="11">
        <v>0.98</v>
      </c>
      <c r="M48" s="11">
        <v>0.98</v>
      </c>
    </row>
    <row r="49" spans="1:14">
      <c r="A49" s="16" t="s">
        <v>46</v>
      </c>
      <c r="B49" s="11">
        <v>40.9</v>
      </c>
      <c r="C49" s="11">
        <v>40.9</v>
      </c>
      <c r="D49" s="11">
        <v>40.9</v>
      </c>
      <c r="E49" s="11">
        <v>42.99</v>
      </c>
      <c r="F49" s="11">
        <v>40.9</v>
      </c>
      <c r="G49" s="11">
        <v>40.9</v>
      </c>
      <c r="H49" s="11">
        <v>40.9</v>
      </c>
      <c r="I49" s="11">
        <v>40.9</v>
      </c>
      <c r="J49" s="11">
        <v>40.9</v>
      </c>
      <c r="K49" s="11">
        <v>40.9</v>
      </c>
      <c r="L49" s="11">
        <v>48.99</v>
      </c>
      <c r="M49" s="11">
        <v>48.99</v>
      </c>
    </row>
    <row r="50" spans="1:14">
      <c r="A50" s="16" t="s">
        <v>47</v>
      </c>
      <c r="B50" s="11">
        <v>8.19</v>
      </c>
      <c r="C50" s="11">
        <v>8.19</v>
      </c>
      <c r="D50" s="11">
        <v>8.19</v>
      </c>
      <c r="E50" s="11">
        <v>9.59</v>
      </c>
      <c r="F50" s="11">
        <v>9.59</v>
      </c>
      <c r="G50" s="11">
        <v>9.59</v>
      </c>
      <c r="H50" s="11">
        <v>9.59</v>
      </c>
      <c r="I50" s="11">
        <v>9.59</v>
      </c>
      <c r="J50" s="11">
        <v>9.59</v>
      </c>
      <c r="K50" s="11">
        <v>9.59</v>
      </c>
      <c r="L50" s="11">
        <v>9.59</v>
      </c>
      <c r="M50" s="11">
        <v>9.59</v>
      </c>
    </row>
    <row r="51" spans="1:14">
      <c r="A51" s="16" t="s">
        <v>47</v>
      </c>
      <c r="B51" s="11">
        <v>9.99</v>
      </c>
      <c r="C51" s="11">
        <v>9.99</v>
      </c>
      <c r="D51" s="11">
        <v>9.99</v>
      </c>
      <c r="E51" s="11">
        <v>10.99</v>
      </c>
      <c r="F51" s="11">
        <v>10.99</v>
      </c>
      <c r="G51" s="11">
        <v>10.99</v>
      </c>
      <c r="H51" s="11">
        <v>10.99</v>
      </c>
      <c r="I51" s="11">
        <v>10.99</v>
      </c>
      <c r="J51" s="11">
        <v>10.99</v>
      </c>
      <c r="K51" s="11">
        <v>10.99</v>
      </c>
      <c r="L51" s="11">
        <v>10.99</v>
      </c>
      <c r="M51" s="11">
        <v>10.99</v>
      </c>
    </row>
    <row r="52" spans="1:14">
      <c r="A52" s="16" t="s">
        <v>48</v>
      </c>
      <c r="B52" s="11">
        <v>82.63</v>
      </c>
      <c r="C52" s="11">
        <v>82.63</v>
      </c>
      <c r="D52" s="11">
        <v>82.63</v>
      </c>
      <c r="E52" s="11">
        <v>82.63</v>
      </c>
      <c r="F52" s="11">
        <v>82.63</v>
      </c>
      <c r="G52" s="11">
        <v>82.63</v>
      </c>
      <c r="H52" s="11">
        <v>82.63</v>
      </c>
      <c r="I52" s="11">
        <v>82.63</v>
      </c>
      <c r="J52" s="11">
        <v>82.63</v>
      </c>
      <c r="K52" s="11">
        <v>82.63</v>
      </c>
      <c r="L52" s="11"/>
      <c r="M52" s="11">
        <v>75.709999999999994</v>
      </c>
      <c r="N52" s="19"/>
    </row>
    <row r="53" spans="1:14">
      <c r="A53" s="16" t="s">
        <v>115</v>
      </c>
      <c r="B53" s="11">
        <v>1.25</v>
      </c>
      <c r="C53" s="11">
        <v>1.25</v>
      </c>
      <c r="D53" s="11">
        <v>1.25</v>
      </c>
      <c r="E53" s="11">
        <v>1.25</v>
      </c>
      <c r="F53" s="11">
        <v>1.25</v>
      </c>
      <c r="G53" s="11">
        <v>1.25</v>
      </c>
      <c r="H53" s="11">
        <v>1.25</v>
      </c>
      <c r="I53" s="11">
        <v>1.25</v>
      </c>
      <c r="J53" s="11">
        <v>1.25</v>
      </c>
      <c r="K53" s="11">
        <v>1.25</v>
      </c>
      <c r="L53" s="11">
        <v>1.25</v>
      </c>
      <c r="M53" s="11">
        <v>1.25</v>
      </c>
      <c r="N53" s="19"/>
    </row>
    <row r="54" spans="1:14">
      <c r="A54" s="16" t="s">
        <v>49</v>
      </c>
      <c r="B54" s="11">
        <v>19.989999999999998</v>
      </c>
      <c r="C54" s="11">
        <v>19.989999999999998</v>
      </c>
      <c r="D54" s="11">
        <v>19.989999999999998</v>
      </c>
      <c r="E54" s="11">
        <v>19.989999999999998</v>
      </c>
      <c r="F54" s="11">
        <v>19.989999999999998</v>
      </c>
      <c r="G54" s="11">
        <v>19.989999999999998</v>
      </c>
      <c r="H54" s="11">
        <v>19.989999999999998</v>
      </c>
      <c r="I54" s="11">
        <v>19.989999999999998</v>
      </c>
      <c r="J54" s="11">
        <v>19.989999999999998</v>
      </c>
      <c r="K54" s="11">
        <v>19.989999999999998</v>
      </c>
      <c r="L54" s="11">
        <v>19.989999999999998</v>
      </c>
      <c r="M54" s="11">
        <v>19.989999999999998</v>
      </c>
    </row>
    <row r="55" spans="1:14">
      <c r="A55" s="16" t="s">
        <v>50</v>
      </c>
      <c r="B55" s="11">
        <v>20.21</v>
      </c>
      <c r="C55" s="11">
        <v>19.989999999999998</v>
      </c>
      <c r="D55" s="11">
        <v>19.989999999999998</v>
      </c>
      <c r="E55" s="11">
        <v>19.989999999999998</v>
      </c>
      <c r="F55" s="11">
        <v>19.989999999999998</v>
      </c>
      <c r="G55" s="11">
        <v>19.989999999999998</v>
      </c>
      <c r="H55" s="11">
        <v>19.989999999999998</v>
      </c>
      <c r="I55" s="11">
        <v>19.989999999999998</v>
      </c>
      <c r="J55" s="11">
        <v>28.22</v>
      </c>
      <c r="K55" s="11">
        <v>19.989999999999998</v>
      </c>
      <c r="L55" s="11">
        <v>19.989999999999998</v>
      </c>
      <c r="M55" s="11">
        <v>19.989999999999998</v>
      </c>
    </row>
    <row r="56" spans="1:14">
      <c r="A56" s="16" t="s">
        <v>51</v>
      </c>
      <c r="B56" s="11">
        <v>39.979999999999997</v>
      </c>
      <c r="C56" s="11">
        <v>39.979999999999997</v>
      </c>
      <c r="D56" s="11">
        <v>39.979999999999997</v>
      </c>
      <c r="E56" s="11">
        <v>39.979999999999997</v>
      </c>
      <c r="F56" s="11">
        <v>39.979999999999997</v>
      </c>
      <c r="G56" s="11">
        <v>39.979999999999997</v>
      </c>
      <c r="H56" s="11">
        <v>65.87</v>
      </c>
      <c r="I56" s="11">
        <v>39.979999999999997</v>
      </c>
      <c r="J56" s="11">
        <v>39.979999999999997</v>
      </c>
      <c r="K56" s="11">
        <v>39.979999999999997</v>
      </c>
      <c r="L56" s="11">
        <v>39.979999999999997</v>
      </c>
      <c r="M56" s="11">
        <v>39.979999999999997</v>
      </c>
    </row>
    <row r="57" spans="1:14">
      <c r="A57" s="16" t="s">
        <v>52</v>
      </c>
      <c r="B57" s="11">
        <v>47.02</v>
      </c>
      <c r="C57" s="11">
        <v>46.99</v>
      </c>
      <c r="D57" s="11">
        <v>46.99</v>
      </c>
      <c r="E57" s="11">
        <v>56.21</v>
      </c>
      <c r="F57" s="11">
        <v>56.21</v>
      </c>
      <c r="G57" s="11">
        <v>49.99</v>
      </c>
      <c r="H57" s="11">
        <v>43</v>
      </c>
      <c r="I57" s="11">
        <v>43</v>
      </c>
      <c r="J57" s="11">
        <v>46.99</v>
      </c>
      <c r="K57" s="11">
        <v>43</v>
      </c>
      <c r="L57" s="11">
        <v>56.99</v>
      </c>
      <c r="M57" s="11">
        <v>43</v>
      </c>
    </row>
    <row r="58" spans="1:14">
      <c r="A58" s="16" t="s">
        <v>53</v>
      </c>
      <c r="B58" s="11">
        <v>237.15</v>
      </c>
      <c r="C58" s="11">
        <v>237.15</v>
      </c>
      <c r="D58" s="11">
        <v>237.15</v>
      </c>
      <c r="E58" s="11">
        <v>237.15</v>
      </c>
      <c r="F58" s="11">
        <v>237.15</v>
      </c>
      <c r="G58" s="11">
        <v>237.15</v>
      </c>
      <c r="H58" s="11">
        <v>237.15</v>
      </c>
      <c r="I58" s="11">
        <v>237.15</v>
      </c>
      <c r="J58" s="11"/>
      <c r="K58" s="11"/>
      <c r="L58" s="11"/>
      <c r="M58" s="11"/>
    </row>
    <row r="59" spans="1:14">
      <c r="A59" s="16" t="s">
        <v>130</v>
      </c>
      <c r="B59" s="11">
        <v>13</v>
      </c>
      <c r="C59" s="11">
        <v>13</v>
      </c>
      <c r="D59" s="11">
        <v>13</v>
      </c>
      <c r="E59" s="11">
        <v>13</v>
      </c>
      <c r="F59" s="11">
        <v>13</v>
      </c>
      <c r="G59" s="11">
        <v>13</v>
      </c>
      <c r="H59" s="11">
        <v>13</v>
      </c>
      <c r="I59" s="11">
        <v>13</v>
      </c>
      <c r="J59" s="11"/>
      <c r="K59" s="11"/>
      <c r="L59" s="11"/>
      <c r="M59" s="11"/>
    </row>
    <row r="60" spans="1:14">
      <c r="A60" s="16" t="s">
        <v>56</v>
      </c>
      <c r="B60" s="11">
        <v>87.27</v>
      </c>
      <c r="C60" s="11">
        <v>87.14</v>
      </c>
      <c r="D60" s="11">
        <v>87.14</v>
      </c>
      <c r="E60" s="11">
        <v>87.14</v>
      </c>
      <c r="F60" s="11">
        <v>87.14</v>
      </c>
      <c r="G60" s="11">
        <v>87.14</v>
      </c>
      <c r="H60" s="11">
        <v>87.14</v>
      </c>
      <c r="I60" s="11">
        <v>87.14</v>
      </c>
      <c r="J60" s="11">
        <v>87.14</v>
      </c>
      <c r="K60" s="11">
        <v>87.14</v>
      </c>
      <c r="L60" s="22"/>
      <c r="M60" s="22"/>
    </row>
    <row r="61" spans="1:14">
      <c r="A61" s="16" t="s">
        <v>57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</row>
    <row r="62" spans="1:14">
      <c r="A62" s="16" t="s">
        <v>131</v>
      </c>
      <c r="B62" s="11"/>
      <c r="C62" s="11"/>
      <c r="D62" s="11">
        <v>49</v>
      </c>
      <c r="E62" s="11"/>
      <c r="F62" s="11"/>
      <c r="G62" s="11"/>
      <c r="H62" s="11"/>
      <c r="I62" s="11"/>
      <c r="J62" s="11"/>
      <c r="K62" s="11"/>
      <c r="L62" s="11"/>
      <c r="M62" s="11"/>
    </row>
    <row r="63" spans="1:14">
      <c r="A63" s="16" t="s">
        <v>132</v>
      </c>
      <c r="B63" s="11">
        <v>12.99</v>
      </c>
      <c r="C63" s="11">
        <v>12.99</v>
      </c>
      <c r="D63" s="11"/>
      <c r="E63" s="11"/>
      <c r="F63" s="11"/>
      <c r="G63" s="11"/>
      <c r="H63" s="11"/>
      <c r="I63" s="11"/>
      <c r="J63" s="11"/>
      <c r="K63" s="11"/>
      <c r="L63" s="11"/>
      <c r="M63" s="11"/>
    </row>
    <row r="64" spans="1:14">
      <c r="A64" s="16" t="s">
        <v>144</v>
      </c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>
        <v>12.5</v>
      </c>
      <c r="M64" s="11"/>
    </row>
    <row r="65" spans="1:14">
      <c r="A65" s="2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</row>
    <row r="66" spans="1:14">
      <c r="A66" s="24" t="s">
        <v>58</v>
      </c>
      <c r="B66" s="3" t="s">
        <v>1</v>
      </c>
      <c r="C66" s="3" t="s">
        <v>2</v>
      </c>
      <c r="D66" s="3" t="s">
        <v>3</v>
      </c>
      <c r="E66" s="3" t="s">
        <v>4</v>
      </c>
      <c r="F66" s="3" t="s">
        <v>5</v>
      </c>
      <c r="G66" s="3" t="s">
        <v>6</v>
      </c>
      <c r="H66" s="3" t="s">
        <v>7</v>
      </c>
      <c r="I66" s="3" t="s">
        <v>8</v>
      </c>
      <c r="J66" s="3" t="s">
        <v>9</v>
      </c>
      <c r="K66" s="3" t="s">
        <v>10</v>
      </c>
      <c r="L66" s="3" t="s">
        <v>11</v>
      </c>
      <c r="M66" s="3" t="s">
        <v>12</v>
      </c>
    </row>
    <row r="67" spans="1:14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</row>
    <row r="68" spans="1:14" s="26" customFormat="1">
      <c r="A68" s="13" t="s">
        <v>59</v>
      </c>
      <c r="B68" s="11">
        <v>74.81</v>
      </c>
      <c r="C68" s="11">
        <v>93.46</v>
      </c>
      <c r="D68" s="11">
        <v>19.68</v>
      </c>
      <c r="E68" s="11">
        <v>23.66</v>
      </c>
      <c r="F68" s="11">
        <v>3.98</v>
      </c>
      <c r="G68" s="11">
        <v>3.98</v>
      </c>
      <c r="H68" s="11"/>
      <c r="I68" s="11"/>
      <c r="J68" s="11">
        <v>34.299999999999997</v>
      </c>
      <c r="K68" s="11">
        <v>34.299999999999997</v>
      </c>
      <c r="L68" s="11">
        <v>42.3</v>
      </c>
      <c r="M68" s="11">
        <v>42.3</v>
      </c>
      <c r="N68" s="25"/>
    </row>
    <row r="69" spans="1:14" s="26" customFormat="1">
      <c r="A69" s="13" t="s">
        <v>61</v>
      </c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27"/>
    </row>
    <row r="70" spans="1:14" s="26" customFormat="1">
      <c r="A70" s="13" t="s">
        <v>133</v>
      </c>
      <c r="B70" s="11"/>
      <c r="C70" s="11"/>
      <c r="D70" s="11">
        <v>30</v>
      </c>
      <c r="E70" s="11"/>
      <c r="F70" s="11"/>
      <c r="G70" s="11"/>
      <c r="H70" s="11"/>
      <c r="I70" s="11"/>
      <c r="J70" s="11"/>
      <c r="K70" s="11"/>
      <c r="L70" s="11"/>
      <c r="M70" s="11"/>
      <c r="N70" s="27"/>
    </row>
    <row r="71" spans="1:14" s="26" customFormat="1">
      <c r="A71" s="13" t="s">
        <v>115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27"/>
    </row>
    <row r="72" spans="1:14" s="26" customFormat="1">
      <c r="A72" s="13" t="s">
        <v>119</v>
      </c>
      <c r="B72" s="11"/>
      <c r="C72" s="11"/>
      <c r="D72" s="11"/>
      <c r="E72" s="11">
        <v>31.99</v>
      </c>
      <c r="F72" s="11"/>
      <c r="G72" s="11"/>
      <c r="H72" s="11"/>
      <c r="I72" s="11"/>
      <c r="J72" s="11"/>
      <c r="K72" s="11"/>
      <c r="L72" s="11"/>
      <c r="M72" s="11"/>
      <c r="N72" s="27"/>
    </row>
    <row r="73" spans="1:14" s="26" customFormat="1" ht="30">
      <c r="A73" s="13" t="s">
        <v>62</v>
      </c>
      <c r="B73" s="20"/>
      <c r="C73" s="20"/>
      <c r="D73" s="20"/>
      <c r="E73" s="20"/>
      <c r="F73" s="20">
        <v>22</v>
      </c>
      <c r="G73" s="20"/>
      <c r="H73" s="20"/>
      <c r="I73" s="20"/>
      <c r="J73" s="20"/>
      <c r="K73" s="20"/>
      <c r="L73" s="20"/>
      <c r="M73" s="20"/>
      <c r="N73" s="27"/>
    </row>
    <row r="74" spans="1:14" s="26" customFormat="1">
      <c r="A74" s="13" t="s">
        <v>63</v>
      </c>
      <c r="B74" s="11"/>
      <c r="C74" s="11">
        <v>38.5</v>
      </c>
      <c r="D74" s="11">
        <v>67</v>
      </c>
      <c r="E74" s="11">
        <v>21</v>
      </c>
      <c r="F74" s="11">
        <v>102.5</v>
      </c>
      <c r="G74" s="11">
        <v>38.5</v>
      </c>
      <c r="H74" s="11">
        <v>18</v>
      </c>
      <c r="I74" s="11">
        <v>151.5</v>
      </c>
      <c r="J74" s="11"/>
      <c r="K74" s="11">
        <v>22</v>
      </c>
      <c r="L74" s="11"/>
      <c r="M74" s="11"/>
      <c r="N74" s="27"/>
    </row>
    <row r="75" spans="1:14" s="26" customFormat="1">
      <c r="A75" s="13" t="s">
        <v>64</v>
      </c>
      <c r="B75" s="11"/>
      <c r="C75" s="11"/>
      <c r="D75" s="11"/>
      <c r="E75" s="11">
        <v>75</v>
      </c>
      <c r="F75" s="11">
        <v>70</v>
      </c>
      <c r="G75" s="11">
        <v>23</v>
      </c>
      <c r="H75" s="11">
        <v>25</v>
      </c>
      <c r="I75" s="11"/>
      <c r="J75" s="11"/>
      <c r="K75" s="11"/>
      <c r="L75" s="11"/>
      <c r="M75" s="11"/>
      <c r="N75" s="27"/>
    </row>
    <row r="76" spans="1:14" s="26" customFormat="1" ht="30">
      <c r="A76" s="13" t="s">
        <v>134</v>
      </c>
      <c r="B76" s="11"/>
      <c r="C76" s="11">
        <v>80</v>
      </c>
      <c r="D76" s="11"/>
      <c r="E76" s="11"/>
      <c r="F76" s="11">
        <v>60</v>
      </c>
      <c r="G76" s="11"/>
      <c r="H76" s="11">
        <v>65</v>
      </c>
      <c r="I76" s="11"/>
      <c r="J76" s="11"/>
      <c r="K76" s="11"/>
      <c r="L76" s="11"/>
      <c r="M76" s="11"/>
      <c r="N76" s="27"/>
    </row>
    <row r="77" spans="1:14" s="26" customFormat="1" ht="30">
      <c r="A77" s="13" t="s">
        <v>135</v>
      </c>
      <c r="B77" s="11"/>
      <c r="C77" s="11">
        <v>80</v>
      </c>
      <c r="D77" s="11"/>
      <c r="E77" s="15">
        <v>60.6</v>
      </c>
      <c r="F77" s="15">
        <v>50</v>
      </c>
      <c r="G77" s="15"/>
      <c r="H77" s="15"/>
      <c r="I77" s="15"/>
      <c r="J77" s="15"/>
      <c r="K77" s="15"/>
      <c r="L77" s="15"/>
      <c r="M77" s="15"/>
      <c r="N77" s="27"/>
    </row>
    <row r="78" spans="1:14" s="26" customFormat="1" ht="30">
      <c r="A78" s="13" t="s">
        <v>136</v>
      </c>
      <c r="B78" s="11"/>
      <c r="C78" s="11"/>
      <c r="D78" s="11">
        <v>61</v>
      </c>
      <c r="E78" s="15"/>
      <c r="F78" s="15"/>
      <c r="G78" s="15"/>
      <c r="H78" s="15"/>
      <c r="I78" s="15"/>
      <c r="J78" s="15"/>
      <c r="K78" s="15"/>
      <c r="L78" s="15"/>
      <c r="M78" s="15"/>
      <c r="N78" s="27"/>
    </row>
    <row r="79" spans="1:14" s="26" customFormat="1">
      <c r="A79" s="13" t="s">
        <v>137</v>
      </c>
      <c r="B79" s="11"/>
      <c r="C79" s="11"/>
      <c r="D79" s="11"/>
      <c r="E79" s="15"/>
      <c r="F79" s="15"/>
      <c r="G79" s="15"/>
      <c r="H79" s="15"/>
      <c r="I79" s="15">
        <v>90</v>
      </c>
      <c r="J79" s="15"/>
      <c r="K79" s="15"/>
      <c r="L79" s="15"/>
      <c r="M79" s="15"/>
      <c r="N79" s="27"/>
    </row>
    <row r="80" spans="1:14" s="26" customFormat="1">
      <c r="A80" s="13" t="s">
        <v>65</v>
      </c>
      <c r="B80" s="11">
        <v>70</v>
      </c>
      <c r="C80" s="11">
        <v>30</v>
      </c>
      <c r="D80" s="11">
        <v>120</v>
      </c>
      <c r="E80" s="11"/>
      <c r="F80" s="11">
        <v>60</v>
      </c>
      <c r="G80" s="11">
        <v>30</v>
      </c>
      <c r="H80" s="11"/>
      <c r="I80" s="11"/>
      <c r="J80" s="11"/>
      <c r="K80" s="11"/>
      <c r="L80" s="11"/>
      <c r="M80" s="11"/>
      <c r="N80" s="27"/>
    </row>
    <row r="81" spans="1:14" s="26" customFormat="1">
      <c r="A81" s="13" t="s">
        <v>66</v>
      </c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27"/>
    </row>
    <row r="82" spans="1:14" s="26" customFormat="1">
      <c r="A82" s="13" t="s">
        <v>67</v>
      </c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27"/>
    </row>
    <row r="83" spans="1:14" s="26" customFormat="1" ht="30">
      <c r="A83" s="13" t="s">
        <v>138</v>
      </c>
      <c r="B83" s="11"/>
      <c r="C83" s="11"/>
      <c r="D83" s="11"/>
      <c r="E83" s="11"/>
      <c r="F83" s="11"/>
      <c r="G83" s="11"/>
      <c r="H83" s="11"/>
      <c r="I83" s="11"/>
      <c r="J83" s="11">
        <v>455</v>
      </c>
      <c r="K83" s="11">
        <v>455</v>
      </c>
      <c r="L83" s="11">
        <v>236.91</v>
      </c>
      <c r="M83" s="11">
        <v>236.91</v>
      </c>
      <c r="N83" s="27"/>
    </row>
    <row r="84" spans="1:14" s="26" customFormat="1" ht="30">
      <c r="A84" s="13" t="s">
        <v>139</v>
      </c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>
        <v>225</v>
      </c>
      <c r="M84" s="11">
        <v>225</v>
      </c>
      <c r="N84" s="27"/>
    </row>
    <row r="85" spans="1:14" s="26" customFormat="1" ht="30">
      <c r="A85" s="13" t="s">
        <v>140</v>
      </c>
      <c r="B85" s="20">
        <v>105</v>
      </c>
      <c r="C85" s="20">
        <v>105</v>
      </c>
      <c r="D85" s="20">
        <v>120</v>
      </c>
      <c r="E85" s="20">
        <v>120</v>
      </c>
      <c r="F85" s="20">
        <v>170</v>
      </c>
      <c r="G85" s="20">
        <v>170</v>
      </c>
      <c r="H85" s="21">
        <v>70</v>
      </c>
      <c r="I85" s="20"/>
      <c r="J85" s="20"/>
      <c r="K85" s="20"/>
      <c r="L85" s="20"/>
      <c r="M85" s="20"/>
      <c r="N85" s="27"/>
    </row>
    <row r="86" spans="1:14" s="26" customFormat="1">
      <c r="A86" s="13" t="s">
        <v>69</v>
      </c>
      <c r="B86" s="11"/>
      <c r="C86" s="11"/>
      <c r="D86" s="11"/>
      <c r="E86" s="11">
        <v>370.6</v>
      </c>
      <c r="F86" s="11">
        <v>42.35</v>
      </c>
      <c r="G86" s="11"/>
      <c r="H86" s="11">
        <v>130</v>
      </c>
      <c r="I86" s="11"/>
      <c r="J86" s="11"/>
      <c r="K86" s="11"/>
      <c r="L86" s="11"/>
      <c r="M86" s="11"/>
      <c r="N86" s="27"/>
    </row>
    <row r="87" spans="1:14" s="26" customFormat="1">
      <c r="A87" s="13" t="s">
        <v>141</v>
      </c>
      <c r="B87" s="11"/>
      <c r="C87" s="11">
        <v>40</v>
      </c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27"/>
    </row>
    <row r="88" spans="1:14" s="26" customFormat="1" ht="30">
      <c r="A88" s="13" t="s">
        <v>70</v>
      </c>
      <c r="B88" s="20">
        <v>40</v>
      </c>
      <c r="C88" s="11">
        <v>40</v>
      </c>
      <c r="D88" s="11">
        <v>40</v>
      </c>
      <c r="E88" s="11">
        <v>40</v>
      </c>
      <c r="F88" s="11">
        <v>40</v>
      </c>
      <c r="G88" s="11">
        <v>40</v>
      </c>
      <c r="H88" s="11">
        <v>40</v>
      </c>
      <c r="I88" s="11">
        <v>40</v>
      </c>
      <c r="J88" s="11">
        <v>40</v>
      </c>
      <c r="K88" s="11">
        <v>40</v>
      </c>
      <c r="L88" s="11">
        <v>40</v>
      </c>
      <c r="M88" s="11">
        <v>40</v>
      </c>
      <c r="N88" s="27"/>
    </row>
    <row r="89" spans="1:14" s="26" customFormat="1" ht="30">
      <c r="A89" s="13" t="s">
        <v>121</v>
      </c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7"/>
    </row>
    <row r="90" spans="1:14" s="26" customFormat="1" ht="30">
      <c r="A90" s="13" t="s">
        <v>71</v>
      </c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7"/>
    </row>
    <row r="91" spans="1:14" s="26" customFormat="1">
      <c r="A91" s="13" t="s">
        <v>122</v>
      </c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7"/>
    </row>
    <row r="92" spans="1:14" s="26" customFormat="1">
      <c r="A92" s="13" t="s">
        <v>72</v>
      </c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7"/>
    </row>
    <row r="93" spans="1:14" s="26" customFormat="1">
      <c r="A93" s="13" t="s">
        <v>73</v>
      </c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7"/>
    </row>
    <row r="94" spans="1:14" s="26" customFormat="1">
      <c r="A94" s="13" t="s">
        <v>74</v>
      </c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7"/>
    </row>
    <row r="95" spans="1:14" s="26" customFormat="1">
      <c r="A95" s="13" t="s">
        <v>75</v>
      </c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7"/>
    </row>
    <row r="96" spans="1:14">
      <c r="A96" s="16" t="s">
        <v>76</v>
      </c>
      <c r="B96" s="20">
        <v>60.51</v>
      </c>
      <c r="C96" s="20">
        <v>97.34</v>
      </c>
      <c r="D96" s="20">
        <v>101.78</v>
      </c>
      <c r="E96" s="20">
        <v>106.15</v>
      </c>
      <c r="F96" s="20">
        <v>105.88</v>
      </c>
      <c r="G96" s="20">
        <v>98.1</v>
      </c>
      <c r="H96" s="20">
        <v>81.17</v>
      </c>
      <c r="I96" s="20">
        <v>181.54</v>
      </c>
      <c r="J96" s="20">
        <v>116.61</v>
      </c>
      <c r="K96" s="20">
        <v>123.3</v>
      </c>
      <c r="L96" s="20">
        <v>69.760000000000005</v>
      </c>
      <c r="M96" s="20">
        <v>111.47</v>
      </c>
      <c r="N96" s="30"/>
    </row>
    <row r="97" spans="1:13">
      <c r="A97" s="16" t="s">
        <v>77</v>
      </c>
      <c r="B97" s="20">
        <v>227.14</v>
      </c>
      <c r="C97" s="20">
        <v>335.18</v>
      </c>
      <c r="D97" s="20">
        <v>253.55</v>
      </c>
      <c r="E97" s="20">
        <v>264.67</v>
      </c>
      <c r="F97" s="20">
        <v>263.07</v>
      </c>
      <c r="G97" s="20">
        <v>210.19</v>
      </c>
      <c r="H97" s="20">
        <v>207.53</v>
      </c>
      <c r="I97" s="20">
        <v>303.38</v>
      </c>
      <c r="J97" s="20">
        <v>223.35</v>
      </c>
      <c r="K97" s="20">
        <v>263.11</v>
      </c>
      <c r="L97" s="20">
        <v>239.39</v>
      </c>
      <c r="M97" s="20">
        <v>224.07</v>
      </c>
    </row>
    <row r="98" spans="1:13">
      <c r="A98" s="16" t="s">
        <v>78</v>
      </c>
      <c r="B98" s="20"/>
      <c r="C98" s="20">
        <v>37.479999999999997</v>
      </c>
      <c r="D98" s="20"/>
      <c r="E98" s="20"/>
      <c r="F98" s="20"/>
      <c r="G98" s="20"/>
      <c r="H98" s="20"/>
      <c r="I98" s="20"/>
      <c r="J98" s="20"/>
      <c r="K98" s="20"/>
      <c r="L98" s="20">
        <v>64.22</v>
      </c>
      <c r="M98" s="20"/>
    </row>
    <row r="99" spans="1:13">
      <c r="A99" s="16" t="s">
        <v>79</v>
      </c>
      <c r="B99" s="20">
        <v>146.4</v>
      </c>
      <c r="C99" s="20"/>
      <c r="D99" s="20">
        <v>8.1</v>
      </c>
      <c r="E99" s="20">
        <v>58.63</v>
      </c>
      <c r="F99" s="20">
        <v>91.2</v>
      </c>
      <c r="G99" s="20">
        <v>41.76</v>
      </c>
      <c r="H99" s="20">
        <v>120.69</v>
      </c>
      <c r="I99" s="20">
        <v>137.63</v>
      </c>
      <c r="J99" s="20">
        <v>153.46</v>
      </c>
      <c r="K99" s="20">
        <v>75.25</v>
      </c>
      <c r="L99" s="20">
        <v>38.380000000000003</v>
      </c>
      <c r="M99" s="20">
        <v>67.12</v>
      </c>
    </row>
    <row r="100" spans="1:13">
      <c r="A100" s="16" t="s">
        <v>123</v>
      </c>
      <c r="B100" s="20"/>
      <c r="C100" s="20"/>
      <c r="D100" s="20">
        <v>13.7</v>
      </c>
      <c r="E100" s="20"/>
      <c r="F100" s="20"/>
      <c r="G100" s="20"/>
      <c r="H100" s="20"/>
      <c r="I100" s="20"/>
      <c r="J100" s="20"/>
      <c r="K100" s="20"/>
      <c r="L100" s="20"/>
      <c r="M100" s="20"/>
    </row>
    <row r="101" spans="1:13">
      <c r="A101" s="16" t="s">
        <v>81</v>
      </c>
      <c r="B101" s="20"/>
      <c r="C101" s="20">
        <v>34.07</v>
      </c>
      <c r="D101" s="20">
        <v>51.52</v>
      </c>
      <c r="E101" s="20"/>
      <c r="F101" s="20">
        <v>57.98</v>
      </c>
      <c r="G101" s="20">
        <v>82.8</v>
      </c>
      <c r="H101" s="20">
        <v>105.97</v>
      </c>
      <c r="I101" s="20">
        <v>48.56</v>
      </c>
      <c r="J101" s="20">
        <v>71.67</v>
      </c>
      <c r="K101" s="20">
        <v>100.43</v>
      </c>
      <c r="L101" s="20">
        <v>142.07</v>
      </c>
      <c r="M101" s="20">
        <v>79.92</v>
      </c>
    </row>
    <row r="102" spans="1:13">
      <c r="A102" s="16" t="s">
        <v>82</v>
      </c>
      <c r="B102" s="20">
        <v>23.97</v>
      </c>
      <c r="C102" s="20">
        <v>3.01</v>
      </c>
      <c r="D102" s="20">
        <v>6.84</v>
      </c>
      <c r="E102" s="20">
        <v>10.210000000000001</v>
      </c>
      <c r="F102" s="20"/>
      <c r="G102" s="20">
        <v>51.32</v>
      </c>
      <c r="H102" s="20">
        <v>45.77</v>
      </c>
      <c r="I102" s="20">
        <v>28.96</v>
      </c>
      <c r="J102" s="20">
        <v>61.44</v>
      </c>
      <c r="K102" s="20">
        <v>14.29</v>
      </c>
      <c r="L102" s="20">
        <v>11.87</v>
      </c>
      <c r="M102" s="20"/>
    </row>
    <row r="103" spans="1:13">
      <c r="A103" s="16" t="s">
        <v>83</v>
      </c>
      <c r="B103" s="20"/>
      <c r="C103" s="20">
        <v>13.73</v>
      </c>
      <c r="D103" s="20"/>
      <c r="E103" s="20">
        <v>17.03</v>
      </c>
      <c r="F103" s="20">
        <v>13.68</v>
      </c>
      <c r="G103" s="20">
        <v>4.57</v>
      </c>
      <c r="H103" s="20"/>
      <c r="I103" s="20"/>
      <c r="J103" s="20"/>
      <c r="K103" s="20">
        <v>19.78</v>
      </c>
      <c r="L103" s="20">
        <v>40.96</v>
      </c>
      <c r="M103" s="20"/>
    </row>
    <row r="104" spans="1:13">
      <c r="A104" s="16" t="s">
        <v>84</v>
      </c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</row>
    <row r="105" spans="1:13">
      <c r="A105" s="16" t="s">
        <v>85</v>
      </c>
      <c r="B105" s="20"/>
      <c r="C105" s="20"/>
      <c r="D105" s="20"/>
      <c r="E105" s="20"/>
      <c r="F105" s="20"/>
      <c r="G105" s="20"/>
      <c r="H105" s="20"/>
      <c r="I105" s="20"/>
      <c r="J105" s="20">
        <v>5.91</v>
      </c>
      <c r="K105" s="20">
        <v>16.23</v>
      </c>
      <c r="L105" s="20"/>
      <c r="M105" s="20">
        <v>10.64</v>
      </c>
    </row>
    <row r="106" spans="1:13">
      <c r="A106" s="16" t="s">
        <v>86</v>
      </c>
      <c r="B106" s="20">
        <v>74.040000000000006</v>
      </c>
      <c r="C106" s="20">
        <v>100.32</v>
      </c>
      <c r="D106" s="20">
        <v>209.96</v>
      </c>
      <c r="E106" s="20">
        <v>171.71</v>
      </c>
      <c r="F106" s="20">
        <v>27.17</v>
      </c>
      <c r="G106" s="20">
        <v>345.63</v>
      </c>
      <c r="H106" s="20">
        <v>577.34</v>
      </c>
      <c r="I106" s="20">
        <v>327.39999999999998</v>
      </c>
      <c r="J106" s="20">
        <v>256.29000000000002</v>
      </c>
      <c r="K106" s="20">
        <v>394.88</v>
      </c>
      <c r="L106" s="20">
        <v>609.92999999999995</v>
      </c>
      <c r="M106" s="20">
        <v>328.99</v>
      </c>
    </row>
    <row r="107" spans="1:13">
      <c r="A107" s="16" t="s">
        <v>87</v>
      </c>
      <c r="B107" s="20"/>
      <c r="C107" s="20"/>
      <c r="D107" s="20"/>
      <c r="E107" s="20">
        <v>4.4000000000000004</v>
      </c>
      <c r="F107" s="20">
        <v>7.65</v>
      </c>
      <c r="G107" s="20"/>
      <c r="H107" s="20">
        <v>4.4000000000000004</v>
      </c>
      <c r="I107" s="20">
        <v>4.4000000000000004</v>
      </c>
      <c r="J107" s="20"/>
      <c r="K107" s="20"/>
      <c r="L107" s="20">
        <v>9</v>
      </c>
      <c r="M107" s="20">
        <v>11.82</v>
      </c>
    </row>
    <row r="108" spans="1:13">
      <c r="A108" s="16" t="s">
        <v>88</v>
      </c>
      <c r="B108" s="20">
        <v>57.97</v>
      </c>
      <c r="C108" s="20">
        <v>62.94</v>
      </c>
      <c r="D108" s="20">
        <v>203.74</v>
      </c>
      <c r="E108" s="20">
        <v>100.95</v>
      </c>
      <c r="F108" s="20">
        <v>67.45</v>
      </c>
      <c r="G108" s="20">
        <v>49.92</v>
      </c>
      <c r="H108" s="20">
        <v>33.85</v>
      </c>
      <c r="I108" s="20">
        <v>100.99</v>
      </c>
      <c r="J108" s="20">
        <v>29.75</v>
      </c>
      <c r="K108" s="20"/>
      <c r="L108" s="20">
        <v>408.78</v>
      </c>
      <c r="M108" s="20">
        <v>88.1</v>
      </c>
    </row>
    <row r="109" spans="1:13" ht="30">
      <c r="A109" s="13" t="s">
        <v>142</v>
      </c>
      <c r="B109" s="20"/>
      <c r="C109" s="20">
        <v>90</v>
      </c>
      <c r="D109" s="20">
        <v>170</v>
      </c>
      <c r="E109" s="20">
        <v>170</v>
      </c>
      <c r="F109" s="20">
        <v>110</v>
      </c>
      <c r="G109" s="20">
        <v>170</v>
      </c>
      <c r="H109" s="20">
        <v>170</v>
      </c>
      <c r="I109" s="20">
        <v>170</v>
      </c>
      <c r="J109" s="20">
        <v>170</v>
      </c>
      <c r="K109" s="20">
        <v>170</v>
      </c>
      <c r="L109" s="20">
        <v>170</v>
      </c>
      <c r="M109" s="20">
        <v>170</v>
      </c>
    </row>
    <row r="110" spans="1:13">
      <c r="A110" s="16" t="s">
        <v>90</v>
      </c>
      <c r="B110" s="20">
        <v>110</v>
      </c>
      <c r="C110" s="20">
        <v>60</v>
      </c>
      <c r="D110" s="20">
        <v>30</v>
      </c>
      <c r="E110" s="20">
        <v>20</v>
      </c>
      <c r="F110" s="20">
        <v>40</v>
      </c>
      <c r="G110" s="20">
        <v>20</v>
      </c>
      <c r="H110" s="20">
        <v>20</v>
      </c>
      <c r="I110" s="20">
        <v>70</v>
      </c>
      <c r="J110" s="20">
        <v>40</v>
      </c>
      <c r="K110" s="20">
        <v>190</v>
      </c>
      <c r="L110" s="20"/>
      <c r="M110" s="20">
        <v>30</v>
      </c>
    </row>
    <row r="111" spans="1:13">
      <c r="A111" s="16" t="s">
        <v>91</v>
      </c>
      <c r="B111" s="20"/>
      <c r="C111" s="20"/>
      <c r="D111" s="20"/>
      <c r="E111" s="20"/>
      <c r="F111" s="20"/>
      <c r="G111" s="20"/>
      <c r="H111" s="20"/>
      <c r="I111" s="20"/>
      <c r="J111" s="11">
        <v>100</v>
      </c>
      <c r="K111" s="20">
        <v>90</v>
      </c>
      <c r="L111" s="20">
        <v>90</v>
      </c>
      <c r="M111" s="20">
        <v>13</v>
      </c>
    </row>
    <row r="112" spans="1:13">
      <c r="A112" s="2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>
      <c r="A113" s="34" t="s">
        <v>92</v>
      </c>
      <c r="B113" s="35">
        <f t="shared" ref="B113:M113" si="2">SUM(B39:B111)</f>
        <v>2601.31</v>
      </c>
      <c r="C113" s="35">
        <f t="shared" si="2"/>
        <v>2944.4500000000007</v>
      </c>
      <c r="D113" s="35">
        <f t="shared" si="2"/>
        <v>3113.3000000000011</v>
      </c>
      <c r="E113" s="35">
        <f t="shared" si="2"/>
        <v>3295.690000000001</v>
      </c>
      <c r="F113" s="35">
        <f t="shared" si="2"/>
        <v>2973.9600000000005</v>
      </c>
      <c r="G113" s="35">
        <f t="shared" si="2"/>
        <v>2942.6000000000013</v>
      </c>
      <c r="H113" s="35">
        <f t="shared" si="2"/>
        <v>3263.8</v>
      </c>
      <c r="I113" s="35">
        <f t="shared" si="2"/>
        <v>3275.4000000000005</v>
      </c>
      <c r="J113" s="35">
        <f t="shared" si="2"/>
        <v>3003.29</v>
      </c>
      <c r="K113" s="35">
        <f t="shared" si="2"/>
        <v>3291.86</v>
      </c>
      <c r="L113" s="35">
        <f t="shared" si="2"/>
        <v>3545.4799999999996</v>
      </c>
      <c r="M113" s="35">
        <f t="shared" si="2"/>
        <v>2877.95</v>
      </c>
    </row>
    <row r="114" spans="1:13">
      <c r="A114" s="2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</row>
    <row r="115" spans="1:13">
      <c r="A115" s="36" t="s">
        <v>93</v>
      </c>
      <c r="B115" s="37">
        <f t="shared" ref="B115:M115" si="3">B35-B113</f>
        <v>85.950000000000273</v>
      </c>
      <c r="C115" s="37">
        <f t="shared" si="3"/>
        <v>36.909999999999854</v>
      </c>
      <c r="D115" s="37">
        <f t="shared" si="3"/>
        <v>-22.920000000000982</v>
      </c>
      <c r="E115" s="37">
        <f t="shared" si="3"/>
        <v>9.6199999999976171</v>
      </c>
      <c r="F115" s="37">
        <f t="shared" si="3"/>
        <v>1.7499999999968168</v>
      </c>
      <c r="G115" s="37">
        <f t="shared" si="3"/>
        <v>-0.61000000000422006</v>
      </c>
      <c r="H115" s="37">
        <f t="shared" si="3"/>
        <v>-9.6900000000041473</v>
      </c>
      <c r="I115" s="37">
        <f t="shared" si="3"/>
        <v>7.089999999995598</v>
      </c>
      <c r="J115" s="37">
        <f t="shared" si="3"/>
        <v>-9.6400000000048749</v>
      </c>
      <c r="K115" s="37">
        <f t="shared" si="3"/>
        <v>-96.230000000005475</v>
      </c>
      <c r="L115" s="37">
        <f t="shared" si="3"/>
        <v>-131.06000000000495</v>
      </c>
      <c r="M115" s="37">
        <f t="shared" si="3"/>
        <v>37.51999999999498</v>
      </c>
    </row>
    <row r="117" spans="1:13">
      <c r="C117" s="38" t="s">
        <v>94</v>
      </c>
    </row>
    <row r="118" spans="1:13">
      <c r="A118" s="42" t="s">
        <v>95</v>
      </c>
      <c r="B118" s="43">
        <f>SUM(B97:B102)+B109</f>
        <v>397.51</v>
      </c>
      <c r="C118" s="43">
        <f>B118-budget_compte_2021!B106</f>
        <v>-67.410000000000025</v>
      </c>
    </row>
    <row r="119" spans="1:13">
      <c r="A119" s="42" t="s">
        <v>96</v>
      </c>
      <c r="B119" s="43">
        <f>SUM(C97:C102)+C109</f>
        <v>499.74</v>
      </c>
      <c r="C119" s="43">
        <f t="shared" ref="C119:C129" si="4">B119-B118</f>
        <v>102.23000000000002</v>
      </c>
    </row>
    <row r="120" spans="1:13">
      <c r="A120" s="42" t="s">
        <v>97</v>
      </c>
      <c r="B120" s="43">
        <f>SUM(D97:D105)+D109-80</f>
        <v>423.71</v>
      </c>
      <c r="C120" s="43">
        <f t="shared" si="4"/>
        <v>-76.03000000000003</v>
      </c>
    </row>
    <row r="121" spans="1:13">
      <c r="A121" s="42" t="s">
        <v>98</v>
      </c>
      <c r="B121" s="43">
        <f>SUM(E97:E105)+E109-40</f>
        <v>480.53999999999996</v>
      </c>
      <c r="C121" s="43">
        <f t="shared" si="4"/>
        <v>56.829999999999984</v>
      </c>
    </row>
    <row r="122" spans="1:13">
      <c r="A122" s="42" t="s">
        <v>99</v>
      </c>
      <c r="B122" s="43">
        <f>SUM(F97:F105)+F109</f>
        <v>535.93000000000006</v>
      </c>
      <c r="C122" s="43">
        <f t="shared" si="4"/>
        <v>55.3900000000001</v>
      </c>
    </row>
    <row r="123" spans="1:13">
      <c r="A123" s="42" t="s">
        <v>100</v>
      </c>
      <c r="B123" s="43">
        <f>SUM(G97:G105)+G109-65</f>
        <v>495.64</v>
      </c>
      <c r="C123" s="43">
        <f t="shared" si="4"/>
        <v>-40.290000000000077</v>
      </c>
    </row>
    <row r="124" spans="1:13">
      <c r="A124" s="42" t="s">
        <v>101</v>
      </c>
      <c r="B124" s="43">
        <f>SUM(H97:H105)+H109</f>
        <v>649.96</v>
      </c>
      <c r="C124" s="43">
        <f t="shared" si="4"/>
        <v>154.32000000000005</v>
      </c>
    </row>
    <row r="125" spans="1:13">
      <c r="A125" s="42" t="s">
        <v>102</v>
      </c>
      <c r="B125" s="43">
        <f>SUM(I97:I105)+I109</f>
        <v>688.53</v>
      </c>
      <c r="C125" s="43">
        <f t="shared" si="4"/>
        <v>38.569999999999936</v>
      </c>
    </row>
    <row r="126" spans="1:13">
      <c r="A126" s="42" t="s">
        <v>103</v>
      </c>
      <c r="B126" s="43">
        <f>SUM(J97:J105)+J109</f>
        <v>685.83</v>
      </c>
      <c r="C126" s="43">
        <f t="shared" si="4"/>
        <v>-2.6999999999999318</v>
      </c>
    </row>
    <row r="127" spans="1:13">
      <c r="A127" s="42" t="s">
        <v>104</v>
      </c>
      <c r="B127" s="43">
        <f>SUM(K97:K105)+K109</f>
        <v>659.09</v>
      </c>
      <c r="C127" s="43">
        <f t="shared" si="4"/>
        <v>-26.740000000000009</v>
      </c>
    </row>
    <row r="128" spans="1:13">
      <c r="A128" s="42" t="s">
        <v>105</v>
      </c>
      <c r="B128" s="43">
        <f>SUM(L97:L105)+L109</f>
        <v>706.89</v>
      </c>
      <c r="C128" s="43">
        <f t="shared" si="4"/>
        <v>47.799999999999955</v>
      </c>
    </row>
    <row r="129" spans="1:3">
      <c r="A129" s="42" t="s">
        <v>106</v>
      </c>
      <c r="B129" s="43">
        <f>SUM(M97:M105)+M109</f>
        <v>551.75</v>
      </c>
      <c r="C129" s="43">
        <f t="shared" si="4"/>
        <v>-155.13999999999999</v>
      </c>
    </row>
  </sheetData>
  <mergeCells count="5">
    <mergeCell ref="A1:M1"/>
    <mergeCell ref="A2:M2"/>
    <mergeCell ref="A36:M36"/>
    <mergeCell ref="A38:M38"/>
    <mergeCell ref="A67:M67"/>
  </mergeCells>
  <conditionalFormatting sqref="B75:B79 B86:B87">
    <cfRule type="cellIs" dxfId="74" priority="14" stopIfTrue="1" operator="greaterThan">
      <formula>2000</formula>
    </cfRule>
  </conditionalFormatting>
  <conditionalFormatting sqref="B119:B129">
    <cfRule type="cellIs" dxfId="73" priority="1" stopIfTrue="1" operator="greaterThan">
      <formula>530</formula>
    </cfRule>
  </conditionalFormatting>
  <conditionalFormatting sqref="B69:M73 B74:C74 E74 G74:H74 C75:D75 G75 I75:M76 D76 F76:G76 B80:C81 D81:K81 M81 B82:B84 F86:G86 I86 C86:D87 L86:M87 E87:I87 B89:M89 B90:I91 K90:M91 E92 H92:M92 B92:C95 D93:M95 N96:AMJ96 B98:L98 B100:L100 D101:F101 H101:L101 B102:L105 B107:L107 B109:B111 D110:L110 C111:I111 J112">
    <cfRule type="cellIs" dxfId="72" priority="5" stopIfTrue="1" operator="greaterThan">
      <formula>65</formula>
    </cfRule>
  </conditionalFormatting>
  <conditionalFormatting sqref="B96:M96">
    <cfRule type="cellIs" dxfId="71" priority="19" stopIfTrue="1" operator="greaterThan">
      <formula>110</formula>
    </cfRule>
  </conditionalFormatting>
  <conditionalFormatting sqref="B97:M97">
    <cfRule type="cellIs" dxfId="70" priority="20" stopIfTrue="1" operator="greaterThan">
      <formula>2000</formula>
    </cfRule>
  </conditionalFormatting>
  <conditionalFormatting sqref="B99:M99 C109">
    <cfRule type="cellIs" dxfId="69" priority="16" stopIfTrue="1" operator="greaterThan">
      <formula>190</formula>
    </cfRule>
  </conditionalFormatting>
  <conditionalFormatting sqref="B106:M106 C110">
    <cfRule type="cellIs" dxfId="68" priority="17" stopIfTrue="1" operator="greaterThan">
      <formula>1500</formula>
    </cfRule>
  </conditionalFormatting>
  <conditionalFormatting sqref="C76:C79 L81 B101 D109 I109:L109">
    <cfRule type="cellIs" dxfId="67" priority="9" stopIfTrue="1" operator="greaterThan">
      <formula>300</formula>
    </cfRule>
  </conditionalFormatting>
  <conditionalFormatting sqref="C4:M4 B115:M115">
    <cfRule type="cellIs" dxfId="66" priority="4" stopIfTrue="1" operator="lessThan">
      <formula>0</formula>
    </cfRule>
  </conditionalFormatting>
  <conditionalFormatting sqref="D74 F74 E75:E76 H75:H76 D82:M84 C101">
    <cfRule type="cellIs" dxfId="65" priority="7" stopIfTrue="1" operator="equal">
      <formula>0</formula>
    </cfRule>
  </conditionalFormatting>
  <conditionalFormatting sqref="D77:D79 B85:E85 B108:M108">
    <cfRule type="cellIs" dxfId="64" priority="13" stopIfTrue="1" operator="greaterThan">
      <formula>150</formula>
    </cfRule>
  </conditionalFormatting>
  <conditionalFormatting sqref="E86">
    <cfRule type="cellIs" dxfId="62" priority="15" stopIfTrue="1" operator="greaterThan">
      <formula>390</formula>
    </cfRule>
  </conditionalFormatting>
  <conditionalFormatting sqref="E77:M79">
    <cfRule type="cellIs" dxfId="61" priority="11" stopIfTrue="1" operator="greaterThan">
      <formula>150</formula>
    </cfRule>
  </conditionalFormatting>
  <conditionalFormatting sqref="F75 E109:G109">
    <cfRule type="cellIs" dxfId="60" priority="8" stopIfTrue="1" operator="greaterThan">
      <formula>200</formula>
    </cfRule>
  </conditionalFormatting>
  <conditionalFormatting sqref="F122">
    <cfRule type="cellIs" dxfId="59" priority="3" stopIfTrue="1" operator="lessThan">
      <formula>0</formula>
    </cfRule>
  </conditionalFormatting>
  <conditionalFormatting sqref="F85:G85 I85:M85 H86">
    <cfRule type="cellIs" dxfId="58" priority="12" stopIfTrue="1" operator="greaterThan">
      <formula>400</formula>
    </cfRule>
  </conditionalFormatting>
  <conditionalFormatting sqref="G101">
    <cfRule type="cellIs" dxfId="57" priority="22" stopIfTrue="1" operator="greaterThan">
      <formula>100</formula>
    </cfRule>
  </conditionalFormatting>
  <conditionalFormatting sqref="H109">
    <cfRule type="cellIs" dxfId="56" priority="23" stopIfTrue="1" operator="greaterThan">
      <formula>180</formula>
    </cfRule>
  </conditionalFormatting>
  <conditionalFormatting sqref="I74">
    <cfRule type="cellIs" dxfId="55" priority="6" stopIfTrue="1" operator="greaterThan">
      <formula>250</formula>
    </cfRule>
  </conditionalFormatting>
  <conditionalFormatting sqref="K111:L111">
    <cfRule type="cellIs" dxfId="54" priority="24" stopIfTrue="1" operator="greaterThan">
      <formula>700</formula>
    </cfRule>
  </conditionalFormatting>
  <conditionalFormatting sqref="M80 C82:C84">
    <cfRule type="cellIs" dxfId="53" priority="10" stopIfTrue="1" operator="greaterThan">
      <formula>0</formula>
    </cfRule>
  </conditionalFormatting>
  <conditionalFormatting sqref="M100">
    <cfRule type="cellIs" dxfId="52" priority="21" stopIfTrue="1" operator="greaterThan">
      <formula>560</formula>
    </cfRule>
  </conditionalFormatting>
  <conditionalFormatting sqref="M109">
    <cfRule type="cellIs" dxfId="51" priority="25" stopIfTrue="1" operator="greaterThan">
      <formula>170</formula>
    </cfRule>
  </conditionalFormatting>
  <pageMargins left="0.75000000000000011" right="0.75000000000000011" top="1.393700787401575" bottom="1.393700787401575" header="1" footer="1"/>
  <pageSetup paperSize="9" fitToWidth="0" fitToHeight="0" orientation="portrait" r:id="rId1"/>
  <headerFooter alignWithMargins="0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8" stopIfTrue="1" operator="lessThan" id="{00000000-000E-0000-0200-000012000000}">
            <xm:f>budget_compte_2020!$D$99</xm:f>
            <x14:dxf>
              <font>
                <color rgb="FF000000"/>
                <family val="2"/>
              </font>
            </x14:dxf>
          </x14:cfRule>
          <xm:sqref>D121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U127"/>
  <sheetViews>
    <sheetView zoomScaleNormal="100" workbookViewId="0">
      <pane ySplit="4" topLeftCell="A5" activePane="bottomLeft" state="frozen"/>
      <selection pane="bottomLeft" activeCell="M105" sqref="M105"/>
    </sheetView>
  </sheetViews>
  <sheetFormatPr baseColWidth="10" defaultRowHeight="15.75"/>
  <cols>
    <col min="1" max="1" width="33" style="1" customWidth="1"/>
    <col min="2" max="13" width="10.75" customWidth="1"/>
    <col min="14" max="14" width="15.125" style="1" customWidth="1"/>
    <col min="15" max="1024" width="10.75" customWidth="1"/>
    <col min="1025" max="1025" width="11.25" customWidth="1"/>
  </cols>
  <sheetData>
    <row r="1" spans="1:21" ht="34.5">
      <c r="A1" s="52" t="s">
        <v>143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21" ht="15.6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21">
      <c r="A3" s="2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27"/>
      <c r="O3" s="26"/>
      <c r="P3" s="26"/>
      <c r="Q3" s="26"/>
      <c r="R3" s="26"/>
      <c r="S3" s="26"/>
      <c r="T3" s="26"/>
      <c r="U3" s="26"/>
    </row>
    <row r="4" spans="1:21">
      <c r="A4" s="4" t="s">
        <v>13</v>
      </c>
      <c r="B4" s="5">
        <v>37.520000000000003</v>
      </c>
      <c r="C4" s="5">
        <f t="shared" ref="C4:M4" si="0">B113</f>
        <v>-174</v>
      </c>
      <c r="D4" s="5">
        <f t="shared" si="0"/>
        <v>43.960000000000036</v>
      </c>
      <c r="E4" s="5">
        <f t="shared" si="0"/>
        <v>0</v>
      </c>
      <c r="F4" s="5">
        <f t="shared" si="0"/>
        <v>-144.79999999999927</v>
      </c>
      <c r="G4" s="5">
        <f t="shared" si="0"/>
        <v>186.21000000000049</v>
      </c>
      <c r="H4" s="5">
        <f t="shared" si="0"/>
        <v>-27.449999999999818</v>
      </c>
      <c r="I4" s="5">
        <f t="shared" si="0"/>
        <v>-87.740000000000691</v>
      </c>
      <c r="J4" s="5">
        <f t="shared" si="0"/>
        <v>32.999999999999091</v>
      </c>
      <c r="K4" s="5">
        <f t="shared" si="0"/>
        <v>60.859999999998763</v>
      </c>
      <c r="L4" s="5">
        <f t="shared" si="0"/>
        <v>-10.100000000001273</v>
      </c>
      <c r="M4" s="5">
        <f t="shared" si="0"/>
        <v>-122.09000000000106</v>
      </c>
      <c r="N4" s="27"/>
      <c r="O4" s="26"/>
      <c r="P4" s="26"/>
      <c r="Q4" s="26"/>
      <c r="R4" s="26"/>
      <c r="S4" s="26"/>
      <c r="T4" s="26"/>
      <c r="U4" s="26"/>
    </row>
    <row r="5" spans="1:21">
      <c r="A5" s="4"/>
      <c r="B5" s="6"/>
      <c r="C5" s="6"/>
      <c r="D5" s="6"/>
      <c r="E5" s="6"/>
      <c r="F5" s="6"/>
      <c r="G5" s="6"/>
      <c r="H5" s="6"/>
      <c r="I5" s="6"/>
      <c r="J5" s="7"/>
      <c r="K5" s="6"/>
      <c r="L5" s="6"/>
      <c r="M5" s="6"/>
    </row>
    <row r="6" spans="1:21">
      <c r="A6" s="10" t="s">
        <v>14</v>
      </c>
      <c r="B6" s="11"/>
      <c r="C6" s="11"/>
      <c r="D6" s="11"/>
      <c r="E6" s="11"/>
      <c r="F6" s="11"/>
      <c r="G6" s="11"/>
      <c r="H6" s="11"/>
      <c r="I6" s="11"/>
      <c r="J6" s="12"/>
      <c r="K6" s="11"/>
      <c r="L6" s="11"/>
      <c r="M6" s="11"/>
    </row>
    <row r="7" spans="1:21" ht="30">
      <c r="A7" s="13" t="s">
        <v>153</v>
      </c>
      <c r="B7" s="11"/>
      <c r="C7" s="11"/>
      <c r="D7" s="11"/>
      <c r="E7" s="11"/>
      <c r="F7" s="11">
        <v>18</v>
      </c>
      <c r="G7" s="11">
        <v>45</v>
      </c>
      <c r="H7" s="11">
        <v>21</v>
      </c>
      <c r="I7" s="11">
        <v>39</v>
      </c>
      <c r="J7" s="11"/>
      <c r="K7" s="11"/>
      <c r="L7" s="11">
        <v>108</v>
      </c>
      <c r="M7" s="11">
        <v>134</v>
      </c>
    </row>
    <row r="8" spans="1:21">
      <c r="A8" s="13" t="s">
        <v>150</v>
      </c>
      <c r="B8" s="11"/>
      <c r="C8" s="11"/>
      <c r="D8" s="11"/>
      <c r="E8" s="11"/>
      <c r="F8" s="11"/>
      <c r="G8" s="11"/>
      <c r="H8" s="11">
        <v>19</v>
      </c>
      <c r="I8" s="11"/>
      <c r="J8" s="11"/>
      <c r="K8" s="11"/>
      <c r="L8" s="11"/>
      <c r="M8" s="11"/>
    </row>
    <row r="9" spans="1:21" ht="30">
      <c r="A9" s="13" t="s">
        <v>146</v>
      </c>
      <c r="B9" s="11"/>
      <c r="C9" s="11"/>
      <c r="D9" s="11">
        <v>60</v>
      </c>
      <c r="E9" s="11"/>
      <c r="F9" s="11"/>
      <c r="G9" s="11"/>
      <c r="H9" s="11"/>
      <c r="I9" s="11"/>
      <c r="J9" s="11"/>
      <c r="K9" s="11"/>
      <c r="L9" s="11"/>
      <c r="M9" s="11"/>
    </row>
    <row r="10" spans="1:21" ht="30">
      <c r="A10" s="13" t="s">
        <v>147</v>
      </c>
      <c r="B10" s="11"/>
      <c r="C10" s="11"/>
      <c r="D10" s="11"/>
      <c r="E10" s="11"/>
      <c r="F10" s="11">
        <v>54</v>
      </c>
      <c r="G10" s="11"/>
      <c r="H10" s="11"/>
      <c r="I10" s="11"/>
      <c r="J10" s="11"/>
      <c r="K10" s="11"/>
      <c r="L10" s="11"/>
      <c r="M10" s="11"/>
    </row>
    <row r="11" spans="1:21" ht="30">
      <c r="A11" s="13" t="s">
        <v>16</v>
      </c>
      <c r="B11" s="11"/>
      <c r="C11" s="11">
        <v>78</v>
      </c>
      <c r="D11" s="11"/>
      <c r="E11" s="11">
        <v>40</v>
      </c>
      <c r="F11" s="11">
        <v>23</v>
      </c>
      <c r="G11" s="11"/>
      <c r="H11" s="11"/>
      <c r="I11" s="11"/>
      <c r="J11" s="11"/>
      <c r="K11" s="11"/>
      <c r="L11" s="11"/>
      <c r="M11" s="11"/>
    </row>
    <row r="12" spans="1:21" ht="30">
      <c r="A12" s="13" t="s">
        <v>17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1:21" ht="30">
      <c r="A13" s="13" t="s">
        <v>18</v>
      </c>
      <c r="B13" s="11"/>
      <c r="C13" s="11"/>
      <c r="D13" s="11">
        <v>13.5</v>
      </c>
      <c r="E13" s="11"/>
      <c r="F13" s="11"/>
      <c r="G13" s="11"/>
      <c r="H13" s="11"/>
      <c r="I13" s="11"/>
      <c r="J13" s="11"/>
      <c r="K13" s="11"/>
      <c r="L13" s="11"/>
      <c r="M13" s="11"/>
    </row>
    <row r="14" spans="1:21">
      <c r="A14" s="13" t="s">
        <v>19</v>
      </c>
      <c r="B14" s="11"/>
      <c r="C14" s="11">
        <v>14.4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1:21">
      <c r="A15" s="13" t="s">
        <v>125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>
        <v>34.11</v>
      </c>
    </row>
    <row r="16" spans="1:21">
      <c r="A16" s="13" t="s">
        <v>20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1:13" ht="30">
      <c r="A17" s="13" t="s">
        <v>21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</row>
    <row r="18" spans="1:13">
      <c r="A18" s="13" t="s">
        <v>126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</row>
    <row r="19" spans="1:13">
      <c r="A19" s="13" t="s">
        <v>108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  <row r="20" spans="1:13">
      <c r="A20" s="13" t="s">
        <v>127</v>
      </c>
      <c r="B20" s="11"/>
      <c r="C20" s="11">
        <v>300</v>
      </c>
      <c r="D20" s="11"/>
      <c r="E20" s="11">
        <v>60</v>
      </c>
      <c r="F20" s="11"/>
      <c r="G20" s="11"/>
      <c r="H20" s="11"/>
      <c r="I20" s="11"/>
      <c r="J20" s="11">
        <v>50</v>
      </c>
      <c r="K20" s="11">
        <v>70</v>
      </c>
      <c r="L20" s="11">
        <v>170</v>
      </c>
      <c r="M20" s="11">
        <v>330</v>
      </c>
    </row>
    <row r="21" spans="1:13">
      <c r="A21" s="13" t="s">
        <v>128</v>
      </c>
      <c r="B21" s="11"/>
      <c r="C21" s="11"/>
      <c r="D21" s="11"/>
      <c r="E21" s="11"/>
      <c r="F21" s="11"/>
      <c r="G21" s="11"/>
      <c r="H21" s="11">
        <v>70</v>
      </c>
      <c r="I21" s="11"/>
      <c r="J21" s="11"/>
      <c r="K21" s="11"/>
      <c r="L21" s="11"/>
      <c r="M21" s="11"/>
    </row>
    <row r="22" spans="1:13">
      <c r="A22" s="16" t="s">
        <v>22</v>
      </c>
      <c r="B22" s="11"/>
      <c r="C22" s="11">
        <v>300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>
      <c r="A23" s="16" t="s">
        <v>109</v>
      </c>
      <c r="B23" s="11">
        <v>160</v>
      </c>
      <c r="C23" s="11">
        <v>100</v>
      </c>
      <c r="D23" s="11"/>
      <c r="E23" s="11"/>
      <c r="F23" s="11"/>
      <c r="G23" s="11"/>
      <c r="H23" s="11"/>
      <c r="I23" s="11"/>
      <c r="J23" s="11"/>
      <c r="K23" s="11">
        <v>40</v>
      </c>
      <c r="L23" s="11"/>
      <c r="M23" s="11"/>
    </row>
    <row r="24" spans="1:13" ht="30">
      <c r="A24" s="13" t="s">
        <v>23</v>
      </c>
      <c r="B24" s="11"/>
      <c r="C24" s="11"/>
      <c r="D24" s="11"/>
      <c r="E24" s="11"/>
      <c r="F24" s="11"/>
      <c r="G24" s="11"/>
      <c r="H24" s="11"/>
      <c r="I24" s="11"/>
      <c r="J24" s="32"/>
      <c r="K24" s="11"/>
      <c r="L24" s="11"/>
      <c r="M24" s="11"/>
    </row>
    <row r="25" spans="1:13" ht="30">
      <c r="A25" s="13" t="s">
        <v>24</v>
      </c>
      <c r="B25" s="11"/>
      <c r="C25" s="11"/>
      <c r="D25" s="11"/>
      <c r="E25" s="11"/>
      <c r="F25" s="11"/>
      <c r="G25" s="11"/>
      <c r="H25" s="11"/>
      <c r="I25" s="11"/>
      <c r="J25" s="11"/>
      <c r="K25" s="32"/>
      <c r="L25" s="32"/>
      <c r="M25" s="11"/>
    </row>
    <row r="26" spans="1:13">
      <c r="A26" s="13" t="s">
        <v>110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  <row r="27" spans="1:13">
      <c r="A27" s="13" t="s">
        <v>25</v>
      </c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>
      <c r="A28" s="13" t="s">
        <v>26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>
      <c r="A29" s="13" t="s">
        <v>111</v>
      </c>
      <c r="B29" s="20">
        <v>776.64</v>
      </c>
      <c r="C29" s="20">
        <v>866.08</v>
      </c>
      <c r="D29" s="20">
        <v>866.08</v>
      </c>
      <c r="E29" s="20">
        <v>680.65</v>
      </c>
      <c r="F29" s="20">
        <v>860.25</v>
      </c>
      <c r="G29" s="20">
        <v>860</v>
      </c>
      <c r="H29" s="20">
        <v>860</v>
      </c>
      <c r="I29" s="20">
        <v>860</v>
      </c>
      <c r="J29" s="20">
        <v>860</v>
      </c>
      <c r="K29" s="20">
        <v>860</v>
      </c>
      <c r="L29" s="20">
        <v>860</v>
      </c>
      <c r="M29" s="20">
        <v>860</v>
      </c>
    </row>
    <row r="30" spans="1:13">
      <c r="A30" s="13" t="s">
        <v>112</v>
      </c>
      <c r="B30" s="20"/>
      <c r="C30" s="20"/>
      <c r="D30" s="20"/>
      <c r="E30" s="20">
        <v>185.35</v>
      </c>
      <c r="F30" s="20"/>
      <c r="G30" s="20"/>
      <c r="H30" s="20"/>
      <c r="I30" s="20"/>
      <c r="J30" s="20"/>
      <c r="K30" s="20"/>
      <c r="L30" s="20"/>
      <c r="M30" s="20"/>
    </row>
    <row r="31" spans="1:13">
      <c r="A31" s="13" t="s">
        <v>113</v>
      </c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>
      <c r="A32" s="13" t="s">
        <v>114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4">
      <c r="A33" s="16" t="s">
        <v>30</v>
      </c>
      <c r="B33" s="11"/>
      <c r="C33" s="11"/>
      <c r="D33" s="11"/>
      <c r="E33" s="11"/>
      <c r="F33" s="11"/>
      <c r="G33" s="11"/>
      <c r="H33" s="11"/>
      <c r="I33" s="11"/>
      <c r="J33" s="15"/>
      <c r="K33" s="11"/>
      <c r="L33" s="11"/>
      <c r="M33" s="11"/>
    </row>
    <row r="34" spans="1:14">
      <c r="A34" s="16" t="s">
        <v>31</v>
      </c>
      <c r="B34" s="11">
        <v>1184.04</v>
      </c>
      <c r="C34" s="11">
        <v>1184.04</v>
      </c>
      <c r="D34" s="11">
        <v>1184.04</v>
      </c>
      <c r="E34" s="11">
        <v>1184.04</v>
      </c>
      <c r="F34" s="11">
        <v>1202.27</v>
      </c>
      <c r="G34" s="11">
        <v>1202.27</v>
      </c>
      <c r="H34" s="11">
        <v>1202.27</v>
      </c>
      <c r="I34" s="11">
        <v>1202.27</v>
      </c>
      <c r="J34" s="11">
        <v>1202.27</v>
      </c>
      <c r="K34" s="11">
        <v>1202.27</v>
      </c>
      <c r="L34" s="11">
        <v>1202.27</v>
      </c>
      <c r="M34" s="11">
        <v>1202.27</v>
      </c>
    </row>
    <row r="35" spans="1:14">
      <c r="A35" s="16" t="s">
        <v>32</v>
      </c>
      <c r="B35" s="11">
        <v>848.8</v>
      </c>
      <c r="C35" s="11">
        <v>859.42</v>
      </c>
      <c r="D35" s="11">
        <v>859.42</v>
      </c>
      <c r="E35" s="11">
        <v>859.42</v>
      </c>
      <c r="F35" s="11">
        <v>859.42</v>
      </c>
      <c r="G35" s="11">
        <v>859.42</v>
      </c>
      <c r="H35" s="11">
        <v>859.42</v>
      </c>
      <c r="I35" s="11">
        <v>859.42</v>
      </c>
      <c r="J35" s="11">
        <v>859.42</v>
      </c>
      <c r="K35" s="11">
        <v>859.42</v>
      </c>
      <c r="L35" s="11">
        <v>859.42</v>
      </c>
      <c r="M35" s="11">
        <v>859.42</v>
      </c>
    </row>
    <row r="36" spans="1:14">
      <c r="A36" s="2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1:14">
      <c r="A37" s="10" t="s">
        <v>33</v>
      </c>
      <c r="B37" s="17">
        <f t="shared" ref="B37:M37" si="1">SUM(B4:B35)</f>
        <v>3007</v>
      </c>
      <c r="C37" s="17">
        <f t="shared" si="1"/>
        <v>3527.94</v>
      </c>
      <c r="D37" s="17">
        <f t="shared" si="1"/>
        <v>3027</v>
      </c>
      <c r="E37" s="17">
        <f t="shared" si="1"/>
        <v>3009.46</v>
      </c>
      <c r="F37" s="17">
        <f t="shared" si="1"/>
        <v>2872.1400000000008</v>
      </c>
      <c r="G37" s="17">
        <f t="shared" si="1"/>
        <v>3152.9000000000005</v>
      </c>
      <c r="H37" s="17">
        <f t="shared" si="1"/>
        <v>3004.2400000000002</v>
      </c>
      <c r="I37" s="17">
        <f t="shared" si="1"/>
        <v>2872.9499999999994</v>
      </c>
      <c r="J37" s="17">
        <f t="shared" si="1"/>
        <v>3004.6899999999991</v>
      </c>
      <c r="K37" s="17">
        <f t="shared" si="1"/>
        <v>3092.5499999999988</v>
      </c>
      <c r="L37" s="17">
        <f t="shared" si="1"/>
        <v>3189.5899999999988</v>
      </c>
      <c r="M37" s="17">
        <f t="shared" si="1"/>
        <v>3297.7099999999991</v>
      </c>
    </row>
    <row r="38" spans="1:14" ht="24.95" customHeight="1">
      <c r="A38" s="5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</row>
    <row r="39" spans="1:14">
      <c r="A39" s="18" t="s">
        <v>34</v>
      </c>
      <c r="B39" s="3" t="s">
        <v>1</v>
      </c>
      <c r="C39" s="3" t="s">
        <v>2</v>
      </c>
      <c r="D39" s="3" t="s">
        <v>3</v>
      </c>
      <c r="E39" s="3" t="s">
        <v>4</v>
      </c>
      <c r="F39" s="3" t="s">
        <v>5</v>
      </c>
      <c r="G39" s="3" t="s">
        <v>6</v>
      </c>
      <c r="H39" s="3" t="s">
        <v>7</v>
      </c>
      <c r="I39" s="3" t="s">
        <v>8</v>
      </c>
      <c r="J39" s="3" t="s">
        <v>9</v>
      </c>
      <c r="K39" s="3" t="s">
        <v>10</v>
      </c>
      <c r="L39" s="3" t="s">
        <v>11</v>
      </c>
      <c r="M39" s="3" t="s">
        <v>12</v>
      </c>
    </row>
    <row r="40" spans="1:14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</row>
    <row r="41" spans="1:14">
      <c r="A41" s="16" t="s">
        <v>35</v>
      </c>
      <c r="B41" s="11">
        <v>721</v>
      </c>
      <c r="C41" s="11">
        <v>721</v>
      </c>
      <c r="D41" s="11">
        <v>721</v>
      </c>
      <c r="E41" s="11">
        <v>721</v>
      </c>
      <c r="F41" s="11">
        <v>721</v>
      </c>
      <c r="G41" s="11">
        <v>794.57</v>
      </c>
      <c r="H41" s="11">
        <v>794.57</v>
      </c>
      <c r="I41" s="11">
        <v>794.57</v>
      </c>
      <c r="J41" s="11">
        <v>794.57</v>
      </c>
      <c r="K41" s="11">
        <v>794.57</v>
      </c>
      <c r="L41" s="11">
        <v>794.57</v>
      </c>
      <c r="M41" s="11">
        <v>794.57</v>
      </c>
    </row>
    <row r="42" spans="1:14">
      <c r="A42" s="16" t="s">
        <v>37</v>
      </c>
      <c r="B42" s="11">
        <v>91.25</v>
      </c>
      <c r="C42" s="11">
        <v>95.26</v>
      </c>
      <c r="D42" s="11">
        <v>95.26</v>
      </c>
      <c r="E42" s="11">
        <v>95.26</v>
      </c>
      <c r="F42" s="11">
        <v>95.26</v>
      </c>
      <c r="G42" s="11">
        <v>95.26</v>
      </c>
      <c r="H42" s="11">
        <v>95.26</v>
      </c>
      <c r="I42" s="11">
        <v>95.26</v>
      </c>
      <c r="J42" s="11">
        <v>95.26</v>
      </c>
      <c r="K42" s="11">
        <v>95.26</v>
      </c>
      <c r="L42" s="11">
        <v>95.26</v>
      </c>
      <c r="M42" s="11">
        <v>105.36</v>
      </c>
      <c r="N42" s="19"/>
    </row>
    <row r="43" spans="1:14">
      <c r="A43" s="16" t="s">
        <v>129</v>
      </c>
      <c r="B43" s="11"/>
      <c r="C43" s="11"/>
      <c r="D43" s="11"/>
      <c r="E43" s="11">
        <v>44.99</v>
      </c>
      <c r="F43" s="11"/>
      <c r="G43" s="11"/>
      <c r="H43" s="11"/>
      <c r="I43" s="11"/>
      <c r="J43" s="11"/>
      <c r="K43" s="11"/>
      <c r="L43" s="11"/>
      <c r="M43" s="11"/>
      <c r="N43" s="19"/>
    </row>
    <row r="44" spans="1:14">
      <c r="A44" s="16" t="s">
        <v>39</v>
      </c>
      <c r="B44" s="11"/>
      <c r="C44" s="11"/>
      <c r="D44" s="11"/>
      <c r="E44" s="11">
        <v>33</v>
      </c>
      <c r="F44" s="11"/>
      <c r="G44" s="11"/>
      <c r="H44" s="11"/>
      <c r="I44" s="11"/>
      <c r="J44" s="11"/>
      <c r="K44" s="11"/>
      <c r="L44" s="11">
        <v>60</v>
      </c>
      <c r="M44" s="11"/>
    </row>
    <row r="45" spans="1:14">
      <c r="A45" s="16" t="s">
        <v>40</v>
      </c>
      <c r="B45" s="20"/>
      <c r="C45" s="20">
        <v>50</v>
      </c>
      <c r="D45" s="20">
        <v>50</v>
      </c>
      <c r="E45" s="20">
        <v>60</v>
      </c>
      <c r="F45" s="20">
        <v>60</v>
      </c>
      <c r="G45" s="20">
        <v>50</v>
      </c>
      <c r="H45" s="20">
        <v>60</v>
      </c>
      <c r="I45" s="20"/>
      <c r="J45" s="20"/>
      <c r="K45" s="20"/>
      <c r="L45" s="20">
        <v>60</v>
      </c>
      <c r="M45" s="20">
        <v>60</v>
      </c>
    </row>
    <row r="46" spans="1:14">
      <c r="A46" s="16" t="s">
        <v>41</v>
      </c>
      <c r="B46" s="11">
        <v>89.08</v>
      </c>
      <c r="C46" s="11">
        <v>60.38</v>
      </c>
      <c r="D46" s="11">
        <v>60.38</v>
      </c>
      <c r="E46" s="11">
        <v>60.38</v>
      </c>
      <c r="F46" s="11">
        <v>60.38</v>
      </c>
      <c r="G46" s="11">
        <v>60.38</v>
      </c>
      <c r="H46" s="11">
        <v>60.38</v>
      </c>
      <c r="I46" s="11">
        <v>60.38</v>
      </c>
      <c r="J46" s="11">
        <v>60.38</v>
      </c>
      <c r="K46" s="11">
        <v>60.38</v>
      </c>
      <c r="L46" s="11">
        <v>60.47</v>
      </c>
      <c r="M46" s="20"/>
    </row>
    <row r="47" spans="1:14">
      <c r="A47" s="16" t="s">
        <v>42</v>
      </c>
      <c r="B47" s="11">
        <v>50</v>
      </c>
      <c r="C47" s="11">
        <v>50</v>
      </c>
      <c r="D47" s="11">
        <v>50</v>
      </c>
      <c r="E47" s="11">
        <v>50</v>
      </c>
      <c r="F47" s="11">
        <v>50</v>
      </c>
      <c r="G47" s="11">
        <v>50</v>
      </c>
      <c r="H47" s="11">
        <v>50</v>
      </c>
      <c r="I47" s="11"/>
      <c r="J47" s="11"/>
      <c r="K47" s="11"/>
      <c r="L47" s="11"/>
      <c r="M47" s="11"/>
    </row>
    <row r="48" spans="1:14" ht="30">
      <c r="A48" s="13" t="s">
        <v>43</v>
      </c>
      <c r="B48" s="11">
        <v>23.25</v>
      </c>
      <c r="C48" s="11"/>
      <c r="D48" s="11"/>
      <c r="E48" s="11"/>
      <c r="F48" s="22"/>
      <c r="G48" s="11"/>
      <c r="H48" s="11">
        <v>46.5</v>
      </c>
      <c r="I48" s="11"/>
      <c r="J48" s="11"/>
      <c r="K48" s="11"/>
      <c r="L48" s="11"/>
      <c r="M48" s="11"/>
    </row>
    <row r="49" spans="1:14">
      <c r="A49" s="16" t="s">
        <v>44</v>
      </c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</row>
    <row r="50" spans="1:14">
      <c r="A50" s="16" t="s">
        <v>45</v>
      </c>
      <c r="B50" s="11">
        <v>0.98</v>
      </c>
      <c r="C50" s="11">
        <v>0.98</v>
      </c>
      <c r="D50" s="11">
        <v>0.98</v>
      </c>
      <c r="E50" s="11">
        <v>0.98</v>
      </c>
      <c r="F50" s="11">
        <v>0.98</v>
      </c>
      <c r="G50" s="11">
        <v>0.98</v>
      </c>
      <c r="H50" s="11">
        <v>0.98</v>
      </c>
      <c r="I50" s="11">
        <v>0.98</v>
      </c>
      <c r="J50" s="11">
        <v>0.98</v>
      </c>
      <c r="K50" s="11">
        <v>0.98</v>
      </c>
      <c r="L50" s="11">
        <v>0.98</v>
      </c>
      <c r="M50" s="11">
        <v>0.98</v>
      </c>
    </row>
    <row r="51" spans="1:14">
      <c r="A51" s="16" t="s">
        <v>46</v>
      </c>
      <c r="B51" s="11">
        <v>48.99</v>
      </c>
      <c r="C51" s="11">
        <v>48.99</v>
      </c>
      <c r="D51" s="11">
        <v>48.99</v>
      </c>
      <c r="E51" s="11">
        <v>48.99</v>
      </c>
      <c r="F51" s="11">
        <v>48.99</v>
      </c>
      <c r="G51" s="11">
        <v>48.99</v>
      </c>
      <c r="H51" s="11">
        <v>48.99</v>
      </c>
      <c r="I51" s="11">
        <v>48.99</v>
      </c>
      <c r="J51" s="11">
        <v>48.99</v>
      </c>
      <c r="K51" s="11">
        <v>48.99</v>
      </c>
      <c r="L51" s="11">
        <v>48.99</v>
      </c>
      <c r="M51" s="11">
        <v>48.99</v>
      </c>
    </row>
    <row r="52" spans="1:14">
      <c r="A52" s="16" t="s">
        <v>47</v>
      </c>
      <c r="B52" s="11">
        <v>8.19</v>
      </c>
      <c r="C52" s="11">
        <v>8.19</v>
      </c>
      <c r="D52" s="11">
        <v>8.19</v>
      </c>
      <c r="E52" s="11">
        <v>9.59</v>
      </c>
      <c r="F52" s="11">
        <v>9.59</v>
      </c>
      <c r="G52" s="11">
        <v>9.59</v>
      </c>
      <c r="H52" s="11">
        <v>9.59</v>
      </c>
      <c r="I52" s="11">
        <v>9.59</v>
      </c>
      <c r="J52" s="11">
        <v>9.59</v>
      </c>
      <c r="K52" s="11">
        <v>9.59</v>
      </c>
      <c r="L52" s="11">
        <v>9.59</v>
      </c>
      <c r="M52" s="11">
        <v>9.59</v>
      </c>
    </row>
    <row r="53" spans="1:14">
      <c r="A53" s="16" t="s">
        <v>47</v>
      </c>
      <c r="B53" s="11">
        <v>9.99</v>
      </c>
      <c r="C53" s="11">
        <v>9.99</v>
      </c>
      <c r="D53" s="11">
        <v>9.99</v>
      </c>
      <c r="E53" s="11">
        <v>10.99</v>
      </c>
      <c r="F53" s="11">
        <v>10.99</v>
      </c>
      <c r="G53" s="11">
        <v>10.99</v>
      </c>
      <c r="H53" s="11">
        <v>10.99</v>
      </c>
      <c r="I53" s="11">
        <v>10.99</v>
      </c>
      <c r="J53" s="11">
        <v>10.99</v>
      </c>
      <c r="K53" s="11">
        <v>10.99</v>
      </c>
      <c r="L53" s="11">
        <v>10.99</v>
      </c>
      <c r="M53" s="11">
        <v>10.99</v>
      </c>
    </row>
    <row r="54" spans="1:14">
      <c r="A54" s="16" t="s">
        <v>48</v>
      </c>
      <c r="B54" s="11">
        <v>75.709999999999994</v>
      </c>
      <c r="C54" s="11">
        <v>75.27</v>
      </c>
      <c r="D54" s="11">
        <v>75.27</v>
      </c>
      <c r="E54" s="11">
        <v>75.27</v>
      </c>
      <c r="F54" s="11">
        <v>75.709999999999994</v>
      </c>
      <c r="G54" s="11">
        <v>92.41</v>
      </c>
      <c r="H54" s="11">
        <v>92.41</v>
      </c>
      <c r="I54" s="11">
        <v>92.41</v>
      </c>
      <c r="J54" s="11">
        <v>92.41</v>
      </c>
      <c r="K54" s="11">
        <v>92.41</v>
      </c>
      <c r="L54" s="11"/>
      <c r="M54" s="11">
        <v>87.54</v>
      </c>
      <c r="N54" s="19"/>
    </row>
    <row r="55" spans="1:14">
      <c r="A55" s="16" t="s">
        <v>115</v>
      </c>
      <c r="B55" s="11">
        <v>1.25</v>
      </c>
      <c r="C55" s="11">
        <v>1.25</v>
      </c>
      <c r="D55" s="11">
        <v>1.25</v>
      </c>
      <c r="E55" s="11">
        <v>1.25</v>
      </c>
      <c r="F55" s="11">
        <v>1.25</v>
      </c>
      <c r="G55" s="11">
        <v>1.25</v>
      </c>
      <c r="H55" s="11">
        <v>1.25</v>
      </c>
      <c r="I55" s="11">
        <v>1.25</v>
      </c>
      <c r="J55" s="11">
        <v>1.25</v>
      </c>
      <c r="K55" s="11">
        <v>1.25</v>
      </c>
      <c r="L55" s="11">
        <v>1.25</v>
      </c>
      <c r="M55" s="11">
        <v>1.25</v>
      </c>
      <c r="N55" s="19"/>
    </row>
    <row r="56" spans="1:14">
      <c r="A56" s="16" t="s">
        <v>49</v>
      </c>
      <c r="B56" s="11">
        <v>19.989999999999998</v>
      </c>
      <c r="C56" s="11">
        <v>19.989999999999998</v>
      </c>
      <c r="D56" s="11">
        <v>19.989999999999998</v>
      </c>
      <c r="E56" s="11">
        <v>19.989999999999998</v>
      </c>
      <c r="F56" s="11">
        <v>19.989999999999998</v>
      </c>
      <c r="G56" s="11">
        <v>19.989999999999998</v>
      </c>
      <c r="H56" s="11">
        <v>19.989999999999998</v>
      </c>
      <c r="I56" s="11">
        <v>19.989999999999998</v>
      </c>
      <c r="J56" s="11">
        <v>19.989999999999998</v>
      </c>
      <c r="K56" s="11">
        <v>19.989999999999998</v>
      </c>
      <c r="L56" s="11">
        <v>19.989999999999998</v>
      </c>
      <c r="M56" s="11">
        <v>19.989999999999998</v>
      </c>
    </row>
    <row r="57" spans="1:14">
      <c r="A57" s="16" t="s">
        <v>50</v>
      </c>
      <c r="B57" s="11">
        <v>20.21</v>
      </c>
      <c r="C57" s="11">
        <v>19.989999999999998</v>
      </c>
      <c r="D57" s="11">
        <v>19.989999999999998</v>
      </c>
      <c r="E57" s="11">
        <v>19.989999999999998</v>
      </c>
      <c r="F57" s="11">
        <v>19.989999999999998</v>
      </c>
      <c r="G57" s="11">
        <v>20.09</v>
      </c>
      <c r="H57" s="11">
        <v>19.989999999999998</v>
      </c>
      <c r="I57" s="11">
        <v>19.989999999999998</v>
      </c>
      <c r="J57" s="11">
        <v>28.22</v>
      </c>
      <c r="K57" s="11">
        <v>19.989999999999998</v>
      </c>
      <c r="L57" s="11">
        <v>19.989999999999998</v>
      </c>
      <c r="M57" s="11">
        <v>19.989999999999998</v>
      </c>
    </row>
    <row r="58" spans="1:14">
      <c r="A58" s="16" t="s">
        <v>51</v>
      </c>
      <c r="B58" s="11">
        <v>39.979999999999997</v>
      </c>
      <c r="C58" s="11">
        <v>39.979999999999997</v>
      </c>
      <c r="D58" s="11">
        <v>39.979999999999997</v>
      </c>
      <c r="E58" s="11">
        <v>56.44</v>
      </c>
      <c r="F58" s="11">
        <v>39.979999999999997</v>
      </c>
      <c r="G58" s="11">
        <v>39.979999999999997</v>
      </c>
      <c r="H58" s="11">
        <v>65.87</v>
      </c>
      <c r="I58" s="11">
        <v>39.979999999999997</v>
      </c>
      <c r="J58" s="11">
        <v>39.979999999999997</v>
      </c>
      <c r="K58" s="11">
        <v>39.979999999999997</v>
      </c>
      <c r="L58" s="11">
        <v>45.61</v>
      </c>
      <c r="M58" s="11">
        <v>44.98</v>
      </c>
    </row>
    <row r="59" spans="1:14">
      <c r="A59" s="16" t="s">
        <v>52</v>
      </c>
      <c r="B59" s="11">
        <v>47.02</v>
      </c>
      <c r="C59" s="11">
        <v>46.99</v>
      </c>
      <c r="D59" s="11">
        <v>46.99</v>
      </c>
      <c r="E59" s="11">
        <v>56.21</v>
      </c>
      <c r="F59" s="11">
        <v>56.21</v>
      </c>
      <c r="G59" s="11">
        <v>49.98</v>
      </c>
      <c r="H59" s="11">
        <v>48.99</v>
      </c>
      <c r="I59" s="11">
        <v>48.99</v>
      </c>
      <c r="J59" s="11">
        <v>26.99</v>
      </c>
      <c r="K59" s="11">
        <v>26.99</v>
      </c>
      <c r="L59" s="11">
        <v>26.99</v>
      </c>
      <c r="M59" s="11">
        <v>19.87</v>
      </c>
    </row>
    <row r="60" spans="1:14">
      <c r="A60" s="16" t="s">
        <v>56</v>
      </c>
      <c r="B60" s="11">
        <v>87.27</v>
      </c>
      <c r="C60" s="11">
        <v>87.14</v>
      </c>
      <c r="D60" s="11">
        <v>87.14</v>
      </c>
      <c r="E60" s="11">
        <v>87.14</v>
      </c>
      <c r="F60" s="11">
        <v>87.14</v>
      </c>
      <c r="G60" s="11">
        <v>95.77</v>
      </c>
      <c r="H60" s="11">
        <v>95.77</v>
      </c>
      <c r="I60" s="11">
        <v>95.77</v>
      </c>
      <c r="J60" s="11">
        <v>95.77</v>
      </c>
      <c r="K60" s="11">
        <v>95.77</v>
      </c>
      <c r="L60" s="11">
        <v>95.77</v>
      </c>
      <c r="M60" s="11">
        <v>95.77</v>
      </c>
    </row>
    <row r="61" spans="1:14">
      <c r="A61" s="16" t="s">
        <v>57</v>
      </c>
      <c r="B61" s="11">
        <v>32.4</v>
      </c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</row>
    <row r="62" spans="1:14">
      <c r="A62" s="16" t="s">
        <v>131</v>
      </c>
      <c r="B62" s="11"/>
      <c r="C62" s="11"/>
      <c r="D62" s="11">
        <v>69.900000000000006</v>
      </c>
      <c r="E62" s="11"/>
      <c r="F62" s="11"/>
      <c r="G62" s="11"/>
      <c r="H62" s="11"/>
      <c r="I62" s="11"/>
      <c r="J62" s="11"/>
      <c r="K62" s="11"/>
      <c r="L62" s="11"/>
      <c r="M62" s="11"/>
    </row>
    <row r="63" spans="1:14">
      <c r="A63" s="16" t="s">
        <v>144</v>
      </c>
      <c r="B63" s="11"/>
      <c r="C63" s="11">
        <v>12.5</v>
      </c>
      <c r="D63" s="11"/>
      <c r="E63" s="11"/>
      <c r="F63" s="11">
        <v>12.5</v>
      </c>
      <c r="G63" s="11"/>
      <c r="H63" s="11"/>
      <c r="I63" s="11"/>
      <c r="J63" s="11"/>
      <c r="K63" s="11"/>
      <c r="L63" s="11"/>
      <c r="M63" s="11"/>
    </row>
    <row r="64" spans="1:14">
      <c r="A64" s="2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</row>
    <row r="65" spans="1:14">
      <c r="A65" s="24" t="s">
        <v>58</v>
      </c>
      <c r="B65" s="3" t="s">
        <v>1</v>
      </c>
      <c r="C65" s="3" t="s">
        <v>2</v>
      </c>
      <c r="D65" s="3" t="s">
        <v>3</v>
      </c>
      <c r="E65" s="3" t="s">
        <v>4</v>
      </c>
      <c r="F65" s="3" t="s">
        <v>5</v>
      </c>
      <c r="G65" s="3" t="s">
        <v>6</v>
      </c>
      <c r="H65" s="3" t="s">
        <v>7</v>
      </c>
      <c r="I65" s="3" t="s">
        <v>8</v>
      </c>
      <c r="J65" s="3" t="s">
        <v>9</v>
      </c>
      <c r="K65" s="3" t="s">
        <v>10</v>
      </c>
      <c r="L65" s="3" t="s">
        <v>11</v>
      </c>
      <c r="M65" s="3" t="s">
        <v>12</v>
      </c>
    </row>
    <row r="66" spans="1:14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</row>
    <row r="67" spans="1:14" s="26" customFormat="1">
      <c r="A67" s="13" t="s">
        <v>59</v>
      </c>
      <c r="B67" s="45">
        <v>78.849999999999994</v>
      </c>
      <c r="C67" s="11">
        <v>78.84</v>
      </c>
      <c r="D67" s="11">
        <v>70.84</v>
      </c>
      <c r="E67" s="11">
        <v>89.59</v>
      </c>
      <c r="F67" s="11">
        <v>18.75</v>
      </c>
      <c r="G67" s="11">
        <v>18.75</v>
      </c>
      <c r="H67" s="11">
        <v>64.209999999999994</v>
      </c>
      <c r="I67" s="11">
        <v>68.62</v>
      </c>
      <c r="J67" s="11">
        <v>140.57</v>
      </c>
      <c r="K67" s="11">
        <v>201.98</v>
      </c>
      <c r="L67" s="11">
        <v>156.54</v>
      </c>
      <c r="M67" s="11">
        <v>83.66</v>
      </c>
      <c r="N67" s="25"/>
    </row>
    <row r="68" spans="1:14" s="26" customFormat="1">
      <c r="A68" s="13" t="s">
        <v>61</v>
      </c>
      <c r="B68" s="45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27"/>
    </row>
    <row r="69" spans="1:14" s="26" customFormat="1">
      <c r="A69" s="13" t="s">
        <v>133</v>
      </c>
      <c r="B69" s="45"/>
      <c r="C69" s="11"/>
      <c r="D69" s="11">
        <v>30</v>
      </c>
      <c r="E69" s="11"/>
      <c r="F69" s="11"/>
      <c r="G69" s="11"/>
      <c r="H69" s="11"/>
      <c r="I69" s="11"/>
      <c r="J69" s="11"/>
      <c r="K69" s="11"/>
      <c r="L69" s="11"/>
      <c r="M69" s="11"/>
      <c r="N69" s="27"/>
    </row>
    <row r="70" spans="1:14" s="26" customFormat="1">
      <c r="A70" s="13" t="s">
        <v>115</v>
      </c>
      <c r="B70" s="45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27"/>
    </row>
    <row r="71" spans="1:14" s="26" customFormat="1">
      <c r="A71" s="13" t="s">
        <v>119</v>
      </c>
      <c r="B71" s="45"/>
      <c r="C71" s="11"/>
      <c r="D71" s="11"/>
      <c r="E71" s="11">
        <v>44.99</v>
      </c>
      <c r="F71" s="11"/>
      <c r="G71" s="11"/>
      <c r="H71" s="11"/>
      <c r="I71" s="11"/>
      <c r="J71" s="11"/>
      <c r="K71" s="11"/>
      <c r="L71" s="11"/>
      <c r="M71" s="11"/>
      <c r="N71" s="27"/>
    </row>
    <row r="72" spans="1:14" s="26" customFormat="1" ht="30">
      <c r="A72" s="13" t="s">
        <v>62</v>
      </c>
      <c r="B72" s="44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7"/>
    </row>
    <row r="73" spans="1:14" s="26" customFormat="1">
      <c r="A73" s="13" t="s">
        <v>63</v>
      </c>
      <c r="B73" s="45"/>
      <c r="C73" s="11">
        <v>22</v>
      </c>
      <c r="D73" s="11"/>
      <c r="E73" s="11">
        <v>22</v>
      </c>
      <c r="F73" s="11"/>
      <c r="G73" s="11">
        <v>22</v>
      </c>
      <c r="H73" s="11"/>
      <c r="I73" s="11">
        <v>70</v>
      </c>
      <c r="J73" s="11"/>
      <c r="K73" s="11">
        <v>22</v>
      </c>
      <c r="L73" s="11"/>
      <c r="M73" s="11">
        <v>22</v>
      </c>
      <c r="N73" s="27"/>
    </row>
    <row r="74" spans="1:14" s="26" customFormat="1">
      <c r="A74" s="13" t="s">
        <v>64</v>
      </c>
      <c r="B74" s="45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27"/>
    </row>
    <row r="75" spans="1:14" s="26" customFormat="1" ht="30">
      <c r="A75" s="13" t="s">
        <v>134</v>
      </c>
      <c r="B75" s="45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27"/>
    </row>
    <row r="76" spans="1:14" s="26" customFormat="1" ht="30">
      <c r="A76" s="13" t="s">
        <v>136</v>
      </c>
      <c r="B76" s="45"/>
      <c r="C76" s="11"/>
      <c r="D76" s="11"/>
      <c r="E76" s="15"/>
      <c r="F76" s="15"/>
      <c r="G76" s="15"/>
      <c r="H76" s="15"/>
      <c r="I76" s="15"/>
      <c r="J76" s="15"/>
      <c r="K76" s="15"/>
      <c r="L76" s="15"/>
      <c r="M76" s="15"/>
      <c r="N76" s="27"/>
    </row>
    <row r="77" spans="1:14" s="26" customFormat="1">
      <c r="A77" s="13" t="s">
        <v>137</v>
      </c>
      <c r="B77" s="45"/>
      <c r="C77" s="11"/>
      <c r="D77" s="11"/>
      <c r="E77" s="15"/>
      <c r="F77" s="15"/>
      <c r="G77" s="15"/>
      <c r="H77" s="15"/>
      <c r="I77" s="15"/>
      <c r="J77" s="15"/>
      <c r="K77" s="15"/>
      <c r="L77" s="15"/>
      <c r="M77" s="15"/>
      <c r="N77" s="27"/>
    </row>
    <row r="78" spans="1:14" s="26" customFormat="1">
      <c r="A78" s="13" t="s">
        <v>65</v>
      </c>
      <c r="B78" s="45"/>
      <c r="C78" s="11"/>
      <c r="D78" s="11"/>
      <c r="E78" s="11"/>
      <c r="F78" s="11"/>
      <c r="G78" s="11"/>
      <c r="H78" s="11"/>
      <c r="I78" s="11">
        <v>40</v>
      </c>
      <c r="J78" s="11"/>
      <c r="K78" s="11"/>
      <c r="L78" s="11"/>
      <c r="M78" s="11"/>
      <c r="N78" s="27"/>
    </row>
    <row r="79" spans="1:14" s="26" customFormat="1">
      <c r="A79" s="13" t="s">
        <v>66</v>
      </c>
      <c r="B79" s="45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27"/>
    </row>
    <row r="80" spans="1:14" s="26" customFormat="1">
      <c r="A80" s="13" t="s">
        <v>152</v>
      </c>
      <c r="B80" s="45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27"/>
    </row>
    <row r="81" spans="1:14" s="26" customFormat="1">
      <c r="A81" s="13" t="s">
        <v>67</v>
      </c>
      <c r="B81" s="45"/>
      <c r="C81" s="11"/>
      <c r="D81" s="11">
        <v>29.75</v>
      </c>
      <c r="E81" s="11"/>
      <c r="F81" s="11"/>
      <c r="G81" s="11">
        <v>50</v>
      </c>
      <c r="H81" s="11"/>
      <c r="I81" s="11"/>
      <c r="J81" s="11"/>
      <c r="K81" s="11"/>
      <c r="L81" s="11"/>
      <c r="M81" s="11"/>
      <c r="N81" s="27"/>
    </row>
    <row r="82" spans="1:14" s="26" customFormat="1" ht="30">
      <c r="A82" s="13" t="s">
        <v>138</v>
      </c>
      <c r="B82" s="45">
        <v>236.91</v>
      </c>
      <c r="C82" s="11">
        <v>236.91</v>
      </c>
      <c r="D82" s="11">
        <v>236.91</v>
      </c>
      <c r="E82" s="11">
        <v>236.91</v>
      </c>
      <c r="F82" s="11">
        <v>236.91</v>
      </c>
      <c r="G82" s="11">
        <v>236.91</v>
      </c>
      <c r="H82" s="11">
        <v>236.91</v>
      </c>
      <c r="I82" s="11">
        <v>261.91000000000003</v>
      </c>
      <c r="J82" s="11">
        <v>261.91000000000003</v>
      </c>
      <c r="K82" s="11">
        <v>261.91000000000003</v>
      </c>
      <c r="L82" s="11">
        <v>261.91000000000003</v>
      </c>
      <c r="M82" s="11">
        <v>261.91000000000003</v>
      </c>
      <c r="N82" s="27"/>
    </row>
    <row r="83" spans="1:14" s="26" customFormat="1" ht="30">
      <c r="A83" s="13" t="s">
        <v>139</v>
      </c>
      <c r="B83" s="45">
        <v>225</v>
      </c>
      <c r="C83" s="11">
        <v>225</v>
      </c>
      <c r="D83" s="11">
        <v>225</v>
      </c>
      <c r="E83" s="11">
        <v>225</v>
      </c>
      <c r="F83" s="11">
        <v>225</v>
      </c>
      <c r="G83" s="11">
        <v>225</v>
      </c>
      <c r="H83" s="11">
        <v>225</v>
      </c>
      <c r="I83" s="11">
        <v>250</v>
      </c>
      <c r="J83" s="11">
        <v>250</v>
      </c>
      <c r="K83" s="11">
        <v>250</v>
      </c>
      <c r="L83" s="11">
        <v>250</v>
      </c>
      <c r="M83" s="11">
        <v>250</v>
      </c>
      <c r="N83" s="27"/>
    </row>
    <row r="84" spans="1:14" s="26" customFormat="1" ht="30">
      <c r="A84" s="13" t="s">
        <v>140</v>
      </c>
      <c r="B84" s="44"/>
      <c r="C84" s="20"/>
      <c r="D84" s="20"/>
      <c r="E84" s="20"/>
      <c r="F84" s="20"/>
      <c r="G84" s="20"/>
      <c r="H84" s="21"/>
      <c r="I84" s="20"/>
      <c r="J84" s="20"/>
      <c r="K84" s="20"/>
      <c r="L84" s="20"/>
      <c r="M84" s="20"/>
      <c r="N84" s="27"/>
    </row>
    <row r="85" spans="1:14" s="26" customFormat="1">
      <c r="A85" s="13" t="s">
        <v>69</v>
      </c>
      <c r="B85" s="45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27"/>
    </row>
    <row r="86" spans="1:14" s="26" customFormat="1">
      <c r="A86" s="13" t="s">
        <v>141</v>
      </c>
      <c r="B86" s="45"/>
      <c r="C86" s="11"/>
      <c r="D86" s="11"/>
      <c r="E86" s="11"/>
      <c r="F86" s="11"/>
      <c r="G86" s="11"/>
      <c r="H86" s="11"/>
      <c r="I86" s="11"/>
      <c r="J86" s="11"/>
      <c r="K86" s="11"/>
      <c r="L86" s="49">
        <v>80</v>
      </c>
      <c r="M86" s="11"/>
      <c r="N86" s="27"/>
    </row>
    <row r="87" spans="1:14" s="26" customFormat="1" ht="30">
      <c r="A87" s="13" t="s">
        <v>70</v>
      </c>
      <c r="B87" s="44">
        <v>40</v>
      </c>
      <c r="C87" s="11">
        <v>40</v>
      </c>
      <c r="D87" s="11">
        <v>40</v>
      </c>
      <c r="E87" s="11">
        <v>40</v>
      </c>
      <c r="F87" s="11">
        <v>40</v>
      </c>
      <c r="G87" s="11">
        <v>40</v>
      </c>
      <c r="H87" s="11">
        <v>40</v>
      </c>
      <c r="I87" s="11">
        <v>40</v>
      </c>
      <c r="J87" s="11">
        <v>40</v>
      </c>
      <c r="K87" s="11">
        <v>40</v>
      </c>
      <c r="L87" s="11">
        <v>40</v>
      </c>
      <c r="M87" s="11">
        <v>40</v>
      </c>
      <c r="N87" s="27"/>
    </row>
    <row r="88" spans="1:14" s="26" customFormat="1">
      <c r="A88" s="13" t="s">
        <v>122</v>
      </c>
      <c r="B88" s="44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7"/>
    </row>
    <row r="89" spans="1:14" s="26" customFormat="1">
      <c r="A89" s="13" t="s">
        <v>72</v>
      </c>
      <c r="B89" s="44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7"/>
    </row>
    <row r="90" spans="1:14" s="26" customFormat="1">
      <c r="A90" s="13" t="s">
        <v>73</v>
      </c>
      <c r="B90" s="44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7"/>
    </row>
    <row r="91" spans="1:14" s="26" customFormat="1">
      <c r="A91" s="13" t="s">
        <v>74</v>
      </c>
      <c r="B91" s="44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7"/>
    </row>
    <row r="92" spans="1:14" s="26" customFormat="1">
      <c r="A92" s="13" t="s">
        <v>75</v>
      </c>
      <c r="B92" s="44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7"/>
    </row>
    <row r="93" spans="1:14">
      <c r="A93" s="13" t="s">
        <v>148</v>
      </c>
      <c r="B93" s="44">
        <v>126.54</v>
      </c>
      <c r="C93" s="20">
        <v>55.97</v>
      </c>
      <c r="D93" s="20">
        <v>168.4</v>
      </c>
      <c r="E93" s="20">
        <v>45.47</v>
      </c>
      <c r="F93" s="20"/>
      <c r="G93" s="20">
        <v>111.15</v>
      </c>
      <c r="H93" s="20">
        <v>116.51</v>
      </c>
      <c r="I93" s="20">
        <v>16.96</v>
      </c>
      <c r="J93" s="20">
        <v>64.680000000000007</v>
      </c>
      <c r="K93" s="20">
        <v>85.78</v>
      </c>
      <c r="L93" s="20">
        <v>76.459999999999994</v>
      </c>
      <c r="M93" s="20">
        <v>134.05000000000001</v>
      </c>
      <c r="N93" s="30"/>
    </row>
    <row r="94" spans="1:14">
      <c r="A94" s="13" t="s">
        <v>149</v>
      </c>
      <c r="B94" s="44"/>
      <c r="C94" s="20"/>
      <c r="D94" s="20"/>
      <c r="E94" s="20"/>
      <c r="F94" s="20">
        <v>8.25</v>
      </c>
      <c r="G94" s="20"/>
      <c r="H94" s="20">
        <v>25.57</v>
      </c>
      <c r="I94" s="20"/>
      <c r="J94" s="20"/>
      <c r="K94" s="20"/>
      <c r="L94" s="20">
        <v>7.78</v>
      </c>
      <c r="M94" s="20"/>
      <c r="N94" s="30"/>
    </row>
    <row r="95" spans="1:14">
      <c r="A95" s="16" t="s">
        <v>77</v>
      </c>
      <c r="B95" s="44">
        <v>223.64</v>
      </c>
      <c r="C95" s="20"/>
      <c r="D95" s="20">
        <v>292.41000000000003</v>
      </c>
      <c r="E95" s="20">
        <v>285.13</v>
      </c>
      <c r="F95" s="20">
        <v>263.99</v>
      </c>
      <c r="G95" s="20">
        <v>292.22000000000003</v>
      </c>
      <c r="H95" s="20">
        <v>144.97999999999999</v>
      </c>
      <c r="I95" s="20">
        <v>289.83999999999997</v>
      </c>
      <c r="J95" s="20">
        <v>275.63</v>
      </c>
      <c r="K95" s="20">
        <v>251.24</v>
      </c>
      <c r="L95" s="20">
        <v>276.87</v>
      </c>
      <c r="M95" s="20">
        <v>224.9</v>
      </c>
    </row>
    <row r="96" spans="1:14">
      <c r="A96" s="16" t="s">
        <v>78</v>
      </c>
      <c r="B96" s="44">
        <v>162.32</v>
      </c>
      <c r="C96" s="20"/>
      <c r="D96" s="20">
        <v>38.67</v>
      </c>
      <c r="E96" s="20">
        <v>5.0999999999999996</v>
      </c>
      <c r="F96" s="20">
        <v>21.75</v>
      </c>
      <c r="G96" s="20">
        <v>32.36</v>
      </c>
      <c r="H96" s="20">
        <v>29.27</v>
      </c>
      <c r="I96" s="20">
        <v>5.48</v>
      </c>
      <c r="J96" s="20"/>
      <c r="K96" s="20"/>
      <c r="L96" s="20">
        <v>55.65</v>
      </c>
      <c r="M96" s="20">
        <v>7.4</v>
      </c>
    </row>
    <row r="97" spans="1:13">
      <c r="A97" s="16" t="s">
        <v>79</v>
      </c>
      <c r="B97" s="44"/>
      <c r="C97" s="20">
        <v>57.32</v>
      </c>
      <c r="D97" s="20">
        <v>50.47</v>
      </c>
      <c r="E97" s="20">
        <v>9.24</v>
      </c>
      <c r="F97" s="20">
        <v>44.45</v>
      </c>
      <c r="G97" s="20"/>
      <c r="H97" s="20">
        <v>61.56</v>
      </c>
      <c r="I97" s="20">
        <v>23.46</v>
      </c>
      <c r="J97" s="20">
        <v>14.64</v>
      </c>
      <c r="K97" s="20">
        <v>31.01</v>
      </c>
      <c r="L97" s="20">
        <v>47.06</v>
      </c>
      <c r="M97" s="20">
        <v>57.49</v>
      </c>
    </row>
    <row r="98" spans="1:13">
      <c r="A98" s="16" t="s">
        <v>123</v>
      </c>
      <c r="B98" s="44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</row>
    <row r="99" spans="1:13">
      <c r="A99" s="16" t="s">
        <v>81</v>
      </c>
      <c r="B99" s="44">
        <v>49.65</v>
      </c>
      <c r="C99" s="20">
        <v>88.93</v>
      </c>
      <c r="D99" s="20">
        <v>106.32</v>
      </c>
      <c r="E99" s="20">
        <v>155.93</v>
      </c>
      <c r="F99" s="20">
        <v>24.62</v>
      </c>
      <c r="G99" s="20">
        <v>121.44</v>
      </c>
      <c r="H99" s="20">
        <v>38.71</v>
      </c>
      <c r="I99" s="20">
        <v>30.82</v>
      </c>
      <c r="J99" s="20">
        <v>97.79</v>
      </c>
      <c r="K99" s="20">
        <v>69.33</v>
      </c>
      <c r="L99" s="20">
        <v>65.709999999999994</v>
      </c>
      <c r="M99" s="20">
        <v>96.92</v>
      </c>
    </row>
    <row r="100" spans="1:13">
      <c r="A100" s="16" t="s">
        <v>82</v>
      </c>
      <c r="B100" s="44"/>
      <c r="C100" s="20">
        <v>15.33</v>
      </c>
      <c r="D100" s="20"/>
      <c r="E100" s="20"/>
      <c r="F100" s="20"/>
      <c r="G100" s="20"/>
      <c r="H100" s="20"/>
      <c r="I100" s="20"/>
      <c r="J100" s="20"/>
      <c r="K100" s="20"/>
      <c r="L100" s="20">
        <v>10.33</v>
      </c>
      <c r="M100" s="20"/>
    </row>
    <row r="101" spans="1:13">
      <c r="A101" s="16" t="s">
        <v>83</v>
      </c>
      <c r="B101" s="44"/>
      <c r="C101" s="20"/>
      <c r="D101" s="20">
        <v>22.49</v>
      </c>
      <c r="E101" s="20">
        <v>46.6</v>
      </c>
      <c r="F101" s="20">
        <v>28.36</v>
      </c>
      <c r="G101" s="20">
        <v>46.36</v>
      </c>
      <c r="H101" s="20">
        <v>22.04</v>
      </c>
      <c r="I101" s="20">
        <v>35.97</v>
      </c>
      <c r="J101" s="20">
        <v>38.76</v>
      </c>
      <c r="K101" s="20">
        <v>33.49</v>
      </c>
      <c r="L101" s="20">
        <v>44</v>
      </c>
      <c r="M101" s="20">
        <v>37.57</v>
      </c>
    </row>
    <row r="102" spans="1:13">
      <c r="A102" s="16" t="s">
        <v>84</v>
      </c>
      <c r="B102" s="44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>
        <v>16.73</v>
      </c>
    </row>
    <row r="103" spans="1:13">
      <c r="A103" s="16" t="s">
        <v>151</v>
      </c>
      <c r="B103" s="44"/>
      <c r="C103" s="20">
        <v>24.42</v>
      </c>
      <c r="D103" s="20"/>
      <c r="E103" s="20"/>
      <c r="F103" s="20">
        <v>9.65</v>
      </c>
      <c r="G103" s="20"/>
      <c r="H103" s="20"/>
      <c r="I103" s="20">
        <v>6.27</v>
      </c>
      <c r="J103" s="20"/>
      <c r="K103" s="20"/>
      <c r="L103" s="20"/>
      <c r="M103" s="20">
        <v>3.15</v>
      </c>
    </row>
    <row r="104" spans="1:13">
      <c r="A104" s="16" t="s">
        <v>86</v>
      </c>
      <c r="B104" s="44">
        <v>331.53</v>
      </c>
      <c r="C104" s="20">
        <v>841.34</v>
      </c>
      <c r="D104" s="20">
        <v>62.68</v>
      </c>
      <c r="E104" s="20">
        <v>32.880000000000003</v>
      </c>
      <c r="F104" s="20">
        <v>129.99</v>
      </c>
      <c r="G104" s="20">
        <v>285.41000000000003</v>
      </c>
      <c r="H104" s="20">
        <v>285.24</v>
      </c>
      <c r="I104" s="20">
        <v>153.79</v>
      </c>
      <c r="J104" s="20">
        <v>224.48</v>
      </c>
      <c r="K104" s="20">
        <v>180.9</v>
      </c>
      <c r="L104" s="20">
        <v>297.63</v>
      </c>
      <c r="M104" s="20">
        <v>417.33</v>
      </c>
    </row>
    <row r="105" spans="1:13">
      <c r="A105" s="16" t="s">
        <v>87</v>
      </c>
      <c r="B105" s="44"/>
      <c r="C105" s="44"/>
      <c r="D105" s="20"/>
      <c r="E105" s="20">
        <v>6.7</v>
      </c>
      <c r="F105" s="20">
        <v>4.4000000000000004</v>
      </c>
      <c r="G105" s="20">
        <v>8.8000000000000007</v>
      </c>
      <c r="H105" s="20">
        <v>8.8000000000000007</v>
      </c>
      <c r="I105" s="20">
        <v>4.4000000000000004</v>
      </c>
      <c r="J105" s="20"/>
      <c r="K105" s="20"/>
      <c r="L105" s="20">
        <v>18.2</v>
      </c>
      <c r="M105" s="20">
        <v>18.600000000000001</v>
      </c>
    </row>
    <row r="106" spans="1:13">
      <c r="A106" s="16" t="s">
        <v>88</v>
      </c>
      <c r="B106" s="44"/>
      <c r="C106" s="20">
        <v>142.22</v>
      </c>
      <c r="D106" s="20">
        <v>97.76</v>
      </c>
      <c r="E106" s="20">
        <v>140.97</v>
      </c>
      <c r="F106" s="20">
        <v>89.85</v>
      </c>
      <c r="G106" s="20">
        <v>59.72</v>
      </c>
      <c r="H106" s="20">
        <v>61.65</v>
      </c>
      <c r="I106" s="20">
        <v>13.29</v>
      </c>
      <c r="J106" s="20"/>
      <c r="K106" s="20">
        <v>147.87</v>
      </c>
      <c r="L106" s="20">
        <v>83.09</v>
      </c>
      <c r="M106" s="20">
        <v>177.79</v>
      </c>
    </row>
    <row r="107" spans="1:13" ht="30">
      <c r="A107" s="13" t="s">
        <v>142</v>
      </c>
      <c r="B107" s="44">
        <v>170</v>
      </c>
      <c r="C107" s="20">
        <v>170</v>
      </c>
      <c r="D107" s="20">
        <v>130</v>
      </c>
      <c r="E107" s="20">
        <v>170</v>
      </c>
      <c r="F107" s="20">
        <v>170</v>
      </c>
      <c r="G107" s="20">
        <v>170</v>
      </c>
      <c r="H107" s="20">
        <v>180</v>
      </c>
      <c r="I107" s="20">
        <v>170</v>
      </c>
      <c r="J107" s="20">
        <v>170</v>
      </c>
      <c r="K107" s="20">
        <v>170</v>
      </c>
      <c r="L107" s="20">
        <v>170</v>
      </c>
      <c r="M107" s="20">
        <v>170</v>
      </c>
    </row>
    <row r="108" spans="1:13">
      <c r="A108" s="16" t="s">
        <v>90</v>
      </c>
      <c r="B108" s="44">
        <v>80</v>
      </c>
      <c r="C108" s="20">
        <v>100</v>
      </c>
      <c r="D108" s="20">
        <v>20</v>
      </c>
      <c r="E108" s="20">
        <v>20</v>
      </c>
      <c r="F108" s="20"/>
      <c r="G108" s="20">
        <v>20</v>
      </c>
      <c r="H108" s="20">
        <v>30</v>
      </c>
      <c r="I108" s="20">
        <v>20</v>
      </c>
      <c r="J108" s="20">
        <v>40</v>
      </c>
      <c r="K108" s="20">
        <v>40</v>
      </c>
      <c r="L108" s="20">
        <v>20</v>
      </c>
      <c r="M108" s="20">
        <v>30</v>
      </c>
    </row>
    <row r="109" spans="1:13">
      <c r="A109" s="16" t="s">
        <v>91</v>
      </c>
      <c r="B109" s="46">
        <v>90</v>
      </c>
      <c r="C109" s="20">
        <v>37.799999999999997</v>
      </c>
      <c r="D109" s="20"/>
      <c r="E109" s="48">
        <v>126.28</v>
      </c>
      <c r="F109" s="20"/>
      <c r="G109" s="20"/>
      <c r="H109" s="20"/>
      <c r="I109" s="20"/>
      <c r="J109" s="11"/>
      <c r="K109" s="20"/>
      <c r="L109" s="20"/>
      <c r="M109" s="20"/>
    </row>
    <row r="110" spans="1:13">
      <c r="A110" s="2"/>
      <c r="B110" s="45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>
      <c r="A111" s="34" t="s">
        <v>92</v>
      </c>
      <c r="B111" s="35">
        <f t="shared" ref="B111:M111" si="2">SUM(B41:B109)</f>
        <v>3181</v>
      </c>
      <c r="C111" s="35">
        <f t="shared" si="2"/>
        <v>3483.98</v>
      </c>
      <c r="D111" s="35">
        <f t="shared" si="2"/>
        <v>3027</v>
      </c>
      <c r="E111" s="35">
        <f t="shared" si="2"/>
        <v>3154.2599999999993</v>
      </c>
      <c r="F111" s="35">
        <f t="shared" si="2"/>
        <v>2685.9300000000003</v>
      </c>
      <c r="G111" s="35">
        <f t="shared" si="2"/>
        <v>3180.3500000000004</v>
      </c>
      <c r="H111" s="35">
        <f t="shared" si="2"/>
        <v>3091.9800000000009</v>
      </c>
      <c r="I111" s="35">
        <f t="shared" si="2"/>
        <v>2839.9500000000003</v>
      </c>
      <c r="J111" s="35">
        <f t="shared" si="2"/>
        <v>2943.8300000000004</v>
      </c>
      <c r="K111" s="35">
        <f t="shared" si="2"/>
        <v>3102.65</v>
      </c>
      <c r="L111" s="35">
        <f t="shared" si="2"/>
        <v>3311.68</v>
      </c>
      <c r="M111" s="35">
        <f t="shared" si="2"/>
        <v>3369.3700000000003</v>
      </c>
    </row>
    <row r="112" spans="1:13">
      <c r="A112" s="2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>
      <c r="A113" s="36" t="s">
        <v>93</v>
      </c>
      <c r="B113" s="47">
        <f t="shared" ref="B113:M113" si="3">B37-B111</f>
        <v>-174</v>
      </c>
      <c r="C113" s="37">
        <f t="shared" si="3"/>
        <v>43.960000000000036</v>
      </c>
      <c r="D113" s="37">
        <f t="shared" si="3"/>
        <v>0</v>
      </c>
      <c r="E113" s="37">
        <f t="shared" si="3"/>
        <v>-144.79999999999927</v>
      </c>
      <c r="F113" s="37">
        <f t="shared" si="3"/>
        <v>186.21000000000049</v>
      </c>
      <c r="G113" s="37">
        <f t="shared" si="3"/>
        <v>-27.449999999999818</v>
      </c>
      <c r="H113" s="37">
        <f t="shared" si="3"/>
        <v>-87.740000000000691</v>
      </c>
      <c r="I113" s="37">
        <f t="shared" si="3"/>
        <v>32.999999999999091</v>
      </c>
      <c r="J113" s="37">
        <f t="shared" si="3"/>
        <v>60.859999999998763</v>
      </c>
      <c r="K113" s="37">
        <f t="shared" si="3"/>
        <v>-10.100000000001273</v>
      </c>
      <c r="L113" s="37">
        <f t="shared" si="3"/>
        <v>-122.09000000000106</v>
      </c>
      <c r="M113" s="37">
        <f t="shared" si="3"/>
        <v>-71.660000000001219</v>
      </c>
    </row>
    <row r="115" spans="1:13">
      <c r="C115" s="38" t="s">
        <v>94</v>
      </c>
    </row>
    <row r="116" spans="1:13">
      <c r="A116" s="42" t="s">
        <v>95</v>
      </c>
      <c r="B116" s="43">
        <f>SUM(B95:B103)+B107</f>
        <v>605.6099999999999</v>
      </c>
      <c r="C116" s="43">
        <f>B117</f>
        <v>331.58000000000004</v>
      </c>
    </row>
    <row r="117" spans="1:13">
      <c r="A117" s="42" t="s">
        <v>96</v>
      </c>
      <c r="B117" s="43">
        <f>SUM(C95:C100)+C107</f>
        <v>331.58000000000004</v>
      </c>
      <c r="C117" s="43">
        <f t="shared" ref="C117:C127" si="4">B117-B116</f>
        <v>-274.02999999999986</v>
      </c>
    </row>
    <row r="118" spans="1:13">
      <c r="A118" s="42" t="s">
        <v>97</v>
      </c>
      <c r="B118" s="43">
        <f>SUM(D95:D103)+D107</f>
        <v>640.36000000000013</v>
      </c>
      <c r="C118" s="43">
        <f t="shared" si="4"/>
        <v>308.78000000000009</v>
      </c>
    </row>
    <row r="119" spans="1:13">
      <c r="A119" s="42" t="s">
        <v>98</v>
      </c>
      <c r="B119" s="43">
        <f>SUM(E95:E103)+E107</f>
        <v>672</v>
      </c>
      <c r="C119" s="43">
        <f t="shared" si="4"/>
        <v>31.639999999999873</v>
      </c>
    </row>
    <row r="120" spans="1:13">
      <c r="A120" s="42" t="s">
        <v>99</v>
      </c>
      <c r="B120" s="43">
        <f>SUM(F95:F103)+F107</f>
        <v>562.81999999999994</v>
      </c>
      <c r="C120" s="43">
        <f t="shared" si="4"/>
        <v>-109.18000000000006</v>
      </c>
    </row>
    <row r="121" spans="1:13">
      <c r="A121" s="42" t="s">
        <v>100</v>
      </c>
      <c r="B121" s="43">
        <f>SUM(G95:G103)+G107</f>
        <v>662.38000000000011</v>
      </c>
      <c r="C121" s="43">
        <f t="shared" si="4"/>
        <v>99.560000000000173</v>
      </c>
    </row>
    <row r="122" spans="1:13">
      <c r="A122" s="42" t="s">
        <v>101</v>
      </c>
      <c r="B122" s="43">
        <f>SUM(H95:H103)+H107</f>
        <v>476.56</v>
      </c>
      <c r="C122" s="43">
        <f t="shared" si="4"/>
        <v>-185.82000000000011</v>
      </c>
    </row>
    <row r="123" spans="1:13">
      <c r="A123" s="42" t="s">
        <v>102</v>
      </c>
      <c r="B123" s="43">
        <f>SUM(I95:I103)+I107</f>
        <v>561.83999999999992</v>
      </c>
      <c r="C123" s="43">
        <f t="shared" si="4"/>
        <v>85.279999999999916</v>
      </c>
    </row>
    <row r="124" spans="1:13">
      <c r="A124" s="42" t="s">
        <v>103</v>
      </c>
      <c r="B124" s="43">
        <f>SUM(J95:J103)+J107</f>
        <v>596.81999999999994</v>
      </c>
      <c r="C124" s="43">
        <f t="shared" si="4"/>
        <v>34.980000000000018</v>
      </c>
    </row>
    <row r="125" spans="1:13">
      <c r="A125" s="42" t="s">
        <v>104</v>
      </c>
      <c r="B125" s="43">
        <f>SUM(K95:K103)+K107</f>
        <v>555.06999999999994</v>
      </c>
      <c r="C125" s="43">
        <f t="shared" si="4"/>
        <v>-41.75</v>
      </c>
    </row>
    <row r="126" spans="1:13">
      <c r="A126" s="42" t="s">
        <v>105</v>
      </c>
      <c r="B126" s="43">
        <f>SUM(L95:L103)+L107</f>
        <v>669.61999999999989</v>
      </c>
      <c r="C126" s="43">
        <f t="shared" si="4"/>
        <v>114.54999999999995</v>
      </c>
    </row>
    <row r="127" spans="1:13">
      <c r="A127" s="42" t="s">
        <v>106</v>
      </c>
      <c r="B127" s="43">
        <f>SUM(M95:M103)+M107</f>
        <v>614.16000000000008</v>
      </c>
      <c r="C127" s="43">
        <f t="shared" si="4"/>
        <v>-55.459999999999809</v>
      </c>
    </row>
  </sheetData>
  <mergeCells count="5">
    <mergeCell ref="A1:M1"/>
    <mergeCell ref="A2:M2"/>
    <mergeCell ref="A38:M38"/>
    <mergeCell ref="A40:M40"/>
    <mergeCell ref="A66:M66"/>
  </mergeCells>
  <conditionalFormatting sqref="B67:B70">
    <cfRule type="cellIs" dxfId="50" priority="7" operator="greaterThan">
      <formula>900</formula>
    </cfRule>
  </conditionalFormatting>
  <conditionalFormatting sqref="C75:C77 L79:L80">
    <cfRule type="cellIs" dxfId="49" priority="21" stopIfTrue="1" operator="greaterThan">
      <formula>300</formula>
    </cfRule>
  </conditionalFormatting>
  <conditionalFormatting sqref="C109:D109 F109:I109 B68:M70 L85:M86 C71:M72 C73 E73 G73:H73 C74:D74 G74 I74:M75 D75 F75:G75 C78:C79 D79:K79 M79:M80 C80:K80 F85:G85 I85 C85:D86 E86:I86 C88:I88 K88:M88 E89 H89:M89 C89:C92 D90:M92 N93:AMJ94 C96:L96 C98:L98 D99:F99 H99:L99 C100:L103 C105:L105 D108:L108 J110">
    <cfRule type="cellIs" dxfId="48" priority="17" stopIfTrue="1" operator="greaterThan">
      <formula>65</formula>
    </cfRule>
  </conditionalFormatting>
  <conditionalFormatting sqref="C109:D109 F109:M109">
    <cfRule type="cellIs" dxfId="47" priority="9" operator="greaterThan">
      <formula>150</formula>
    </cfRule>
  </conditionalFormatting>
  <conditionalFormatting sqref="C4:M4 C113:M113">
    <cfRule type="cellIs" dxfId="46" priority="16" stopIfTrue="1" operator="lessThan">
      <formula>0</formula>
    </cfRule>
  </conditionalFormatting>
  <conditionalFormatting sqref="C93:M94">
    <cfRule type="cellIs" dxfId="45" priority="31" stopIfTrue="1" operator="greaterThan">
      <formula>110</formula>
    </cfRule>
  </conditionalFormatting>
  <conditionalFormatting sqref="C95:M95">
    <cfRule type="cellIs" dxfId="44" priority="32" stopIfTrue="1" operator="greaterThan">
      <formula>2000</formula>
    </cfRule>
  </conditionalFormatting>
  <conditionalFormatting sqref="C97:M97">
    <cfRule type="cellIs" dxfId="43" priority="28" stopIfTrue="1" operator="greaterThan">
      <formula>190</formula>
    </cfRule>
  </conditionalFormatting>
  <conditionalFormatting sqref="C104:M104 C108">
    <cfRule type="cellIs" dxfId="42" priority="29" stopIfTrue="1" operator="greaterThan">
      <formula>1500</formula>
    </cfRule>
  </conditionalFormatting>
  <conditionalFormatting sqref="C107:M107">
    <cfRule type="cellIs" dxfId="41" priority="39" stopIfTrue="1" operator="greaterThan">
      <formula>1500</formula>
    </cfRule>
  </conditionalFormatting>
  <conditionalFormatting sqref="D73 F73 E74:E75 H74:H75 D81:M81 C82:M83 C99">
    <cfRule type="cellIs" dxfId="40" priority="19" stopIfTrue="1" operator="equal">
      <formula>0</formula>
    </cfRule>
  </conditionalFormatting>
  <conditionalFormatting sqref="D76:D77 C84:E84 C106:M106">
    <cfRule type="cellIs" dxfId="39" priority="25" stopIfTrue="1" operator="greaterThan">
      <formula>150</formula>
    </cfRule>
  </conditionalFormatting>
  <conditionalFormatting sqref="E85">
    <cfRule type="cellIs" dxfId="37" priority="27" stopIfTrue="1" operator="greaterThan">
      <formula>390</formula>
    </cfRule>
  </conditionalFormatting>
  <conditionalFormatting sqref="E76:M77">
    <cfRule type="cellIs" dxfId="36" priority="23" stopIfTrue="1" operator="greaterThan">
      <formula>150</formula>
    </cfRule>
  </conditionalFormatting>
  <conditionalFormatting sqref="F74">
    <cfRule type="cellIs" dxfId="35" priority="20" stopIfTrue="1" operator="greaterThan">
      <formula>200</formula>
    </cfRule>
  </conditionalFormatting>
  <conditionalFormatting sqref="F120">
    <cfRule type="cellIs" dxfId="34" priority="15" stopIfTrue="1" operator="lessThan">
      <formula>0</formula>
    </cfRule>
  </conditionalFormatting>
  <conditionalFormatting sqref="F84:G84 I84:M84 H85">
    <cfRule type="cellIs" dxfId="33" priority="24" stopIfTrue="1" operator="greaterThan">
      <formula>400</formula>
    </cfRule>
  </conditionalFormatting>
  <conditionalFormatting sqref="G99">
    <cfRule type="cellIs" dxfId="32" priority="34" stopIfTrue="1" operator="greaterThan">
      <formula>100</formula>
    </cfRule>
  </conditionalFormatting>
  <conditionalFormatting sqref="I73">
    <cfRule type="cellIs" dxfId="31" priority="18" stopIfTrue="1" operator="greaterThan">
      <formula>250</formula>
    </cfRule>
  </conditionalFormatting>
  <conditionalFormatting sqref="K109:L109">
    <cfRule type="cellIs" dxfId="30" priority="36" stopIfTrue="1" operator="greaterThan">
      <formula>700</formula>
    </cfRule>
  </conditionalFormatting>
  <conditionalFormatting sqref="L86">
    <cfRule type="cellIs" dxfId="29" priority="1" operator="greaterThan">
      <formula>5</formula>
    </cfRule>
    <cfRule type="cellIs" dxfId="28" priority="2" operator="greaterThan">
      <formula>80</formula>
    </cfRule>
  </conditionalFormatting>
  <conditionalFormatting sqref="M78 C81">
    <cfRule type="cellIs" dxfId="27" priority="22" stopIfTrue="1" operator="greaterThan">
      <formula>0</formula>
    </cfRule>
  </conditionalFormatting>
  <conditionalFormatting sqref="M98">
    <cfRule type="cellIs" dxfId="26" priority="33" stopIfTrue="1" operator="greaterThan">
      <formula>560</formula>
    </cfRule>
  </conditionalFormatting>
  <pageMargins left="0.75000000000000011" right="0.75000000000000011" top="1.393700787401575" bottom="1.393700787401575" header="1" footer="1"/>
  <pageSetup paperSize="9" fitToWidth="0" fitToHeight="0" orientation="portrait" r:id="rId1"/>
  <headerFooter alignWithMargins="0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0" stopIfTrue="1" operator="lessThan" id="{00000000-000E-0000-0300-00001C000000}">
            <xm:f>budget_compte_2020!$D$99</xm:f>
            <x14:dxf>
              <font>
                <color rgb="FF000000"/>
                <family val="2"/>
              </font>
            </x14:dxf>
          </x14:cfRule>
          <xm:sqref>D119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A69E8-4F5B-47D5-9FFB-08F28B0DC142}">
  <dimension ref="A1:U125"/>
  <sheetViews>
    <sheetView tabSelected="1" zoomScaleNormal="100" workbookViewId="0">
      <pane ySplit="4" topLeftCell="A88" activePane="bottomLeft" state="frozen"/>
      <selection pane="bottomLeft" activeCell="D92" sqref="D92"/>
    </sheetView>
  </sheetViews>
  <sheetFormatPr baseColWidth="10" defaultRowHeight="15.75"/>
  <cols>
    <col min="1" max="1" width="33" style="1" customWidth="1"/>
    <col min="2" max="8" width="10.75" customWidth="1"/>
    <col min="9" max="12" width="11.125" bestFit="1" customWidth="1"/>
    <col min="13" max="13" width="10.75" customWidth="1"/>
    <col min="14" max="14" width="15.125" style="1" customWidth="1"/>
    <col min="15" max="1024" width="10.75" customWidth="1"/>
    <col min="1025" max="1025" width="11.25" customWidth="1"/>
  </cols>
  <sheetData>
    <row r="1" spans="1:21" ht="34.5">
      <c r="A1" s="52" t="s">
        <v>154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21" ht="15.6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21">
      <c r="A3" s="2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27"/>
      <c r="O3" s="26"/>
      <c r="P3" s="26"/>
      <c r="Q3" s="26"/>
      <c r="R3" s="26"/>
      <c r="S3" s="26"/>
      <c r="T3" s="26"/>
      <c r="U3" s="26"/>
    </row>
    <row r="4" spans="1:21">
      <c r="A4" s="4" t="s">
        <v>13</v>
      </c>
      <c r="B4" s="5">
        <v>-71.66</v>
      </c>
      <c r="C4" s="5">
        <f t="shared" ref="C4:M4" si="0">B111</f>
        <v>-78.210000000000491</v>
      </c>
      <c r="D4" s="5">
        <f t="shared" si="0"/>
        <v>-121.91000000000122</v>
      </c>
      <c r="E4" s="5">
        <f t="shared" si="0"/>
        <v>82.849999999998545</v>
      </c>
      <c r="F4" s="5">
        <f t="shared" si="0"/>
        <v>-46.780000000002019</v>
      </c>
      <c r="G4" s="5">
        <f t="shared" si="0"/>
        <v>-81.96000000000231</v>
      </c>
      <c r="H4" s="5">
        <f t="shared" si="0"/>
        <v>-101.01000000000204</v>
      </c>
      <c r="I4" s="5">
        <f t="shared" si="0"/>
        <v>-201.3600000000024</v>
      </c>
      <c r="J4" s="5">
        <f t="shared" si="0"/>
        <v>-120.33000000000266</v>
      </c>
      <c r="K4" s="5">
        <f t="shared" si="0"/>
        <v>-25.530000000002929</v>
      </c>
      <c r="L4" s="5">
        <f t="shared" si="0"/>
        <v>87.009999999996808</v>
      </c>
      <c r="M4" s="5">
        <f t="shared" si="0"/>
        <v>283.75999999999681</v>
      </c>
      <c r="N4" s="27"/>
      <c r="O4" s="26"/>
      <c r="P4" s="26"/>
      <c r="Q4" s="26"/>
      <c r="R4" s="26"/>
      <c r="S4" s="26"/>
      <c r="T4" s="26"/>
      <c r="U4" s="26"/>
    </row>
    <row r="5" spans="1:21">
      <c r="A5" s="4"/>
      <c r="B5" s="6"/>
      <c r="C5" s="6"/>
      <c r="D5" s="6"/>
      <c r="E5" s="6"/>
      <c r="F5" s="6"/>
      <c r="G5" s="6"/>
      <c r="H5" s="6"/>
      <c r="I5" s="6"/>
      <c r="J5" s="7"/>
      <c r="K5" s="6"/>
      <c r="L5" s="6"/>
      <c r="M5" s="6"/>
    </row>
    <row r="6" spans="1:21">
      <c r="A6" s="10" t="s">
        <v>14</v>
      </c>
      <c r="B6" s="11"/>
      <c r="C6" s="11"/>
      <c r="D6" s="11"/>
      <c r="E6" s="11"/>
      <c r="F6" s="11"/>
      <c r="G6" s="11"/>
      <c r="H6" s="11"/>
      <c r="I6" s="11"/>
      <c r="J6" s="12"/>
      <c r="K6" s="11"/>
      <c r="L6" s="11"/>
      <c r="M6" s="11"/>
    </row>
    <row r="7" spans="1:21" ht="30">
      <c r="A7" s="13" t="s">
        <v>15</v>
      </c>
      <c r="B7" s="11"/>
      <c r="C7" s="11">
        <v>42</v>
      </c>
      <c r="D7" s="11">
        <v>19</v>
      </c>
      <c r="E7" s="11"/>
      <c r="F7" s="11"/>
      <c r="G7" s="11"/>
      <c r="H7" s="11"/>
      <c r="I7" s="11"/>
      <c r="J7" s="11"/>
      <c r="K7" s="11"/>
      <c r="L7" s="11"/>
      <c r="M7" s="11"/>
    </row>
    <row r="8" spans="1:21">
      <c r="A8" s="13" t="s">
        <v>150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1:21">
      <c r="A9" s="13" t="s">
        <v>155</v>
      </c>
      <c r="B9" s="11">
        <v>48.45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21" ht="30">
      <c r="A10" s="13" t="s">
        <v>147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1:21" ht="30">
      <c r="A11" s="13" t="s">
        <v>16</v>
      </c>
      <c r="B11" s="11">
        <v>223</v>
      </c>
      <c r="C11" s="11"/>
      <c r="D11" s="11">
        <v>140</v>
      </c>
      <c r="E11" s="11"/>
      <c r="F11" s="11"/>
      <c r="G11" s="11"/>
      <c r="H11" s="11"/>
      <c r="I11" s="11"/>
      <c r="J11" s="11"/>
      <c r="K11" s="11"/>
      <c r="L11" s="11"/>
      <c r="M11" s="11"/>
    </row>
    <row r="12" spans="1:21" ht="30">
      <c r="A12" s="13" t="s">
        <v>17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1:21" ht="30">
      <c r="A13" s="13" t="s">
        <v>18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21">
      <c r="A14" s="13" t="s">
        <v>19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1:21">
      <c r="A15" s="13" t="s">
        <v>125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</row>
    <row r="16" spans="1:21">
      <c r="A16" s="13" t="s">
        <v>20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1:13" ht="30">
      <c r="A17" s="13" t="s">
        <v>21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</row>
    <row r="18" spans="1:13">
      <c r="A18" s="13" t="s">
        <v>156</v>
      </c>
      <c r="B18" s="11"/>
      <c r="C18" s="11">
        <v>20</v>
      </c>
      <c r="D18" s="11"/>
      <c r="E18" s="11"/>
      <c r="F18" s="11"/>
      <c r="G18" s="11"/>
      <c r="H18" s="11"/>
      <c r="I18" s="11"/>
      <c r="J18" s="11"/>
      <c r="K18" s="11"/>
      <c r="L18" s="11"/>
      <c r="M18" s="11"/>
    </row>
    <row r="19" spans="1:13">
      <c r="A19" s="13" t="s">
        <v>126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  <row r="20" spans="1:13">
      <c r="A20" s="13" t="s">
        <v>108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</row>
    <row r="21" spans="1:13">
      <c r="A21" s="13" t="s">
        <v>127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</row>
    <row r="22" spans="1:13">
      <c r="A22" s="13" t="s">
        <v>128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>
      <c r="A23" s="16" t="s">
        <v>22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</row>
    <row r="24" spans="1:13">
      <c r="A24" s="16" t="s">
        <v>109</v>
      </c>
      <c r="B24" s="11"/>
      <c r="C24" s="11">
        <v>70</v>
      </c>
      <c r="D24" s="11"/>
      <c r="E24" s="11"/>
      <c r="F24" s="11"/>
      <c r="G24" s="11"/>
      <c r="H24" s="11"/>
      <c r="I24" s="11"/>
      <c r="J24" s="11"/>
      <c r="K24" s="11"/>
      <c r="L24" s="11"/>
      <c r="M24" s="11"/>
    </row>
    <row r="25" spans="1:13" ht="30">
      <c r="A25" s="13" t="s">
        <v>23</v>
      </c>
      <c r="B25" s="11"/>
      <c r="C25" s="11"/>
      <c r="D25" s="11"/>
      <c r="E25" s="11"/>
      <c r="F25" s="11"/>
      <c r="G25" s="11"/>
      <c r="H25" s="11"/>
      <c r="I25" s="11"/>
      <c r="J25" s="32"/>
      <c r="K25" s="11"/>
      <c r="L25" s="11"/>
      <c r="M25" s="11"/>
    </row>
    <row r="26" spans="1:13" ht="30">
      <c r="A26" s="13" t="s">
        <v>24</v>
      </c>
      <c r="B26" s="11"/>
      <c r="C26" s="11"/>
      <c r="D26" s="11"/>
      <c r="E26" s="11"/>
      <c r="F26" s="11"/>
      <c r="G26" s="11"/>
      <c r="H26" s="11"/>
      <c r="I26" s="11"/>
      <c r="J26" s="11"/>
      <c r="K26" s="32"/>
      <c r="L26" s="32"/>
      <c r="M26" s="11"/>
    </row>
    <row r="27" spans="1:13">
      <c r="A27" s="13" t="s">
        <v>110</v>
      </c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>
      <c r="A28" s="13" t="s">
        <v>25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>
      <c r="A29" s="13" t="s">
        <v>26</v>
      </c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13">
      <c r="A30" s="13" t="s">
        <v>111</v>
      </c>
      <c r="B30" s="20">
        <v>860</v>
      </c>
      <c r="C30" s="20">
        <v>860</v>
      </c>
      <c r="D30" s="20">
        <v>860</v>
      </c>
      <c r="E30" s="20"/>
      <c r="F30" s="20"/>
      <c r="G30" s="20"/>
      <c r="H30" s="20"/>
      <c r="I30" s="20"/>
      <c r="J30" s="20"/>
      <c r="K30" s="20"/>
      <c r="L30" s="20"/>
      <c r="M30" s="20"/>
    </row>
    <row r="31" spans="1:13">
      <c r="A31" s="13" t="s">
        <v>112</v>
      </c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>
      <c r="A32" s="13" t="s">
        <v>113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4">
      <c r="A33" s="13" t="s">
        <v>114</v>
      </c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4">
      <c r="A34" s="16" t="s">
        <v>30</v>
      </c>
      <c r="B34" s="11"/>
      <c r="C34" s="11"/>
      <c r="D34" s="11"/>
      <c r="E34" s="11"/>
      <c r="F34" s="11"/>
      <c r="G34" s="11"/>
      <c r="H34" s="11"/>
      <c r="I34" s="11"/>
      <c r="J34" s="15"/>
      <c r="K34" s="11"/>
      <c r="L34" s="11"/>
      <c r="M34" s="11"/>
    </row>
    <row r="35" spans="1:14">
      <c r="A35" s="16" t="s">
        <v>31</v>
      </c>
      <c r="B35" s="11">
        <v>1202.27</v>
      </c>
      <c r="C35" s="11">
        <v>1242.52</v>
      </c>
      <c r="D35" s="11">
        <v>1242.52</v>
      </c>
      <c r="E35" s="11">
        <v>1242.52</v>
      </c>
      <c r="F35" s="11">
        <v>1242.52</v>
      </c>
      <c r="G35" s="11">
        <v>1242.52</v>
      </c>
      <c r="H35" s="11">
        <v>1242.52</v>
      </c>
      <c r="I35" s="11">
        <v>1242.52</v>
      </c>
      <c r="J35" s="11">
        <v>1242.52</v>
      </c>
      <c r="K35" s="11">
        <v>1242.52</v>
      </c>
      <c r="L35" s="11">
        <v>1242.52</v>
      </c>
      <c r="M35" s="11">
        <v>1242.52</v>
      </c>
    </row>
    <row r="36" spans="1:14">
      <c r="A36" s="16" t="s">
        <v>32</v>
      </c>
      <c r="B36" s="11">
        <v>859.42</v>
      </c>
      <c r="C36" s="11">
        <v>859.42</v>
      </c>
      <c r="D36" s="11">
        <v>868</v>
      </c>
      <c r="E36" s="11">
        <v>868</v>
      </c>
      <c r="F36" s="11">
        <v>868</v>
      </c>
      <c r="G36" s="11">
        <v>868</v>
      </c>
      <c r="H36" s="11">
        <v>868</v>
      </c>
      <c r="I36" s="11">
        <v>868</v>
      </c>
      <c r="J36" s="11">
        <v>868</v>
      </c>
      <c r="K36" s="11">
        <v>868</v>
      </c>
      <c r="L36" s="11">
        <v>868</v>
      </c>
      <c r="M36" s="11">
        <v>868</v>
      </c>
    </row>
    <row r="37" spans="1:14">
      <c r="A37" s="2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</row>
    <row r="38" spans="1:14">
      <c r="A38" s="10" t="s">
        <v>33</v>
      </c>
      <c r="B38" s="17">
        <f t="shared" ref="B38:M38" si="1">SUM(B4:B36)</f>
        <v>3121.48</v>
      </c>
      <c r="C38" s="17">
        <f t="shared" si="1"/>
        <v>3015.7299999999996</v>
      </c>
      <c r="D38" s="17">
        <f t="shared" si="1"/>
        <v>3007.6099999999988</v>
      </c>
      <c r="E38" s="17">
        <f t="shared" si="1"/>
        <v>2193.3699999999985</v>
      </c>
      <c r="F38" s="17">
        <f t="shared" si="1"/>
        <v>2063.739999999998</v>
      </c>
      <c r="G38" s="17">
        <f t="shared" si="1"/>
        <v>2028.5599999999977</v>
      </c>
      <c r="H38" s="17">
        <f t="shared" si="1"/>
        <v>2009.5099999999979</v>
      </c>
      <c r="I38" s="17">
        <f t="shared" si="1"/>
        <v>1909.1599999999976</v>
      </c>
      <c r="J38" s="17">
        <f t="shared" si="1"/>
        <v>1990.1899999999973</v>
      </c>
      <c r="K38" s="17">
        <f t="shared" si="1"/>
        <v>2084.9899999999971</v>
      </c>
      <c r="L38" s="17">
        <f t="shared" si="1"/>
        <v>2197.529999999997</v>
      </c>
      <c r="M38" s="17">
        <f t="shared" si="1"/>
        <v>2394.279999999997</v>
      </c>
    </row>
    <row r="39" spans="1:14" ht="24.95" customHeight="1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</row>
    <row r="40" spans="1:14">
      <c r="A40" s="18" t="s">
        <v>34</v>
      </c>
      <c r="B40" s="3" t="s">
        <v>1</v>
      </c>
      <c r="C40" s="3" t="s">
        <v>2</v>
      </c>
      <c r="D40" s="3" t="s">
        <v>3</v>
      </c>
      <c r="E40" s="3" t="s">
        <v>4</v>
      </c>
      <c r="F40" s="3" t="s">
        <v>5</v>
      </c>
      <c r="G40" s="3" t="s">
        <v>6</v>
      </c>
      <c r="H40" s="3" t="s">
        <v>7</v>
      </c>
      <c r="I40" s="3" t="s">
        <v>8</v>
      </c>
      <c r="J40" s="3" t="s">
        <v>9</v>
      </c>
      <c r="K40" s="3" t="s">
        <v>10</v>
      </c>
      <c r="L40" s="3" t="s">
        <v>11</v>
      </c>
      <c r="M40" s="3" t="s">
        <v>12</v>
      </c>
    </row>
    <row r="41" spans="1:14">
      <c r="A41" s="5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</row>
    <row r="42" spans="1:14">
      <c r="A42" s="16" t="s">
        <v>35</v>
      </c>
      <c r="B42" s="11">
        <v>794.57</v>
      </c>
      <c r="C42" s="11">
        <v>794.57</v>
      </c>
      <c r="D42" s="11">
        <v>794.57</v>
      </c>
      <c r="E42" s="11">
        <v>794.57</v>
      </c>
      <c r="F42" s="11">
        <v>794.57</v>
      </c>
      <c r="G42" s="11">
        <v>794.57</v>
      </c>
      <c r="H42" s="11">
        <v>794.57</v>
      </c>
      <c r="I42" s="11">
        <v>794.57</v>
      </c>
      <c r="J42" s="11">
        <v>794.57</v>
      </c>
      <c r="K42" s="11">
        <v>794.57</v>
      </c>
      <c r="L42" s="11">
        <v>794.57</v>
      </c>
      <c r="M42" s="11">
        <v>794.57</v>
      </c>
    </row>
    <row r="43" spans="1:14">
      <c r="A43" s="16" t="s">
        <v>37</v>
      </c>
      <c r="B43" s="11">
        <v>105.13</v>
      </c>
      <c r="C43" s="11">
        <v>105.13</v>
      </c>
      <c r="D43" s="11">
        <v>105.13</v>
      </c>
      <c r="E43" s="11">
        <v>105.13</v>
      </c>
      <c r="F43" s="11">
        <v>105.13</v>
      </c>
      <c r="G43" s="11">
        <v>105.13</v>
      </c>
      <c r="H43" s="11">
        <v>105.13</v>
      </c>
      <c r="I43" s="11">
        <v>105.13</v>
      </c>
      <c r="J43" s="11">
        <v>105.13</v>
      </c>
      <c r="K43" s="11">
        <v>105.13</v>
      </c>
      <c r="L43" s="11">
        <v>105.13</v>
      </c>
      <c r="M43" s="11"/>
      <c r="N43" s="19"/>
    </row>
    <row r="44" spans="1:14">
      <c r="A44" s="16" t="s">
        <v>39</v>
      </c>
      <c r="B44" s="11"/>
      <c r="C44" s="11">
        <v>45</v>
      </c>
      <c r="D44" s="11"/>
      <c r="E44" s="11">
        <v>33</v>
      </c>
      <c r="F44" s="11"/>
      <c r="G44" s="11"/>
      <c r="H44" s="11"/>
      <c r="I44" s="11"/>
      <c r="J44" s="11"/>
      <c r="K44" s="11"/>
      <c r="L44" s="11"/>
      <c r="M44" s="11"/>
    </row>
    <row r="45" spans="1:14">
      <c r="A45" s="16" t="s">
        <v>40</v>
      </c>
      <c r="B45" s="20">
        <v>60</v>
      </c>
      <c r="C45" s="20">
        <v>50</v>
      </c>
      <c r="D45" s="20">
        <v>60</v>
      </c>
      <c r="E45" s="20">
        <v>60</v>
      </c>
      <c r="F45" s="20">
        <v>60</v>
      </c>
      <c r="G45" s="20">
        <v>50</v>
      </c>
      <c r="H45" s="20">
        <v>60</v>
      </c>
      <c r="I45" s="20"/>
      <c r="J45" s="20"/>
      <c r="K45" s="20"/>
      <c r="L45" s="20"/>
      <c r="M45" s="20"/>
    </row>
    <row r="46" spans="1:14">
      <c r="A46" s="16" t="s">
        <v>41</v>
      </c>
      <c r="B46" s="11">
        <v>62.32</v>
      </c>
      <c r="C46" s="11">
        <v>66.62</v>
      </c>
      <c r="D46" s="11">
        <v>66.62</v>
      </c>
      <c r="E46" s="11">
        <v>66.62</v>
      </c>
      <c r="F46" s="11">
        <v>66.62</v>
      </c>
      <c r="G46" s="11">
        <v>66.62</v>
      </c>
      <c r="H46" s="11">
        <v>66.62</v>
      </c>
      <c r="I46" s="11">
        <v>66.62</v>
      </c>
      <c r="J46" s="11">
        <v>66.62</v>
      </c>
      <c r="K46" s="11">
        <v>66.62</v>
      </c>
      <c r="L46" s="11">
        <v>66.63</v>
      </c>
      <c r="M46" s="20"/>
    </row>
    <row r="47" spans="1:14" ht="30">
      <c r="A47" s="13" t="s">
        <v>43</v>
      </c>
      <c r="B47" s="11">
        <v>23.25</v>
      </c>
      <c r="C47" s="11"/>
      <c r="D47" s="11"/>
      <c r="E47" s="11"/>
      <c r="F47" s="22"/>
      <c r="G47" s="11"/>
      <c r="H47" s="11">
        <v>46.5</v>
      </c>
      <c r="I47" s="11"/>
      <c r="J47" s="11"/>
      <c r="K47" s="11"/>
      <c r="L47" s="11"/>
      <c r="M47" s="11"/>
    </row>
    <row r="48" spans="1:14">
      <c r="A48" s="16" t="s">
        <v>44</v>
      </c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</row>
    <row r="49" spans="1:14">
      <c r="A49" s="16" t="s">
        <v>45</v>
      </c>
      <c r="B49" s="11">
        <v>0.98</v>
      </c>
      <c r="C49" s="11">
        <v>0.98</v>
      </c>
      <c r="D49" s="11">
        <v>0.98</v>
      </c>
      <c r="E49" s="11">
        <v>0.98</v>
      </c>
      <c r="F49" s="11">
        <v>0.98</v>
      </c>
      <c r="G49" s="11">
        <v>0.98</v>
      </c>
      <c r="H49" s="11">
        <v>0.98</v>
      </c>
      <c r="I49" s="11">
        <v>0.98</v>
      </c>
      <c r="J49" s="11">
        <v>0.98</v>
      </c>
      <c r="K49" s="11">
        <v>0.98</v>
      </c>
      <c r="L49" s="11">
        <v>0.98</v>
      </c>
      <c r="M49" s="11">
        <v>0.98</v>
      </c>
    </row>
    <row r="50" spans="1:14">
      <c r="A50" s="16" t="s">
        <v>46</v>
      </c>
      <c r="B50" s="11">
        <v>48.99</v>
      </c>
      <c r="C50" s="11">
        <v>48.99</v>
      </c>
      <c r="D50" s="11">
        <v>48.99</v>
      </c>
      <c r="E50" s="11">
        <v>48.99</v>
      </c>
      <c r="F50" s="11">
        <v>48.99</v>
      </c>
      <c r="G50" s="11">
        <v>48.99</v>
      </c>
      <c r="H50" s="11">
        <v>48.99</v>
      </c>
      <c r="I50" s="11"/>
      <c r="J50" s="11"/>
      <c r="K50" s="11"/>
      <c r="L50" s="11"/>
      <c r="M50" s="11"/>
    </row>
    <row r="51" spans="1:14">
      <c r="A51" s="16" t="s">
        <v>47</v>
      </c>
      <c r="B51" s="11">
        <v>8.19</v>
      </c>
      <c r="C51" s="11">
        <v>8.19</v>
      </c>
      <c r="D51" s="11">
        <v>8.19</v>
      </c>
      <c r="E51" s="11">
        <v>9.59</v>
      </c>
      <c r="F51" s="11">
        <v>9.59</v>
      </c>
      <c r="G51" s="11">
        <v>9.59</v>
      </c>
      <c r="H51" s="11">
        <v>9.59</v>
      </c>
      <c r="I51" s="11">
        <v>9.59</v>
      </c>
      <c r="J51" s="11">
        <v>9.59</v>
      </c>
      <c r="K51" s="11">
        <v>9.59</v>
      </c>
      <c r="L51" s="11">
        <v>9.59</v>
      </c>
      <c r="M51" s="11">
        <v>9.59</v>
      </c>
    </row>
    <row r="52" spans="1:14">
      <c r="A52" s="16" t="s">
        <v>47</v>
      </c>
      <c r="B52" s="11">
        <v>9.99</v>
      </c>
      <c r="C52" s="11">
        <v>9.99</v>
      </c>
      <c r="D52" s="11">
        <v>9.99</v>
      </c>
      <c r="E52" s="11">
        <v>10.99</v>
      </c>
      <c r="F52" s="11">
        <v>10.99</v>
      </c>
      <c r="G52" s="11">
        <v>10.99</v>
      </c>
      <c r="H52" s="11">
        <v>10.99</v>
      </c>
      <c r="I52" s="11">
        <v>10.99</v>
      </c>
      <c r="J52" s="11">
        <v>10.99</v>
      </c>
      <c r="K52" s="11">
        <v>10.99</v>
      </c>
      <c r="L52" s="11">
        <v>10.99</v>
      </c>
      <c r="M52" s="11">
        <v>10.99</v>
      </c>
    </row>
    <row r="53" spans="1:14">
      <c r="A53" s="16" t="s">
        <v>48</v>
      </c>
      <c r="B53" s="11">
        <v>87.54</v>
      </c>
      <c r="C53" s="11">
        <v>87.54</v>
      </c>
      <c r="D53" s="11">
        <v>87.54</v>
      </c>
      <c r="E53" s="11">
        <v>87.54</v>
      </c>
      <c r="F53" s="11">
        <v>87.54</v>
      </c>
      <c r="G53" s="11">
        <v>87.54</v>
      </c>
      <c r="H53" s="11">
        <v>87.54</v>
      </c>
      <c r="I53" s="11">
        <v>87.54</v>
      </c>
      <c r="J53" s="11">
        <v>87.54</v>
      </c>
      <c r="K53" s="11">
        <v>87.54</v>
      </c>
      <c r="L53" s="11"/>
      <c r="M53" s="11"/>
      <c r="N53" s="19"/>
    </row>
    <row r="54" spans="1:14">
      <c r="A54" s="16" t="s">
        <v>115</v>
      </c>
      <c r="B54" s="11">
        <v>1.25</v>
      </c>
      <c r="C54" s="11">
        <v>1.25</v>
      </c>
      <c r="D54" s="11">
        <v>1.25</v>
      </c>
      <c r="E54" s="11">
        <v>1.25</v>
      </c>
      <c r="F54" s="11">
        <v>1.25</v>
      </c>
      <c r="G54" s="11">
        <v>1.25</v>
      </c>
      <c r="H54" s="11">
        <v>1.25</v>
      </c>
      <c r="I54" s="11">
        <v>1.25</v>
      </c>
      <c r="J54" s="11">
        <v>1.25</v>
      </c>
      <c r="K54" s="11">
        <v>1.25</v>
      </c>
      <c r="L54" s="11">
        <v>1.25</v>
      </c>
      <c r="M54" s="11">
        <v>1.25</v>
      </c>
      <c r="N54" s="19"/>
    </row>
    <row r="55" spans="1:14">
      <c r="A55" s="16" t="s">
        <v>49</v>
      </c>
      <c r="B55" s="11">
        <v>19.989999999999998</v>
      </c>
      <c r="C55" s="11">
        <v>19.989999999999998</v>
      </c>
      <c r="D55" s="11">
        <v>19.989999999999998</v>
      </c>
      <c r="E55" s="11">
        <v>19.989999999999998</v>
      </c>
      <c r="F55" s="11">
        <v>19.989999999999998</v>
      </c>
      <c r="G55" s="11">
        <v>19.989999999999998</v>
      </c>
      <c r="H55" s="11">
        <v>19.989999999999998</v>
      </c>
      <c r="I55" s="11">
        <v>19.989999999999998</v>
      </c>
      <c r="J55" s="11">
        <v>19.989999999999998</v>
      </c>
      <c r="K55" s="11">
        <v>19.989999999999998</v>
      </c>
      <c r="L55" s="11">
        <v>19.989999999999998</v>
      </c>
      <c r="M55" s="11">
        <v>19.989999999999998</v>
      </c>
    </row>
    <row r="56" spans="1:14">
      <c r="A56" s="16" t="s">
        <v>50</v>
      </c>
      <c r="B56" s="11">
        <v>20.21</v>
      </c>
      <c r="C56" s="11">
        <v>19.989999999999998</v>
      </c>
      <c r="D56" s="11">
        <v>19.989999999999998</v>
      </c>
      <c r="E56" s="11">
        <v>19.989999999999998</v>
      </c>
      <c r="F56" s="11">
        <v>19.989999999999998</v>
      </c>
      <c r="G56" s="11">
        <v>20.09</v>
      </c>
      <c r="H56" s="11">
        <v>19.989999999999998</v>
      </c>
      <c r="I56" s="11">
        <v>19.989999999999998</v>
      </c>
      <c r="J56" s="11">
        <v>28.22</v>
      </c>
      <c r="K56" s="11">
        <v>19.989999999999998</v>
      </c>
      <c r="L56" s="11">
        <v>19.989999999999998</v>
      </c>
      <c r="M56" s="11">
        <v>19.989999999999998</v>
      </c>
    </row>
    <row r="57" spans="1:14">
      <c r="A57" s="16" t="s">
        <v>51</v>
      </c>
      <c r="B57" s="11">
        <v>44.98</v>
      </c>
      <c r="C57" s="11">
        <v>44.98</v>
      </c>
      <c r="D57" s="11">
        <v>39.979999999999997</v>
      </c>
      <c r="E57" s="11">
        <v>56.44</v>
      </c>
      <c r="F57" s="11">
        <v>39.979999999999997</v>
      </c>
      <c r="G57" s="11">
        <v>39.979999999999997</v>
      </c>
      <c r="H57" s="11">
        <v>65.87</v>
      </c>
      <c r="I57" s="11">
        <v>39.979999999999997</v>
      </c>
      <c r="J57" s="11">
        <v>39.979999999999997</v>
      </c>
      <c r="K57" s="11">
        <v>39.979999999999997</v>
      </c>
      <c r="L57" s="11">
        <v>39.979999999999997</v>
      </c>
      <c r="M57" s="11">
        <v>39.979999999999997</v>
      </c>
    </row>
    <row r="58" spans="1:14">
      <c r="A58" s="16" t="s">
        <v>52</v>
      </c>
      <c r="B58" s="11">
        <v>26.99</v>
      </c>
      <c r="C58" s="11">
        <v>26.99</v>
      </c>
      <c r="D58" s="11">
        <v>38.99</v>
      </c>
      <c r="E58" s="11">
        <v>56.21</v>
      </c>
      <c r="F58" s="11">
        <v>56.21</v>
      </c>
      <c r="G58" s="11">
        <v>49.98</v>
      </c>
      <c r="H58" s="11">
        <v>48.99</v>
      </c>
      <c r="I58" s="11">
        <v>48.99</v>
      </c>
      <c r="J58" s="11">
        <v>26.99</v>
      </c>
      <c r="K58" s="11">
        <v>17.48</v>
      </c>
      <c r="L58" s="11">
        <v>26.99</v>
      </c>
      <c r="M58" s="11">
        <v>26.99</v>
      </c>
    </row>
    <row r="59" spans="1:14">
      <c r="A59" s="16" t="s">
        <v>56</v>
      </c>
      <c r="B59" s="11">
        <v>102.1</v>
      </c>
      <c r="C59" s="11">
        <v>101.96</v>
      </c>
      <c r="D59" s="11">
        <v>101.96</v>
      </c>
      <c r="E59" s="11">
        <v>101.96</v>
      </c>
      <c r="F59" s="11">
        <v>101.96</v>
      </c>
      <c r="G59" s="11">
        <v>101.96</v>
      </c>
      <c r="H59" s="11">
        <v>101.96</v>
      </c>
      <c r="I59" s="11">
        <v>101.96</v>
      </c>
      <c r="J59" s="11">
        <v>101.96</v>
      </c>
      <c r="K59" s="11">
        <v>101.96</v>
      </c>
      <c r="L59" s="11">
        <v>95.77</v>
      </c>
      <c r="M59" s="11">
        <v>95.77</v>
      </c>
    </row>
    <row r="60" spans="1:14">
      <c r="A60" s="16" t="s">
        <v>57</v>
      </c>
      <c r="B60" s="11">
        <v>32.4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</row>
    <row r="61" spans="1:14">
      <c r="A61" s="16" t="s">
        <v>131</v>
      </c>
      <c r="B61" s="11"/>
      <c r="C61" s="11"/>
      <c r="D61" s="11">
        <v>69.900000000000006</v>
      </c>
      <c r="E61" s="11"/>
      <c r="F61" s="11"/>
      <c r="G61" s="11"/>
      <c r="H61" s="11"/>
      <c r="I61" s="11"/>
      <c r="J61" s="11"/>
      <c r="K61" s="11"/>
      <c r="L61" s="11"/>
      <c r="M61" s="11"/>
    </row>
    <row r="62" spans="1:14">
      <c r="A62" s="16" t="s">
        <v>144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</row>
    <row r="63" spans="1:14">
      <c r="A63" s="2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</row>
    <row r="64" spans="1:14">
      <c r="A64" s="24" t="s">
        <v>58</v>
      </c>
      <c r="B64" s="3" t="s">
        <v>1</v>
      </c>
      <c r="C64" s="3" t="s">
        <v>2</v>
      </c>
      <c r="D64" s="3" t="s">
        <v>3</v>
      </c>
      <c r="E64" s="3" t="s">
        <v>4</v>
      </c>
      <c r="F64" s="3" t="s">
        <v>5</v>
      </c>
      <c r="G64" s="3" t="s">
        <v>6</v>
      </c>
      <c r="H64" s="3" t="s">
        <v>7</v>
      </c>
      <c r="I64" s="3" t="s">
        <v>8</v>
      </c>
      <c r="J64" s="3" t="s">
        <v>9</v>
      </c>
      <c r="K64" s="3" t="s">
        <v>10</v>
      </c>
      <c r="L64" s="3" t="s">
        <v>11</v>
      </c>
      <c r="M64" s="3" t="s">
        <v>12</v>
      </c>
    </row>
    <row r="65" spans="1:14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</row>
    <row r="66" spans="1:14" s="26" customFormat="1">
      <c r="A66" s="13" t="s">
        <v>59</v>
      </c>
      <c r="B66" s="45">
        <v>44.6</v>
      </c>
      <c r="C66" s="11">
        <v>22.25</v>
      </c>
      <c r="D66" s="11">
        <v>22.25</v>
      </c>
      <c r="E66" s="11"/>
      <c r="F66" s="11"/>
      <c r="G66" s="11"/>
      <c r="H66" s="11"/>
      <c r="I66" s="11"/>
      <c r="J66" s="11"/>
      <c r="K66" s="11"/>
      <c r="L66" s="11"/>
      <c r="M66" s="11"/>
      <c r="N66" s="25"/>
    </row>
    <row r="67" spans="1:14" s="26" customFormat="1">
      <c r="A67" s="13" t="s">
        <v>61</v>
      </c>
      <c r="B67" s="45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27"/>
    </row>
    <row r="68" spans="1:14" s="26" customFormat="1">
      <c r="A68" s="13" t="s">
        <v>133</v>
      </c>
      <c r="B68" s="45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27"/>
    </row>
    <row r="69" spans="1:14" s="26" customFormat="1">
      <c r="A69" s="13" t="s">
        <v>115</v>
      </c>
      <c r="B69" s="45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27"/>
    </row>
    <row r="70" spans="1:14" s="26" customFormat="1">
      <c r="A70" s="13" t="s">
        <v>119</v>
      </c>
      <c r="B70" s="45"/>
      <c r="C70" s="11"/>
      <c r="D70" s="11"/>
      <c r="E70" s="11">
        <v>44.99</v>
      </c>
      <c r="F70" s="11"/>
      <c r="G70" s="11"/>
      <c r="H70" s="11"/>
      <c r="I70" s="11"/>
      <c r="J70" s="11"/>
      <c r="K70" s="11"/>
      <c r="L70" s="11"/>
      <c r="M70" s="11"/>
      <c r="N70" s="27"/>
    </row>
    <row r="71" spans="1:14" s="26" customFormat="1" ht="30">
      <c r="A71" s="13" t="s">
        <v>62</v>
      </c>
      <c r="B71" s="44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7"/>
    </row>
    <row r="72" spans="1:14" s="26" customFormat="1">
      <c r="A72" s="13" t="s">
        <v>63</v>
      </c>
      <c r="B72" s="45">
        <v>67</v>
      </c>
      <c r="C72" s="45">
        <v>125.7</v>
      </c>
      <c r="D72" s="11">
        <v>37.4</v>
      </c>
      <c r="E72" s="11"/>
      <c r="F72" s="11"/>
      <c r="G72" s="11"/>
      <c r="H72" s="11"/>
      <c r="I72" s="11"/>
      <c r="J72" s="11"/>
      <c r="K72" s="11"/>
      <c r="L72" s="11"/>
      <c r="M72" s="11"/>
      <c r="N72" s="27"/>
    </row>
    <row r="73" spans="1:14" s="26" customFormat="1" ht="30">
      <c r="A73" s="13" t="s">
        <v>134</v>
      </c>
      <c r="B73" s="45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27"/>
    </row>
    <row r="74" spans="1:14" s="26" customFormat="1" ht="30">
      <c r="A74" s="13" t="s">
        <v>135</v>
      </c>
      <c r="B74" s="45"/>
      <c r="C74" s="11"/>
      <c r="D74" s="11"/>
      <c r="E74" s="15"/>
      <c r="F74" s="15"/>
      <c r="G74" s="15"/>
      <c r="H74" s="15"/>
      <c r="I74" s="15"/>
      <c r="J74" s="15"/>
      <c r="K74" s="15"/>
      <c r="L74" s="15"/>
      <c r="M74" s="15"/>
      <c r="N74" s="27"/>
    </row>
    <row r="75" spans="1:14" s="26" customFormat="1" ht="30">
      <c r="A75" s="13" t="s">
        <v>136</v>
      </c>
      <c r="B75" s="45"/>
      <c r="C75" s="11"/>
      <c r="D75" s="11"/>
      <c r="E75" s="15"/>
      <c r="F75" s="15"/>
      <c r="G75" s="15"/>
      <c r="H75" s="15"/>
      <c r="I75" s="15"/>
      <c r="J75" s="15"/>
      <c r="K75" s="15"/>
      <c r="L75" s="15"/>
      <c r="M75" s="15"/>
      <c r="N75" s="27"/>
    </row>
    <row r="76" spans="1:14" s="26" customFormat="1">
      <c r="A76" s="13" t="s">
        <v>137</v>
      </c>
      <c r="B76" s="45"/>
      <c r="C76" s="11"/>
      <c r="D76" s="11"/>
      <c r="E76" s="15"/>
      <c r="F76" s="15"/>
      <c r="G76" s="15"/>
      <c r="H76" s="15"/>
      <c r="I76" s="15"/>
      <c r="J76" s="15"/>
      <c r="K76" s="15"/>
      <c r="L76" s="15"/>
      <c r="M76" s="15"/>
      <c r="N76" s="27"/>
    </row>
    <row r="77" spans="1:14" s="26" customFormat="1">
      <c r="A77" s="13" t="s">
        <v>65</v>
      </c>
      <c r="B77" s="45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27"/>
    </row>
    <row r="78" spans="1:14" s="26" customFormat="1">
      <c r="A78" s="13" t="s">
        <v>66</v>
      </c>
      <c r="B78" s="45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27"/>
    </row>
    <row r="79" spans="1:14" s="26" customFormat="1">
      <c r="A79" s="13" t="s">
        <v>67</v>
      </c>
      <c r="B79" s="45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27"/>
    </row>
    <row r="80" spans="1:14" s="26" customFormat="1" ht="30">
      <c r="A80" s="13" t="s">
        <v>138</v>
      </c>
      <c r="B80" s="45">
        <v>261.91000000000003</v>
      </c>
      <c r="C80" s="45">
        <v>261.91000000000003</v>
      </c>
      <c r="D80" s="45">
        <v>261.91000000000003</v>
      </c>
      <c r="E80" s="45">
        <v>261.91000000000003</v>
      </c>
      <c r="F80" s="45">
        <v>261.91000000000003</v>
      </c>
      <c r="G80" s="45">
        <v>261.91000000000003</v>
      </c>
      <c r="H80" s="45">
        <v>261.91000000000003</v>
      </c>
      <c r="I80" s="11">
        <v>261.91000000000003</v>
      </c>
      <c r="J80" s="11">
        <v>261.91000000000003</v>
      </c>
      <c r="K80" s="11">
        <v>261.91000000000003</v>
      </c>
      <c r="L80" s="11">
        <v>261.91000000000003</v>
      </c>
      <c r="M80" s="11">
        <v>261.91000000000003</v>
      </c>
      <c r="N80" s="27"/>
    </row>
    <row r="81" spans="1:14" s="26" customFormat="1" ht="30">
      <c r="A81" s="13" t="s">
        <v>139</v>
      </c>
      <c r="B81" s="45">
        <v>250</v>
      </c>
      <c r="C81" s="45">
        <v>250</v>
      </c>
      <c r="D81" s="45">
        <v>250</v>
      </c>
      <c r="E81" s="45">
        <v>250</v>
      </c>
      <c r="F81" s="45">
        <v>250</v>
      </c>
      <c r="G81" s="45">
        <v>250</v>
      </c>
      <c r="H81" s="45">
        <v>250</v>
      </c>
      <c r="I81" s="11">
        <v>250</v>
      </c>
      <c r="J81" s="11">
        <v>250</v>
      </c>
      <c r="K81" s="11">
        <v>250</v>
      </c>
      <c r="L81" s="11">
        <v>250</v>
      </c>
      <c r="M81" s="11">
        <v>250</v>
      </c>
      <c r="N81" s="27"/>
    </row>
    <row r="82" spans="1:14" s="26" customFormat="1" ht="30">
      <c r="A82" s="13" t="s">
        <v>140</v>
      </c>
      <c r="B82" s="44"/>
      <c r="C82" s="20"/>
      <c r="D82" s="20"/>
      <c r="E82" s="20"/>
      <c r="F82" s="20"/>
      <c r="G82" s="20"/>
      <c r="H82" s="21"/>
      <c r="I82" s="20"/>
      <c r="J82" s="20"/>
      <c r="K82" s="20"/>
      <c r="L82" s="20"/>
      <c r="M82" s="20"/>
      <c r="N82" s="27"/>
    </row>
    <row r="83" spans="1:14" s="26" customFormat="1">
      <c r="A83" s="13" t="s">
        <v>69</v>
      </c>
      <c r="B83" s="45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27"/>
    </row>
    <row r="84" spans="1:14" s="26" customFormat="1">
      <c r="A84" s="13" t="s">
        <v>141</v>
      </c>
      <c r="B84" s="45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27"/>
    </row>
    <row r="85" spans="1:14" s="26" customFormat="1" ht="30">
      <c r="A85" s="13" t="s">
        <v>70</v>
      </c>
      <c r="B85" s="44">
        <v>40</v>
      </c>
      <c r="C85" s="11">
        <v>40</v>
      </c>
      <c r="D85" s="11">
        <v>40</v>
      </c>
      <c r="E85" s="11">
        <v>40</v>
      </c>
      <c r="F85" s="11">
        <v>40</v>
      </c>
      <c r="G85" s="11">
        <v>40</v>
      </c>
      <c r="H85" s="11">
        <v>40</v>
      </c>
      <c r="I85" s="11">
        <v>40</v>
      </c>
      <c r="J85" s="11">
        <v>40</v>
      </c>
      <c r="K85" s="11">
        <v>40</v>
      </c>
      <c r="L85" s="11">
        <v>40</v>
      </c>
      <c r="M85" s="11">
        <v>40</v>
      </c>
      <c r="N85" s="27"/>
    </row>
    <row r="86" spans="1:14" s="26" customFormat="1">
      <c r="A86" s="13" t="s">
        <v>122</v>
      </c>
      <c r="B86" s="44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7"/>
    </row>
    <row r="87" spans="1:14" s="26" customFormat="1">
      <c r="A87" s="13" t="s">
        <v>72</v>
      </c>
      <c r="B87" s="44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7"/>
    </row>
    <row r="88" spans="1:14" s="26" customFormat="1">
      <c r="A88" s="13" t="s">
        <v>73</v>
      </c>
      <c r="B88" s="44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7"/>
    </row>
    <row r="89" spans="1:14" s="26" customFormat="1">
      <c r="A89" s="13" t="s">
        <v>74</v>
      </c>
      <c r="B89" s="44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7"/>
    </row>
    <row r="90" spans="1:14" s="26" customFormat="1">
      <c r="A90" s="13" t="s">
        <v>75</v>
      </c>
      <c r="B90" s="44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7"/>
    </row>
    <row r="91" spans="1:14">
      <c r="A91" s="13" t="s">
        <v>148</v>
      </c>
      <c r="B91" s="44">
        <v>75.84</v>
      </c>
      <c r="C91" s="20">
        <v>87.04</v>
      </c>
      <c r="D91" s="20">
        <v>86.34</v>
      </c>
      <c r="E91" s="20"/>
      <c r="F91" s="20"/>
      <c r="G91" s="20"/>
      <c r="H91" s="20"/>
      <c r="I91" s="20"/>
      <c r="J91" s="20"/>
      <c r="K91" s="20"/>
      <c r="L91" s="20"/>
      <c r="M91" s="20"/>
      <c r="N91" s="30"/>
    </row>
    <row r="92" spans="1:14">
      <c r="A92" s="13" t="s">
        <v>149</v>
      </c>
      <c r="B92" s="44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30"/>
    </row>
    <row r="93" spans="1:14">
      <c r="A93" s="16" t="s">
        <v>77</v>
      </c>
      <c r="B93" s="44">
        <v>190.71</v>
      </c>
      <c r="C93" s="20">
        <v>178.65</v>
      </c>
      <c r="D93" s="20">
        <v>212.35</v>
      </c>
      <c r="E93" s="20"/>
      <c r="F93" s="20"/>
      <c r="G93" s="20"/>
      <c r="H93" s="20"/>
      <c r="I93" s="20"/>
      <c r="J93" s="20"/>
      <c r="K93" s="20"/>
      <c r="L93" s="20"/>
      <c r="M93" s="20"/>
    </row>
    <row r="94" spans="1:14">
      <c r="A94" s="16" t="s">
        <v>78</v>
      </c>
      <c r="B94" s="44">
        <v>54.4</v>
      </c>
      <c r="C94" s="20"/>
      <c r="D94" s="20">
        <v>21.95</v>
      </c>
      <c r="E94" s="20"/>
      <c r="F94" s="20"/>
      <c r="G94" s="20"/>
      <c r="H94" s="20"/>
      <c r="I94" s="20"/>
      <c r="J94" s="20"/>
      <c r="K94" s="20"/>
      <c r="L94" s="20"/>
      <c r="M94" s="20"/>
    </row>
    <row r="95" spans="1:14">
      <c r="A95" s="16" t="s">
        <v>79</v>
      </c>
      <c r="B95" s="44">
        <v>19.71</v>
      </c>
      <c r="C95" s="20">
        <v>39.18</v>
      </c>
      <c r="D95" s="20">
        <v>33.49</v>
      </c>
      <c r="E95" s="20"/>
      <c r="F95" s="20"/>
      <c r="G95" s="20"/>
      <c r="H95" s="20"/>
      <c r="I95" s="20"/>
      <c r="J95" s="20"/>
      <c r="K95" s="20"/>
      <c r="L95" s="20"/>
      <c r="M95" s="20"/>
    </row>
    <row r="96" spans="1:14">
      <c r="A96" s="16" t="s">
        <v>123</v>
      </c>
      <c r="B96" s="44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</row>
    <row r="97" spans="1:13">
      <c r="A97" s="16" t="s">
        <v>81</v>
      </c>
      <c r="B97" s="44">
        <v>43.96</v>
      </c>
      <c r="C97" s="20">
        <v>92.69</v>
      </c>
      <c r="D97" s="20">
        <v>59.91</v>
      </c>
      <c r="E97" s="20"/>
      <c r="F97" s="20"/>
      <c r="G97" s="20"/>
      <c r="H97" s="20"/>
      <c r="I97" s="20"/>
      <c r="J97" s="20"/>
      <c r="K97" s="20"/>
      <c r="L97" s="20"/>
      <c r="M97" s="20"/>
    </row>
    <row r="98" spans="1:13">
      <c r="A98" s="16" t="s">
        <v>82</v>
      </c>
      <c r="B98" s="44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</row>
    <row r="99" spans="1:13">
      <c r="A99" s="16" t="s">
        <v>83</v>
      </c>
      <c r="B99" s="44">
        <v>46.14</v>
      </c>
      <c r="C99" s="20">
        <v>41.36</v>
      </c>
      <c r="D99" s="20">
        <v>28.5</v>
      </c>
      <c r="E99" s="20"/>
      <c r="F99" s="20"/>
      <c r="G99" s="20"/>
      <c r="H99" s="20"/>
      <c r="I99" s="20"/>
      <c r="J99" s="20"/>
      <c r="K99" s="20"/>
      <c r="L99" s="20"/>
      <c r="M99" s="20"/>
    </row>
    <row r="100" spans="1:13">
      <c r="A100" s="16" t="s">
        <v>84</v>
      </c>
      <c r="B100" s="44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</row>
    <row r="101" spans="1:13">
      <c r="A101" s="16" t="s">
        <v>151</v>
      </c>
      <c r="B101" s="44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</row>
    <row r="102" spans="1:13">
      <c r="A102" s="16" t="s">
        <v>86</v>
      </c>
      <c r="B102" s="44">
        <v>195.06</v>
      </c>
      <c r="C102" s="20">
        <v>350.04</v>
      </c>
      <c r="D102" s="20">
        <v>37.799999999999997</v>
      </c>
      <c r="E102" s="20"/>
      <c r="F102" s="20"/>
      <c r="G102" s="20"/>
      <c r="H102" s="20"/>
      <c r="I102" s="20"/>
      <c r="J102" s="20"/>
      <c r="K102" s="20"/>
      <c r="L102" s="20"/>
      <c r="M102" s="20"/>
    </row>
    <row r="103" spans="1:13">
      <c r="A103" s="16" t="s">
        <v>87</v>
      </c>
      <c r="B103" s="44">
        <v>34.74</v>
      </c>
      <c r="C103" s="44">
        <v>8.8000000000000007</v>
      </c>
      <c r="D103" s="20">
        <v>13.5</v>
      </c>
      <c r="E103" s="20"/>
      <c r="F103" s="20"/>
      <c r="G103" s="20"/>
      <c r="H103" s="20"/>
      <c r="I103" s="20"/>
      <c r="J103" s="20"/>
      <c r="K103" s="20"/>
      <c r="L103" s="20"/>
      <c r="M103" s="20"/>
    </row>
    <row r="104" spans="1:13">
      <c r="A104" s="16" t="s">
        <v>88</v>
      </c>
      <c r="B104" s="44">
        <v>146.74</v>
      </c>
      <c r="C104" s="20">
        <v>37.85</v>
      </c>
      <c r="D104" s="20">
        <v>95.29</v>
      </c>
      <c r="E104" s="20"/>
      <c r="F104" s="20"/>
      <c r="G104" s="20"/>
      <c r="H104" s="20"/>
      <c r="I104" s="20"/>
      <c r="J104" s="20"/>
      <c r="K104" s="20"/>
      <c r="L104" s="20"/>
      <c r="M104" s="20"/>
    </row>
    <row r="105" spans="1:13" ht="30">
      <c r="A105" s="13" t="s">
        <v>142</v>
      </c>
      <c r="B105" s="44">
        <v>170</v>
      </c>
      <c r="C105" s="20">
        <v>170</v>
      </c>
      <c r="D105" s="20">
        <v>170</v>
      </c>
      <c r="E105" s="20">
        <v>170</v>
      </c>
      <c r="F105" s="20">
        <v>170</v>
      </c>
      <c r="G105" s="20">
        <v>170</v>
      </c>
      <c r="H105" s="20">
        <v>170</v>
      </c>
      <c r="I105" s="20">
        <v>170</v>
      </c>
      <c r="J105" s="20">
        <v>170</v>
      </c>
      <c r="K105" s="20">
        <v>170</v>
      </c>
      <c r="L105" s="20">
        <v>170</v>
      </c>
      <c r="M105" s="20">
        <v>170</v>
      </c>
    </row>
    <row r="106" spans="1:13">
      <c r="A106" s="16" t="s">
        <v>90</v>
      </c>
      <c r="B106" s="44">
        <v>110</v>
      </c>
      <c r="C106" s="20"/>
      <c r="D106" s="44">
        <v>80</v>
      </c>
      <c r="E106" s="20"/>
      <c r="F106" s="20"/>
      <c r="G106" s="20"/>
      <c r="H106" s="20"/>
      <c r="I106" s="20"/>
      <c r="J106" s="20"/>
      <c r="K106" s="20"/>
      <c r="L106" s="20"/>
      <c r="M106" s="20"/>
    </row>
    <row r="107" spans="1:13">
      <c r="A107" s="16" t="s">
        <v>91</v>
      </c>
      <c r="B107" s="46"/>
      <c r="C107" s="20"/>
      <c r="D107" s="20"/>
      <c r="E107" s="48"/>
      <c r="F107" s="20"/>
      <c r="G107" s="20"/>
      <c r="H107" s="20"/>
      <c r="I107" s="20"/>
      <c r="J107" s="11"/>
      <c r="K107" s="20"/>
      <c r="L107" s="20"/>
      <c r="M107" s="20"/>
    </row>
    <row r="108" spans="1:13">
      <c r="A108" s="2"/>
      <c r="B108" s="45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</row>
    <row r="109" spans="1:13">
      <c r="A109" s="34" t="s">
        <v>92</v>
      </c>
      <c r="B109" s="35">
        <f t="shared" ref="B109:M109" si="2">SUM(B42:B107)</f>
        <v>3199.6900000000005</v>
      </c>
      <c r="C109" s="35">
        <f t="shared" si="2"/>
        <v>3137.6400000000008</v>
      </c>
      <c r="D109" s="35">
        <f t="shared" si="2"/>
        <v>2924.76</v>
      </c>
      <c r="E109" s="35">
        <f t="shared" si="2"/>
        <v>2240.1500000000005</v>
      </c>
      <c r="F109" s="35">
        <f t="shared" si="2"/>
        <v>2145.7000000000003</v>
      </c>
      <c r="G109" s="35">
        <f t="shared" si="2"/>
        <v>2129.5699999999997</v>
      </c>
      <c r="H109" s="35">
        <f t="shared" si="2"/>
        <v>2210.8700000000003</v>
      </c>
      <c r="I109" s="35">
        <f t="shared" si="2"/>
        <v>2029.4900000000002</v>
      </c>
      <c r="J109" s="35">
        <f t="shared" si="2"/>
        <v>2015.7200000000003</v>
      </c>
      <c r="K109" s="35">
        <f t="shared" si="2"/>
        <v>1997.9800000000002</v>
      </c>
      <c r="L109" s="35">
        <f t="shared" si="2"/>
        <v>1913.7700000000002</v>
      </c>
      <c r="M109" s="35">
        <f t="shared" si="2"/>
        <v>1742.0100000000002</v>
      </c>
    </row>
    <row r="110" spans="1:13">
      <c r="A110" s="2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>
      <c r="A111" s="36" t="s">
        <v>93</v>
      </c>
      <c r="B111" s="50">
        <f t="shared" ref="B111:M111" si="3">B38-B109</f>
        <v>-78.210000000000491</v>
      </c>
      <c r="C111" s="51">
        <f t="shared" si="3"/>
        <v>-121.91000000000122</v>
      </c>
      <c r="D111" s="51">
        <f t="shared" si="3"/>
        <v>82.849999999998545</v>
      </c>
      <c r="E111" s="51">
        <f t="shared" si="3"/>
        <v>-46.780000000002019</v>
      </c>
      <c r="F111" s="51">
        <f t="shared" si="3"/>
        <v>-81.96000000000231</v>
      </c>
      <c r="G111" s="51">
        <f t="shared" si="3"/>
        <v>-101.01000000000204</v>
      </c>
      <c r="H111" s="51">
        <f t="shared" si="3"/>
        <v>-201.3600000000024</v>
      </c>
      <c r="I111" s="51">
        <f t="shared" si="3"/>
        <v>-120.33000000000266</v>
      </c>
      <c r="J111" s="51">
        <f t="shared" si="3"/>
        <v>-25.530000000002929</v>
      </c>
      <c r="K111" s="51">
        <f t="shared" si="3"/>
        <v>87.009999999996808</v>
      </c>
      <c r="L111" s="51">
        <f t="shared" si="3"/>
        <v>283.75999999999681</v>
      </c>
      <c r="M111" s="51">
        <f t="shared" si="3"/>
        <v>652.2699999999968</v>
      </c>
    </row>
    <row r="113" spans="1:3">
      <c r="C113" s="38" t="s">
        <v>94</v>
      </c>
    </row>
    <row r="114" spans="1:3">
      <c r="A114" s="42" t="s">
        <v>95</v>
      </c>
      <c r="B114" s="43">
        <f>SUM(B93:B101)+B105</f>
        <v>524.91999999999996</v>
      </c>
      <c r="C114" s="43">
        <f>B115</f>
        <v>521.88</v>
      </c>
    </row>
    <row r="115" spans="1:3">
      <c r="A115" s="42" t="s">
        <v>96</v>
      </c>
      <c r="B115" s="43">
        <f>SUM(C93:C99)+C105</f>
        <v>521.88</v>
      </c>
      <c r="C115" s="43">
        <f t="shared" ref="C115:C125" si="4">B115-B114</f>
        <v>-3.0399999999999636</v>
      </c>
    </row>
    <row r="116" spans="1:3">
      <c r="A116" s="42" t="s">
        <v>97</v>
      </c>
      <c r="B116" s="43">
        <f>SUM(D93:D101)+D105</f>
        <v>526.19999999999993</v>
      </c>
      <c r="C116" s="43">
        <f t="shared" si="4"/>
        <v>4.3199999999999363</v>
      </c>
    </row>
    <row r="117" spans="1:3">
      <c r="A117" s="42" t="s">
        <v>98</v>
      </c>
      <c r="B117" s="43">
        <f>SUM(E93:E101)+E105</f>
        <v>170</v>
      </c>
      <c r="C117" s="43">
        <f t="shared" si="4"/>
        <v>-356.19999999999993</v>
      </c>
    </row>
    <row r="118" spans="1:3">
      <c r="A118" s="42" t="s">
        <v>99</v>
      </c>
      <c r="B118" s="43">
        <f>SUM(F93:F101)+F105</f>
        <v>170</v>
      </c>
      <c r="C118" s="43">
        <f t="shared" si="4"/>
        <v>0</v>
      </c>
    </row>
    <row r="119" spans="1:3">
      <c r="A119" s="42" t="s">
        <v>100</v>
      </c>
      <c r="B119" s="43">
        <f>SUM(G93:G101)+G105</f>
        <v>170</v>
      </c>
      <c r="C119" s="43">
        <f t="shared" si="4"/>
        <v>0</v>
      </c>
    </row>
    <row r="120" spans="1:3">
      <c r="A120" s="42" t="s">
        <v>101</v>
      </c>
      <c r="B120" s="43">
        <f>SUM(H93:H101)+H105</f>
        <v>170</v>
      </c>
      <c r="C120" s="43">
        <f t="shared" si="4"/>
        <v>0</v>
      </c>
    </row>
    <row r="121" spans="1:3">
      <c r="A121" s="42" t="s">
        <v>102</v>
      </c>
      <c r="B121" s="43">
        <f>SUM(I93:I101)+I105</f>
        <v>170</v>
      </c>
      <c r="C121" s="43">
        <f t="shared" si="4"/>
        <v>0</v>
      </c>
    </row>
    <row r="122" spans="1:3">
      <c r="A122" s="42" t="s">
        <v>103</v>
      </c>
      <c r="B122" s="43">
        <f>SUM(J93:J101)+J105</f>
        <v>170</v>
      </c>
      <c r="C122" s="43">
        <f t="shared" si="4"/>
        <v>0</v>
      </c>
    </row>
    <row r="123" spans="1:3">
      <c r="A123" s="42" t="s">
        <v>104</v>
      </c>
      <c r="B123" s="43">
        <f>SUM(K93:K101)+K105</f>
        <v>170</v>
      </c>
      <c r="C123" s="43">
        <f t="shared" si="4"/>
        <v>0</v>
      </c>
    </row>
    <row r="124" spans="1:3">
      <c r="A124" s="42" t="s">
        <v>105</v>
      </c>
      <c r="B124" s="43">
        <f>SUM(L93:L101)+L105</f>
        <v>170</v>
      </c>
      <c r="C124" s="43">
        <f t="shared" si="4"/>
        <v>0</v>
      </c>
    </row>
    <row r="125" spans="1:3">
      <c r="A125" s="42" t="s">
        <v>106</v>
      </c>
      <c r="B125" s="43">
        <f>SUM(M93:M101)+M105</f>
        <v>170</v>
      </c>
      <c r="C125" s="43">
        <f t="shared" si="4"/>
        <v>0</v>
      </c>
    </row>
  </sheetData>
  <mergeCells count="5">
    <mergeCell ref="A1:M1"/>
    <mergeCell ref="A2:M2"/>
    <mergeCell ref="A39:M39"/>
    <mergeCell ref="A41:M41"/>
    <mergeCell ref="A65:M65"/>
  </mergeCells>
  <conditionalFormatting sqref="B111:M111">
    <cfRule type="cellIs" dxfId="25" priority="3" operator="lessThan">
      <formula>0</formula>
    </cfRule>
  </conditionalFormatting>
  <conditionalFormatting sqref="C72">
    <cfRule type="cellIs" dxfId="24" priority="1" operator="greaterThan">
      <formula>80</formula>
    </cfRule>
    <cfRule type="cellIs" dxfId="23" priority="2" operator="greaterThan">
      <formula>500</formula>
    </cfRule>
    <cfRule type="expression" dxfId="22" priority="4">
      <formula>C72=1</formula>
    </cfRule>
    <cfRule type="expression" priority="5">
      <formula>$C$72</formula>
    </cfRule>
  </conditionalFormatting>
  <conditionalFormatting sqref="C72:C85">
    <cfRule type="cellIs" dxfId="21" priority="7" operator="greaterThan">
      <formula>900</formula>
    </cfRule>
  </conditionalFormatting>
  <conditionalFormatting sqref="C73:C76 L78">
    <cfRule type="cellIs" dxfId="20" priority="15" stopIfTrue="1" operator="greaterThan">
      <formula>300</formula>
    </cfRule>
  </conditionalFormatting>
  <conditionalFormatting sqref="C79 M77">
    <cfRule type="cellIs" dxfId="19" priority="16" stopIfTrue="1" operator="greaterThan">
      <formula>0</formula>
    </cfRule>
  </conditionalFormatting>
  <conditionalFormatting sqref="C107:D107 F107:I107 C72 C77:C78 C83:D84 B67:M69 C70:M71 E72 G72:H72 D73 F73:G73 I73:M73 D78:K78 M78 F83:G83 I83 L83:M84 E84:I84 C86:I86 K86:M86 E87 H87:M87 C87:C90 D88:M90 N91:AMJ92 C94:L94 C96:L96 D97:F97 H97:L97 C98:L101 C103:L103 E106:L106 J108">
    <cfRule type="cellIs" dxfId="18" priority="11" stopIfTrue="1" operator="greaterThan">
      <formula>65</formula>
    </cfRule>
  </conditionalFormatting>
  <conditionalFormatting sqref="C107:D107 F107:M107">
    <cfRule type="cellIs" dxfId="17" priority="8" operator="greaterThan">
      <formula>150</formula>
    </cfRule>
  </conditionalFormatting>
  <conditionalFormatting sqref="C82:E82 D74:D76 C104:M104">
    <cfRule type="cellIs" dxfId="16" priority="19" stopIfTrue="1" operator="greaterThan">
      <formula>150</formula>
    </cfRule>
  </conditionalFormatting>
  <conditionalFormatting sqref="C91:M92">
    <cfRule type="cellIs" dxfId="15" priority="23" stopIfTrue="1" operator="greaterThan">
      <formula>110</formula>
    </cfRule>
  </conditionalFormatting>
  <conditionalFormatting sqref="C93:M93">
    <cfRule type="cellIs" dxfId="14" priority="24" stopIfTrue="1" operator="greaterThan">
      <formula>2000</formula>
    </cfRule>
  </conditionalFormatting>
  <conditionalFormatting sqref="C95:M95">
    <cfRule type="cellIs" dxfId="13" priority="21" stopIfTrue="1" operator="greaterThan">
      <formula>190</formula>
    </cfRule>
  </conditionalFormatting>
  <conditionalFormatting sqref="C102:M102 C106">
    <cfRule type="cellIs" dxfId="12" priority="22" stopIfTrue="1" operator="greaterThan">
      <formula>1500</formula>
    </cfRule>
  </conditionalFormatting>
  <conditionalFormatting sqref="C105:M105">
    <cfRule type="cellIs" dxfId="11" priority="28" stopIfTrue="1" operator="greaterThan">
      <formula>1500</formula>
    </cfRule>
  </conditionalFormatting>
  <conditionalFormatting sqref="C111:M111 C4:M4">
    <cfRule type="cellIs" dxfId="10" priority="10" stopIfTrue="1" operator="lessThan">
      <formula>0</formula>
    </cfRule>
  </conditionalFormatting>
  <conditionalFormatting sqref="D72 F72 E73 H73 D79:M79 I80:M81 C97">
    <cfRule type="cellIs" dxfId="9" priority="13" stopIfTrue="1" operator="equal">
      <formula>0</formula>
    </cfRule>
  </conditionalFormatting>
  <conditionalFormatting sqref="E83">
    <cfRule type="cellIs" dxfId="7" priority="20" stopIfTrue="1" operator="greaterThan">
      <formula>390</formula>
    </cfRule>
  </conditionalFormatting>
  <conditionalFormatting sqref="E74:M76">
    <cfRule type="cellIs" dxfId="6" priority="17" stopIfTrue="1" operator="greaterThan">
      <formula>150</formula>
    </cfRule>
  </conditionalFormatting>
  <conditionalFormatting sqref="F118">
    <cfRule type="cellIs" dxfId="5" priority="9" stopIfTrue="1" operator="lessThan">
      <formula>0</formula>
    </cfRule>
  </conditionalFormatting>
  <conditionalFormatting sqref="F82:G82 I82:M82 H83">
    <cfRule type="cellIs" dxfId="4" priority="18" stopIfTrue="1" operator="greaterThan">
      <formula>400</formula>
    </cfRule>
  </conditionalFormatting>
  <conditionalFormatting sqref="G97">
    <cfRule type="cellIs" dxfId="3" priority="26" stopIfTrue="1" operator="greaterThan">
      <formula>100</formula>
    </cfRule>
  </conditionalFormatting>
  <conditionalFormatting sqref="I72">
    <cfRule type="cellIs" dxfId="2" priority="12" stopIfTrue="1" operator="greaterThan">
      <formula>250</formula>
    </cfRule>
  </conditionalFormatting>
  <conditionalFormatting sqref="K107:L107">
    <cfRule type="cellIs" dxfId="1" priority="27" stopIfTrue="1" operator="greaterThan">
      <formula>700</formula>
    </cfRule>
  </conditionalFormatting>
  <conditionalFormatting sqref="M96">
    <cfRule type="cellIs" dxfId="0" priority="25" stopIfTrue="1" operator="greaterThan">
      <formula>560</formula>
    </cfRule>
  </conditionalFormatting>
  <pageMargins left="0.75000000000000011" right="0.75000000000000011" top="1.393700787401575" bottom="1.393700787401575" header="1" footer="1"/>
  <pageSetup paperSize="9" fitToWidth="0" fitToHeight="0" orientation="portrait" r:id="rId1"/>
  <headerFooter alignWithMargins="0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9" stopIfTrue="1" operator="lessThan" id="{72898E86-9110-4CC9-BB33-84141DEDB159}">
            <xm:f>budget_compte_2020!$D$99</xm:f>
            <x14:dxf>
              <font>
                <color rgb="FF000000"/>
                <family val="2"/>
              </font>
            </x14:dxf>
          </x14:cfRule>
          <xm:sqref>D117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22383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budget_compte_2020</vt:lpstr>
      <vt:lpstr>budget_compte_2021</vt:lpstr>
      <vt:lpstr>budget_compte_2022</vt:lpstr>
      <vt:lpstr>budget_compte_2023</vt:lpstr>
      <vt:lpstr>budget_compte_2024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Nguelet</dc:creator>
  <cp:lastModifiedBy>jean-marc martin</cp:lastModifiedBy>
  <cp:revision>1234</cp:revision>
  <dcterms:created xsi:type="dcterms:W3CDTF">2016-12-26T20:22:24Z</dcterms:created>
  <dcterms:modified xsi:type="dcterms:W3CDTF">2024-03-16T16:23:58Z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r8>0</vt:r8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