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activeX/activeX16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14.bin" ContentType="application/vnd.ms-office.activeX"/>
  <Override PartName="/xl/activeX/activeX19.xml" ContentType="application/vnd.ms-office.activeX+xml"/>
  <Override PartName="/xl/activeX/activeX23.bin" ContentType="application/vnd.ms-office.activeX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activeX/activeX5.xml" ContentType="application/vnd.ms-office.activeX+xml"/>
  <Override PartName="/xl/activeX/activeX12.bin" ContentType="application/vnd.ms-office.activeX"/>
  <Override PartName="/xl/activeX/activeX17.xml" ContentType="application/vnd.ms-office.activeX+xml"/>
  <Override PartName="/xl/activeX/activeX21.bin" ContentType="application/vnd.ms-office.activeX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activeX/activeX22.xml" ContentType="application/vnd.ms-office.activeX+xml"/>
  <Override PartName="/xl/worksheets/sheet1.xml" ContentType="application/vnd.openxmlformats-officedocument.spreadsheetml.worksheet+xml"/>
  <Override PartName="/xl/activeX/activeX9.bin" ContentType="application/vnd.ms-office.activeX"/>
  <Override PartName="/xl/activeX/activeX11.xml" ContentType="application/vnd.ms-office.activeX+xml"/>
  <Override PartName="/xl/activeX/activeX20.xml" ContentType="application/vnd.ms-office.activeX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19.bin" ContentType="application/vnd.ms-office.activeX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activeX/activeX5.bin" ContentType="application/vnd.ms-office.activeX"/>
  <Override PartName="/xl/activeX/activeX6.bin" ContentType="application/vnd.ms-office.activeX"/>
  <Override PartName="/xl/activeX/activeX17.bin" ContentType="application/vnd.ms-office.activeX"/>
  <Override PartName="/xl/activeX/activeX18.bin" ContentType="application/vnd.ms-office.activeX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Default Extension="emf" ContentType="image/x-emf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4.xml" ContentType="application/vnd.ms-office.activeX+xml"/>
  <Override PartName="/xl/activeX/activeX23.xml" ContentType="application/vnd.ms-office.activeX+xml"/>
  <Default Extension="vml" ContentType="application/vnd.openxmlformats-officedocument.vmlDrawing"/>
  <Override PartName="/xl/activeX/activeX12.xml" ContentType="application/vnd.ms-office.activeX+xml"/>
  <Override PartName="/xl/activeX/activeX21.xml" ContentType="application/vnd.ms-office.activeX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activeX/activeX8.bin" ContentType="application/vnd.ms-office.activeX"/>
  <Override PartName="/xl/activeX/activeX10.xml" ContentType="application/vnd.ms-office.activeX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6380" windowHeight="8190" tabRatio="932" activeTab="28"/>
  </bookViews>
  <sheets>
    <sheet name="Adhésif cutomètre" sheetId="1" r:id="rId1"/>
    <sheet name="Alcool 70%" sheetId="2" r:id="rId2"/>
    <sheet name="Blouse visiteur" sheetId="3" r:id="rId3"/>
    <sheet name="Boîte de stockage empreintes" sheetId="4" r:id="rId4"/>
    <sheet name="Capillaire et piston pour micro" sheetId="5" r:id="rId5"/>
    <sheet name="Carré ouate " sheetId="6" r:id="rId6"/>
    <sheet name="Carte de stockage D'squames" sheetId="7" r:id="rId7"/>
    <sheet name="Carte de stockage sébutape" sheetId="8" r:id="rId8"/>
    <sheet name="Cassette sébumètre" sheetId="9" r:id="rId9"/>
    <sheet name="Imprimante agrafes" sheetId="51" r:id="rId10"/>
    <sheet name="Imprimante toner rouge" sheetId="47" r:id="rId11"/>
    <sheet name="Imprimante Toner d'encre usage" sheetId="50" r:id="rId12"/>
    <sheet name="Imprimante toner jaune" sheetId="49" r:id="rId13"/>
    <sheet name="Imprimante toner bleu" sheetId="48" r:id="rId14"/>
    <sheet name="Imprimante toner noir" sheetId="46" r:id="rId15"/>
    <sheet name="Catalyseur Silflo" sheetId="10" r:id="rId16"/>
    <sheet name="Charlottes" sheetId="11" r:id="rId17"/>
    <sheet name="Coton à démaquiller" sheetId="12" r:id="rId18"/>
    <sheet name="Coupelles aluminium" sheetId="13" r:id="rId19"/>
    <sheet name="Couronnes DTM" sheetId="14" r:id="rId20"/>
    <sheet name="Disque D'squames" sheetId="15" r:id="rId21"/>
    <sheet name="Doigtiers" sheetId="16" r:id="rId22"/>
    <sheet name="Drap d'examen" sheetId="17" r:id="rId23"/>
    <sheet name="Eau distillée" sheetId="18" r:id="rId24"/>
    <sheet name="Embout CP 1000µl" sheetId="45" r:id="rId25"/>
    <sheet name="Essuie-mains " sheetId="19" r:id="rId26"/>
    <sheet name="Finn chambers" sheetId="20" r:id="rId27"/>
    <sheet name="Gants latex poudrés" sheetId="44" r:id="rId28"/>
    <sheet name="Seringue 1ml" sheetId="37" r:id="rId29"/>
  </sheets>
  <calcPr calcId="125725"/>
</workbook>
</file>

<file path=xl/calcChain.xml><?xml version="1.0" encoding="utf-8"?>
<calcChain xmlns="http://schemas.openxmlformats.org/spreadsheetml/2006/main">
  <c r="E8" i="51"/>
  <c r="E8" i="46"/>
  <c r="E8" i="48"/>
  <c r="E8" i="49"/>
  <c r="E8" i="47"/>
  <c r="E8" i="50"/>
  <c r="E8" i="11"/>
  <c r="E8" i="2"/>
  <c r="E8" i="44"/>
  <c r="E8" i="45"/>
  <c r="D9"/>
  <c r="E9"/>
  <c r="D9" i="44"/>
  <c r="E9"/>
  <c r="E8" i="13"/>
  <c r="E8" i="12"/>
  <c r="E8" i="10"/>
  <c r="E8" i="3"/>
  <c r="E8" i="1"/>
  <c r="E8" i="37"/>
  <c r="D9"/>
  <c r="E8" i="20"/>
  <c r="D9"/>
  <c r="D8" i="19"/>
  <c r="D8" i="18"/>
  <c r="D9"/>
  <c r="D10"/>
  <c r="E10"/>
  <c r="E8" i="17"/>
  <c r="D9"/>
  <c r="E9"/>
  <c r="E8" i="16"/>
  <c r="D9"/>
  <c r="D10"/>
  <c r="E8" i="15"/>
  <c r="D9"/>
  <c r="E8" i="14"/>
  <c r="D9"/>
  <c r="D9" i="13"/>
  <c r="D9" i="12"/>
  <c r="D9" i="11"/>
  <c r="D10"/>
  <c r="E10"/>
  <c r="D11"/>
  <c r="D9" i="10"/>
  <c r="E8" i="9"/>
  <c r="D9"/>
  <c r="E8" i="8"/>
  <c r="D9"/>
  <c r="E9"/>
  <c r="E8" i="7"/>
  <c r="D9"/>
  <c r="E9"/>
  <c r="E17"/>
  <c r="D18"/>
  <c r="E8" i="6"/>
  <c r="D9"/>
  <c r="D10"/>
  <c r="E10"/>
  <c r="E8" i="5"/>
  <c r="D9"/>
  <c r="E9" i="4"/>
  <c r="D10"/>
  <c r="D9" i="3"/>
  <c r="D10"/>
  <c r="D9" i="2"/>
  <c r="E9"/>
  <c r="D9" i="1"/>
  <c r="D10"/>
  <c r="D10" i="7"/>
  <c r="D11"/>
  <c r="D10" i="10"/>
  <c r="E9"/>
  <c r="E9" i="14"/>
  <c r="D10"/>
  <c r="E8" i="18"/>
  <c r="E9" i="5"/>
  <c r="D10"/>
  <c r="E9" i="15"/>
  <c r="D10"/>
  <c r="D11"/>
  <c r="D12"/>
  <c r="D13"/>
  <c r="E9" i="6"/>
  <c r="E9" i="11"/>
  <c r="D10" i="8"/>
  <c r="E10" i="16"/>
  <c r="D11"/>
  <c r="E11"/>
  <c r="D10" i="20"/>
  <c r="E9"/>
  <c r="E9" i="16"/>
  <c r="D10" i="12"/>
  <c r="D11"/>
  <c r="E9"/>
  <c r="E9" i="18"/>
  <c r="E9" i="3"/>
  <c r="E10" i="15"/>
  <c r="E10" i="7"/>
  <c r="D10" i="2"/>
  <c r="D11" i="18"/>
  <c r="D12"/>
  <c r="E10" i="14"/>
  <c r="D11"/>
  <c r="D11" i="6"/>
  <c r="E11"/>
  <c r="E9" i="37"/>
  <c r="D10"/>
  <c r="D11" i="10"/>
  <c r="E10"/>
  <c r="E18" i="7"/>
  <c r="D19"/>
  <c r="E11" i="15"/>
  <c r="D11" i="5"/>
  <c r="E10"/>
  <c r="D10" i="17"/>
  <c r="E10"/>
  <c r="D12" i="6"/>
  <c r="D13"/>
  <c r="D12" i="10"/>
  <c r="E12"/>
  <c r="E11"/>
  <c r="D12" i="5"/>
  <c r="E11"/>
  <c r="D11" i="37"/>
  <c r="D12"/>
  <c r="E10"/>
  <c r="E11" i="14"/>
  <c r="D12"/>
  <c r="E12"/>
  <c r="E11" i="37"/>
  <c r="E12" i="5"/>
  <c r="D13"/>
  <c r="D14"/>
  <c r="D13" i="10"/>
  <c r="E13" i="5"/>
  <c r="D20" i="7"/>
  <c r="E19"/>
  <c r="E11" i="11"/>
  <c r="D12"/>
  <c r="D14" i="10"/>
  <c r="E13"/>
  <c r="E10" i="2"/>
  <c r="D11"/>
  <c r="E10" i="8"/>
  <c r="D11"/>
  <c r="D11" i="4"/>
  <c r="E10"/>
  <c r="E9" i="13"/>
  <c r="D10"/>
  <c r="D9" i="19"/>
  <c r="E8"/>
  <c r="D12" i="16"/>
  <c r="E10" i="12"/>
  <c r="D11" i="20"/>
  <c r="E10"/>
  <c r="E9" i="9"/>
  <c r="D10"/>
  <c r="E12" i="6"/>
  <c r="E11" i="18"/>
  <c r="E10" i="9"/>
  <c r="D11"/>
  <c r="D15" i="10"/>
  <c r="D16"/>
  <c r="E16"/>
  <c r="E14"/>
  <c r="E11" i="20"/>
  <c r="D12"/>
  <c r="E10" i="13"/>
  <c r="D11"/>
  <c r="D12" i="2"/>
  <c r="E12"/>
  <c r="E11"/>
  <c r="E12" i="11"/>
  <c r="D13"/>
  <c r="D10" i="19"/>
  <c r="D11"/>
  <c r="E9"/>
  <c r="E11" i="4"/>
  <c r="D12"/>
  <c r="E20" i="7"/>
  <c r="D21"/>
  <c r="E12" i="16"/>
  <c r="D13"/>
  <c r="E11" i="8"/>
  <c r="D12"/>
  <c r="E21" i="7"/>
  <c r="D22"/>
  <c r="D13" i="4"/>
  <c r="E12"/>
  <c r="E13" i="11"/>
  <c r="D14"/>
  <c r="E11" i="13"/>
  <c r="D12"/>
  <c r="E12" i="8"/>
  <c r="D13"/>
  <c r="E10" i="19"/>
  <c r="D13" i="2"/>
  <c r="D14"/>
  <c r="E14"/>
  <c r="E13" i="16"/>
  <c r="D14"/>
  <c r="D13" i="20"/>
  <c r="E12"/>
  <c r="E11" i="9"/>
  <c r="D12"/>
  <c r="E13" i="20"/>
  <c r="D14"/>
  <c r="D17" i="10"/>
  <c r="D14" i="8"/>
  <c r="E13"/>
  <c r="D13" i="13"/>
  <c r="E12"/>
  <c r="E13" i="2"/>
  <c r="E13" i="4"/>
  <c r="D14"/>
  <c r="E14"/>
  <c r="D13" i="9"/>
  <c r="E12"/>
  <c r="E14" i="16"/>
  <c r="D15"/>
  <c r="D15" i="11"/>
  <c r="D16"/>
  <c r="D17"/>
  <c r="E14"/>
  <c r="E22" i="7"/>
  <c r="D23"/>
  <c r="E23"/>
  <c r="E15" i="11"/>
  <c r="D15" i="4"/>
  <c r="D15" i="20"/>
  <c r="E14"/>
  <c r="D14" i="9"/>
  <c r="E14"/>
  <c r="E13"/>
  <c r="E13" i="13"/>
  <c r="D14"/>
  <c r="E14" i="8"/>
  <c r="D15"/>
  <c r="E16" i="11"/>
  <c r="E15" i="8"/>
  <c r="D16"/>
  <c r="D15" i="9"/>
  <c r="D16"/>
  <c r="E16"/>
  <c r="E14" i="13"/>
  <c r="D15"/>
  <c r="E15"/>
  <c r="D16"/>
  <c r="E16" i="8"/>
  <c r="D17"/>
  <c r="D18"/>
  <c r="D17" i="9"/>
  <c r="E17"/>
  <c r="E16" i="13"/>
  <c r="D17"/>
  <c r="E17"/>
  <c r="D18"/>
  <c r="D18" i="9"/>
  <c r="D19" i="13"/>
  <c r="E18"/>
  <c r="E19"/>
  <c r="D20"/>
  <c r="E20"/>
  <c r="D21"/>
  <c r="D22"/>
  <c r="D23"/>
  <c r="E21"/>
  <c r="E22"/>
  <c r="E23"/>
  <c r="D24"/>
  <c r="E24"/>
  <c r="D25"/>
  <c r="E25"/>
  <c r="D26"/>
  <c r="E26"/>
  <c r="D27"/>
  <c r="E27"/>
  <c r="D28"/>
  <c r="E28"/>
  <c r="D29"/>
  <c r="D30"/>
  <c r="E29"/>
  <c r="E30"/>
  <c r="D31"/>
  <c r="D16" i="4"/>
  <c r="E15"/>
  <c r="D12" i="19"/>
  <c r="E11"/>
  <c r="D16" i="20"/>
  <c r="E15"/>
  <c r="E11" i="12"/>
  <c r="D12"/>
  <c r="D12" i="7"/>
  <c r="E11"/>
  <c r="D11" i="1"/>
  <c r="E10"/>
  <c r="E17" i="8"/>
  <c r="E15" i="9"/>
  <c r="D19"/>
  <c r="E18"/>
  <c r="E18" i="8"/>
  <c r="D19"/>
  <c r="E12" i="37"/>
  <c r="D13"/>
  <c r="D14" i="15"/>
  <c r="E13"/>
  <c r="D11" i="3"/>
  <c r="E10"/>
  <c r="D18" i="11"/>
  <c r="E17"/>
  <c r="E15" i="16"/>
  <c r="D16"/>
  <c r="D18" i="10"/>
  <c r="E17"/>
  <c r="D15" i="5"/>
  <c r="E14"/>
  <c r="D14" i="6"/>
  <c r="E13"/>
  <c r="D13" i="18"/>
  <c r="E12"/>
  <c r="D15" i="2"/>
  <c r="D13" i="14"/>
  <c r="D11" i="17"/>
  <c r="E9" i="1"/>
  <c r="E15" i="10"/>
  <c r="E12" i="15"/>
  <c r="E12" i="12"/>
  <c r="D13"/>
  <c r="E15" i="5"/>
  <c r="D16"/>
  <c r="D15" i="15"/>
  <c r="E14"/>
  <c r="D20" i="9"/>
  <c r="E19"/>
  <c r="D14" i="14"/>
  <c r="E13"/>
  <c r="D12" i="17"/>
  <c r="E11"/>
  <c r="E14" i="6"/>
  <c r="D15"/>
  <c r="E18" i="10"/>
  <c r="D19"/>
  <c r="D13" i="7"/>
  <c r="E12"/>
  <c r="D17" i="20"/>
  <c r="E16"/>
  <c r="D13" i="19"/>
  <c r="E12"/>
  <c r="D17" i="4"/>
  <c r="E16"/>
  <c r="D17" i="16"/>
  <c r="E16"/>
  <c r="D20" i="8"/>
  <c r="E19"/>
  <c r="E31" i="13"/>
  <c r="D32"/>
  <c r="E15" i="2"/>
  <c r="D16"/>
  <c r="D14" i="18"/>
  <c r="E13"/>
  <c r="E18" i="11"/>
  <c r="D19"/>
  <c r="D12" i="3"/>
  <c r="E11"/>
  <c r="E11" i="1"/>
  <c r="D12"/>
  <c r="D14" i="37"/>
  <c r="E13"/>
  <c r="E14"/>
  <c r="D15"/>
  <c r="E20" i="8"/>
  <c r="D21"/>
  <c r="E21"/>
  <c r="D21" i="9"/>
  <c r="E20"/>
  <c r="D13" i="3"/>
  <c r="E12"/>
  <c r="E14" i="18"/>
  <c r="D15"/>
  <c r="D18" i="16"/>
  <c r="E17"/>
  <c r="D18" i="4"/>
  <c r="E17"/>
  <c r="E17" i="20"/>
  <c r="D18"/>
  <c r="D13" i="17"/>
  <c r="E12"/>
  <c r="E15" i="15"/>
  <c r="D16"/>
  <c r="E14" i="14"/>
  <c r="D15"/>
  <c r="E19" i="11"/>
  <c r="D20"/>
  <c r="E32" i="13"/>
  <c r="D33"/>
  <c r="D20" i="10"/>
  <c r="E19"/>
  <c r="D13" i="1"/>
  <c r="E12"/>
  <c r="D16" i="6"/>
  <c r="E15"/>
  <c r="E13" i="12"/>
  <c r="D14"/>
  <c r="E13" i="7"/>
  <c r="D14"/>
  <c r="D14" i="19"/>
  <c r="E13"/>
  <c r="D17" i="2"/>
  <c r="E16"/>
  <c r="D17" i="5"/>
  <c r="E16"/>
  <c r="E20" i="10"/>
  <c r="D21"/>
  <c r="E17" i="5"/>
  <c r="D18"/>
  <c r="E14" i="19"/>
  <c r="D15"/>
  <c r="E13" i="1"/>
  <c r="D14"/>
  <c r="E13" i="17"/>
  <c r="D14"/>
  <c r="E18" i="16"/>
  <c r="D19"/>
  <c r="E13" i="3"/>
  <c r="D14"/>
  <c r="E17" i="2"/>
  <c r="D18"/>
  <c r="E16" i="6"/>
  <c r="D17"/>
  <c r="D15" i="7"/>
  <c r="E14"/>
  <c r="E20" i="11"/>
  <c r="D21"/>
  <c r="D17" i="15"/>
  <c r="E16"/>
  <c r="D19" i="20"/>
  <c r="E18"/>
  <c r="E15" i="37"/>
  <c r="D16"/>
  <c r="D19" i="4"/>
  <c r="E18"/>
  <c r="D22" i="9"/>
  <c r="E21"/>
  <c r="D15" i="12"/>
  <c r="E14"/>
  <c r="D34" i="13"/>
  <c r="E33"/>
  <c r="D16" i="14"/>
  <c r="E15"/>
  <c r="E15" i="18"/>
  <c r="D16"/>
  <c r="D17"/>
  <c r="E16"/>
  <c r="D17" i="37"/>
  <c r="E16"/>
  <c r="E16" i="14"/>
  <c r="D17"/>
  <c r="E15" i="12"/>
  <c r="D16"/>
  <c r="E22" i="9"/>
  <c r="D23"/>
  <c r="E23"/>
  <c r="E17" i="15"/>
  <c r="D18"/>
  <c r="E15" i="7"/>
  <c r="D16"/>
  <c r="E16"/>
  <c r="D22" i="11"/>
  <c r="E21"/>
  <c r="E18" i="2"/>
  <c r="D19"/>
  <c r="E19" i="16"/>
  <c r="D20"/>
  <c r="E14" i="1"/>
  <c r="D15"/>
  <c r="D16" i="19"/>
  <c r="E15"/>
  <c r="E21" i="10"/>
  <c r="D22"/>
  <c r="D35" i="13"/>
  <c r="E34"/>
  <c r="D20" i="20"/>
  <c r="E19"/>
  <c r="D20" i="4"/>
  <c r="E19"/>
  <c r="D18" i="6"/>
  <c r="E17"/>
  <c r="D15" i="3"/>
  <c r="E14"/>
  <c r="E14" i="17"/>
  <c r="D15"/>
  <c r="E18" i="5"/>
  <c r="D19"/>
  <c r="D19" i="6"/>
  <c r="E18"/>
  <c r="E35" i="13"/>
  <c r="D36"/>
  <c r="E16" i="19"/>
  <c r="D17"/>
  <c r="D23" i="11"/>
  <c r="E22"/>
  <c r="E17" i="37"/>
  <c r="D18"/>
  <c r="E15" i="17"/>
  <c r="D16"/>
  <c r="E20" i="16"/>
  <c r="D21"/>
  <c r="D18" i="14"/>
  <c r="E17"/>
  <c r="D21" i="4"/>
  <c r="E20"/>
  <c r="E20" i="20"/>
  <c r="D21"/>
  <c r="E17" i="18"/>
  <c r="D18"/>
  <c r="D16" i="3"/>
  <c r="E15"/>
  <c r="E19" i="5"/>
  <c r="D20"/>
  <c r="D23" i="10"/>
  <c r="E22"/>
  <c r="D16" i="1"/>
  <c r="E15"/>
  <c r="D20" i="2"/>
  <c r="E19"/>
  <c r="D19" i="15"/>
  <c r="E18"/>
  <c r="D17" i="12"/>
  <c r="E16"/>
  <c r="D21" i="5"/>
  <c r="E20"/>
  <c r="E17" i="12"/>
  <c r="D18"/>
  <c r="D21" i="2"/>
  <c r="E20"/>
  <c r="D24" i="10"/>
  <c r="E23"/>
  <c r="E16" i="3"/>
  <c r="D17"/>
  <c r="D19" i="14"/>
  <c r="E18"/>
  <c r="E16" i="1"/>
  <c r="D17"/>
  <c r="E21" i="20"/>
  <c r="D22"/>
  <c r="D19" i="18"/>
  <c r="E18"/>
  <c r="D22" i="16"/>
  <c r="E21"/>
  <c r="D19" i="37"/>
  <c r="E18"/>
  <c r="D18" i="19"/>
  <c r="E17"/>
  <c r="E19" i="15"/>
  <c r="D20"/>
  <c r="D22" i="4"/>
  <c r="E21"/>
  <c r="E23" i="11"/>
  <c r="D24"/>
  <c r="E19" i="6"/>
  <c r="D20"/>
  <c r="D17" i="17"/>
  <c r="E16"/>
  <c r="D37" i="13"/>
  <c r="E36"/>
  <c r="E17" i="17"/>
  <c r="D18"/>
  <c r="E22" i="4"/>
  <c r="D23"/>
  <c r="E20" i="15"/>
  <c r="D21"/>
  <c r="E37" i="13"/>
  <c r="D38"/>
  <c r="E19" i="37"/>
  <c r="D20"/>
  <c r="D23" i="16"/>
  <c r="E22"/>
  <c r="E19" i="18"/>
  <c r="D20"/>
  <c r="D20" i="14"/>
  <c r="E19"/>
  <c r="D25" i="10"/>
  <c r="E24"/>
  <c r="E20" i="6"/>
  <c r="D21"/>
  <c r="E17" i="1"/>
  <c r="D18"/>
  <c r="D19" i="12"/>
  <c r="E18"/>
  <c r="E18" i="19"/>
  <c r="D19"/>
  <c r="D22" i="2"/>
  <c r="E21"/>
  <c r="D22" i="5"/>
  <c r="E21"/>
  <c r="E24" i="11"/>
  <c r="D25"/>
  <c r="D23" i="20"/>
  <c r="E22"/>
  <c r="E17" i="3"/>
  <c r="D18"/>
  <c r="E23" i="20"/>
  <c r="D24"/>
  <c r="D23" i="2"/>
  <c r="E22"/>
  <c r="E20" i="14"/>
  <c r="D21"/>
  <c r="E23" i="16"/>
  <c r="D24"/>
  <c r="D20" i="12"/>
  <c r="E19"/>
  <c r="D22" i="6"/>
  <c r="E21"/>
  <c r="E18" i="3"/>
  <c r="D19"/>
  <c r="D26" i="11"/>
  <c r="E25"/>
  <c r="E19" i="19"/>
  <c r="D20"/>
  <c r="E18" i="1"/>
  <c r="D19"/>
  <c r="D21" i="18"/>
  <c r="E20"/>
  <c r="D39" i="13"/>
  <c r="E38"/>
  <c r="D19" i="17"/>
  <c r="E18"/>
  <c r="D23" i="5"/>
  <c r="E22"/>
  <c r="D26" i="10"/>
  <c r="E25"/>
  <c r="D21" i="37"/>
  <c r="E20"/>
  <c r="D22" i="15"/>
  <c r="E21"/>
  <c r="D24" i="4"/>
  <c r="E23"/>
  <c r="D23" i="15"/>
  <c r="E22"/>
  <c r="E23" i="5"/>
  <c r="D24"/>
  <c r="E24"/>
  <c r="E20" i="12"/>
  <c r="D21"/>
  <c r="E23" i="2"/>
  <c r="D24"/>
  <c r="D22" i="37"/>
  <c r="E22"/>
  <c r="E21"/>
  <c r="E20" i="19"/>
  <c r="D21"/>
  <c r="E19" i="3"/>
  <c r="D20"/>
  <c r="E21" i="14"/>
  <c r="D22"/>
  <c r="E22"/>
  <c r="E24" i="20"/>
  <c r="D25"/>
  <c r="E26" i="10"/>
  <c r="D27"/>
  <c r="D20" i="17"/>
  <c r="E19"/>
  <c r="E39" i="13"/>
  <c r="D40"/>
  <c r="E21" i="18"/>
  <c r="D22"/>
  <c r="E26" i="11"/>
  <c r="D27"/>
  <c r="D23" i="6"/>
  <c r="E22"/>
  <c r="E24" i="4"/>
  <c r="D25"/>
  <c r="E19" i="1"/>
  <c r="D20"/>
  <c r="D25" i="16"/>
  <c r="E24"/>
  <c r="E40" i="13"/>
  <c r="D41"/>
  <c r="E21" i="19"/>
  <c r="D22"/>
  <c r="D25" i="2"/>
  <c r="E25"/>
  <c r="E24"/>
  <c r="D24" i="6"/>
  <c r="E23"/>
  <c r="E20" i="17"/>
  <c r="D21"/>
  <c r="D26" i="4"/>
  <c r="E25"/>
  <c r="E27" i="11"/>
  <c r="D28"/>
  <c r="D21" i="1"/>
  <c r="E20"/>
  <c r="D23" i="18"/>
  <c r="E22"/>
  <c r="E25" i="20"/>
  <c r="D26"/>
  <c r="E20" i="3"/>
  <c r="D21"/>
  <c r="E21" i="12"/>
  <c r="D22"/>
  <c r="D26" i="16"/>
  <c r="E25"/>
  <c r="D24" i="15"/>
  <c r="E23"/>
  <c r="E27" i="10"/>
  <c r="D28"/>
  <c r="D25" i="15"/>
  <c r="E24"/>
  <c r="D23" i="12"/>
  <c r="E22"/>
  <c r="E21" i="3"/>
  <c r="D22"/>
  <c r="D29" i="11"/>
  <c r="E28"/>
  <c r="E21" i="17"/>
  <c r="D22"/>
  <c r="D27" i="16"/>
  <c r="E26"/>
  <c r="E21" i="1"/>
  <c r="D22"/>
  <c r="D27" i="4"/>
  <c r="E26"/>
  <c r="E24" i="6"/>
  <c r="D25"/>
  <c r="D29" i="10"/>
  <c r="E28"/>
  <c r="D27" i="20"/>
  <c r="E26"/>
  <c r="D23" i="19"/>
  <c r="E22"/>
  <c r="E23" i="18"/>
  <c r="D24"/>
  <c r="E41" i="13"/>
  <c r="D42"/>
  <c r="E27" i="20"/>
  <c r="D28"/>
  <c r="D28" i="4"/>
  <c r="E27"/>
  <c r="E22" i="3"/>
  <c r="D23"/>
  <c r="E23"/>
  <c r="D30" i="10"/>
  <c r="E29"/>
  <c r="E27" i="16"/>
  <c r="D28"/>
  <c r="D30" i="11"/>
  <c r="E29"/>
  <c r="D24" i="12"/>
  <c r="E23"/>
  <c r="D26" i="15"/>
  <c r="E25"/>
  <c r="E42" i="13"/>
  <c r="D43"/>
  <c r="D26" i="6"/>
  <c r="E25"/>
  <c r="D25" i="18"/>
  <c r="E24"/>
  <c r="E22" i="1"/>
  <c r="D23"/>
  <c r="E23"/>
  <c r="D23" i="17"/>
  <c r="E22"/>
  <c r="E23" i="19"/>
  <c r="D24"/>
  <c r="D27" i="6"/>
  <c r="E26"/>
  <c r="D29" i="16"/>
  <c r="E28"/>
  <c r="D26" i="18"/>
  <c r="E26"/>
  <c r="E25"/>
  <c r="D27" i="15"/>
  <c r="E26"/>
  <c r="E30" i="11"/>
  <c r="D31"/>
  <c r="E30" i="10"/>
  <c r="D31"/>
  <c r="D29" i="4"/>
  <c r="E28"/>
  <c r="D25" i="12"/>
  <c r="E24"/>
  <c r="E24" i="19"/>
  <c r="D25"/>
  <c r="D44" i="13"/>
  <c r="E43"/>
  <c r="E23" i="17"/>
  <c r="D24"/>
  <c r="D29" i="20"/>
  <c r="E28"/>
  <c r="E31" i="10"/>
  <c r="D32"/>
  <c r="D45" i="13"/>
  <c r="E45"/>
  <c r="E44"/>
  <c r="E29" i="4"/>
  <c r="D30"/>
  <c r="E29" i="16"/>
  <c r="D30"/>
  <c r="E27" i="6"/>
  <c r="D28"/>
  <c r="E24" i="17"/>
  <c r="D25"/>
  <c r="D26" i="19"/>
  <c r="E25"/>
  <c r="D32" i="11"/>
  <c r="E31"/>
  <c r="E25" i="12"/>
  <c r="D26"/>
  <c r="E27" i="15"/>
  <c r="D28"/>
  <c r="E28"/>
  <c r="E29" i="20"/>
  <c r="D30"/>
  <c r="E26" i="19"/>
  <c r="D27"/>
  <c r="D31" i="20"/>
  <c r="E30"/>
  <c r="E28" i="6"/>
  <c r="D29"/>
  <c r="E29"/>
  <c r="E30" i="4"/>
  <c r="D31"/>
  <c r="E32" i="10"/>
  <c r="D33"/>
  <c r="E32" i="11"/>
  <c r="D33"/>
  <c r="E26" i="12"/>
  <c r="D27"/>
  <c r="E25" i="17"/>
  <c r="D26"/>
  <c r="E30" i="16"/>
  <c r="D31"/>
  <c r="E31" i="20"/>
  <c r="D32"/>
  <c r="D27" i="17"/>
  <c r="E26"/>
  <c r="D32" i="4"/>
  <c r="E31"/>
  <c r="E27" i="19"/>
  <c r="D28"/>
  <c r="E31" i="16"/>
  <c r="D32"/>
  <c r="E27" i="12"/>
  <c r="D28"/>
  <c r="E33" i="11"/>
  <c r="D34"/>
  <c r="D34" i="10"/>
  <c r="E33"/>
  <c r="D35"/>
  <c r="E34"/>
  <c r="E32" i="4"/>
  <c r="D33"/>
  <c r="E27" i="17"/>
  <c r="D28"/>
  <c r="E28" i="12"/>
  <c r="D29"/>
  <c r="E32" i="20"/>
  <c r="D33"/>
  <c r="D35" i="11"/>
  <c r="E34"/>
  <c r="E32" i="16"/>
  <c r="D33"/>
  <c r="D29" i="19"/>
  <c r="E28"/>
  <c r="E35" i="10"/>
  <c r="D36"/>
  <c r="D34" i="16"/>
  <c r="E33"/>
  <c r="D34" i="20"/>
  <c r="E34"/>
  <c r="E33"/>
  <c r="D29" i="17"/>
  <c r="E28"/>
  <c r="E29" i="19"/>
  <c r="D30"/>
  <c r="E35" i="11"/>
  <c r="D36"/>
  <c r="E29" i="12"/>
  <c r="D30"/>
  <c r="E30"/>
  <c r="E33" i="4"/>
  <c r="D34"/>
  <c r="E29" i="17"/>
  <c r="D30"/>
  <c r="D35" i="16"/>
  <c r="E34"/>
  <c r="D37" i="11"/>
  <c r="E36"/>
  <c r="E36" i="10"/>
  <c r="D37"/>
  <c r="D35" i="4"/>
  <c r="D36"/>
  <c r="D37"/>
  <c r="D38"/>
  <c r="D39"/>
  <c r="D40"/>
  <c r="D41"/>
  <c r="D42"/>
  <c r="D43"/>
  <c r="E34"/>
  <c r="E30" i="19"/>
  <c r="D31"/>
  <c r="E37" i="11"/>
  <c r="D38"/>
  <c r="E35" i="16"/>
  <c r="D36"/>
  <c r="D32" i="19"/>
  <c r="E31"/>
  <c r="D38" i="10"/>
  <c r="E38"/>
  <c r="E37"/>
  <c r="E30" i="17"/>
  <c r="D31"/>
  <c r="D33" i="19"/>
  <c r="E32"/>
  <c r="D39" i="11"/>
  <c r="E38"/>
  <c r="E31" i="17"/>
  <c r="D32"/>
  <c r="D37" i="16"/>
  <c r="E36"/>
  <c r="D38"/>
  <c r="E37"/>
  <c r="E39" i="11"/>
  <c r="D40"/>
  <c r="E33" i="19"/>
  <c r="D34"/>
  <c r="E32" i="17"/>
  <c r="D33"/>
  <c r="E38" i="16"/>
  <c r="D39"/>
  <c r="D34" i="17"/>
  <c r="E33"/>
  <c r="D35" i="19"/>
  <c r="E34"/>
  <c r="E40" i="11"/>
  <c r="D41"/>
  <c r="D42"/>
  <c r="E41"/>
  <c r="E34" i="17"/>
  <c r="D35"/>
  <c r="E39" i="16"/>
  <c r="D40"/>
  <c r="D36" i="19"/>
  <c r="E35"/>
  <c r="D43" i="11"/>
  <c r="E42"/>
  <c r="E35" i="17"/>
  <c r="D36"/>
  <c r="E40" i="16"/>
  <c r="D41"/>
  <c r="E36" i="19"/>
  <c r="D37"/>
  <c r="D38"/>
  <c r="E37"/>
  <c r="E36" i="17"/>
  <c r="D37"/>
  <c r="E37"/>
  <c r="D44" i="11"/>
  <c r="E43"/>
  <c r="E41" i="16"/>
  <c r="D42"/>
  <c r="D45" i="11"/>
  <c r="E44"/>
  <c r="D39" i="19"/>
  <c r="E38"/>
  <c r="D43" i="16"/>
  <c r="E42"/>
  <c r="D46" i="11"/>
  <c r="E45"/>
  <c r="D44" i="16"/>
  <c r="E44"/>
  <c r="E43"/>
  <c r="D40" i="19"/>
  <c r="E39"/>
  <c r="D41"/>
  <c r="E40"/>
  <c r="E46" i="11"/>
  <c r="D47"/>
  <c r="D48"/>
  <c r="E47"/>
  <c r="D42" i="19"/>
  <c r="E42"/>
  <c r="E41"/>
  <c r="D49" i="11"/>
  <c r="E48"/>
  <c r="E49"/>
  <c r="D50"/>
  <c r="E50"/>
  <c r="D51"/>
  <c r="E51"/>
  <c r="D52"/>
  <c r="D53"/>
  <c r="E52"/>
  <c r="D54"/>
  <c r="E53"/>
  <c r="E54"/>
  <c r="D55"/>
  <c r="E55"/>
  <c r="D56"/>
  <c r="E56"/>
  <c r="D57"/>
  <c r="D58"/>
  <c r="E57"/>
  <c r="D59"/>
  <c r="E58"/>
  <c r="E59"/>
  <c r="D60"/>
  <c r="D61"/>
  <c r="E60"/>
  <c r="E61"/>
  <c r="D62"/>
  <c r="E62"/>
  <c r="D63"/>
  <c r="E63"/>
  <c r="D64"/>
  <c r="D65"/>
  <c r="E64"/>
  <c r="E65"/>
  <c r="D66"/>
  <c r="D67"/>
  <c r="E66"/>
  <c r="D68"/>
  <c r="E67"/>
  <c r="D69"/>
  <c r="E68"/>
  <c r="E69"/>
  <c r="D70"/>
  <c r="D71"/>
  <c r="E70"/>
  <c r="E71"/>
  <c r="D72"/>
  <c r="E72"/>
  <c r="D73"/>
  <c r="E73"/>
  <c r="D74"/>
  <c r="E74"/>
  <c r="D75"/>
  <c r="E75"/>
  <c r="D76"/>
  <c r="E76"/>
</calcChain>
</file>

<file path=xl/sharedStrings.xml><?xml version="1.0" encoding="utf-8"?>
<sst xmlns="http://schemas.openxmlformats.org/spreadsheetml/2006/main" count="755" uniqueCount="148">
  <si>
    <t>NOM DU PRODUIT :</t>
  </si>
  <si>
    <t>REFERENCE :</t>
  </si>
  <si>
    <t>GO2295C+K</t>
  </si>
  <si>
    <t>FOURNISSEUR :</t>
  </si>
  <si>
    <t>MONADERM</t>
  </si>
  <si>
    <t>Couronnes double face diam. 22X9,5 mm</t>
  </si>
  <si>
    <t>4, rue des Roses</t>
  </si>
  <si>
    <t>MC 98000</t>
  </si>
  <si>
    <t>MONACO</t>
  </si>
  <si>
    <t>Date</t>
  </si>
  <si>
    <t>Quantité entrée</t>
  </si>
  <si>
    <t>Quantité sortie</t>
  </si>
  <si>
    <t>En stock</t>
  </si>
  <si>
    <t>Action</t>
  </si>
  <si>
    <r>
      <t xml:space="preserve">commande par mail </t>
    </r>
    <r>
      <rPr>
        <sz val="10"/>
        <color indexed="12"/>
        <rFont val="Arial"/>
        <family val="2"/>
      </rPr>
      <t>monaderm@libello.com</t>
    </r>
  </si>
  <si>
    <t>MASSON SA</t>
  </si>
  <si>
    <t>Alcool à 70%</t>
  </si>
  <si>
    <t>ZI de Toctoucau</t>
  </si>
  <si>
    <t>10, chemine Lou Tribail</t>
  </si>
  <si>
    <t>33612 CESTAS Cedex</t>
  </si>
  <si>
    <r>
      <t xml:space="preserve">commande par mail </t>
    </r>
    <r>
      <rPr>
        <sz val="10"/>
        <color indexed="12"/>
        <rFont val="Arial"/>
        <family val="2"/>
      </rPr>
      <t>cestas@masson-domital.fr</t>
    </r>
  </si>
  <si>
    <t>MED69OR1L</t>
  </si>
  <si>
    <t>Blouse visiteur</t>
  </si>
  <si>
    <t>BI50</t>
  </si>
  <si>
    <t>RAJA</t>
  </si>
  <si>
    <t>Boîte blister BILBOX</t>
  </si>
  <si>
    <t>Parc international d'activité</t>
  </si>
  <si>
    <t>ZI Paris Nord II</t>
  </si>
  <si>
    <t>16 rue de l'Etang</t>
  </si>
  <si>
    <t>95977 ROISSY CDG Cedex</t>
  </si>
  <si>
    <t>commande par fax : 0820 306 307</t>
  </si>
  <si>
    <t>Donimique Dutscher</t>
  </si>
  <si>
    <t>Capillaires et piston pour micropette Microman M50</t>
  </si>
  <si>
    <t>30 rue de l'Industrie -ZAC Brumath nord</t>
  </si>
  <si>
    <t>BP 62</t>
  </si>
  <si>
    <t>67172 BRUMATH Cedex</t>
  </si>
  <si>
    <t>Fax : 03 88 59 33 99</t>
  </si>
  <si>
    <t>Mail site : dutscher.com</t>
  </si>
  <si>
    <t>LOH90000</t>
  </si>
  <si>
    <t>Carré de ouate Cotopad</t>
  </si>
  <si>
    <t>DS120</t>
  </si>
  <si>
    <t>Carte de stockage pour disques D'squames</t>
  </si>
  <si>
    <t>SE121</t>
  </si>
  <si>
    <t>Carte de stockage pour Sébutapes</t>
  </si>
  <si>
    <t>GOK7CK</t>
  </si>
  <si>
    <t>Cassette pour Sébumètre</t>
  </si>
  <si>
    <t>450/500 mesures</t>
  </si>
  <si>
    <t>GOBAY</t>
  </si>
  <si>
    <t>Catalyseur spéciale BAYER</t>
  </si>
  <si>
    <t>LCHPLC-01</t>
  </si>
  <si>
    <t>Boîte de 100</t>
  </si>
  <si>
    <t>10, chemin de Lou Tribail</t>
  </si>
  <si>
    <t>LOHISP80</t>
  </si>
  <si>
    <t>Disque de coton à démaquiller</t>
  </si>
  <si>
    <t>Coupelle aluminium 52ml</t>
  </si>
  <si>
    <t>GO22363M</t>
  </si>
  <si>
    <t>Couronnes DTM de diam. 22X36 mm</t>
  </si>
  <si>
    <t>DS100</t>
  </si>
  <si>
    <t>Disque D'squames standard de diam. 22 mm</t>
  </si>
  <si>
    <t>LCHDGTX-M</t>
  </si>
  <si>
    <t>Doigtiers latex roulés</t>
  </si>
  <si>
    <t>Par sachet de 100</t>
  </si>
  <si>
    <t>LOTK78723</t>
  </si>
  <si>
    <t>Drap d'examen ouate de cellulose</t>
  </si>
  <si>
    <t>W4914N</t>
  </si>
  <si>
    <t>Parc d'Innovation</t>
  </si>
  <si>
    <t>BP 50111</t>
  </si>
  <si>
    <t>67403 ILLKIRCH Cedex</t>
  </si>
  <si>
    <t>commande par fax :03 88 67 11 68</t>
  </si>
  <si>
    <t>MONH251L</t>
  </si>
  <si>
    <t>Essui mains enchevetrés</t>
  </si>
  <si>
    <t>Par 32 paquets de 100</t>
  </si>
  <si>
    <t>Stallergènes</t>
  </si>
  <si>
    <t>Finn chambers 8mm</t>
  </si>
  <si>
    <t>6, rue Alexis de Toqieville</t>
  </si>
  <si>
    <t>92183 ANTHONY</t>
  </si>
  <si>
    <t xml:space="preserve">Tél : </t>
  </si>
  <si>
    <t>01 55 59 20 60</t>
  </si>
  <si>
    <t>commande par fax : 01 55 59 20 01</t>
  </si>
  <si>
    <t>code client H10018246</t>
  </si>
  <si>
    <t>TERBS01N</t>
  </si>
  <si>
    <t>Seringue 1ml nue</t>
  </si>
  <si>
    <t>03.05.13</t>
  </si>
  <si>
    <t>MAIL</t>
  </si>
  <si>
    <t>NON</t>
  </si>
  <si>
    <t>Commande:</t>
  </si>
  <si>
    <t>Décompte:</t>
  </si>
  <si>
    <t>Par blouse</t>
  </si>
  <si>
    <t>Par rouleau de 500 pastilles</t>
  </si>
  <si>
    <t xml:space="preserve">Par rouleau </t>
  </si>
  <si>
    <t>Par paquet de 10 blouses</t>
  </si>
  <si>
    <t>Par carton de 260 unités</t>
  </si>
  <si>
    <t xml:space="preserve">Par boîte </t>
  </si>
  <si>
    <t>Par sachet</t>
  </si>
  <si>
    <t>Par sachet de 500 carrés 5cm x 5 cm</t>
  </si>
  <si>
    <t>Par paquet</t>
  </si>
  <si>
    <t xml:space="preserve">Par cassette </t>
  </si>
  <si>
    <t>Par flacon</t>
  </si>
  <si>
    <t>FISHER SCIENTIFIC</t>
  </si>
  <si>
    <t>Pharmacie BIRAULT</t>
  </si>
  <si>
    <t>1198-2563</t>
  </si>
  <si>
    <t>Par flacon de 125mL</t>
  </si>
  <si>
    <t>GIL850192</t>
  </si>
  <si>
    <t>Par boite de 200</t>
  </si>
  <si>
    <t>Par paquet de 25 cartes (5 disques par carte)</t>
  </si>
  <si>
    <t>Par paquet de 10 cartes (5 sébutapes par carte)</t>
  </si>
  <si>
    <t>par boite de 100</t>
  </si>
  <si>
    <t>Par boite/sachet</t>
  </si>
  <si>
    <t>Par sachet de 80 disques</t>
  </si>
  <si>
    <t>Par lot de 100 pièces</t>
  </si>
  <si>
    <t>Par lot</t>
  </si>
  <si>
    <t xml:space="preserve">Par rouleau de 500 </t>
  </si>
  <si>
    <t>Par paquet de 1000</t>
  </si>
  <si>
    <t>Par carton</t>
  </si>
  <si>
    <t xml:space="preserve">Flacon d'1l </t>
  </si>
  <si>
    <t>Par boîte</t>
  </si>
  <si>
    <t>Par boîte de 50 bandes de 5 chambres</t>
  </si>
  <si>
    <t xml:space="preserve">Commande </t>
  </si>
  <si>
    <t xml:space="preserve">Décompte </t>
  </si>
  <si>
    <t>Gants d'examen latex poudrés</t>
  </si>
  <si>
    <t>HEXL202NPM</t>
  </si>
  <si>
    <t>Capillaires et piston CP1000
pour microman M1000</t>
  </si>
  <si>
    <t>066414</t>
  </si>
  <si>
    <t>A revoir</t>
  </si>
  <si>
    <t>10/09/104</t>
  </si>
  <si>
    <t>Mode opératoire:</t>
  </si>
  <si>
    <t>Noter la date dans la colonne A</t>
  </si>
  <si>
    <t>Remplir la quantité sortie dans la colonne C</t>
  </si>
  <si>
    <t>Lorsque ceci est fait, sélectionner les cellules du dessus de la colonne D et E puis étirer sur votre ligne</t>
  </si>
  <si>
    <t xml:space="preserve">ATTENTION : NE PAS étirer à l'avance la formule de la cellule "ACTION" </t>
  </si>
  <si>
    <t>10/102014</t>
  </si>
  <si>
    <t>Par unité</t>
  </si>
  <si>
    <t>non</t>
  </si>
  <si>
    <t>CAPEA</t>
  </si>
  <si>
    <t>Parc d'Activités de Magré Romanet</t>
  </si>
  <si>
    <t>56 RUE Paul Claudel</t>
  </si>
  <si>
    <t>87000 LIMOGES</t>
  </si>
  <si>
    <t>NOIR</t>
  </si>
  <si>
    <r>
      <rPr>
        <b/>
        <sz val="11"/>
        <rFont val="Arial"/>
        <family val="2"/>
      </rPr>
      <t xml:space="preserve">TYPE DE TONER </t>
    </r>
    <r>
      <rPr>
        <b/>
        <sz val="10"/>
        <rFont val="Arial"/>
        <family val="2"/>
      </rPr>
      <t>:</t>
    </r>
  </si>
  <si>
    <t>ROUGE</t>
  </si>
  <si>
    <t>JAUNE</t>
  </si>
  <si>
    <t>BLEU</t>
  </si>
  <si>
    <t>AGRAFES -J1 CANON</t>
  </si>
  <si>
    <t>TONER VIDE D'ENCRE USAGEE CANON</t>
  </si>
  <si>
    <t>Référence</t>
  </si>
  <si>
    <t>C-EXV 29</t>
  </si>
  <si>
    <t>commande telephone au 05.57.35.34.34</t>
  </si>
  <si>
    <t>commande par telephone au 05.57.35.34.34</t>
  </si>
</sst>
</file>

<file path=xl/styles.xml><?xml version="1.0" encoding="utf-8"?>
<styleSheet xmlns="http://schemas.openxmlformats.org/spreadsheetml/2006/main">
  <numFmts count="1">
    <numFmt numFmtId="164" formatCode="dd/mm/yy"/>
  </numFmts>
  <fonts count="17">
    <font>
      <sz val="10"/>
      <name val="Arial"/>
      <family val="2"/>
    </font>
    <font>
      <b/>
      <sz val="10"/>
      <name val="Arial"/>
      <family val="2"/>
    </font>
    <font>
      <sz val="10"/>
      <color indexed="12"/>
      <name val="Arial"/>
      <family val="2"/>
    </font>
    <font>
      <sz val="10"/>
      <color indexed="10"/>
      <name val="Arial"/>
      <family val="2"/>
    </font>
    <font>
      <sz val="9"/>
      <name val="Tahoma"/>
      <family val="2"/>
    </font>
    <font>
      <b/>
      <sz val="11"/>
      <name val="Tahoma"/>
      <family val="2"/>
    </font>
    <font>
      <b/>
      <sz val="9"/>
      <name val="Tahoma"/>
      <family val="2"/>
    </font>
    <font>
      <sz val="9"/>
      <color indexed="10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sz val="10"/>
      <name val="Tahoma"/>
      <family val="2"/>
    </font>
    <font>
      <b/>
      <sz val="11"/>
      <name val="Arial"/>
      <family val="2"/>
    </font>
    <font>
      <b/>
      <sz val="10"/>
      <color rgb="FFFF0000"/>
      <name val="Arial"/>
      <family val="2"/>
    </font>
    <font>
      <b/>
      <sz val="12"/>
      <color rgb="FF00B050"/>
      <name val="Tahoma"/>
      <family val="2"/>
    </font>
    <font>
      <b/>
      <sz val="12"/>
      <color rgb="FFFF0000"/>
      <name val="Arial"/>
      <family val="2"/>
    </font>
    <font>
      <b/>
      <sz val="12"/>
      <color rgb="FF0070C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26"/>
        <bgColor indexed="43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5">
    <border>
      <left/>
      <right/>
      <top/>
      <bottom/>
      <diagonal/>
    </border>
    <border>
      <left style="thin">
        <color indexed="8"/>
      </left>
      <right style="hair">
        <color indexed="8"/>
      </right>
      <top style="thin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8"/>
      </right>
      <top style="thin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 style="hair">
        <color indexed="8"/>
      </left>
      <right style="thin">
        <color indexed="8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thin">
        <color indexed="8"/>
      </bottom>
      <diagonal/>
    </border>
    <border>
      <left style="hair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4" fontId="0" fillId="3" borderId="4" xfId="0" applyNumberForma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0" fontId="6" fillId="0" borderId="0" xfId="0" applyFont="1"/>
    <xf numFmtId="0" fontId="6" fillId="2" borderId="1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164" fontId="4" fillId="3" borderId="4" xfId="0" applyNumberFormat="1" applyFont="1" applyFill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14" fontId="0" fillId="3" borderId="4" xfId="0" applyNumberFormat="1" applyFill="1" applyBorder="1" applyAlignment="1">
      <alignment horizontal="center"/>
    </xf>
    <xf numFmtId="14" fontId="4" fillId="3" borderId="4" xfId="0" applyNumberFormat="1" applyFont="1" applyFill="1" applyBorder="1" applyAlignment="1">
      <alignment horizontal="center"/>
    </xf>
    <xf numFmtId="0" fontId="8" fillId="0" borderId="0" xfId="0" applyFont="1"/>
    <xf numFmtId="0" fontId="9" fillId="0" borderId="0" xfId="0" applyFont="1"/>
    <xf numFmtId="0" fontId="3" fillId="0" borderId="1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4" fillId="0" borderId="14" xfId="0" applyFont="1" applyBorder="1"/>
    <xf numFmtId="0" fontId="4" fillId="0" borderId="14" xfId="0" applyFont="1" applyBorder="1" applyAlignment="1">
      <alignment horizontal="center"/>
    </xf>
    <xf numFmtId="14" fontId="4" fillId="0" borderId="14" xfId="0" applyNumberFormat="1" applyFont="1" applyBorder="1" applyAlignment="1">
      <alignment horizontal="center"/>
    </xf>
    <xf numFmtId="14" fontId="4" fillId="0" borderId="14" xfId="0" applyNumberFormat="1" applyFont="1" applyBorder="1"/>
    <xf numFmtId="0" fontId="10" fillId="0" borderId="0" xfId="0" applyFont="1"/>
    <xf numFmtId="0" fontId="5" fillId="0" borderId="0" xfId="0" applyFont="1"/>
    <xf numFmtId="0" fontId="1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2" fillId="0" borderId="0" xfId="0" applyFont="1"/>
    <xf numFmtId="0" fontId="4" fillId="0" borderId="0" xfId="0" applyFont="1" applyAlignment="1">
      <alignment horizontal="center" wrapText="1"/>
    </xf>
    <xf numFmtId="0" fontId="4" fillId="0" borderId="0" xfId="0" quotePrefix="1" applyFont="1" applyAlignment="1">
      <alignment horizontal="center"/>
    </xf>
    <xf numFmtId="0" fontId="1" fillId="5" borderId="0" xfId="0" applyFont="1" applyFill="1" applyBorder="1"/>
    <xf numFmtId="0" fontId="13" fillId="0" borderId="0" xfId="0" applyFont="1"/>
    <xf numFmtId="0" fontId="14" fillId="0" borderId="0" xfId="0" applyFont="1"/>
    <xf numFmtId="0" fontId="10" fillId="0" borderId="14" xfId="0" applyFont="1" applyBorder="1" applyAlignment="1">
      <alignment horizontal="center"/>
    </xf>
    <xf numFmtId="0" fontId="10" fillId="4" borderId="14" xfId="0" applyFont="1" applyFill="1" applyBorder="1" applyAlignment="1">
      <alignment horizontal="center"/>
    </xf>
    <xf numFmtId="0" fontId="10" fillId="6" borderId="14" xfId="0" applyFont="1" applyFill="1" applyBorder="1" applyAlignment="1">
      <alignment horizontal="center"/>
    </xf>
    <xf numFmtId="0" fontId="10" fillId="7" borderId="14" xfId="0" applyFont="1" applyFill="1" applyBorder="1" applyAlignment="1">
      <alignment horizontal="center"/>
    </xf>
    <xf numFmtId="0" fontId="10" fillId="0" borderId="14" xfId="0" applyFont="1" applyFill="1" applyBorder="1" applyAlignment="1">
      <alignment horizontal="center"/>
    </xf>
    <xf numFmtId="0" fontId="0" fillId="0" borderId="15" xfId="0" applyFill="1" applyBorder="1"/>
    <xf numFmtId="0" fontId="1" fillId="0" borderId="16" xfId="0" applyFont="1" applyFill="1" applyBorder="1"/>
    <xf numFmtId="0" fontId="15" fillId="0" borderId="0" xfId="0" applyFont="1" applyAlignment="1">
      <alignment horizontal="left" vertical="top" wrapText="1"/>
    </xf>
    <xf numFmtId="0" fontId="16" fillId="0" borderId="17" xfId="0" applyFont="1" applyBorder="1" applyAlignment="1">
      <alignment horizontal="left"/>
    </xf>
    <xf numFmtId="0" fontId="16" fillId="0" borderId="0" xfId="0" applyFont="1" applyBorder="1" applyAlignment="1">
      <alignment horizontal="left"/>
    </xf>
    <xf numFmtId="0" fontId="16" fillId="0" borderId="18" xfId="0" applyFont="1" applyBorder="1" applyAlignment="1">
      <alignment horizontal="left"/>
    </xf>
    <xf numFmtId="0" fontId="16" fillId="0" borderId="19" xfId="0" applyFont="1" applyBorder="1" applyAlignment="1">
      <alignment horizontal="left"/>
    </xf>
    <xf numFmtId="0" fontId="16" fillId="0" borderId="20" xfId="0" applyFont="1" applyBorder="1" applyAlignment="1">
      <alignment horizontal="left"/>
    </xf>
    <xf numFmtId="0" fontId="16" fillId="0" borderId="21" xfId="0" applyFont="1" applyBorder="1" applyAlignment="1">
      <alignment horizontal="left"/>
    </xf>
    <xf numFmtId="0" fontId="16" fillId="0" borderId="22" xfId="0" applyFont="1" applyBorder="1" applyAlignment="1">
      <alignment horizontal="center" vertical="center"/>
    </xf>
    <xf numFmtId="0" fontId="16" fillId="0" borderId="23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E6E6E6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_rels/vmlDrawing1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emf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6.emf"/></Relationships>
</file>

<file path=xl/drawings/_rels/vmlDrawing1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8.emf"/></Relationships>
</file>

<file path=xl/drawings/_rels/vmlDrawing2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9.emf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0.emf"/></Relationships>
</file>

<file path=xl/drawings/_rels/vmlDrawing2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1.emf"/></Relationships>
</file>

<file path=xl/drawings/_rels/vmlDrawing2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2.emf"/></Relationships>
</file>

<file path=xl/drawings/_rels/vmlDrawing24.vml.rels><?xml version="1.0" encoding="UTF-8" standalone="yes"?>
<Relationships xmlns="http://schemas.openxmlformats.org/package/2006/relationships"><Relationship Id="rId1" Type="http://schemas.openxmlformats.org/officeDocument/2006/relationships/image" Target="../media/image23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E6E6E6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E6E6E6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6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7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8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9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0.xml"/><Relationship Id="rId1" Type="http://schemas.openxmlformats.org/officeDocument/2006/relationships/vmlDrawing" Target="../drawings/vmlDrawing11.v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cestas@masson-domital.fr" TargetMode="External"/><Relationship Id="rId4" Type="http://schemas.openxmlformats.org/officeDocument/2006/relationships/control" Target="../activeX/activeX11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13.vml"/><Relationship Id="rId1" Type="http://schemas.openxmlformats.org/officeDocument/2006/relationships/hyperlink" Target="mailto:cestas@masson-domital.fr" TargetMode="Externa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7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.xml"/><Relationship Id="rId2" Type="http://schemas.openxmlformats.org/officeDocument/2006/relationships/vmlDrawing" Target="../drawings/vmlDrawing15.vml"/><Relationship Id="rId1" Type="http://schemas.openxmlformats.org/officeDocument/2006/relationships/hyperlink" Target="mailto:monaderm@libello.com" TargetMode="Externa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.xml"/><Relationship Id="rId2" Type="http://schemas.openxmlformats.org/officeDocument/2006/relationships/vmlDrawing" Target="../drawings/vmlDrawing16.vml"/><Relationship Id="rId1" Type="http://schemas.openxmlformats.org/officeDocument/2006/relationships/hyperlink" Target="mailto:monaderm@libello.com" TargetMode="Externa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.xml"/><Relationship Id="rId2" Type="http://schemas.openxmlformats.org/officeDocument/2006/relationships/vmlDrawing" Target="../drawings/vmlDrawing17.vml"/><Relationship Id="rId1" Type="http://schemas.openxmlformats.org/officeDocument/2006/relationships/hyperlink" Target="mailto:cestas@masson-domital.fr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.xml"/><Relationship Id="rId2" Type="http://schemas.openxmlformats.org/officeDocument/2006/relationships/vmlDrawing" Target="../drawings/vmlDrawing18.vml"/><Relationship Id="rId1" Type="http://schemas.openxmlformats.org/officeDocument/2006/relationships/hyperlink" Target="mailto:cestas@masson-domital.fr" TargetMode="Externa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8.xml"/><Relationship Id="rId1" Type="http://schemas.openxmlformats.org/officeDocument/2006/relationships/vmlDrawing" Target="../drawings/vmlDrawing19.v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.xml"/><Relationship Id="rId2" Type="http://schemas.openxmlformats.org/officeDocument/2006/relationships/vmlDrawing" Target="../drawings/vmlDrawing20.vml"/><Relationship Id="rId1" Type="http://schemas.openxmlformats.org/officeDocument/2006/relationships/hyperlink" Target="mailto:cestas@masson-domital.fr" TargetMode="Externa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mailto:cestas@masson-domital.fr" TargetMode="External"/><Relationship Id="rId4" Type="http://schemas.openxmlformats.org/officeDocument/2006/relationships/control" Target="../activeX/activeX20.xm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1.xml"/><Relationship Id="rId1" Type="http://schemas.openxmlformats.org/officeDocument/2006/relationships/vmlDrawing" Target="../drawings/vmlDrawing22.v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.xml"/><Relationship Id="rId2" Type="http://schemas.openxmlformats.org/officeDocument/2006/relationships/vmlDrawing" Target="../drawings/vmlDrawing23.vml"/><Relationship Id="rId1" Type="http://schemas.openxmlformats.org/officeDocument/2006/relationships/hyperlink" Target="mailto:cestas@masson-domital.fr" TargetMode="Externa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.xml"/><Relationship Id="rId2" Type="http://schemas.openxmlformats.org/officeDocument/2006/relationships/vmlDrawing" Target="../drawings/vmlDrawing24.vml"/><Relationship Id="rId1" Type="http://schemas.openxmlformats.org/officeDocument/2006/relationships/hyperlink" Target="mailto:cestas@masson-domita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R113"/>
  <sheetViews>
    <sheetView workbookViewId="0">
      <selection activeCell="H15" sqref="H15"/>
    </sheetView>
  </sheetViews>
  <sheetFormatPr baseColWidth="10" defaultColWidth="11.5703125" defaultRowHeight="11.25"/>
  <cols>
    <col min="1" max="1" width="17.5703125" style="14" customWidth="1"/>
    <col min="2" max="2" width="16.140625" style="14" customWidth="1"/>
    <col min="3" max="3" width="15" style="14" customWidth="1"/>
    <col min="4" max="6" width="11.5703125" style="14"/>
    <col min="7" max="7" width="16.42578125" style="14" customWidth="1"/>
    <col min="8" max="16384" width="11.5703125" style="14"/>
  </cols>
  <sheetData>
    <row r="2" spans="1:16">
      <c r="A2" s="15" t="s">
        <v>0</v>
      </c>
      <c r="B2" s="15"/>
      <c r="C2" s="15" t="s">
        <v>1</v>
      </c>
      <c r="D2" s="15" t="s">
        <v>2</v>
      </c>
      <c r="E2" s="15"/>
      <c r="F2" s="15"/>
      <c r="G2" s="15" t="s">
        <v>3</v>
      </c>
      <c r="H2" s="14" t="s">
        <v>4</v>
      </c>
    </row>
    <row r="3" spans="1:16">
      <c r="A3" s="14" t="s">
        <v>5</v>
      </c>
      <c r="H3" s="14" t="s">
        <v>6</v>
      </c>
    </row>
    <row r="4" spans="1:16">
      <c r="A4" s="14" t="s">
        <v>85</v>
      </c>
      <c r="B4" s="14" t="s">
        <v>88</v>
      </c>
      <c r="H4" s="14" t="s">
        <v>7</v>
      </c>
    </row>
    <row r="5" spans="1:16" ht="14.25">
      <c r="A5" s="38" t="s">
        <v>86</v>
      </c>
      <c r="B5" s="38" t="s">
        <v>89</v>
      </c>
      <c r="H5" s="14" t="s">
        <v>8</v>
      </c>
    </row>
    <row r="7" spans="1:16" ht="12.75">
      <c r="A7" s="16" t="s">
        <v>9</v>
      </c>
      <c r="B7" s="17" t="s">
        <v>10</v>
      </c>
      <c r="C7" s="17" t="s">
        <v>11</v>
      </c>
      <c r="D7" s="17" t="s">
        <v>12</v>
      </c>
      <c r="E7" s="18" t="s">
        <v>13</v>
      </c>
      <c r="F7" s="32" t="s">
        <v>83</v>
      </c>
      <c r="H7" t="s">
        <v>14</v>
      </c>
    </row>
    <row r="8" spans="1:16">
      <c r="A8" s="19">
        <v>39938</v>
      </c>
      <c r="B8" s="20">
        <v>0</v>
      </c>
      <c r="C8" s="20">
        <v>0</v>
      </c>
      <c r="D8" s="20">
        <v>6</v>
      </c>
      <c r="E8" s="30" t="str">
        <f t="shared" ref="E8:E19" si="0">IF(D8&lt;2,"COMMANDE", "")</f>
        <v/>
      </c>
      <c r="F8" s="33"/>
    </row>
    <row r="9" spans="1:16">
      <c r="A9" s="19">
        <v>39981</v>
      </c>
      <c r="B9" s="20">
        <v>0</v>
      </c>
      <c r="C9" s="20">
        <v>0</v>
      </c>
      <c r="D9" s="20">
        <f t="shared" ref="D9:D20" si="1">D8+B9-C9</f>
        <v>6</v>
      </c>
      <c r="E9" s="30" t="str">
        <f t="shared" si="0"/>
        <v/>
      </c>
      <c r="F9" s="33"/>
    </row>
    <row r="10" spans="1:16">
      <c r="A10" s="19">
        <v>40032</v>
      </c>
      <c r="B10" s="20">
        <v>0</v>
      </c>
      <c r="C10" s="20">
        <v>0</v>
      </c>
      <c r="D10" s="20">
        <f t="shared" si="1"/>
        <v>6</v>
      </c>
      <c r="E10" s="30" t="str">
        <f t="shared" si="0"/>
        <v/>
      </c>
      <c r="F10" s="33"/>
    </row>
    <row r="11" spans="1:16">
      <c r="A11" s="19">
        <v>40266</v>
      </c>
      <c r="B11" s="20">
        <v>0</v>
      </c>
      <c r="C11" s="20">
        <v>0</v>
      </c>
      <c r="D11" s="20">
        <f t="shared" si="1"/>
        <v>6</v>
      </c>
      <c r="E11" s="30" t="str">
        <f t="shared" si="0"/>
        <v/>
      </c>
      <c r="F11" s="33"/>
    </row>
    <row r="12" spans="1:16">
      <c r="A12" s="19">
        <v>40329</v>
      </c>
      <c r="B12" s="20">
        <v>0</v>
      </c>
      <c r="C12" s="20">
        <v>0</v>
      </c>
      <c r="D12" s="20">
        <f t="shared" si="1"/>
        <v>6</v>
      </c>
      <c r="E12" s="30" t="str">
        <f t="shared" si="0"/>
        <v/>
      </c>
      <c r="F12" s="33"/>
    </row>
    <row r="13" spans="1:16">
      <c r="A13" s="19">
        <v>40381</v>
      </c>
      <c r="B13" s="20">
        <v>0</v>
      </c>
      <c r="C13" s="20">
        <v>0</v>
      </c>
      <c r="D13" s="20">
        <f t="shared" si="1"/>
        <v>6</v>
      </c>
      <c r="E13" s="30" t="str">
        <f t="shared" si="0"/>
        <v/>
      </c>
      <c r="F13" s="33"/>
    </row>
    <row r="14" spans="1:16">
      <c r="A14" s="19">
        <v>40458</v>
      </c>
      <c r="B14" s="20">
        <v>0</v>
      </c>
      <c r="C14" s="20">
        <v>0</v>
      </c>
      <c r="D14" s="20">
        <f t="shared" si="1"/>
        <v>6</v>
      </c>
      <c r="E14" s="30" t="str">
        <f t="shared" si="0"/>
        <v/>
      </c>
      <c r="F14" s="33"/>
    </row>
    <row r="15" spans="1:16">
      <c r="A15" s="19">
        <v>40548</v>
      </c>
      <c r="B15" s="20">
        <v>0</v>
      </c>
      <c r="C15" s="20">
        <v>0</v>
      </c>
      <c r="D15" s="20">
        <f t="shared" si="1"/>
        <v>6</v>
      </c>
      <c r="E15" s="30" t="str">
        <f t="shared" si="0"/>
        <v/>
      </c>
      <c r="F15" s="33"/>
    </row>
    <row r="16" spans="1:16" ht="15.75">
      <c r="A16" s="19">
        <v>40602</v>
      </c>
      <c r="B16" s="20">
        <v>0</v>
      </c>
      <c r="C16" s="20">
        <v>0</v>
      </c>
      <c r="D16" s="20">
        <f t="shared" si="1"/>
        <v>6</v>
      </c>
      <c r="E16" s="30" t="str">
        <f t="shared" si="0"/>
        <v/>
      </c>
      <c r="F16" s="33"/>
      <c r="H16" s="54"/>
      <c r="I16" s="54"/>
      <c r="J16" s="54"/>
      <c r="K16" s="54"/>
      <c r="L16" s="54"/>
      <c r="M16" s="54"/>
      <c r="N16" s="54"/>
      <c r="O16" s="54"/>
      <c r="P16" s="54"/>
    </row>
    <row r="17" spans="1:18">
      <c r="A17" s="19">
        <v>40759</v>
      </c>
      <c r="B17" s="20">
        <v>0</v>
      </c>
      <c r="C17" s="20">
        <v>0</v>
      </c>
      <c r="D17" s="20">
        <f t="shared" si="1"/>
        <v>6</v>
      </c>
      <c r="E17" s="30" t="str">
        <f t="shared" si="0"/>
        <v/>
      </c>
      <c r="F17" s="33"/>
    </row>
    <row r="18" spans="1:18">
      <c r="A18" s="19">
        <v>41243</v>
      </c>
      <c r="B18" s="20">
        <v>0</v>
      </c>
      <c r="C18" s="20">
        <v>0</v>
      </c>
      <c r="D18" s="20">
        <f t="shared" si="1"/>
        <v>6</v>
      </c>
      <c r="E18" s="30" t="str">
        <f t="shared" si="0"/>
        <v/>
      </c>
      <c r="F18" s="33"/>
    </row>
    <row r="19" spans="1:18">
      <c r="A19" s="25">
        <v>41383</v>
      </c>
      <c r="B19" s="20">
        <v>0</v>
      </c>
      <c r="C19" s="20">
        <v>1</v>
      </c>
      <c r="D19" s="20">
        <f t="shared" si="1"/>
        <v>5</v>
      </c>
      <c r="E19" s="30" t="str">
        <f t="shared" si="0"/>
        <v/>
      </c>
      <c r="F19" s="33"/>
    </row>
    <row r="20" spans="1:18" ht="15" customHeight="1">
      <c r="A20" s="25">
        <v>41474</v>
      </c>
      <c r="B20" s="20">
        <v>0</v>
      </c>
      <c r="C20" s="20">
        <v>0</v>
      </c>
      <c r="D20" s="20">
        <f t="shared" si="1"/>
        <v>5</v>
      </c>
      <c r="E20" s="30" t="str">
        <f>IF(D20&lt;2,"COMMANDE", "")</f>
        <v/>
      </c>
      <c r="F20" s="33"/>
      <c r="H20" s="61" t="s">
        <v>125</v>
      </c>
      <c r="I20" s="62"/>
      <c r="J20" s="62"/>
      <c r="K20" s="62"/>
      <c r="L20" s="62"/>
      <c r="M20" s="62"/>
      <c r="N20" s="62"/>
      <c r="O20" s="62"/>
      <c r="P20" s="62"/>
      <c r="Q20" s="62"/>
      <c r="R20" s="63"/>
    </row>
    <row r="21" spans="1:18" ht="15" customHeight="1">
      <c r="A21" s="25">
        <v>41835</v>
      </c>
      <c r="B21" s="20">
        <v>2</v>
      </c>
      <c r="C21" s="20">
        <v>5</v>
      </c>
      <c r="D21" s="20">
        <f>D20+B21-C21</f>
        <v>2</v>
      </c>
      <c r="E21" s="30" t="str">
        <f>IF(D21&lt;2,"COMMANDE", "")</f>
        <v/>
      </c>
      <c r="F21" s="36"/>
      <c r="H21" s="64"/>
      <c r="I21" s="65"/>
      <c r="J21" s="65"/>
      <c r="K21" s="65"/>
      <c r="L21" s="65"/>
      <c r="M21" s="65"/>
      <c r="N21" s="65"/>
      <c r="O21" s="65"/>
      <c r="P21" s="65"/>
      <c r="Q21" s="65"/>
      <c r="R21" s="66"/>
    </row>
    <row r="22" spans="1:18" ht="15">
      <c r="A22" s="25">
        <v>41890</v>
      </c>
      <c r="B22" s="20">
        <v>0</v>
      </c>
      <c r="C22" s="20">
        <v>1</v>
      </c>
      <c r="D22" s="20">
        <f>D21+B22-C22</f>
        <v>1</v>
      </c>
      <c r="E22" s="30" t="str">
        <f>IF(D22&lt;2,"COMMANDE", "")</f>
        <v>COMMANDE</v>
      </c>
      <c r="F22" s="36">
        <v>41891</v>
      </c>
      <c r="H22" s="55" t="s">
        <v>126</v>
      </c>
      <c r="I22" s="56"/>
      <c r="J22" s="56"/>
      <c r="K22" s="56"/>
      <c r="L22" s="56"/>
      <c r="M22" s="56"/>
      <c r="N22" s="56"/>
      <c r="O22" s="56"/>
      <c r="P22" s="56"/>
      <c r="Q22" s="56"/>
      <c r="R22" s="57"/>
    </row>
    <row r="23" spans="1:18" ht="15">
      <c r="A23" s="25">
        <v>41918</v>
      </c>
      <c r="B23" s="20">
        <v>1</v>
      </c>
      <c r="C23" s="20">
        <v>0</v>
      </c>
      <c r="D23" s="20">
        <f>D22+B23-C23</f>
        <v>2</v>
      </c>
      <c r="E23" s="30" t="str">
        <f>IF(D23&lt;2,"COMMANDE", "")</f>
        <v/>
      </c>
      <c r="F23" s="33"/>
      <c r="H23" s="55" t="s">
        <v>127</v>
      </c>
      <c r="I23" s="56"/>
      <c r="J23" s="56"/>
      <c r="K23" s="56"/>
      <c r="L23" s="56"/>
      <c r="M23" s="56"/>
      <c r="N23" s="56"/>
      <c r="O23" s="56"/>
      <c r="P23" s="56"/>
      <c r="Q23" s="56"/>
      <c r="R23" s="57"/>
    </row>
    <row r="24" spans="1:18" ht="15">
      <c r="A24" s="21"/>
      <c r="B24" s="20"/>
      <c r="C24" s="20"/>
      <c r="D24" s="20"/>
      <c r="E24" s="30"/>
      <c r="F24" s="33"/>
      <c r="H24" s="58" t="s">
        <v>128</v>
      </c>
      <c r="I24" s="59"/>
      <c r="J24" s="59"/>
      <c r="K24" s="59"/>
      <c r="L24" s="59"/>
      <c r="M24" s="59"/>
      <c r="N24" s="59"/>
      <c r="O24" s="59"/>
      <c r="P24" s="59"/>
      <c r="Q24" s="59"/>
      <c r="R24" s="60"/>
    </row>
    <row r="25" spans="1:18">
      <c r="A25" s="21"/>
      <c r="B25" s="20"/>
      <c r="C25" s="20"/>
      <c r="D25" s="20"/>
      <c r="E25" s="30"/>
      <c r="F25" s="33"/>
    </row>
    <row r="26" spans="1:18" ht="15">
      <c r="A26" s="21"/>
      <c r="B26" s="20"/>
      <c r="C26" s="20"/>
      <c r="D26" s="20"/>
      <c r="E26" s="30"/>
      <c r="F26" s="33"/>
      <c r="H26" s="46" t="s">
        <v>129</v>
      </c>
      <c r="I26" s="46"/>
      <c r="J26" s="46"/>
      <c r="K26" s="46"/>
      <c r="L26" s="46"/>
    </row>
    <row r="27" spans="1:18">
      <c r="A27" s="21"/>
      <c r="B27" s="20"/>
      <c r="C27" s="20"/>
      <c r="D27" s="20"/>
      <c r="E27" s="30"/>
      <c r="F27" s="33"/>
    </row>
    <row r="28" spans="1:18" ht="15">
      <c r="A28" s="21"/>
      <c r="B28" s="20"/>
      <c r="C28" s="20"/>
      <c r="D28" s="20"/>
      <c r="E28" s="30"/>
      <c r="F28" s="33"/>
      <c r="H28" s="46"/>
      <c r="I28" s="46"/>
      <c r="J28" s="46"/>
      <c r="K28" s="46"/>
      <c r="L28" s="46"/>
    </row>
    <row r="29" spans="1:18" ht="15">
      <c r="A29" s="21"/>
      <c r="B29" s="20"/>
      <c r="C29" s="20"/>
      <c r="D29" s="20"/>
      <c r="E29" s="30"/>
      <c r="F29" s="33"/>
      <c r="H29" s="46"/>
      <c r="I29" s="46"/>
      <c r="J29" s="46"/>
      <c r="K29" s="46"/>
      <c r="L29" s="46"/>
    </row>
    <row r="30" spans="1:18" ht="15">
      <c r="A30" s="21"/>
      <c r="B30" s="20"/>
      <c r="C30" s="20"/>
      <c r="D30" s="20"/>
      <c r="E30" s="30"/>
      <c r="F30" s="33"/>
      <c r="H30" s="46"/>
      <c r="I30" s="46"/>
      <c r="J30" s="46"/>
      <c r="K30" s="46"/>
      <c r="L30" s="46"/>
    </row>
    <row r="31" spans="1:18">
      <c r="A31" s="21"/>
      <c r="B31" s="20"/>
      <c r="C31" s="20"/>
      <c r="D31" s="20"/>
      <c r="E31" s="30"/>
      <c r="F31" s="33"/>
    </row>
    <row r="32" spans="1:18">
      <c r="A32" s="21"/>
      <c r="B32" s="20"/>
      <c r="C32" s="20"/>
      <c r="D32" s="20"/>
      <c r="E32" s="30"/>
      <c r="F32" s="33"/>
    </row>
    <row r="33" spans="1:6">
      <c r="A33" s="21"/>
      <c r="B33" s="20"/>
      <c r="C33" s="20"/>
      <c r="D33" s="20"/>
      <c r="E33" s="30"/>
      <c r="F33" s="33"/>
    </row>
    <row r="34" spans="1:6">
      <c r="A34" s="21"/>
      <c r="B34" s="20"/>
      <c r="C34" s="20"/>
      <c r="D34" s="20"/>
      <c r="E34" s="30"/>
      <c r="F34" s="33"/>
    </row>
    <row r="35" spans="1:6">
      <c r="A35" s="21"/>
      <c r="B35" s="20"/>
      <c r="C35" s="20"/>
      <c r="D35" s="20"/>
      <c r="E35" s="30"/>
      <c r="F35" s="33"/>
    </row>
    <row r="36" spans="1:6">
      <c r="A36" s="21"/>
      <c r="B36" s="20"/>
      <c r="C36" s="20"/>
      <c r="D36" s="20"/>
      <c r="E36" s="30"/>
      <c r="F36" s="33"/>
    </row>
    <row r="37" spans="1:6">
      <c r="A37" s="21"/>
      <c r="B37" s="20"/>
      <c r="C37" s="20"/>
      <c r="D37" s="20"/>
      <c r="E37" s="30"/>
      <c r="F37" s="33"/>
    </row>
    <row r="38" spans="1:6">
      <c r="A38" s="21"/>
      <c r="B38" s="20"/>
      <c r="C38" s="20"/>
      <c r="D38" s="20"/>
      <c r="E38" s="30"/>
      <c r="F38" s="33"/>
    </row>
    <row r="39" spans="1:6">
      <c r="A39" s="21"/>
      <c r="B39" s="20"/>
      <c r="C39" s="20"/>
      <c r="D39" s="20"/>
      <c r="E39" s="30"/>
      <c r="F39" s="33"/>
    </row>
    <row r="40" spans="1:6">
      <c r="A40" s="21"/>
      <c r="B40" s="20"/>
      <c r="C40" s="20"/>
      <c r="D40" s="20"/>
      <c r="E40" s="30"/>
      <c r="F40" s="33"/>
    </row>
    <row r="41" spans="1:6">
      <c r="A41" s="21"/>
      <c r="B41" s="20"/>
      <c r="C41" s="20"/>
      <c r="D41" s="20"/>
      <c r="E41" s="30"/>
      <c r="F41" s="33"/>
    </row>
    <row r="42" spans="1:6">
      <c r="A42" s="21"/>
      <c r="B42" s="20"/>
      <c r="C42" s="20"/>
      <c r="D42" s="20"/>
      <c r="E42" s="30"/>
      <c r="F42" s="33"/>
    </row>
    <row r="43" spans="1:6">
      <c r="A43" s="21"/>
      <c r="B43" s="20"/>
      <c r="C43" s="20"/>
      <c r="D43" s="20"/>
      <c r="E43" s="30"/>
      <c r="F43" s="33"/>
    </row>
    <row r="44" spans="1:6">
      <c r="A44" s="21"/>
      <c r="B44" s="20"/>
      <c r="C44" s="20"/>
      <c r="D44" s="20"/>
      <c r="E44" s="30"/>
      <c r="F44" s="33"/>
    </row>
    <row r="45" spans="1:6">
      <c r="A45" s="21"/>
      <c r="B45" s="20"/>
      <c r="C45" s="20"/>
      <c r="D45" s="20"/>
      <c r="E45" s="30"/>
      <c r="F45" s="33"/>
    </row>
    <row r="46" spans="1:6">
      <c r="A46" s="21"/>
      <c r="B46" s="20"/>
      <c r="C46" s="20"/>
      <c r="D46" s="20"/>
      <c r="E46" s="30"/>
      <c r="F46" s="33"/>
    </row>
    <row r="47" spans="1:6">
      <c r="A47" s="21"/>
      <c r="B47" s="20"/>
      <c r="C47" s="20"/>
      <c r="D47" s="20"/>
      <c r="E47" s="30"/>
      <c r="F47" s="33"/>
    </row>
    <row r="48" spans="1:6">
      <c r="A48" s="21"/>
      <c r="B48" s="20"/>
      <c r="C48" s="20"/>
      <c r="D48" s="20"/>
      <c r="E48" s="30"/>
      <c r="F48" s="33"/>
    </row>
    <row r="49" spans="1:6">
      <c r="A49" s="21"/>
      <c r="B49" s="20"/>
      <c r="C49" s="20"/>
      <c r="D49" s="20"/>
      <c r="E49" s="30"/>
      <c r="F49" s="33"/>
    </row>
    <row r="50" spans="1:6">
      <c r="A50" s="21"/>
      <c r="B50" s="20"/>
      <c r="C50" s="20"/>
      <c r="D50" s="20"/>
      <c r="E50" s="30"/>
      <c r="F50" s="33"/>
    </row>
    <row r="51" spans="1:6">
      <c r="A51" s="21"/>
      <c r="B51" s="20"/>
      <c r="C51" s="20"/>
      <c r="D51" s="20"/>
      <c r="E51" s="30"/>
      <c r="F51" s="33"/>
    </row>
    <row r="52" spans="1:6">
      <c r="A52" s="21"/>
      <c r="B52" s="20"/>
      <c r="C52" s="20"/>
      <c r="D52" s="20"/>
      <c r="E52" s="30"/>
      <c r="F52" s="33"/>
    </row>
    <row r="53" spans="1:6">
      <c r="A53" s="21"/>
      <c r="B53" s="20"/>
      <c r="C53" s="20"/>
      <c r="D53" s="20"/>
      <c r="E53" s="30"/>
      <c r="F53" s="33"/>
    </row>
    <row r="54" spans="1:6">
      <c r="A54" s="21"/>
      <c r="B54" s="20"/>
      <c r="C54" s="20"/>
      <c r="D54" s="20"/>
      <c r="E54" s="30"/>
      <c r="F54" s="33"/>
    </row>
    <row r="55" spans="1:6">
      <c r="A55" s="21"/>
      <c r="B55" s="20"/>
      <c r="C55" s="20"/>
      <c r="D55" s="20"/>
      <c r="E55" s="30"/>
      <c r="F55" s="33"/>
    </row>
    <row r="56" spans="1:6">
      <c r="A56" s="21"/>
      <c r="B56" s="20"/>
      <c r="C56" s="20"/>
      <c r="D56" s="20"/>
      <c r="E56" s="30"/>
      <c r="F56" s="33"/>
    </row>
    <row r="57" spans="1:6">
      <c r="A57" s="21"/>
      <c r="B57" s="20"/>
      <c r="C57" s="20"/>
      <c r="D57" s="20"/>
      <c r="E57" s="30"/>
      <c r="F57" s="33"/>
    </row>
    <row r="58" spans="1:6">
      <c r="A58" s="21"/>
      <c r="B58" s="20"/>
      <c r="C58" s="20"/>
      <c r="D58" s="20"/>
      <c r="E58" s="30"/>
      <c r="F58" s="33"/>
    </row>
    <row r="59" spans="1:6">
      <c r="A59" s="21"/>
      <c r="B59" s="20"/>
      <c r="C59" s="20"/>
      <c r="D59" s="20"/>
      <c r="E59" s="30"/>
      <c r="F59" s="33"/>
    </row>
    <row r="60" spans="1:6">
      <c r="A60" s="21"/>
      <c r="B60" s="20"/>
      <c r="C60" s="20"/>
      <c r="D60" s="20"/>
      <c r="E60" s="30"/>
      <c r="F60" s="33"/>
    </row>
    <row r="61" spans="1:6">
      <c r="A61" s="21"/>
      <c r="B61" s="20"/>
      <c r="C61" s="20"/>
      <c r="D61" s="20"/>
      <c r="E61" s="30"/>
      <c r="F61" s="33"/>
    </row>
    <row r="62" spans="1:6">
      <c r="A62" s="21"/>
      <c r="B62" s="20"/>
      <c r="C62" s="20"/>
      <c r="D62" s="20"/>
      <c r="E62" s="30"/>
      <c r="F62" s="33"/>
    </row>
    <row r="63" spans="1:6">
      <c r="A63" s="21"/>
      <c r="B63" s="20"/>
      <c r="C63" s="20"/>
      <c r="D63" s="20"/>
      <c r="E63" s="30"/>
      <c r="F63" s="33"/>
    </row>
    <row r="64" spans="1:6">
      <c r="A64" s="21"/>
      <c r="B64" s="20"/>
      <c r="C64" s="20"/>
      <c r="D64" s="20"/>
      <c r="E64" s="30"/>
      <c r="F64" s="33"/>
    </row>
    <row r="65" spans="1:6">
      <c r="A65" s="21"/>
      <c r="B65" s="20"/>
      <c r="C65" s="20"/>
      <c r="D65" s="20"/>
      <c r="E65" s="30"/>
      <c r="F65" s="33"/>
    </row>
    <row r="66" spans="1:6">
      <c r="A66" s="21"/>
      <c r="B66" s="20"/>
      <c r="C66" s="20"/>
      <c r="D66" s="20"/>
      <c r="E66" s="30"/>
      <c r="F66" s="33"/>
    </row>
    <row r="67" spans="1:6">
      <c r="A67" s="21"/>
      <c r="B67" s="20"/>
      <c r="C67" s="20"/>
      <c r="D67" s="20"/>
      <c r="E67" s="30"/>
      <c r="F67" s="33"/>
    </row>
    <row r="68" spans="1:6">
      <c r="A68" s="21"/>
      <c r="B68" s="20"/>
      <c r="C68" s="20"/>
      <c r="D68" s="20"/>
      <c r="E68" s="30"/>
      <c r="F68" s="33"/>
    </row>
    <row r="69" spans="1:6">
      <c r="A69" s="21"/>
      <c r="B69" s="20"/>
      <c r="C69" s="20"/>
      <c r="D69" s="20"/>
      <c r="E69" s="30"/>
      <c r="F69" s="33"/>
    </row>
    <row r="70" spans="1:6">
      <c r="A70" s="21"/>
      <c r="B70" s="20"/>
      <c r="C70" s="20"/>
      <c r="D70" s="20"/>
      <c r="E70" s="30"/>
      <c r="F70" s="33"/>
    </row>
    <row r="71" spans="1:6">
      <c r="A71" s="21"/>
      <c r="B71" s="20"/>
      <c r="C71" s="20"/>
      <c r="D71" s="20"/>
      <c r="E71" s="30"/>
      <c r="F71" s="33"/>
    </row>
    <row r="72" spans="1:6">
      <c r="A72" s="21"/>
      <c r="B72" s="20"/>
      <c r="C72" s="20"/>
      <c r="D72" s="20"/>
      <c r="E72" s="30"/>
      <c r="F72" s="33"/>
    </row>
    <row r="73" spans="1:6">
      <c r="A73" s="21"/>
      <c r="B73" s="20"/>
      <c r="C73" s="20"/>
      <c r="D73" s="20"/>
      <c r="E73" s="30"/>
      <c r="F73" s="33"/>
    </row>
    <row r="74" spans="1:6">
      <c r="A74" s="21"/>
      <c r="B74" s="20"/>
      <c r="C74" s="20"/>
      <c r="D74" s="20"/>
      <c r="E74" s="30"/>
      <c r="F74" s="33"/>
    </row>
    <row r="75" spans="1:6">
      <c r="A75" s="21"/>
      <c r="B75" s="20"/>
      <c r="C75" s="20"/>
      <c r="D75" s="20"/>
      <c r="E75" s="30"/>
      <c r="F75" s="33"/>
    </row>
    <row r="76" spans="1:6">
      <c r="A76" s="21"/>
      <c r="B76" s="20"/>
      <c r="C76" s="20"/>
      <c r="D76" s="20"/>
      <c r="E76" s="30"/>
      <c r="F76" s="33"/>
    </row>
    <row r="77" spans="1:6">
      <c r="A77" s="21"/>
      <c r="B77" s="20"/>
      <c r="C77" s="20"/>
      <c r="D77" s="20"/>
      <c r="E77" s="30"/>
      <c r="F77" s="33"/>
    </row>
    <row r="78" spans="1:6">
      <c r="A78" s="21"/>
      <c r="B78" s="20"/>
      <c r="C78" s="20"/>
      <c r="D78" s="20"/>
      <c r="E78" s="30"/>
      <c r="F78" s="33"/>
    </row>
    <row r="79" spans="1:6">
      <c r="A79" s="21"/>
      <c r="B79" s="20"/>
      <c r="C79" s="20"/>
      <c r="D79" s="20"/>
      <c r="E79" s="30"/>
      <c r="F79" s="33"/>
    </row>
    <row r="80" spans="1:6">
      <c r="A80" s="21"/>
      <c r="B80" s="20"/>
      <c r="C80" s="20"/>
      <c r="D80" s="20"/>
      <c r="E80" s="30"/>
      <c r="F80" s="33"/>
    </row>
    <row r="81" spans="1:6">
      <c r="A81" s="21"/>
      <c r="B81" s="20"/>
      <c r="C81" s="20"/>
      <c r="D81" s="20"/>
      <c r="E81" s="30"/>
      <c r="F81" s="33"/>
    </row>
    <row r="82" spans="1:6">
      <c r="A82" s="21"/>
      <c r="B82" s="20"/>
      <c r="C82" s="20"/>
      <c r="D82" s="20"/>
      <c r="E82" s="30"/>
      <c r="F82" s="33"/>
    </row>
    <row r="83" spans="1:6">
      <c r="A83" s="21"/>
      <c r="B83" s="20"/>
      <c r="C83" s="20"/>
      <c r="D83" s="20"/>
      <c r="E83" s="30"/>
      <c r="F83" s="33"/>
    </row>
    <row r="84" spans="1:6">
      <c r="A84" s="21"/>
      <c r="B84" s="20"/>
      <c r="C84" s="20"/>
      <c r="D84" s="20"/>
      <c r="E84" s="30"/>
      <c r="F84" s="33"/>
    </row>
    <row r="85" spans="1:6">
      <c r="A85" s="21"/>
      <c r="B85" s="20"/>
      <c r="C85" s="20"/>
      <c r="D85" s="20"/>
      <c r="E85" s="30"/>
      <c r="F85" s="33"/>
    </row>
    <row r="86" spans="1:6">
      <c r="A86" s="21"/>
      <c r="B86" s="20"/>
      <c r="C86" s="20"/>
      <c r="D86" s="20"/>
      <c r="E86" s="30"/>
      <c r="F86" s="33"/>
    </row>
    <row r="87" spans="1:6">
      <c r="A87" s="21"/>
      <c r="B87" s="20"/>
      <c r="C87" s="20"/>
      <c r="D87" s="20"/>
      <c r="E87" s="30"/>
      <c r="F87" s="33"/>
    </row>
    <row r="88" spans="1:6">
      <c r="A88" s="21"/>
      <c r="B88" s="20"/>
      <c r="C88" s="20"/>
      <c r="D88" s="20"/>
      <c r="E88" s="30"/>
      <c r="F88" s="33"/>
    </row>
    <row r="89" spans="1:6">
      <c r="A89" s="21"/>
      <c r="B89" s="20"/>
      <c r="C89" s="20"/>
      <c r="D89" s="20"/>
      <c r="E89" s="30"/>
      <c r="F89" s="33"/>
    </row>
    <row r="90" spans="1:6">
      <c r="A90" s="21"/>
      <c r="B90" s="20"/>
      <c r="C90" s="20"/>
      <c r="D90" s="20"/>
      <c r="E90" s="30"/>
      <c r="F90" s="33"/>
    </row>
    <row r="91" spans="1:6">
      <c r="A91" s="21"/>
      <c r="B91" s="20"/>
      <c r="C91" s="20"/>
      <c r="D91" s="20"/>
      <c r="E91" s="30"/>
      <c r="F91" s="33"/>
    </row>
    <row r="92" spans="1:6">
      <c r="A92" s="21"/>
      <c r="B92" s="20"/>
      <c r="C92" s="20"/>
      <c r="D92" s="20"/>
      <c r="E92" s="30"/>
      <c r="F92" s="33"/>
    </row>
    <row r="93" spans="1:6">
      <c r="A93" s="21"/>
      <c r="B93" s="20"/>
      <c r="C93" s="20"/>
      <c r="D93" s="20"/>
      <c r="E93" s="30"/>
      <c r="F93" s="33"/>
    </row>
    <row r="94" spans="1:6">
      <c r="A94" s="21"/>
      <c r="B94" s="20"/>
      <c r="C94" s="20"/>
      <c r="D94" s="20"/>
      <c r="E94" s="30"/>
      <c r="F94" s="33"/>
    </row>
    <row r="95" spans="1:6">
      <c r="A95" s="21"/>
      <c r="B95" s="20"/>
      <c r="C95" s="20"/>
      <c r="D95" s="20"/>
      <c r="E95" s="30"/>
      <c r="F95" s="33"/>
    </row>
    <row r="96" spans="1:6">
      <c r="A96" s="21"/>
      <c r="B96" s="20"/>
      <c r="C96" s="20"/>
      <c r="D96" s="20"/>
      <c r="E96" s="30"/>
      <c r="F96" s="33"/>
    </row>
    <row r="97" spans="1:6">
      <c r="A97" s="21"/>
      <c r="B97" s="20"/>
      <c r="C97" s="20"/>
      <c r="D97" s="20"/>
      <c r="E97" s="30"/>
      <c r="F97" s="33"/>
    </row>
    <row r="98" spans="1:6">
      <c r="A98" s="21"/>
      <c r="B98" s="20"/>
      <c r="C98" s="20"/>
      <c r="D98" s="20"/>
      <c r="E98" s="30"/>
      <c r="F98" s="33"/>
    </row>
    <row r="99" spans="1:6">
      <c r="A99" s="21"/>
      <c r="B99" s="20"/>
      <c r="C99" s="20"/>
      <c r="D99" s="20"/>
      <c r="E99" s="30"/>
      <c r="F99" s="33"/>
    </row>
    <row r="100" spans="1:6">
      <c r="A100" s="21"/>
      <c r="B100" s="20"/>
      <c r="C100" s="20"/>
      <c r="D100" s="20"/>
      <c r="E100" s="30"/>
      <c r="F100" s="33"/>
    </row>
    <row r="101" spans="1:6">
      <c r="A101" s="21"/>
      <c r="B101" s="20"/>
      <c r="C101" s="20"/>
      <c r="D101" s="20"/>
      <c r="E101" s="30"/>
      <c r="F101" s="33"/>
    </row>
    <row r="102" spans="1:6">
      <c r="A102" s="21"/>
      <c r="B102" s="20"/>
      <c r="C102" s="20"/>
      <c r="D102" s="20"/>
      <c r="E102" s="30"/>
      <c r="F102" s="33"/>
    </row>
    <row r="103" spans="1:6">
      <c r="A103" s="21"/>
      <c r="B103" s="20"/>
      <c r="C103" s="20"/>
      <c r="D103" s="20"/>
      <c r="E103" s="30"/>
      <c r="F103" s="33"/>
    </row>
    <row r="104" spans="1:6">
      <c r="A104" s="21"/>
      <c r="B104" s="20"/>
      <c r="C104" s="20"/>
      <c r="D104" s="20"/>
      <c r="E104" s="30"/>
      <c r="F104" s="33"/>
    </row>
    <row r="105" spans="1:6">
      <c r="A105" s="21"/>
      <c r="B105" s="20"/>
      <c r="C105" s="20"/>
      <c r="D105" s="20"/>
      <c r="E105" s="30"/>
      <c r="F105" s="33"/>
    </row>
    <row r="106" spans="1:6">
      <c r="A106" s="21"/>
      <c r="B106" s="20"/>
      <c r="C106" s="20"/>
      <c r="D106" s="20"/>
      <c r="E106" s="30"/>
      <c r="F106" s="33"/>
    </row>
    <row r="107" spans="1:6">
      <c r="A107" s="21"/>
      <c r="B107" s="20"/>
      <c r="C107" s="20"/>
      <c r="D107" s="20"/>
      <c r="E107" s="30"/>
      <c r="F107" s="33"/>
    </row>
    <row r="108" spans="1:6">
      <c r="A108" s="21"/>
      <c r="B108" s="20"/>
      <c r="C108" s="20"/>
      <c r="D108" s="20"/>
      <c r="E108" s="30"/>
      <c r="F108" s="33"/>
    </row>
    <row r="109" spans="1:6">
      <c r="A109" s="21"/>
      <c r="B109" s="20"/>
      <c r="C109" s="20"/>
      <c r="D109" s="20"/>
      <c r="E109" s="30"/>
      <c r="F109" s="33"/>
    </row>
    <row r="110" spans="1:6">
      <c r="A110" s="21"/>
      <c r="B110" s="20"/>
      <c r="C110" s="20"/>
      <c r="D110" s="20"/>
      <c r="E110" s="30"/>
      <c r="F110" s="33"/>
    </row>
    <row r="111" spans="1:6">
      <c r="A111" s="21"/>
      <c r="B111" s="20"/>
      <c r="C111" s="20"/>
      <c r="D111" s="20"/>
      <c r="E111" s="30"/>
      <c r="F111" s="33"/>
    </row>
    <row r="112" spans="1:6">
      <c r="A112" s="21"/>
      <c r="B112" s="20"/>
      <c r="C112" s="20"/>
      <c r="D112" s="20"/>
      <c r="E112" s="30"/>
      <c r="F112" s="33"/>
    </row>
    <row r="113" spans="1:6">
      <c r="A113" s="22"/>
      <c r="B113" s="23"/>
      <c r="C113" s="23"/>
      <c r="D113" s="23"/>
      <c r="E113" s="31"/>
      <c r="F113" s="33"/>
    </row>
  </sheetData>
  <mergeCells count="5">
    <mergeCell ref="H16:P16"/>
    <mergeCell ref="H22:R22"/>
    <mergeCell ref="H23:R23"/>
    <mergeCell ref="H24:R24"/>
    <mergeCell ref="H20:R21"/>
  </mergeCells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S113"/>
  <sheetViews>
    <sheetView workbookViewId="0">
      <selection activeCell="H7" sqref="H7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44" t="s">
        <v>102</v>
      </c>
      <c r="E2" s="1"/>
      <c r="F2" s="15"/>
      <c r="G2" s="1" t="s">
        <v>3</v>
      </c>
      <c r="H2" t="s">
        <v>15</v>
      </c>
    </row>
    <row r="3" spans="1:19">
      <c r="A3" t="s">
        <v>16</v>
      </c>
      <c r="H3" t="s">
        <v>17</v>
      </c>
    </row>
    <row r="4" spans="1:19">
      <c r="A4" s="14" t="s">
        <v>85</v>
      </c>
      <c r="B4" t="s">
        <v>101</v>
      </c>
      <c r="H4" t="s">
        <v>18</v>
      </c>
    </row>
    <row r="5" spans="1:19" ht="15.75">
      <c r="A5" s="38" t="s">
        <v>86</v>
      </c>
      <c r="B5" s="37" t="s">
        <v>101</v>
      </c>
      <c r="H5" t="s">
        <v>19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>
      <c r="A8" s="5">
        <v>39938</v>
      </c>
      <c r="B8" s="6">
        <v>0</v>
      </c>
      <c r="C8" s="6">
        <v>0</v>
      </c>
      <c r="D8" s="6">
        <v>1</v>
      </c>
      <c r="E8" s="7" t="str">
        <f t="shared" ref="E8:E23" si="0">IF(D8&lt;1,"COMMANDE", "")</f>
        <v/>
      </c>
      <c r="F8" s="33"/>
    </row>
    <row r="9" spans="1:19">
      <c r="A9" s="5">
        <v>39981</v>
      </c>
      <c r="B9" s="6">
        <v>0</v>
      </c>
      <c r="C9" s="6">
        <v>0</v>
      </c>
      <c r="D9" s="6">
        <f t="shared" ref="D9:D22" si="1">D8+B9-C9</f>
        <v>1</v>
      </c>
      <c r="E9" s="7" t="str">
        <f t="shared" si="0"/>
        <v/>
      </c>
      <c r="F9" s="33"/>
      <c r="H9" s="12"/>
      <c r="I9" s="12"/>
      <c r="J9" s="12"/>
      <c r="K9" s="14"/>
      <c r="L9" s="12"/>
    </row>
    <row r="10" spans="1:19">
      <c r="A10" s="5">
        <v>40032</v>
      </c>
      <c r="B10" s="6">
        <v>0</v>
      </c>
      <c r="C10" s="6">
        <v>0</v>
      </c>
      <c r="D10" s="6">
        <f t="shared" si="1"/>
        <v>1</v>
      </c>
      <c r="E10" s="7" t="str">
        <f t="shared" si="0"/>
        <v/>
      </c>
      <c r="F10" s="33"/>
    </row>
    <row r="11" spans="1:19">
      <c r="A11" s="5">
        <v>40266</v>
      </c>
      <c r="B11" s="6">
        <v>0</v>
      </c>
      <c r="C11" s="6">
        <v>0</v>
      </c>
      <c r="D11" s="6">
        <f t="shared" si="1"/>
        <v>1</v>
      </c>
      <c r="E11" s="7" t="str">
        <f t="shared" si="0"/>
        <v/>
      </c>
      <c r="F11" s="33"/>
    </row>
    <row r="12" spans="1:19">
      <c r="A12" s="5">
        <v>40329</v>
      </c>
      <c r="B12" s="6">
        <v>0</v>
      </c>
      <c r="C12" s="6">
        <v>0.5</v>
      </c>
      <c r="D12" s="6">
        <f t="shared" si="1"/>
        <v>0.5</v>
      </c>
      <c r="E12" s="7" t="str">
        <f t="shared" si="0"/>
        <v>COMMANDE</v>
      </c>
      <c r="F12" s="34" t="s">
        <v>84</v>
      </c>
    </row>
    <row r="13" spans="1:19">
      <c r="A13" s="5">
        <v>40381</v>
      </c>
      <c r="B13" s="6">
        <v>0</v>
      </c>
      <c r="C13" s="6">
        <v>0</v>
      </c>
      <c r="D13" s="6">
        <f t="shared" si="1"/>
        <v>0.5</v>
      </c>
      <c r="E13" s="7" t="str">
        <f t="shared" si="0"/>
        <v>COMMANDE</v>
      </c>
      <c r="F13" s="35" t="s">
        <v>84</v>
      </c>
    </row>
    <row r="14" spans="1:19">
      <c r="A14" s="5">
        <v>40382</v>
      </c>
      <c r="B14" s="6">
        <v>1</v>
      </c>
      <c r="C14" s="6">
        <v>0</v>
      </c>
      <c r="D14" s="6">
        <f t="shared" si="1"/>
        <v>1.5</v>
      </c>
      <c r="E14" s="7" t="str">
        <f t="shared" si="0"/>
        <v/>
      </c>
      <c r="F14" s="33"/>
    </row>
    <row r="15" spans="1:19">
      <c r="A15" s="5">
        <v>40458</v>
      </c>
      <c r="B15" s="6">
        <v>1</v>
      </c>
      <c r="C15" s="6">
        <v>0</v>
      </c>
      <c r="D15" s="6">
        <f t="shared" si="1"/>
        <v>2.5</v>
      </c>
      <c r="E15" s="7" t="str">
        <f t="shared" si="0"/>
        <v/>
      </c>
      <c r="F15" s="33"/>
    </row>
    <row r="16" spans="1:19" ht="54" customHeight="1">
      <c r="A16" s="5">
        <v>40548</v>
      </c>
      <c r="B16" s="6">
        <v>0.5</v>
      </c>
      <c r="C16" s="6">
        <v>0</v>
      </c>
      <c r="D16" s="6">
        <f t="shared" si="1"/>
        <v>3</v>
      </c>
      <c r="E16" s="7" t="str">
        <f t="shared" si="0"/>
        <v/>
      </c>
      <c r="F16" s="33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</row>
    <row r="17" spans="1:19">
      <c r="A17" s="5">
        <v>40602</v>
      </c>
      <c r="B17" s="6">
        <v>0</v>
      </c>
      <c r="C17" s="6">
        <v>2</v>
      </c>
      <c r="D17" s="6">
        <f t="shared" si="1"/>
        <v>1</v>
      </c>
      <c r="E17" s="7" t="str">
        <f t="shared" si="0"/>
        <v/>
      </c>
      <c r="F17" s="33"/>
      <c r="H17" s="14"/>
      <c r="I17" s="61" t="s">
        <v>125</v>
      </c>
      <c r="J17" s="62"/>
      <c r="K17" s="62"/>
      <c r="L17" s="62"/>
      <c r="M17" s="62"/>
      <c r="N17" s="62"/>
      <c r="O17" s="62"/>
      <c r="P17" s="62"/>
      <c r="Q17" s="62"/>
      <c r="R17" s="62"/>
      <c r="S17" s="63"/>
    </row>
    <row r="18" spans="1:19">
      <c r="A18" s="5">
        <v>40759</v>
      </c>
      <c r="B18" s="6">
        <v>0</v>
      </c>
      <c r="C18" s="6">
        <v>0</v>
      </c>
      <c r="D18" s="6">
        <f t="shared" si="1"/>
        <v>1</v>
      </c>
      <c r="E18" s="7" t="str">
        <f t="shared" si="0"/>
        <v/>
      </c>
      <c r="F18" s="33"/>
      <c r="H18" s="14"/>
      <c r="I18" s="64"/>
      <c r="J18" s="65"/>
      <c r="K18" s="65"/>
      <c r="L18" s="65"/>
      <c r="M18" s="65"/>
      <c r="N18" s="65"/>
      <c r="O18" s="65"/>
      <c r="P18" s="65"/>
      <c r="Q18" s="65"/>
      <c r="R18" s="65"/>
      <c r="S18" s="66"/>
    </row>
    <row r="19" spans="1:19" ht="15">
      <c r="A19" s="5">
        <v>40855</v>
      </c>
      <c r="B19" s="6">
        <v>2</v>
      </c>
      <c r="C19" s="6">
        <v>0</v>
      </c>
      <c r="D19" s="6">
        <f t="shared" si="1"/>
        <v>3</v>
      </c>
      <c r="E19" s="7" t="str">
        <f t="shared" si="0"/>
        <v/>
      </c>
      <c r="F19" s="33"/>
      <c r="H19" s="14"/>
      <c r="I19" s="55" t="s">
        <v>126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>
        <v>41243</v>
      </c>
      <c r="B20" s="6">
        <v>3</v>
      </c>
      <c r="C20" s="6">
        <v>0</v>
      </c>
      <c r="D20" s="6">
        <f t="shared" si="1"/>
        <v>6</v>
      </c>
      <c r="E20" s="7" t="str">
        <f t="shared" si="0"/>
        <v/>
      </c>
      <c r="F20" s="33"/>
      <c r="H20" s="14"/>
      <c r="I20" s="55" t="s">
        <v>127</v>
      </c>
      <c r="J20" s="56"/>
      <c r="K20" s="56"/>
      <c r="L20" s="56"/>
      <c r="M20" s="56"/>
      <c r="N20" s="56"/>
      <c r="O20" s="56"/>
      <c r="P20" s="56"/>
      <c r="Q20" s="56"/>
      <c r="R20" s="56"/>
      <c r="S20" s="57"/>
    </row>
    <row r="21" spans="1:19" ht="15">
      <c r="A21" s="24">
        <v>41383</v>
      </c>
      <c r="B21" s="6">
        <v>0</v>
      </c>
      <c r="C21" s="6">
        <v>1</v>
      </c>
      <c r="D21" s="6">
        <f t="shared" si="1"/>
        <v>5</v>
      </c>
      <c r="E21" s="7" t="str">
        <f t="shared" si="0"/>
        <v/>
      </c>
      <c r="F21" s="33"/>
      <c r="H21" s="14"/>
      <c r="I21" s="58" t="s">
        <v>128</v>
      </c>
      <c r="J21" s="59"/>
      <c r="K21" s="59"/>
      <c r="L21" s="59"/>
      <c r="M21" s="59"/>
      <c r="N21" s="59"/>
      <c r="O21" s="59"/>
      <c r="P21" s="59"/>
      <c r="Q21" s="59"/>
      <c r="R21" s="59"/>
      <c r="S21" s="60"/>
    </row>
    <row r="22" spans="1:19">
      <c r="A22" s="24">
        <v>41474</v>
      </c>
      <c r="B22" s="6">
        <v>0</v>
      </c>
      <c r="C22" s="6">
        <v>0</v>
      </c>
      <c r="D22" s="6">
        <f t="shared" si="1"/>
        <v>5</v>
      </c>
      <c r="E22" s="7" t="str">
        <f t="shared" si="0"/>
        <v/>
      </c>
      <c r="F22" s="33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</row>
    <row r="23" spans="1:19" ht="15">
      <c r="A23" s="24">
        <v>41835</v>
      </c>
      <c r="B23" s="6">
        <v>0</v>
      </c>
      <c r="C23" s="6">
        <v>5</v>
      </c>
      <c r="D23" s="6">
        <f>D22+B23-C23</f>
        <v>0</v>
      </c>
      <c r="E23" s="7" t="str">
        <f t="shared" si="0"/>
        <v>COMMANDE</v>
      </c>
      <c r="F23" s="36">
        <v>41835</v>
      </c>
      <c r="H23" s="14"/>
      <c r="I23" s="46" t="s">
        <v>129</v>
      </c>
      <c r="J23" s="46"/>
      <c r="K23" s="46"/>
      <c r="L23" s="46"/>
      <c r="M23" s="46"/>
      <c r="N23" s="14"/>
      <c r="O23" s="14"/>
      <c r="P23" s="14"/>
      <c r="Q23" s="14"/>
      <c r="R23" s="14"/>
      <c r="S23" s="14"/>
    </row>
    <row r="24" spans="1:19">
      <c r="A24" s="24">
        <v>41837</v>
      </c>
      <c r="B24" s="6">
        <v>2</v>
      </c>
      <c r="C24" s="6">
        <v>0</v>
      </c>
      <c r="D24" s="6">
        <f>D23+B24-C24</f>
        <v>2</v>
      </c>
      <c r="E24" s="7" t="str">
        <f>IF(D24&lt;1,"COMMANDE", "")</f>
        <v/>
      </c>
      <c r="F24" s="33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</row>
    <row r="25" spans="1:19" ht="15">
      <c r="A25" s="24">
        <v>41925</v>
      </c>
      <c r="B25" s="6">
        <v>0</v>
      </c>
      <c r="C25" s="6">
        <v>1</v>
      </c>
      <c r="D25" s="6">
        <f>D24+B25-C25</f>
        <v>1</v>
      </c>
      <c r="E25" s="7" t="str">
        <f>IF(D25&lt;1,"COMMANDE", "")</f>
        <v/>
      </c>
      <c r="F25" s="33"/>
      <c r="H25" s="14"/>
      <c r="I25" s="46"/>
      <c r="J25" s="46"/>
      <c r="K25" s="46"/>
      <c r="L25" s="46"/>
      <c r="M25" s="46"/>
      <c r="N25" s="14"/>
      <c r="O25" s="14"/>
      <c r="P25" s="14"/>
      <c r="Q25" s="14"/>
      <c r="R25" s="14"/>
      <c r="S25" s="14"/>
    </row>
    <row r="26" spans="1:19">
      <c r="A26" s="8"/>
      <c r="B26" s="6"/>
      <c r="C26" s="6"/>
      <c r="D26" s="6"/>
      <c r="E26" s="7"/>
      <c r="F26" s="33"/>
    </row>
    <row r="27" spans="1:19">
      <c r="A27" s="8"/>
      <c r="B27" s="6"/>
      <c r="C27" s="6"/>
      <c r="D27" s="6"/>
      <c r="E27" s="7"/>
      <c r="F27" s="33"/>
    </row>
    <row r="28" spans="1:19">
      <c r="A28" s="8"/>
      <c r="B28" s="6"/>
      <c r="C28" s="6"/>
      <c r="D28" s="6"/>
      <c r="E28" s="7"/>
      <c r="F28" s="33"/>
    </row>
    <row r="29" spans="1:19">
      <c r="A29" s="8"/>
      <c r="B29" s="6"/>
      <c r="C29" s="6"/>
      <c r="D29" s="6"/>
      <c r="E29" s="7"/>
      <c r="F29" s="33"/>
    </row>
    <row r="30" spans="1:19">
      <c r="A30" s="8"/>
      <c r="B30" s="6"/>
      <c r="C30" s="6"/>
      <c r="D30" s="6"/>
      <c r="E30" s="7"/>
      <c r="F30" s="33"/>
    </row>
    <row r="31" spans="1:19">
      <c r="A31" s="8"/>
      <c r="B31" s="6"/>
      <c r="C31" s="6"/>
      <c r="D31" s="6"/>
      <c r="E31" s="7"/>
      <c r="F31" s="33"/>
    </row>
    <row r="32" spans="1:19">
      <c r="A32" s="8"/>
      <c r="B32" s="6"/>
      <c r="C32" s="6"/>
      <c r="D32" s="6"/>
      <c r="E32" s="7"/>
      <c r="F32" s="33"/>
    </row>
    <row r="33" spans="1:6">
      <c r="A33" s="8"/>
      <c r="B33" s="6"/>
      <c r="C33" s="6"/>
      <c r="D33" s="6"/>
      <c r="E33" s="7"/>
      <c r="F33" s="33"/>
    </row>
    <row r="34" spans="1:6">
      <c r="A34" s="8"/>
      <c r="B34" s="6"/>
      <c r="C34" s="6"/>
      <c r="D34" s="6"/>
      <c r="E34" s="7"/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7:S18"/>
    <mergeCell ref="I19:S19"/>
    <mergeCell ref="I20:S20"/>
    <mergeCell ref="I21:S21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1"/>
  <controls>
    <control shapeId="2051" r:id="rId2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S113"/>
  <sheetViews>
    <sheetView workbookViewId="0">
      <selection activeCell="G9" sqref="G9:J13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21</v>
      </c>
      <c r="E2" s="1"/>
      <c r="F2" s="15"/>
      <c r="G2" s="1" t="s">
        <v>3</v>
      </c>
      <c r="H2" t="s">
        <v>15</v>
      </c>
    </row>
    <row r="3" spans="1:19">
      <c r="A3" t="s">
        <v>22</v>
      </c>
      <c r="H3" t="s">
        <v>17</v>
      </c>
    </row>
    <row r="4" spans="1:19">
      <c r="A4" s="14" t="s">
        <v>85</v>
      </c>
      <c r="B4" t="s">
        <v>90</v>
      </c>
      <c r="H4" t="s">
        <v>18</v>
      </c>
    </row>
    <row r="5" spans="1:19" ht="15.75">
      <c r="A5" s="38" t="s">
        <v>86</v>
      </c>
      <c r="B5" s="37" t="s">
        <v>87</v>
      </c>
      <c r="H5" t="s">
        <v>19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>
      <c r="A8" s="5">
        <v>41243</v>
      </c>
      <c r="B8" s="6">
        <v>20</v>
      </c>
      <c r="C8" s="6">
        <v>0</v>
      </c>
      <c r="D8" s="6">
        <v>2</v>
      </c>
      <c r="E8" s="7" t="str">
        <f t="shared" ref="E8:E13" si="0">IF(D8&lt;5,"COMMANDE", "")</f>
        <v>COMMANDE</v>
      </c>
      <c r="F8" s="33"/>
    </row>
    <row r="9" spans="1:19">
      <c r="A9" s="5">
        <v>41249</v>
      </c>
      <c r="B9" s="6">
        <v>30</v>
      </c>
      <c r="C9" s="6">
        <v>0</v>
      </c>
      <c r="D9" s="6">
        <f t="shared" ref="D9:D14" si="1">D8+B9-C9</f>
        <v>32</v>
      </c>
      <c r="E9" s="7" t="str">
        <f t="shared" si="0"/>
        <v/>
      </c>
      <c r="F9" s="33"/>
    </row>
    <row r="10" spans="1:19">
      <c r="A10" s="5">
        <v>41383</v>
      </c>
      <c r="B10" s="6">
        <v>0</v>
      </c>
      <c r="C10" s="6">
        <v>30</v>
      </c>
      <c r="D10" s="6">
        <f t="shared" si="1"/>
        <v>2</v>
      </c>
      <c r="E10" s="7" t="str">
        <f t="shared" si="0"/>
        <v>COMMANDE</v>
      </c>
      <c r="F10" s="33"/>
    </row>
    <row r="11" spans="1:19">
      <c r="A11" s="5">
        <v>41421</v>
      </c>
      <c r="B11" s="6">
        <v>30</v>
      </c>
      <c r="C11" s="6">
        <v>0</v>
      </c>
      <c r="D11" s="6">
        <f t="shared" si="1"/>
        <v>32</v>
      </c>
      <c r="E11" s="7" t="str">
        <f t="shared" si="0"/>
        <v/>
      </c>
      <c r="F11" s="33"/>
    </row>
    <row r="12" spans="1:19">
      <c r="A12" s="5">
        <v>41474</v>
      </c>
      <c r="B12" s="6">
        <v>0</v>
      </c>
      <c r="C12" s="6">
        <v>10</v>
      </c>
      <c r="D12" s="6">
        <f t="shared" si="1"/>
        <v>22</v>
      </c>
      <c r="E12" s="7" t="str">
        <f t="shared" si="0"/>
        <v/>
      </c>
      <c r="F12" s="33"/>
    </row>
    <row r="13" spans="1:19">
      <c r="A13" s="5">
        <v>41813</v>
      </c>
      <c r="B13" s="6">
        <v>0</v>
      </c>
      <c r="C13" s="6">
        <v>18</v>
      </c>
      <c r="D13" s="6">
        <f t="shared" si="1"/>
        <v>4</v>
      </c>
      <c r="E13" s="7" t="str">
        <f t="shared" si="0"/>
        <v>COMMANDE</v>
      </c>
      <c r="F13" s="34" t="s">
        <v>84</v>
      </c>
    </row>
    <row r="14" spans="1:19">
      <c r="A14" s="5">
        <v>41817</v>
      </c>
      <c r="B14" s="6">
        <v>30</v>
      </c>
      <c r="C14" s="6">
        <v>0</v>
      </c>
      <c r="D14" s="6">
        <f t="shared" si="1"/>
        <v>34</v>
      </c>
      <c r="E14" s="7" t="str">
        <f t="shared" ref="E14:E19" si="2">IF(D14&lt;5,"COMMANDE", "")</f>
        <v/>
      </c>
      <c r="F14" s="33"/>
    </row>
    <row r="15" spans="1:19">
      <c r="A15" s="5">
        <v>41835</v>
      </c>
      <c r="B15" s="6">
        <v>0</v>
      </c>
      <c r="C15" s="6">
        <v>4</v>
      </c>
      <c r="D15" s="6">
        <f t="shared" ref="D15:D20" si="3">D14+B15-C15</f>
        <v>30</v>
      </c>
      <c r="E15" s="7" t="str">
        <f t="shared" si="2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61.5" customHeight="1">
      <c r="A16" s="5">
        <v>41837</v>
      </c>
      <c r="B16" s="6">
        <v>0</v>
      </c>
      <c r="C16" s="6">
        <v>2</v>
      </c>
      <c r="D16" s="6">
        <f t="shared" si="3"/>
        <v>28</v>
      </c>
      <c r="E16" s="7" t="str">
        <f t="shared" si="2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43309</v>
      </c>
      <c r="B17" s="6">
        <v>0</v>
      </c>
      <c r="C17" s="6">
        <v>1</v>
      </c>
      <c r="D17" s="6">
        <f t="shared" si="3"/>
        <v>27</v>
      </c>
      <c r="E17" s="7" t="str">
        <f t="shared" si="2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41876</v>
      </c>
      <c r="B18" s="6">
        <v>0</v>
      </c>
      <c r="C18" s="6">
        <v>1</v>
      </c>
      <c r="D18" s="6">
        <f t="shared" si="3"/>
        <v>26</v>
      </c>
      <c r="E18" s="7" t="str">
        <f t="shared" si="2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24">
        <v>41922</v>
      </c>
      <c r="B19" s="6">
        <v>0</v>
      </c>
      <c r="C19" s="6">
        <v>3</v>
      </c>
      <c r="D19" s="6">
        <f t="shared" si="3"/>
        <v>23</v>
      </c>
      <c r="E19" s="7" t="str">
        <f t="shared" si="2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24">
        <v>41940</v>
      </c>
      <c r="B20" s="6">
        <v>0</v>
      </c>
      <c r="C20" s="6">
        <v>2</v>
      </c>
      <c r="D20" s="6">
        <f t="shared" si="3"/>
        <v>21</v>
      </c>
      <c r="E20" s="7" t="str">
        <f>IF(D20&lt;5,"COMMANDE", "")</f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24">
        <v>41940</v>
      </c>
      <c r="B21" s="6">
        <v>0</v>
      </c>
      <c r="C21" s="6">
        <v>1</v>
      </c>
      <c r="D21" s="6">
        <f>D20+B21-C21</f>
        <v>20</v>
      </c>
      <c r="E21" s="7" t="str">
        <f>IF(D21&lt;5,"COMMANDE", "")</f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24">
        <v>41941</v>
      </c>
      <c r="B22" s="6">
        <v>0</v>
      </c>
      <c r="C22" s="6">
        <v>1</v>
      </c>
      <c r="D22" s="6">
        <f>D21+B22-C22</f>
        <v>19</v>
      </c>
      <c r="E22" s="7" t="str">
        <f>IF(D22&lt;5,"COMMANDE", "")</f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24">
        <v>41942</v>
      </c>
      <c r="B23" s="6">
        <v>0</v>
      </c>
      <c r="C23" s="6">
        <v>2</v>
      </c>
      <c r="D23" s="6">
        <f>D22+B23-C23</f>
        <v>17</v>
      </c>
      <c r="E23" s="7" t="str">
        <f>IF(D23&lt;5,"COMMANDE", "")</f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8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8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8"/>
      <c r="B27" s="6"/>
      <c r="C27" s="6"/>
      <c r="D27" s="6"/>
      <c r="E27" s="7"/>
      <c r="F27" s="33"/>
    </row>
    <row r="28" spans="1:19">
      <c r="A28" s="8"/>
      <c r="B28" s="6"/>
      <c r="C28" s="6"/>
      <c r="D28" s="6"/>
      <c r="E28" s="7"/>
      <c r="F28" s="33"/>
    </row>
    <row r="29" spans="1:19">
      <c r="A29" s="8"/>
      <c r="B29" s="6"/>
      <c r="C29" s="6"/>
      <c r="D29" s="6"/>
      <c r="E29" s="7"/>
      <c r="F29" s="33"/>
    </row>
    <row r="30" spans="1:19">
      <c r="A30" s="8"/>
      <c r="B30" s="6"/>
      <c r="C30" s="6"/>
      <c r="D30" s="6"/>
      <c r="E30" s="7"/>
      <c r="F30" s="33"/>
    </row>
    <row r="31" spans="1:19">
      <c r="A31" s="8"/>
      <c r="B31" s="6"/>
      <c r="C31" s="6"/>
      <c r="D31" s="6"/>
      <c r="E31" s="7"/>
      <c r="F31" s="33"/>
    </row>
    <row r="32" spans="1:19">
      <c r="A32" s="8"/>
      <c r="B32" s="6"/>
      <c r="C32" s="6"/>
      <c r="D32" s="6"/>
      <c r="E32" s="7"/>
      <c r="F32" s="33"/>
    </row>
    <row r="33" spans="1:6">
      <c r="A33" s="8"/>
      <c r="B33" s="6"/>
      <c r="C33" s="6"/>
      <c r="D33" s="6"/>
      <c r="E33" s="7"/>
      <c r="F33" s="33"/>
    </row>
    <row r="34" spans="1:6">
      <c r="A34" s="8"/>
      <c r="B34" s="6"/>
      <c r="C34" s="6"/>
      <c r="D34" s="6"/>
      <c r="E34" s="7"/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1"/>
  <controls>
    <control shapeId="3074" r:id="rId2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S114"/>
  <sheetViews>
    <sheetView workbookViewId="0">
      <selection activeCell="H9" sqref="H9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8">
      <c r="A2" s="1" t="s">
        <v>0</v>
      </c>
      <c r="B2" s="1"/>
      <c r="C2" s="1" t="s">
        <v>1</v>
      </c>
      <c r="D2" s="45" t="s">
        <v>23</v>
      </c>
      <c r="E2" s="1" t="s">
        <v>123</v>
      </c>
      <c r="F2" s="15"/>
      <c r="G2" s="1" t="s">
        <v>3</v>
      </c>
      <c r="H2" t="s">
        <v>24</v>
      </c>
    </row>
    <row r="3" spans="1:8">
      <c r="A3" t="s">
        <v>25</v>
      </c>
      <c r="H3" t="s">
        <v>26</v>
      </c>
    </row>
    <row r="4" spans="1:8">
      <c r="A4" s="14" t="s">
        <v>85</v>
      </c>
      <c r="B4" t="s">
        <v>91</v>
      </c>
      <c r="H4" t="s">
        <v>27</v>
      </c>
    </row>
    <row r="5" spans="1:8" ht="15.75">
      <c r="A5" s="38" t="s">
        <v>86</v>
      </c>
      <c r="B5" s="37" t="s">
        <v>92</v>
      </c>
      <c r="H5" t="s">
        <v>28</v>
      </c>
    </row>
    <row r="6" spans="1:8">
      <c r="H6" t="s">
        <v>29</v>
      </c>
    </row>
    <row r="8" spans="1:8">
      <c r="A8" s="2" t="s">
        <v>9</v>
      </c>
      <c r="B8" s="3" t="s">
        <v>10</v>
      </c>
      <c r="C8" s="3" t="s">
        <v>11</v>
      </c>
      <c r="D8" s="3" t="s">
        <v>12</v>
      </c>
      <c r="E8" s="4" t="s">
        <v>13</v>
      </c>
      <c r="F8" s="32" t="s">
        <v>83</v>
      </c>
    </row>
    <row r="9" spans="1:8">
      <c r="A9" s="5">
        <v>39938</v>
      </c>
      <c r="B9" s="6">
        <v>0</v>
      </c>
      <c r="C9" s="6">
        <v>0</v>
      </c>
      <c r="D9" s="6">
        <v>120</v>
      </c>
      <c r="E9" s="7" t="str">
        <f t="shared" ref="E9:E25" si="0">IF(D9&lt;40,"COMMANDE", "")</f>
        <v/>
      </c>
      <c r="F9" s="33"/>
      <c r="H9" t="s">
        <v>30</v>
      </c>
    </row>
    <row r="10" spans="1:8">
      <c r="A10" s="5">
        <v>39981</v>
      </c>
      <c r="B10" s="6">
        <v>0</v>
      </c>
      <c r="C10" s="6">
        <v>69</v>
      </c>
      <c r="D10" s="6">
        <f t="shared" ref="D10:D25" si="1">D9+B10-C10</f>
        <v>51</v>
      </c>
      <c r="E10" s="7" t="str">
        <f t="shared" si="0"/>
        <v/>
      </c>
      <c r="F10" s="33"/>
    </row>
    <row r="11" spans="1:8">
      <c r="A11" s="5">
        <v>40032</v>
      </c>
      <c r="B11" s="6">
        <v>9</v>
      </c>
      <c r="C11" s="6">
        <v>0</v>
      </c>
      <c r="D11" s="6">
        <f t="shared" si="1"/>
        <v>60</v>
      </c>
      <c r="E11" s="7" t="str">
        <f t="shared" si="0"/>
        <v/>
      </c>
      <c r="F11" s="33"/>
    </row>
    <row r="12" spans="1:8">
      <c r="A12" s="5">
        <v>40233</v>
      </c>
      <c r="B12" s="6">
        <v>260</v>
      </c>
      <c r="C12" s="6">
        <v>80</v>
      </c>
      <c r="D12" s="6">
        <f t="shared" si="1"/>
        <v>240</v>
      </c>
      <c r="E12" s="7" t="str">
        <f t="shared" si="0"/>
        <v/>
      </c>
      <c r="F12" s="33"/>
    </row>
    <row r="13" spans="1:8">
      <c r="A13" s="5">
        <v>40329</v>
      </c>
      <c r="B13" s="6">
        <v>260</v>
      </c>
      <c r="C13" s="6">
        <v>150</v>
      </c>
      <c r="D13" s="6">
        <f t="shared" si="1"/>
        <v>350</v>
      </c>
      <c r="E13" s="7" t="str">
        <f t="shared" si="0"/>
        <v/>
      </c>
      <c r="F13" s="33"/>
    </row>
    <row r="14" spans="1:8">
      <c r="A14" s="5">
        <v>40381</v>
      </c>
      <c r="B14" s="6">
        <v>0</v>
      </c>
      <c r="C14" s="6">
        <v>150</v>
      </c>
      <c r="D14" s="6">
        <f t="shared" si="1"/>
        <v>200</v>
      </c>
      <c r="E14" s="7" t="str">
        <f t="shared" si="0"/>
        <v/>
      </c>
      <c r="F14" s="33"/>
    </row>
    <row r="15" spans="1:8">
      <c r="A15" s="5">
        <v>40382</v>
      </c>
      <c r="B15" s="6">
        <v>450</v>
      </c>
      <c r="C15" s="6">
        <v>0</v>
      </c>
      <c r="D15" s="6">
        <f t="shared" si="1"/>
        <v>650</v>
      </c>
      <c r="E15" s="7" t="str">
        <f t="shared" si="0"/>
        <v/>
      </c>
      <c r="F15" s="33"/>
    </row>
    <row r="16" spans="1:8">
      <c r="A16" s="5">
        <v>40458</v>
      </c>
      <c r="B16" s="6">
        <v>0</v>
      </c>
      <c r="C16" s="6">
        <v>100</v>
      </c>
      <c r="D16" s="6">
        <f t="shared" si="1"/>
        <v>550</v>
      </c>
      <c r="E16" s="7" t="str">
        <f t="shared" si="0"/>
        <v/>
      </c>
      <c r="F16" s="33"/>
    </row>
    <row r="17" spans="1:19">
      <c r="A17" s="5">
        <v>40548</v>
      </c>
      <c r="B17" s="6">
        <v>0</v>
      </c>
      <c r="C17" s="6">
        <v>250</v>
      </c>
      <c r="D17" s="6">
        <f t="shared" si="1"/>
        <v>300</v>
      </c>
      <c r="E17" s="7" t="str">
        <f t="shared" si="0"/>
        <v/>
      </c>
      <c r="F17" s="33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</row>
    <row r="18" spans="1:19" ht="53.25" customHeight="1">
      <c r="A18" s="5">
        <v>40602</v>
      </c>
      <c r="B18" s="6">
        <v>0</v>
      </c>
      <c r="C18" s="6">
        <v>0</v>
      </c>
      <c r="D18" s="6">
        <f t="shared" si="1"/>
        <v>300</v>
      </c>
      <c r="E18" s="7" t="str">
        <f t="shared" si="0"/>
        <v/>
      </c>
      <c r="F18" s="33"/>
      <c r="H18" s="14"/>
      <c r="I18" s="61" t="s">
        <v>125</v>
      </c>
      <c r="J18" s="62"/>
      <c r="K18" s="62"/>
      <c r="L18" s="62"/>
      <c r="M18" s="62"/>
      <c r="N18" s="62"/>
      <c r="O18" s="62"/>
      <c r="P18" s="62"/>
      <c r="Q18" s="62"/>
      <c r="R18" s="62"/>
      <c r="S18" s="63"/>
    </row>
    <row r="19" spans="1:19">
      <c r="A19" s="5">
        <v>40759</v>
      </c>
      <c r="B19" s="6">
        <v>0</v>
      </c>
      <c r="C19" s="6">
        <v>100</v>
      </c>
      <c r="D19" s="6">
        <f t="shared" si="1"/>
        <v>200</v>
      </c>
      <c r="E19" s="7" t="str">
        <f t="shared" si="0"/>
        <v/>
      </c>
      <c r="F19" s="33"/>
      <c r="H19" s="14"/>
      <c r="I19" s="64"/>
      <c r="J19" s="65"/>
      <c r="K19" s="65"/>
      <c r="L19" s="65"/>
      <c r="M19" s="65"/>
      <c r="N19" s="65"/>
      <c r="O19" s="65"/>
      <c r="P19" s="65"/>
      <c r="Q19" s="65"/>
      <c r="R19" s="65"/>
      <c r="S19" s="66"/>
    </row>
    <row r="20" spans="1:19" ht="15">
      <c r="A20" s="5">
        <v>40855</v>
      </c>
      <c r="B20" s="6">
        <v>450</v>
      </c>
      <c r="C20" s="6">
        <v>200</v>
      </c>
      <c r="D20" s="6">
        <f t="shared" si="1"/>
        <v>450</v>
      </c>
      <c r="E20" s="7" t="str">
        <f t="shared" si="0"/>
        <v/>
      </c>
      <c r="F20" s="33"/>
      <c r="H20" s="14"/>
      <c r="I20" s="55" t="s">
        <v>126</v>
      </c>
      <c r="J20" s="56"/>
      <c r="K20" s="56"/>
      <c r="L20" s="56"/>
      <c r="M20" s="56"/>
      <c r="N20" s="56"/>
      <c r="O20" s="56"/>
      <c r="P20" s="56"/>
      <c r="Q20" s="56"/>
      <c r="R20" s="56"/>
      <c r="S20" s="57"/>
    </row>
    <row r="21" spans="1:19" ht="15">
      <c r="A21" s="5">
        <v>41243</v>
      </c>
      <c r="B21" s="6">
        <v>0</v>
      </c>
      <c r="C21" s="6">
        <v>0</v>
      </c>
      <c r="D21" s="6">
        <f t="shared" si="1"/>
        <v>450</v>
      </c>
      <c r="E21" s="7" t="str">
        <f t="shared" si="0"/>
        <v/>
      </c>
      <c r="F21" s="33"/>
      <c r="H21" s="14"/>
      <c r="I21" s="55" t="s">
        <v>127</v>
      </c>
      <c r="J21" s="56"/>
      <c r="K21" s="56"/>
      <c r="L21" s="56"/>
      <c r="M21" s="56"/>
      <c r="N21" s="56"/>
      <c r="O21" s="56"/>
      <c r="P21" s="56"/>
      <c r="Q21" s="56"/>
      <c r="R21" s="56"/>
      <c r="S21" s="57"/>
    </row>
    <row r="22" spans="1:19" ht="15">
      <c r="A22" s="24">
        <v>41383</v>
      </c>
      <c r="B22" s="6">
        <v>0</v>
      </c>
      <c r="C22" s="6">
        <v>200</v>
      </c>
      <c r="D22" s="6">
        <f t="shared" si="1"/>
        <v>250</v>
      </c>
      <c r="E22" s="7" t="str">
        <f t="shared" si="0"/>
        <v/>
      </c>
      <c r="F22" s="33"/>
      <c r="H22" s="14"/>
      <c r="I22" s="58" t="s">
        <v>128</v>
      </c>
      <c r="J22" s="59"/>
      <c r="K22" s="59"/>
      <c r="L22" s="59"/>
      <c r="M22" s="59"/>
      <c r="N22" s="59"/>
      <c r="O22" s="59"/>
      <c r="P22" s="59"/>
      <c r="Q22" s="59"/>
      <c r="R22" s="59"/>
      <c r="S22" s="60"/>
    </row>
    <row r="23" spans="1:19">
      <c r="A23" s="24">
        <v>41474</v>
      </c>
      <c r="B23" s="6">
        <v>0</v>
      </c>
      <c r="C23" s="6">
        <v>200</v>
      </c>
      <c r="D23" s="6">
        <f t="shared" si="1"/>
        <v>50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24">
        <v>41478</v>
      </c>
      <c r="B24" s="6">
        <v>450</v>
      </c>
      <c r="C24" s="6">
        <v>0</v>
      </c>
      <c r="D24" s="6">
        <f t="shared" si="1"/>
        <v>500</v>
      </c>
      <c r="E24" s="7" t="str">
        <f t="shared" si="0"/>
        <v/>
      </c>
      <c r="F24" s="33"/>
      <c r="H24" s="14"/>
      <c r="I24" s="46" t="s">
        <v>129</v>
      </c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>
        <v>41564</v>
      </c>
      <c r="B25" s="6">
        <v>450</v>
      </c>
      <c r="C25" s="6">
        <v>200</v>
      </c>
      <c r="D25" s="6">
        <f t="shared" si="1"/>
        <v>750</v>
      </c>
      <c r="E25" s="7" t="str">
        <f t="shared" si="0"/>
        <v/>
      </c>
      <c r="F25" s="33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</row>
    <row r="26" spans="1:19" ht="15">
      <c r="A26" s="24">
        <v>41835</v>
      </c>
      <c r="B26" s="6">
        <v>0</v>
      </c>
      <c r="C26" s="6">
        <v>670</v>
      </c>
      <c r="D26" s="6">
        <f t="shared" ref="D26:D32" si="2">D25+B26-C26</f>
        <v>80</v>
      </c>
      <c r="E26" s="7" t="str">
        <f t="shared" ref="E26:E32" si="3">IF(D26&lt;40,"COMMANDE", "")</f>
        <v/>
      </c>
      <c r="F26" s="33"/>
      <c r="H26" s="14"/>
      <c r="I26" s="46"/>
      <c r="J26" s="46"/>
      <c r="K26" s="46"/>
      <c r="L26" s="46"/>
      <c r="M26" s="46"/>
      <c r="N26" s="14"/>
      <c r="O26" s="14"/>
      <c r="P26" s="14"/>
      <c r="Q26" s="14"/>
      <c r="R26" s="14"/>
      <c r="S26" s="14"/>
    </row>
    <row r="27" spans="1:19">
      <c r="A27" s="24">
        <v>41878</v>
      </c>
      <c r="B27" s="6">
        <v>260</v>
      </c>
      <c r="C27" s="6">
        <v>163</v>
      </c>
      <c r="D27" s="6">
        <f t="shared" si="2"/>
        <v>177</v>
      </c>
      <c r="E27" s="7" t="str">
        <f t="shared" si="3"/>
        <v/>
      </c>
      <c r="F27" s="33"/>
    </row>
    <row r="28" spans="1:19">
      <c r="A28" s="24">
        <v>41890</v>
      </c>
      <c r="B28" s="6">
        <v>32</v>
      </c>
      <c r="C28" s="6">
        <v>0</v>
      </c>
      <c r="D28" s="6">
        <f t="shared" si="2"/>
        <v>209</v>
      </c>
      <c r="E28" s="7" t="str">
        <f t="shared" si="3"/>
        <v/>
      </c>
      <c r="F28" s="33"/>
    </row>
    <row r="29" spans="1:19">
      <c r="A29" s="8" t="s">
        <v>124</v>
      </c>
      <c r="B29" s="6">
        <v>0</v>
      </c>
      <c r="C29" s="6">
        <v>18</v>
      </c>
      <c r="D29" s="6">
        <f t="shared" si="2"/>
        <v>191</v>
      </c>
      <c r="E29" s="7" t="str">
        <f t="shared" si="3"/>
        <v/>
      </c>
      <c r="F29" s="33"/>
    </row>
    <row r="30" spans="1:19">
      <c r="A30" s="24">
        <v>41894</v>
      </c>
      <c r="B30" s="6">
        <v>0</v>
      </c>
      <c r="C30" s="6">
        <v>15</v>
      </c>
      <c r="D30" s="6">
        <f t="shared" si="2"/>
        <v>176</v>
      </c>
      <c r="E30" s="7" t="str">
        <f t="shared" si="3"/>
        <v/>
      </c>
      <c r="F30" s="33"/>
    </row>
    <row r="31" spans="1:19">
      <c r="A31" s="24">
        <v>41904</v>
      </c>
      <c r="B31" s="6">
        <v>0</v>
      </c>
      <c r="C31" s="6">
        <v>86</v>
      </c>
      <c r="D31" s="6">
        <f t="shared" si="2"/>
        <v>90</v>
      </c>
      <c r="E31" s="7" t="str">
        <f t="shared" si="3"/>
        <v/>
      </c>
      <c r="F31" s="33"/>
    </row>
    <row r="32" spans="1:19">
      <c r="A32" s="24">
        <v>41915</v>
      </c>
      <c r="B32" s="6">
        <v>0</v>
      </c>
      <c r="C32" s="6">
        <v>33</v>
      </c>
      <c r="D32" s="6">
        <f t="shared" si="2"/>
        <v>57</v>
      </c>
      <c r="E32" s="7" t="str">
        <f t="shared" si="3"/>
        <v/>
      </c>
      <c r="F32" s="33"/>
    </row>
    <row r="33" spans="1:6">
      <c r="A33" s="24">
        <v>41920</v>
      </c>
      <c r="B33" s="6">
        <v>450</v>
      </c>
      <c r="C33" s="6">
        <v>0</v>
      </c>
      <c r="D33" s="6">
        <f t="shared" ref="D33:D38" si="4">D32+B33-C33</f>
        <v>507</v>
      </c>
      <c r="E33" s="7" t="str">
        <f>IF(D33&lt;40,"COMMANDE", "")</f>
        <v/>
      </c>
      <c r="F33" s="33"/>
    </row>
    <row r="34" spans="1:6">
      <c r="A34" s="8" t="s">
        <v>130</v>
      </c>
      <c r="B34" s="6">
        <v>0</v>
      </c>
      <c r="C34" s="6">
        <v>19</v>
      </c>
      <c r="D34" s="6">
        <f t="shared" si="4"/>
        <v>488</v>
      </c>
      <c r="E34" s="7" t="str">
        <f>IF(D34&lt;40,"COMMANDE", "")</f>
        <v/>
      </c>
      <c r="F34" s="33"/>
    </row>
    <row r="35" spans="1:6">
      <c r="A35" s="24">
        <v>41932</v>
      </c>
      <c r="B35" s="6">
        <v>0</v>
      </c>
      <c r="C35" s="6">
        <v>30</v>
      </c>
      <c r="D35" s="6">
        <f t="shared" si="4"/>
        <v>458</v>
      </c>
      <c r="E35" s="7"/>
      <c r="F35" s="33"/>
    </row>
    <row r="36" spans="1:6">
      <c r="A36" s="24">
        <v>41933</v>
      </c>
      <c r="B36" s="6">
        <v>0</v>
      </c>
      <c r="C36" s="6">
        <v>32</v>
      </c>
      <c r="D36" s="6">
        <f t="shared" si="4"/>
        <v>426</v>
      </c>
      <c r="E36" s="7"/>
      <c r="F36" s="33"/>
    </row>
    <row r="37" spans="1:6">
      <c r="A37" s="24">
        <v>41939</v>
      </c>
      <c r="B37" s="6">
        <v>0</v>
      </c>
      <c r="C37" s="6">
        <v>11</v>
      </c>
      <c r="D37" s="6">
        <f t="shared" si="4"/>
        <v>415</v>
      </c>
      <c r="E37" s="7"/>
      <c r="F37" s="33"/>
    </row>
    <row r="38" spans="1:6">
      <c r="A38" s="24">
        <v>41940</v>
      </c>
      <c r="B38" s="6">
        <v>0</v>
      </c>
      <c r="C38" s="6">
        <v>11</v>
      </c>
      <c r="D38" s="6">
        <f t="shared" si="4"/>
        <v>404</v>
      </c>
      <c r="E38" s="7"/>
      <c r="F38" s="33"/>
    </row>
    <row r="39" spans="1:6">
      <c r="A39" s="24">
        <v>41940</v>
      </c>
      <c r="B39" s="6">
        <v>0</v>
      </c>
      <c r="C39" s="6">
        <v>24</v>
      </c>
      <c r="D39" s="6">
        <f>D38+B39-C39</f>
        <v>380</v>
      </c>
      <c r="E39" s="7"/>
      <c r="F39" s="33"/>
    </row>
    <row r="40" spans="1:6">
      <c r="A40" s="24">
        <v>41942</v>
      </c>
      <c r="B40" s="6">
        <v>0</v>
      </c>
      <c r="C40" s="6">
        <v>24</v>
      </c>
      <c r="D40" s="6">
        <f>D39+B40-C40</f>
        <v>356</v>
      </c>
      <c r="E40" s="7"/>
      <c r="F40" s="33"/>
    </row>
    <row r="41" spans="1:6">
      <c r="A41" s="24">
        <v>41942</v>
      </c>
      <c r="B41" s="6">
        <v>0</v>
      </c>
      <c r="C41" s="6">
        <v>10</v>
      </c>
      <c r="D41" s="6">
        <f>D40+B41-C41</f>
        <v>346</v>
      </c>
      <c r="E41" s="7"/>
      <c r="F41" s="33"/>
    </row>
    <row r="42" spans="1:6">
      <c r="A42" s="24">
        <v>41947</v>
      </c>
      <c r="B42" s="6">
        <v>0</v>
      </c>
      <c r="C42" s="6">
        <v>9</v>
      </c>
      <c r="D42" s="6">
        <f>D41+B42-C42</f>
        <v>337</v>
      </c>
      <c r="E42" s="7"/>
      <c r="F42" s="33"/>
    </row>
    <row r="43" spans="1:6">
      <c r="A43" s="24">
        <v>41975</v>
      </c>
      <c r="B43" s="6">
        <v>94</v>
      </c>
      <c r="C43" s="6">
        <v>0</v>
      </c>
      <c r="D43" s="6">
        <f>D42+B43-C43</f>
        <v>431</v>
      </c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8"/>
      <c r="B113" s="6"/>
      <c r="C113" s="6"/>
      <c r="D113" s="6"/>
      <c r="E113" s="7"/>
      <c r="F113" s="33"/>
    </row>
    <row r="114" spans="1:6">
      <c r="A114" s="9"/>
      <c r="B114" s="10"/>
      <c r="C114" s="10"/>
      <c r="D114" s="10"/>
      <c r="E114" s="7"/>
      <c r="F114" s="33"/>
    </row>
  </sheetData>
  <mergeCells count="4">
    <mergeCell ref="I18:S19"/>
    <mergeCell ref="I20:S20"/>
    <mergeCell ref="I21:S21"/>
    <mergeCell ref="I22:S22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 r:id="rId1"/>
  <headerFooter alignWithMargins="0">
    <oddHeader>&amp;C&amp;A</oddHeader>
    <oddFooter>&amp;CPage &amp;P</oddFooter>
  </headerFooter>
  <legacyDrawing r:id="rId2"/>
  <controls>
    <control shapeId="4098" r:id="rId3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S113"/>
  <sheetViews>
    <sheetView workbookViewId="0">
      <selection activeCell="C34" sqref="C34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>
        <v>66120</v>
      </c>
      <c r="E2" s="1"/>
      <c r="F2" s="15"/>
      <c r="G2" s="1" t="s">
        <v>3</v>
      </c>
      <c r="H2" t="s">
        <v>31</v>
      </c>
    </row>
    <row r="3" spans="1:19">
      <c r="A3" t="s">
        <v>32</v>
      </c>
      <c r="H3" t="s">
        <v>33</v>
      </c>
    </row>
    <row r="4" spans="1:19">
      <c r="A4" s="14" t="s">
        <v>85</v>
      </c>
      <c r="B4" t="s">
        <v>103</v>
      </c>
      <c r="H4" t="s">
        <v>34</v>
      </c>
    </row>
    <row r="5" spans="1:19" ht="15">
      <c r="A5" s="38" t="s">
        <v>86</v>
      </c>
      <c r="B5" s="41" t="s">
        <v>103</v>
      </c>
      <c r="H5" t="s">
        <v>35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36</v>
      </c>
    </row>
    <row r="8" spans="1:19">
      <c r="A8" s="5">
        <v>39938</v>
      </c>
      <c r="B8" s="6">
        <v>0</v>
      </c>
      <c r="C8" s="6">
        <v>0</v>
      </c>
      <c r="D8" s="6">
        <v>0</v>
      </c>
      <c r="E8" s="7" t="str">
        <f t="shared" ref="E8:E21" si="0">IF(D8&lt;50,"COMMANDE", "")</f>
        <v>COMMANDE</v>
      </c>
      <c r="F8" s="34" t="s">
        <v>84</v>
      </c>
      <c r="H8" t="s">
        <v>37</v>
      </c>
    </row>
    <row r="9" spans="1:19">
      <c r="A9" s="5">
        <v>39981</v>
      </c>
      <c r="B9" s="6">
        <v>0</v>
      </c>
      <c r="C9" s="6">
        <v>0</v>
      </c>
      <c r="D9" s="6">
        <f t="shared" ref="D9:D21" si="1">D8+B9-C9</f>
        <v>0</v>
      </c>
      <c r="E9" s="7" t="str">
        <f t="shared" si="0"/>
        <v>COMMANDE</v>
      </c>
      <c r="F9" s="34" t="s">
        <v>84</v>
      </c>
    </row>
    <row r="10" spans="1:19">
      <c r="A10" s="5">
        <v>40032</v>
      </c>
      <c r="B10" s="6">
        <v>0</v>
      </c>
      <c r="C10" s="6">
        <v>0</v>
      </c>
      <c r="D10" s="6">
        <f t="shared" si="1"/>
        <v>0</v>
      </c>
      <c r="E10" s="7" t="str">
        <f t="shared" si="0"/>
        <v>COMMANDE</v>
      </c>
      <c r="F10" s="34" t="s">
        <v>84</v>
      </c>
    </row>
    <row r="11" spans="1:19">
      <c r="A11" s="5">
        <v>40266</v>
      </c>
      <c r="B11" s="6">
        <v>0</v>
      </c>
      <c r="C11" s="6">
        <v>0</v>
      </c>
      <c r="D11" s="6">
        <f t="shared" si="1"/>
        <v>0</v>
      </c>
      <c r="E11" s="7" t="str">
        <f t="shared" si="0"/>
        <v>COMMANDE</v>
      </c>
      <c r="F11" s="34" t="s">
        <v>84</v>
      </c>
    </row>
    <row r="12" spans="1:19">
      <c r="A12" s="5">
        <v>40329</v>
      </c>
      <c r="B12" s="6">
        <v>0</v>
      </c>
      <c r="C12" s="6">
        <v>0</v>
      </c>
      <c r="D12" s="6">
        <f t="shared" si="1"/>
        <v>0</v>
      </c>
      <c r="E12" s="7" t="str">
        <f t="shared" si="0"/>
        <v>COMMANDE</v>
      </c>
      <c r="F12" s="34" t="s">
        <v>84</v>
      </c>
    </row>
    <row r="13" spans="1:19">
      <c r="A13" s="5">
        <v>40381</v>
      </c>
      <c r="B13" s="6">
        <v>0</v>
      </c>
      <c r="C13" s="6">
        <v>0</v>
      </c>
      <c r="D13" s="6">
        <f t="shared" si="1"/>
        <v>0</v>
      </c>
      <c r="E13" s="7" t="str">
        <f t="shared" si="0"/>
        <v>COMMANDE</v>
      </c>
      <c r="F13" s="34" t="s">
        <v>84</v>
      </c>
    </row>
    <row r="14" spans="1:19">
      <c r="A14" s="5">
        <v>40458</v>
      </c>
      <c r="B14" s="6">
        <v>0</v>
      </c>
      <c r="C14" s="6">
        <v>0</v>
      </c>
      <c r="D14" s="6">
        <f t="shared" si="1"/>
        <v>0</v>
      </c>
      <c r="E14" s="7" t="str">
        <f t="shared" si="0"/>
        <v>COMMANDE</v>
      </c>
      <c r="F14" s="34" t="s">
        <v>84</v>
      </c>
    </row>
    <row r="15" spans="1:19">
      <c r="A15" s="5">
        <v>40548</v>
      </c>
      <c r="B15" s="6">
        <v>0</v>
      </c>
      <c r="C15" s="6">
        <v>0</v>
      </c>
      <c r="D15" s="6">
        <f t="shared" si="1"/>
        <v>0</v>
      </c>
      <c r="E15" s="7" t="str">
        <f t="shared" si="0"/>
        <v>COMMANDE</v>
      </c>
      <c r="F15" s="34" t="s">
        <v>84</v>
      </c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0.25" customHeight="1">
      <c r="A16" s="5">
        <v>40602</v>
      </c>
      <c r="B16" s="6">
        <v>0</v>
      </c>
      <c r="C16" s="6">
        <v>0</v>
      </c>
      <c r="D16" s="6">
        <f t="shared" si="1"/>
        <v>0</v>
      </c>
      <c r="E16" s="7" t="str">
        <f t="shared" si="0"/>
        <v>COMMANDE</v>
      </c>
      <c r="F16" s="34" t="s">
        <v>84</v>
      </c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40759</v>
      </c>
      <c r="B17" s="6">
        <v>0</v>
      </c>
      <c r="C17" s="6">
        <v>0</v>
      </c>
      <c r="D17" s="6">
        <f t="shared" si="1"/>
        <v>0</v>
      </c>
      <c r="E17" s="7" t="str">
        <f t="shared" si="0"/>
        <v>COMMANDE</v>
      </c>
      <c r="F17" s="34" t="s">
        <v>84</v>
      </c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41243</v>
      </c>
      <c r="B18" s="6">
        <v>0</v>
      </c>
      <c r="C18" s="6">
        <v>0</v>
      </c>
      <c r="D18" s="6">
        <f t="shared" si="1"/>
        <v>0</v>
      </c>
      <c r="E18" s="7" t="str">
        <f t="shared" si="0"/>
        <v>COMMANDE</v>
      </c>
      <c r="F18" s="34" t="s">
        <v>84</v>
      </c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24">
        <v>41018</v>
      </c>
      <c r="B19" s="6">
        <v>0</v>
      </c>
      <c r="C19" s="6">
        <v>0</v>
      </c>
      <c r="D19" s="6">
        <f t="shared" si="1"/>
        <v>0</v>
      </c>
      <c r="E19" s="7" t="str">
        <f t="shared" si="0"/>
        <v>COMMANDE</v>
      </c>
      <c r="F19" s="34" t="s">
        <v>84</v>
      </c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24">
        <v>41474</v>
      </c>
      <c r="B20" s="6">
        <v>0</v>
      </c>
      <c r="C20" s="6">
        <v>0</v>
      </c>
      <c r="D20" s="6">
        <f t="shared" si="1"/>
        <v>0</v>
      </c>
      <c r="E20" s="7" t="str">
        <f t="shared" si="0"/>
        <v>COMMANDE</v>
      </c>
      <c r="F20" s="34" t="s">
        <v>84</v>
      </c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24">
        <v>41481</v>
      </c>
      <c r="B21" s="6">
        <v>0</v>
      </c>
      <c r="C21" s="6">
        <v>0</v>
      </c>
      <c r="D21" s="6">
        <f t="shared" si="1"/>
        <v>0</v>
      </c>
      <c r="E21" s="7" t="str">
        <f t="shared" si="0"/>
        <v>COMMANDE</v>
      </c>
      <c r="F21" s="34" t="s">
        <v>84</v>
      </c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24">
        <v>41835</v>
      </c>
      <c r="B22" s="6">
        <v>2</v>
      </c>
      <c r="C22" s="6">
        <v>0</v>
      </c>
      <c r="D22" s="6">
        <f>D21+B22-C22</f>
        <v>2</v>
      </c>
      <c r="E22" s="7" t="str">
        <f>IF(D22&lt;2,"COMMANDE", "")</f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24">
        <v>42003</v>
      </c>
      <c r="B23" s="6">
        <v>0</v>
      </c>
      <c r="C23" s="6">
        <v>2</v>
      </c>
      <c r="D23" s="6">
        <f>D22+B23-C23</f>
        <v>0</v>
      </c>
      <c r="E23" s="7" t="str">
        <f>IF(D23&lt;2,"COMMANDE", "")</f>
        <v>COMMANDE</v>
      </c>
      <c r="F23" s="33" t="s">
        <v>132</v>
      </c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24">
        <v>42016</v>
      </c>
      <c r="B24" s="6">
        <v>4</v>
      </c>
      <c r="C24" s="6">
        <v>0</v>
      </c>
      <c r="D24" s="6">
        <f>D23+B24-C24</f>
        <v>4</v>
      </c>
      <c r="E24" s="7" t="str">
        <f>IF(D24&lt;2,"COMMANDE", "")</f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8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8"/>
      <c r="B27" s="6"/>
      <c r="C27" s="6"/>
      <c r="D27" s="6"/>
      <c r="E27" s="7"/>
      <c r="F27" s="33"/>
    </row>
    <row r="28" spans="1:19">
      <c r="A28" s="8"/>
      <c r="B28" s="6"/>
      <c r="C28" s="6"/>
      <c r="D28" s="6"/>
      <c r="E28" s="7"/>
      <c r="F28" s="33"/>
    </row>
    <row r="29" spans="1:19">
      <c r="A29" s="8"/>
      <c r="B29" s="6"/>
      <c r="C29" s="6"/>
      <c r="D29" s="6"/>
      <c r="E29" s="7"/>
      <c r="F29" s="33"/>
    </row>
    <row r="30" spans="1:19">
      <c r="A30" s="8"/>
      <c r="B30" s="6"/>
      <c r="C30" s="6"/>
      <c r="D30" s="6"/>
      <c r="E30" s="7"/>
      <c r="F30" s="33"/>
    </row>
    <row r="31" spans="1:19">
      <c r="A31" s="8"/>
      <c r="B31" s="6"/>
      <c r="C31" s="6"/>
      <c r="D31" s="6"/>
      <c r="E31" s="7"/>
      <c r="F31" s="33"/>
    </row>
    <row r="32" spans="1:19">
      <c r="A32" s="8"/>
      <c r="B32" s="6"/>
      <c r="C32" s="6"/>
      <c r="D32" s="6"/>
      <c r="E32" s="7"/>
      <c r="F32" s="33"/>
    </row>
    <row r="33" spans="1:6">
      <c r="A33" s="8"/>
      <c r="B33" s="6"/>
      <c r="C33" s="6"/>
      <c r="D33" s="6"/>
      <c r="E33" s="7"/>
      <c r="F33" s="33"/>
    </row>
    <row r="34" spans="1:6">
      <c r="A34" s="8"/>
      <c r="B34" s="6"/>
      <c r="C34" s="6"/>
      <c r="D34" s="6"/>
      <c r="E34" s="7"/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 r:id="rId1"/>
  <headerFooter alignWithMargins="0">
    <oddHeader>&amp;C&amp;A</oddHeader>
    <oddFooter>&amp;CPage &amp;P</oddFooter>
  </headerFooter>
  <legacyDrawing r:id="rId2"/>
  <controls>
    <control shapeId="5122" r:id="rId3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2:S113"/>
  <sheetViews>
    <sheetView workbookViewId="0">
      <selection activeCell="H7" sqref="H7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38</v>
      </c>
      <c r="E2" s="1"/>
      <c r="F2" s="15"/>
      <c r="G2" s="1" t="s">
        <v>3</v>
      </c>
      <c r="H2" t="s">
        <v>15</v>
      </c>
    </row>
    <row r="3" spans="1:19">
      <c r="A3" t="s">
        <v>39</v>
      </c>
      <c r="H3" t="s">
        <v>17</v>
      </c>
    </row>
    <row r="4" spans="1:19">
      <c r="A4" s="14" t="s">
        <v>85</v>
      </c>
      <c r="B4" t="s">
        <v>94</v>
      </c>
      <c r="H4" t="s">
        <v>18</v>
      </c>
    </row>
    <row r="5" spans="1:19" ht="15.75">
      <c r="A5" s="38" t="s">
        <v>86</v>
      </c>
      <c r="B5" s="37" t="s">
        <v>93</v>
      </c>
      <c r="H5" t="s">
        <v>19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>
      <c r="A8" s="5">
        <v>39938</v>
      </c>
      <c r="B8" s="6">
        <v>0</v>
      </c>
      <c r="C8" s="6">
        <v>0</v>
      </c>
      <c r="D8" s="6">
        <v>2</v>
      </c>
      <c r="E8" s="7" t="str">
        <f t="shared" ref="E8:E25" si="0">IF(D8&lt;2,"COMMANDE", "")</f>
        <v/>
      </c>
      <c r="F8" s="33"/>
    </row>
    <row r="9" spans="1:19">
      <c r="A9" s="5">
        <v>39981</v>
      </c>
      <c r="B9" s="6">
        <v>0</v>
      </c>
      <c r="C9" s="6">
        <v>1</v>
      </c>
      <c r="D9" s="6">
        <f t="shared" ref="D9:D25" si="1">D8+B9-C9</f>
        <v>1</v>
      </c>
      <c r="E9" s="7" t="str">
        <f t="shared" si="0"/>
        <v>COMMANDE</v>
      </c>
      <c r="F9" s="34" t="s">
        <v>84</v>
      </c>
    </row>
    <row r="10" spans="1:19">
      <c r="A10" s="5">
        <v>39988</v>
      </c>
      <c r="B10" s="6">
        <v>2</v>
      </c>
      <c r="C10" s="6">
        <v>0</v>
      </c>
      <c r="D10" s="6">
        <f t="shared" si="1"/>
        <v>3</v>
      </c>
      <c r="E10" s="7" t="str">
        <f t="shared" si="0"/>
        <v/>
      </c>
      <c r="F10" s="33"/>
    </row>
    <row r="11" spans="1:19">
      <c r="A11" s="5">
        <v>40002</v>
      </c>
      <c r="B11" s="6">
        <v>0</v>
      </c>
      <c r="C11" s="6">
        <v>1</v>
      </c>
      <c r="D11" s="6">
        <f t="shared" si="1"/>
        <v>2</v>
      </c>
      <c r="E11" s="7" t="str">
        <f t="shared" si="0"/>
        <v/>
      </c>
      <c r="F11" s="33"/>
    </row>
    <row r="12" spans="1:19">
      <c r="A12" s="5">
        <v>40162</v>
      </c>
      <c r="B12" s="6">
        <v>4</v>
      </c>
      <c r="C12" s="6">
        <v>2</v>
      </c>
      <c r="D12" s="6">
        <f t="shared" si="1"/>
        <v>4</v>
      </c>
      <c r="E12" s="7" t="str">
        <f t="shared" si="0"/>
        <v/>
      </c>
      <c r="F12" s="33"/>
    </row>
    <row r="13" spans="1:19">
      <c r="A13" s="5">
        <v>40214</v>
      </c>
      <c r="B13" s="6">
        <v>3</v>
      </c>
      <c r="C13" s="6">
        <v>0</v>
      </c>
      <c r="D13" s="6">
        <f t="shared" si="1"/>
        <v>7</v>
      </c>
      <c r="E13" s="7" t="str">
        <f t="shared" si="0"/>
        <v/>
      </c>
      <c r="F13" s="33"/>
    </row>
    <row r="14" spans="1:19">
      <c r="A14" s="5">
        <v>40266</v>
      </c>
      <c r="B14" s="6">
        <v>0</v>
      </c>
      <c r="C14" s="6">
        <v>1</v>
      </c>
      <c r="D14" s="6">
        <f t="shared" si="1"/>
        <v>6</v>
      </c>
      <c r="E14" s="7" t="str">
        <f t="shared" si="0"/>
        <v/>
      </c>
      <c r="F14" s="33"/>
    </row>
    <row r="15" spans="1:19">
      <c r="A15" s="5">
        <v>40329</v>
      </c>
      <c r="B15" s="6">
        <v>1</v>
      </c>
      <c r="C15" s="6">
        <v>0</v>
      </c>
      <c r="D15" s="6">
        <f t="shared" si="1"/>
        <v>7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1" customHeight="1">
      <c r="A16" s="5">
        <v>40381</v>
      </c>
      <c r="B16" s="6">
        <v>0</v>
      </c>
      <c r="C16" s="6">
        <v>1</v>
      </c>
      <c r="D16" s="6">
        <f t="shared" si="1"/>
        <v>6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40458</v>
      </c>
      <c r="B17" s="6">
        <v>0</v>
      </c>
      <c r="C17" s="6">
        <v>3</v>
      </c>
      <c r="D17" s="6">
        <f t="shared" si="1"/>
        <v>3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40462</v>
      </c>
      <c r="B18" s="6">
        <v>3</v>
      </c>
      <c r="C18" s="6">
        <v>0</v>
      </c>
      <c r="D18" s="6">
        <f t="shared" si="1"/>
        <v>6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>
        <v>40548</v>
      </c>
      <c r="B19" s="6">
        <v>1</v>
      </c>
      <c r="C19" s="6">
        <v>0</v>
      </c>
      <c r="D19" s="6">
        <f t="shared" si="1"/>
        <v>7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>
        <v>40602</v>
      </c>
      <c r="B20" s="6">
        <v>0</v>
      </c>
      <c r="C20" s="6">
        <v>3</v>
      </c>
      <c r="D20" s="6">
        <f t="shared" si="1"/>
        <v>4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5">
        <v>40759</v>
      </c>
      <c r="B21" s="6">
        <v>3</v>
      </c>
      <c r="C21" s="6">
        <v>0</v>
      </c>
      <c r="D21" s="6">
        <f t="shared" si="1"/>
        <v>7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5">
        <v>40856</v>
      </c>
      <c r="B22" s="6">
        <v>2</v>
      </c>
      <c r="C22" s="6">
        <v>4</v>
      </c>
      <c r="D22" s="6">
        <f t="shared" si="1"/>
        <v>5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5">
        <v>41243</v>
      </c>
      <c r="B23" s="6">
        <v>0</v>
      </c>
      <c r="C23" s="6">
        <v>0</v>
      </c>
      <c r="D23" s="6">
        <f t="shared" si="1"/>
        <v>5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24">
        <v>41383</v>
      </c>
      <c r="B24" s="6">
        <v>0</v>
      </c>
      <c r="C24" s="6">
        <v>2</v>
      </c>
      <c r="D24" s="6">
        <f t="shared" si="1"/>
        <v>3</v>
      </c>
      <c r="E24" s="7" t="str">
        <f t="shared" si="0"/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>
        <v>41474</v>
      </c>
      <c r="B25" s="6">
        <v>2</v>
      </c>
      <c r="C25" s="6">
        <v>0</v>
      </c>
      <c r="D25" s="6">
        <f t="shared" si="1"/>
        <v>5</v>
      </c>
      <c r="E25" s="7" t="str">
        <f t="shared" si="0"/>
        <v/>
      </c>
      <c r="F25" s="33"/>
    </row>
    <row r="26" spans="1:19">
      <c r="A26" s="24">
        <v>41835</v>
      </c>
      <c r="B26" s="6">
        <v>0</v>
      </c>
      <c r="C26" s="6">
        <v>4</v>
      </c>
      <c r="D26" s="6">
        <f>D25+B26-C26</f>
        <v>1</v>
      </c>
      <c r="E26" s="7" t="str">
        <f>IF(D26&lt;2,"COMMANDE", "")</f>
        <v>COMMANDE</v>
      </c>
      <c r="F26" s="36">
        <v>41835</v>
      </c>
    </row>
    <row r="27" spans="1:19">
      <c r="A27" s="24">
        <v>41837</v>
      </c>
      <c r="B27" s="6">
        <v>2</v>
      </c>
      <c r="C27" s="6">
        <v>0</v>
      </c>
      <c r="D27" s="6">
        <f>D26+B27-C27</f>
        <v>3</v>
      </c>
      <c r="E27" s="7" t="str">
        <f>IF(D27&lt;2,"COMMANDE", "")</f>
        <v/>
      </c>
      <c r="F27" s="33"/>
    </row>
    <row r="28" spans="1:19">
      <c r="A28" s="24">
        <v>41922</v>
      </c>
      <c r="B28" s="6">
        <v>0</v>
      </c>
      <c r="C28" s="6">
        <v>1</v>
      </c>
      <c r="D28" s="6">
        <f>D27+B28-C28</f>
        <v>2</v>
      </c>
      <c r="E28" s="7" t="str">
        <f>IF(D28&lt;2,"COMMANDE", "")</f>
        <v/>
      </c>
      <c r="F28" s="33"/>
    </row>
    <row r="29" spans="1:19">
      <c r="A29" s="24">
        <v>41983</v>
      </c>
      <c r="B29" s="6">
        <v>0</v>
      </c>
      <c r="C29" s="6">
        <v>2</v>
      </c>
      <c r="D29" s="6">
        <f>D28+B29-C29</f>
        <v>0</v>
      </c>
      <c r="E29" s="7" t="str">
        <f>IF(D29&lt;2,"COMMANDE", "")</f>
        <v>COMMANDE</v>
      </c>
      <c r="F29" s="36">
        <v>41983</v>
      </c>
    </row>
    <row r="30" spans="1:19">
      <c r="A30" s="8"/>
      <c r="B30" s="6"/>
      <c r="C30" s="6"/>
      <c r="D30" s="6"/>
      <c r="E30" s="7"/>
      <c r="F30" s="33"/>
    </row>
    <row r="31" spans="1:19">
      <c r="A31" s="8"/>
      <c r="B31" s="6"/>
      <c r="C31" s="6"/>
      <c r="D31" s="6"/>
      <c r="E31" s="7"/>
      <c r="F31" s="33"/>
    </row>
    <row r="32" spans="1:19">
      <c r="A32" s="8"/>
      <c r="B32" s="6"/>
      <c r="C32" s="6"/>
      <c r="D32" s="6"/>
      <c r="E32" s="7"/>
      <c r="F32" s="33"/>
    </row>
    <row r="33" spans="1:6">
      <c r="A33" s="8"/>
      <c r="B33" s="6"/>
      <c r="C33" s="6"/>
      <c r="D33" s="6"/>
      <c r="E33" s="7"/>
      <c r="F33" s="33"/>
    </row>
    <row r="34" spans="1:6">
      <c r="A34" s="8"/>
      <c r="B34" s="6"/>
      <c r="C34" s="6"/>
      <c r="D34" s="6"/>
      <c r="E34" s="7"/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1"/>
  <controls>
    <control shapeId="6146" r:id="rId2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2:S113"/>
  <sheetViews>
    <sheetView workbookViewId="0">
      <selection activeCell="H7" sqref="H7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40</v>
      </c>
      <c r="E2" s="1"/>
      <c r="F2" s="15"/>
      <c r="G2" s="1" t="s">
        <v>3</v>
      </c>
      <c r="H2" t="s">
        <v>4</v>
      </c>
    </row>
    <row r="3" spans="1:19">
      <c r="A3" t="s">
        <v>41</v>
      </c>
      <c r="H3" t="s">
        <v>6</v>
      </c>
    </row>
    <row r="4" spans="1:19">
      <c r="A4" s="14" t="s">
        <v>85</v>
      </c>
      <c r="B4" t="s">
        <v>104</v>
      </c>
      <c r="H4" t="s">
        <v>7</v>
      </c>
    </row>
    <row r="5" spans="1:19" ht="15.75">
      <c r="A5" s="38" t="s">
        <v>86</v>
      </c>
      <c r="B5" s="37" t="s">
        <v>95</v>
      </c>
      <c r="H5" t="s">
        <v>8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14</v>
      </c>
    </row>
    <row r="8" spans="1:19">
      <c r="A8" s="5">
        <v>39938</v>
      </c>
      <c r="B8" s="6">
        <v>0</v>
      </c>
      <c r="C8" s="6">
        <v>0</v>
      </c>
      <c r="D8" s="6">
        <v>8</v>
      </c>
      <c r="E8" s="7" t="str">
        <f t="shared" ref="E8:E22" si="0">IF(D8&lt;2,"COMMANDE", "")</f>
        <v/>
      </c>
      <c r="F8" s="33"/>
    </row>
    <row r="9" spans="1:19">
      <c r="A9" s="5">
        <v>39981</v>
      </c>
      <c r="B9" s="6">
        <v>0</v>
      </c>
      <c r="C9" s="6">
        <v>0</v>
      </c>
      <c r="D9" s="6">
        <f t="shared" ref="D9:D16" si="1">D8+B9-C9</f>
        <v>8</v>
      </c>
      <c r="E9" s="7" t="str">
        <f t="shared" si="0"/>
        <v/>
      </c>
      <c r="F9" s="33"/>
    </row>
    <row r="10" spans="1:19">
      <c r="A10" s="5">
        <v>40032</v>
      </c>
      <c r="B10" s="6">
        <v>0</v>
      </c>
      <c r="C10" s="6">
        <v>0</v>
      </c>
      <c r="D10" s="6">
        <f t="shared" si="1"/>
        <v>8</v>
      </c>
      <c r="E10" s="7" t="str">
        <f t="shared" si="0"/>
        <v/>
      </c>
      <c r="F10" s="33"/>
    </row>
    <row r="11" spans="1:19">
      <c r="A11" s="5">
        <v>40266</v>
      </c>
      <c r="B11" s="6">
        <v>0</v>
      </c>
      <c r="C11" s="6">
        <v>0</v>
      </c>
      <c r="D11" s="6">
        <f t="shared" si="1"/>
        <v>8</v>
      </c>
      <c r="E11" s="7" t="str">
        <f t="shared" si="0"/>
        <v/>
      </c>
      <c r="F11" s="33"/>
    </row>
    <row r="12" spans="1:19">
      <c r="A12" s="5">
        <v>40329</v>
      </c>
      <c r="B12" s="6">
        <v>0</v>
      </c>
      <c r="C12" s="6">
        <v>4</v>
      </c>
      <c r="D12" s="6">
        <f t="shared" si="1"/>
        <v>4</v>
      </c>
      <c r="E12" s="7" t="str">
        <f t="shared" si="0"/>
        <v/>
      </c>
      <c r="F12" s="33"/>
    </row>
    <row r="13" spans="1:19">
      <c r="A13" s="5">
        <v>40381</v>
      </c>
      <c r="B13" s="6">
        <v>0</v>
      </c>
      <c r="C13" s="6">
        <v>0</v>
      </c>
      <c r="D13" s="6">
        <f t="shared" si="1"/>
        <v>4</v>
      </c>
      <c r="E13" s="7" t="str">
        <f t="shared" si="0"/>
        <v/>
      </c>
      <c r="F13" s="33"/>
    </row>
    <row r="14" spans="1:19">
      <c r="A14" s="5">
        <v>40458</v>
      </c>
      <c r="B14" s="6">
        <v>0</v>
      </c>
      <c r="C14" s="6">
        <v>3</v>
      </c>
      <c r="D14" s="6">
        <f t="shared" si="1"/>
        <v>1</v>
      </c>
      <c r="E14" s="7" t="str">
        <f t="shared" si="0"/>
        <v>COMMANDE</v>
      </c>
      <c r="F14" s="34" t="s">
        <v>84</v>
      </c>
    </row>
    <row r="15" spans="1:19">
      <c r="A15" s="5">
        <v>40466</v>
      </c>
      <c r="B15" s="6">
        <v>3</v>
      </c>
      <c r="C15" s="6">
        <v>0</v>
      </c>
      <c r="D15" s="6">
        <f t="shared" si="1"/>
        <v>4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2.5" customHeight="1">
      <c r="A16" s="5">
        <v>40548</v>
      </c>
      <c r="B16" s="6">
        <v>0</v>
      </c>
      <c r="C16" s="6">
        <v>0</v>
      </c>
      <c r="D16" s="6">
        <f t="shared" si="1"/>
        <v>4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40602</v>
      </c>
      <c r="B17" s="6">
        <v>0</v>
      </c>
      <c r="C17" s="6">
        <v>0</v>
      </c>
      <c r="D17" s="6">
        <v>0</v>
      </c>
      <c r="E17" s="7" t="str">
        <f t="shared" si="0"/>
        <v>COMMANDE</v>
      </c>
      <c r="F17" s="34" t="s">
        <v>84</v>
      </c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40744</v>
      </c>
      <c r="B18" s="6">
        <v>8</v>
      </c>
      <c r="C18" s="6">
        <v>4</v>
      </c>
      <c r="D18" s="6">
        <f t="shared" ref="D18:D23" si="2">D17+B18-C18</f>
        <v>4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>
        <v>40759</v>
      </c>
      <c r="B19" s="6">
        <v>0</v>
      </c>
      <c r="C19" s="6">
        <v>0</v>
      </c>
      <c r="D19" s="6">
        <f t="shared" si="2"/>
        <v>4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>
        <v>41243</v>
      </c>
      <c r="B20" s="6">
        <v>0</v>
      </c>
      <c r="C20" s="6">
        <v>0</v>
      </c>
      <c r="D20" s="6">
        <f t="shared" si="2"/>
        <v>4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24">
        <v>41383</v>
      </c>
      <c r="B21" s="6">
        <v>0</v>
      </c>
      <c r="C21" s="6">
        <v>0</v>
      </c>
      <c r="D21" s="6">
        <f t="shared" si="2"/>
        <v>4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24">
        <v>41474</v>
      </c>
      <c r="B22" s="6">
        <v>0</v>
      </c>
      <c r="C22" s="6">
        <v>0</v>
      </c>
      <c r="D22" s="6">
        <f t="shared" si="2"/>
        <v>4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24">
        <v>41835</v>
      </c>
      <c r="B23" s="6">
        <v>0</v>
      </c>
      <c r="C23" s="6">
        <v>3</v>
      </c>
      <c r="D23" s="6">
        <f t="shared" si="2"/>
        <v>1</v>
      </c>
      <c r="E23" s="7" t="str">
        <f>IF(D23&lt;1,"COMMANDE", "")</f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8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8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8"/>
      <c r="B27" s="6"/>
      <c r="C27" s="6"/>
      <c r="D27" s="6"/>
      <c r="E27" s="7"/>
      <c r="F27" s="33"/>
    </row>
    <row r="28" spans="1:19">
      <c r="A28" s="8"/>
      <c r="B28" s="6"/>
      <c r="C28" s="6"/>
      <c r="D28" s="6"/>
      <c r="E28" s="7"/>
      <c r="F28" s="33"/>
    </row>
    <row r="29" spans="1:19">
      <c r="A29" s="8"/>
      <c r="B29" s="6"/>
      <c r="C29" s="6"/>
      <c r="D29" s="6"/>
      <c r="E29" s="7"/>
      <c r="F29" s="33"/>
    </row>
    <row r="30" spans="1:19">
      <c r="A30" s="8"/>
      <c r="B30" s="6"/>
      <c r="C30" s="6"/>
      <c r="D30" s="6"/>
      <c r="E30" s="7"/>
      <c r="F30" s="33"/>
    </row>
    <row r="31" spans="1:19">
      <c r="A31" s="8"/>
      <c r="B31" s="6"/>
      <c r="C31" s="6"/>
      <c r="D31" s="6"/>
      <c r="E31" s="7"/>
      <c r="F31" s="33"/>
    </row>
    <row r="32" spans="1:19">
      <c r="A32" s="8"/>
      <c r="B32" s="6"/>
      <c r="C32" s="6"/>
      <c r="D32" s="6"/>
      <c r="E32" s="7"/>
      <c r="F32" s="33"/>
    </row>
    <row r="33" spans="1:6">
      <c r="A33" s="8"/>
      <c r="B33" s="6"/>
      <c r="C33" s="6"/>
      <c r="D33" s="6"/>
      <c r="E33" s="7"/>
      <c r="F33" s="33"/>
    </row>
    <row r="34" spans="1:6">
      <c r="A34" s="8"/>
      <c r="B34" s="6"/>
      <c r="C34" s="6"/>
      <c r="D34" s="6"/>
      <c r="E34" s="7"/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1"/>
  <controls>
    <control shapeId="7170" r:id="rId2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2:S113"/>
  <sheetViews>
    <sheetView workbookViewId="0">
      <selection activeCell="H7" sqref="H7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42</v>
      </c>
      <c r="E2" s="1"/>
      <c r="F2" s="15"/>
      <c r="G2" s="1" t="s">
        <v>3</v>
      </c>
      <c r="H2" t="s">
        <v>4</v>
      </c>
    </row>
    <row r="3" spans="1:19">
      <c r="A3" t="s">
        <v>43</v>
      </c>
      <c r="H3" t="s">
        <v>6</v>
      </c>
    </row>
    <row r="4" spans="1:19">
      <c r="A4" s="14" t="s">
        <v>85</v>
      </c>
      <c r="B4" t="s">
        <v>105</v>
      </c>
      <c r="H4" t="s">
        <v>7</v>
      </c>
    </row>
    <row r="5" spans="1:19" ht="15.75">
      <c r="A5" s="38" t="s">
        <v>86</v>
      </c>
      <c r="B5" s="37" t="s">
        <v>95</v>
      </c>
      <c r="H5" t="s">
        <v>8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14</v>
      </c>
    </row>
    <row r="8" spans="1:19">
      <c r="A8" s="5">
        <v>39938</v>
      </c>
      <c r="B8" s="6">
        <v>0</v>
      </c>
      <c r="C8" s="6">
        <v>0</v>
      </c>
      <c r="D8" s="6">
        <v>5</v>
      </c>
      <c r="E8" s="7" t="str">
        <f t="shared" ref="E8:E20" si="0">IF(D8&lt;2,"COMMANDE", "")</f>
        <v/>
      </c>
      <c r="F8" s="33"/>
    </row>
    <row r="9" spans="1:19">
      <c r="A9" s="5">
        <v>39981</v>
      </c>
      <c r="B9" s="6">
        <v>0</v>
      </c>
      <c r="C9" s="6">
        <v>0</v>
      </c>
      <c r="D9" s="6">
        <f t="shared" ref="D9:D20" si="1">D8+B9-C9</f>
        <v>5</v>
      </c>
      <c r="E9" s="7" t="str">
        <f t="shared" si="0"/>
        <v/>
      </c>
      <c r="F9" s="33"/>
    </row>
    <row r="10" spans="1:19">
      <c r="A10" s="5">
        <v>40032</v>
      </c>
      <c r="B10" s="6">
        <v>0</v>
      </c>
      <c r="C10" s="6">
        <v>0</v>
      </c>
      <c r="D10" s="6">
        <f t="shared" si="1"/>
        <v>5</v>
      </c>
      <c r="E10" s="7" t="str">
        <f t="shared" si="0"/>
        <v/>
      </c>
      <c r="F10" s="33"/>
    </row>
    <row r="11" spans="1:19">
      <c r="A11" s="5">
        <v>40266</v>
      </c>
      <c r="B11" s="6">
        <v>0</v>
      </c>
      <c r="C11" s="6">
        <v>0</v>
      </c>
      <c r="D11" s="6">
        <f t="shared" si="1"/>
        <v>5</v>
      </c>
      <c r="E11" s="7" t="str">
        <f t="shared" si="0"/>
        <v/>
      </c>
      <c r="F11" s="33"/>
    </row>
    <row r="12" spans="1:19">
      <c r="A12" s="5">
        <v>40329</v>
      </c>
      <c r="B12" s="6">
        <v>0</v>
      </c>
      <c r="C12" s="6">
        <v>1</v>
      </c>
      <c r="D12" s="6">
        <f t="shared" si="1"/>
        <v>4</v>
      </c>
      <c r="E12" s="7" t="str">
        <f t="shared" si="0"/>
        <v/>
      </c>
      <c r="F12" s="33"/>
    </row>
    <row r="13" spans="1:19">
      <c r="A13" s="5">
        <v>40381</v>
      </c>
      <c r="B13" s="6">
        <v>0</v>
      </c>
      <c r="C13" s="6">
        <v>0</v>
      </c>
      <c r="D13" s="6">
        <f t="shared" si="1"/>
        <v>4</v>
      </c>
      <c r="E13" s="7" t="str">
        <f t="shared" si="0"/>
        <v/>
      </c>
      <c r="F13" s="33"/>
    </row>
    <row r="14" spans="1:19">
      <c r="A14" s="5">
        <v>40458</v>
      </c>
      <c r="B14" s="6">
        <v>0</v>
      </c>
      <c r="C14" s="6">
        <v>0</v>
      </c>
      <c r="D14" s="6">
        <f t="shared" si="1"/>
        <v>4</v>
      </c>
      <c r="E14" s="7" t="str">
        <f t="shared" si="0"/>
        <v/>
      </c>
      <c r="F14" s="33"/>
    </row>
    <row r="15" spans="1:19">
      <c r="A15" s="5">
        <v>40548</v>
      </c>
      <c r="B15" s="6">
        <v>0</v>
      </c>
      <c r="C15" s="6">
        <v>0</v>
      </c>
      <c r="D15" s="6">
        <f t="shared" si="1"/>
        <v>4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5.5" customHeight="1">
      <c r="A16" s="5">
        <v>40602</v>
      </c>
      <c r="B16" s="6">
        <v>0</v>
      </c>
      <c r="C16" s="6">
        <v>0</v>
      </c>
      <c r="D16" s="6">
        <f t="shared" si="1"/>
        <v>4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40759</v>
      </c>
      <c r="B17" s="6">
        <v>0</v>
      </c>
      <c r="C17" s="6">
        <v>0</v>
      </c>
      <c r="D17" s="6">
        <f t="shared" si="1"/>
        <v>4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41243</v>
      </c>
      <c r="B18" s="6">
        <v>0</v>
      </c>
      <c r="C18" s="6">
        <v>0</v>
      </c>
      <c r="D18" s="6">
        <f t="shared" si="1"/>
        <v>4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24">
        <v>41383</v>
      </c>
      <c r="B19" s="6">
        <v>0</v>
      </c>
      <c r="C19" s="6">
        <v>0</v>
      </c>
      <c r="D19" s="6">
        <f t="shared" si="1"/>
        <v>4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24">
        <v>41474</v>
      </c>
      <c r="B20" s="6">
        <v>0</v>
      </c>
      <c r="C20" s="6">
        <v>0</v>
      </c>
      <c r="D20" s="6">
        <f t="shared" si="1"/>
        <v>4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24">
        <v>41835</v>
      </c>
      <c r="B21" s="6">
        <v>0</v>
      </c>
      <c r="C21" s="6">
        <v>2</v>
      </c>
      <c r="D21" s="6">
        <f>D20+B21-C21</f>
        <v>2</v>
      </c>
      <c r="E21" s="7" t="str">
        <f>IF(D21&lt;2,"COMMANDE", "")</f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8"/>
      <c r="B22" s="6"/>
      <c r="C22" s="6"/>
      <c r="D22" s="6"/>
      <c r="E22" s="7"/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8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8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8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8"/>
      <c r="B27" s="6"/>
      <c r="C27" s="6"/>
      <c r="D27" s="6"/>
      <c r="E27" s="7"/>
      <c r="F27" s="33"/>
    </row>
    <row r="28" spans="1:19">
      <c r="A28" s="8"/>
      <c r="B28" s="6"/>
      <c r="C28" s="6"/>
      <c r="D28" s="6"/>
      <c r="E28" s="7"/>
      <c r="F28" s="33"/>
    </row>
    <row r="29" spans="1:19">
      <c r="A29" s="8"/>
      <c r="B29" s="6"/>
      <c r="C29" s="6"/>
      <c r="D29" s="6"/>
      <c r="E29" s="7"/>
      <c r="F29" s="33"/>
    </row>
    <row r="30" spans="1:19">
      <c r="A30" s="8"/>
      <c r="B30" s="6"/>
      <c r="C30" s="6"/>
      <c r="D30" s="6"/>
      <c r="E30" s="7"/>
      <c r="F30" s="33"/>
    </row>
    <row r="31" spans="1:19">
      <c r="A31" s="8"/>
      <c r="B31" s="6"/>
      <c r="C31" s="6"/>
      <c r="D31" s="6"/>
      <c r="E31" s="7"/>
      <c r="F31" s="33"/>
    </row>
    <row r="32" spans="1:19">
      <c r="A32" s="8"/>
      <c r="B32" s="6"/>
      <c r="C32" s="6"/>
      <c r="D32" s="6"/>
      <c r="E32" s="7"/>
      <c r="F32" s="33"/>
    </row>
    <row r="33" spans="1:6">
      <c r="A33" s="8"/>
      <c r="B33" s="6"/>
      <c r="C33" s="6"/>
      <c r="D33" s="6"/>
      <c r="E33" s="7"/>
      <c r="F33" s="33"/>
    </row>
    <row r="34" spans="1:6">
      <c r="A34" s="8"/>
      <c r="B34" s="6"/>
      <c r="C34" s="6"/>
      <c r="D34" s="6"/>
      <c r="E34" s="7"/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1"/>
  <controls>
    <control shapeId="8194" r:id="rId2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2:S113"/>
  <sheetViews>
    <sheetView workbookViewId="0">
      <selection activeCell="H7" sqref="H7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44</v>
      </c>
      <c r="E2" s="1"/>
      <c r="F2" s="15"/>
      <c r="G2" s="1" t="s">
        <v>3</v>
      </c>
      <c r="H2" t="s">
        <v>4</v>
      </c>
    </row>
    <row r="3" spans="1:19">
      <c r="A3" t="s">
        <v>45</v>
      </c>
      <c r="H3" t="s">
        <v>6</v>
      </c>
    </row>
    <row r="4" spans="1:19">
      <c r="A4" s="14" t="s">
        <v>85</v>
      </c>
      <c r="B4" t="s">
        <v>46</v>
      </c>
      <c r="H4" t="s">
        <v>7</v>
      </c>
    </row>
    <row r="5" spans="1:19" ht="15.75">
      <c r="A5" s="38" t="s">
        <v>86</v>
      </c>
      <c r="B5" s="37" t="s">
        <v>96</v>
      </c>
      <c r="H5" t="s">
        <v>8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14</v>
      </c>
    </row>
    <row r="8" spans="1:19">
      <c r="A8" s="5">
        <v>39938</v>
      </c>
      <c r="B8" s="6">
        <v>0</v>
      </c>
      <c r="C8" s="6">
        <v>0</v>
      </c>
      <c r="D8" s="6">
        <v>7</v>
      </c>
      <c r="E8" s="7" t="str">
        <f t="shared" ref="E8:E22" si="0">IF(D8&lt;2,"COMMANDE", "")</f>
        <v/>
      </c>
      <c r="F8" s="33"/>
    </row>
    <row r="9" spans="1:19">
      <c r="A9" s="5">
        <v>39981</v>
      </c>
      <c r="B9" s="6">
        <v>0</v>
      </c>
      <c r="C9" s="6">
        <v>0</v>
      </c>
      <c r="D9" s="6">
        <f t="shared" ref="D9:D22" si="1">D8+B9-C9</f>
        <v>7</v>
      </c>
      <c r="E9" s="7" t="str">
        <f t="shared" si="0"/>
        <v/>
      </c>
      <c r="F9" s="33"/>
    </row>
    <row r="10" spans="1:19">
      <c r="A10" s="5">
        <v>40032</v>
      </c>
      <c r="B10" s="6">
        <v>0</v>
      </c>
      <c r="C10" s="6">
        <v>0</v>
      </c>
      <c r="D10" s="6">
        <f t="shared" si="1"/>
        <v>7</v>
      </c>
      <c r="E10" s="7" t="str">
        <f t="shared" si="0"/>
        <v/>
      </c>
      <c r="F10" s="33"/>
    </row>
    <row r="11" spans="1:19">
      <c r="A11" s="5">
        <v>40266</v>
      </c>
      <c r="B11" s="6">
        <v>0</v>
      </c>
      <c r="C11" s="6">
        <v>0</v>
      </c>
      <c r="D11" s="6">
        <f t="shared" si="1"/>
        <v>7</v>
      </c>
      <c r="E11" s="7" t="str">
        <f t="shared" si="0"/>
        <v/>
      </c>
      <c r="F11" s="33"/>
    </row>
    <row r="12" spans="1:19">
      <c r="A12" s="5">
        <v>40329</v>
      </c>
      <c r="B12" s="6">
        <v>0</v>
      </c>
      <c r="C12" s="6">
        <v>0</v>
      </c>
      <c r="D12" s="6">
        <f t="shared" si="1"/>
        <v>7</v>
      </c>
      <c r="E12" s="7" t="str">
        <f t="shared" si="0"/>
        <v/>
      </c>
      <c r="F12" s="33"/>
    </row>
    <row r="13" spans="1:19">
      <c r="A13" s="5">
        <v>40381</v>
      </c>
      <c r="B13" s="6">
        <v>0</v>
      </c>
      <c r="C13" s="6">
        <v>0</v>
      </c>
      <c r="D13" s="6">
        <f t="shared" si="1"/>
        <v>7</v>
      </c>
      <c r="E13" s="7" t="str">
        <f t="shared" si="0"/>
        <v/>
      </c>
      <c r="F13" s="33"/>
    </row>
    <row r="14" spans="1:19">
      <c r="A14" s="5">
        <v>40458</v>
      </c>
      <c r="B14" s="6">
        <v>0</v>
      </c>
      <c r="C14" s="6">
        <v>5</v>
      </c>
      <c r="D14" s="6">
        <f t="shared" si="1"/>
        <v>2</v>
      </c>
      <c r="E14" s="7" t="str">
        <f t="shared" si="0"/>
        <v/>
      </c>
      <c r="F14" s="33"/>
    </row>
    <row r="15" spans="1:19">
      <c r="A15" s="5">
        <v>40463</v>
      </c>
      <c r="B15" s="6">
        <v>4</v>
      </c>
      <c r="C15" s="6">
        <v>0</v>
      </c>
      <c r="D15" s="6">
        <f t="shared" si="1"/>
        <v>6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45.75" customHeight="1">
      <c r="A16" s="5">
        <v>40548</v>
      </c>
      <c r="B16" s="6">
        <v>0</v>
      </c>
      <c r="C16" s="6">
        <v>0</v>
      </c>
      <c r="D16" s="6">
        <f t="shared" si="1"/>
        <v>6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40602</v>
      </c>
      <c r="B17" s="6">
        <v>0</v>
      </c>
      <c r="C17" s="6">
        <v>0</v>
      </c>
      <c r="D17" s="6">
        <f t="shared" si="1"/>
        <v>6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40759</v>
      </c>
      <c r="B18" s="6">
        <v>0</v>
      </c>
      <c r="C18" s="6">
        <v>2</v>
      </c>
      <c r="D18" s="6">
        <f t="shared" si="1"/>
        <v>4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>
        <v>40784</v>
      </c>
      <c r="B19" s="6">
        <v>4</v>
      </c>
      <c r="C19" s="6">
        <v>0</v>
      </c>
      <c r="D19" s="6">
        <f t="shared" si="1"/>
        <v>8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>
        <v>41243</v>
      </c>
      <c r="B20" s="6">
        <v>0</v>
      </c>
      <c r="C20" s="6">
        <v>2</v>
      </c>
      <c r="D20" s="6">
        <f t="shared" si="1"/>
        <v>6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24">
        <v>41383</v>
      </c>
      <c r="B21" s="6">
        <v>3</v>
      </c>
      <c r="C21" s="6">
        <v>0</v>
      </c>
      <c r="D21" s="6">
        <f t="shared" si="1"/>
        <v>9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24">
        <v>41474</v>
      </c>
      <c r="B22" s="6">
        <v>0</v>
      </c>
      <c r="C22" s="6">
        <v>0</v>
      </c>
      <c r="D22" s="6">
        <f t="shared" si="1"/>
        <v>9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24">
        <v>41835</v>
      </c>
      <c r="B23" s="6">
        <v>0</v>
      </c>
      <c r="C23" s="6">
        <v>5</v>
      </c>
      <c r="D23" s="6">
        <f>D22+B23-C23</f>
        <v>4</v>
      </c>
      <c r="E23" s="7" t="str">
        <f>IF(D23&lt;2,"COMMANDE", "")</f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8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8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8"/>
      <c r="B27" s="6"/>
      <c r="C27" s="6"/>
      <c r="D27" s="6"/>
      <c r="E27" s="7"/>
      <c r="F27" s="33"/>
    </row>
    <row r="28" spans="1:19">
      <c r="A28" s="8"/>
      <c r="B28" s="6"/>
      <c r="C28" s="6"/>
      <c r="D28" s="6"/>
      <c r="E28" s="7"/>
      <c r="F28" s="33"/>
    </row>
    <row r="29" spans="1:19">
      <c r="A29" s="8"/>
      <c r="B29" s="6"/>
      <c r="C29" s="6"/>
      <c r="D29" s="6"/>
      <c r="E29" s="7"/>
      <c r="F29" s="33"/>
    </row>
    <row r="30" spans="1:19">
      <c r="A30" s="8"/>
      <c r="B30" s="6"/>
      <c r="C30" s="6"/>
      <c r="D30" s="6"/>
      <c r="E30" s="7"/>
      <c r="F30" s="33"/>
    </row>
    <row r="31" spans="1:19">
      <c r="A31" s="8"/>
      <c r="B31" s="6"/>
      <c r="C31" s="6"/>
      <c r="D31" s="6"/>
      <c r="E31" s="7"/>
      <c r="F31" s="33"/>
    </row>
    <row r="32" spans="1:19">
      <c r="A32" s="8"/>
      <c r="B32" s="6"/>
      <c r="C32" s="6"/>
      <c r="D32" s="6"/>
      <c r="E32" s="7"/>
      <c r="F32" s="33"/>
    </row>
    <row r="33" spans="1:6">
      <c r="A33" s="8"/>
      <c r="B33" s="6"/>
      <c r="C33" s="6"/>
      <c r="D33" s="6"/>
      <c r="E33" s="7"/>
      <c r="F33" s="33"/>
    </row>
    <row r="34" spans="1:6">
      <c r="A34" s="8"/>
      <c r="B34" s="6"/>
      <c r="C34" s="6"/>
      <c r="D34" s="6"/>
      <c r="E34" s="7"/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1"/>
  <controls>
    <control shapeId="9218" r:id="rId2" name="CommandButton1"/>
  </control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46"/>
  <dimension ref="A1:S113"/>
  <sheetViews>
    <sheetView topLeftCell="D1" workbookViewId="0">
      <selection activeCell="D2" sqref="D2"/>
    </sheetView>
  </sheetViews>
  <sheetFormatPr baseColWidth="10" defaultRowHeight="12.75"/>
  <cols>
    <col min="2" max="2" width="15.28515625" customWidth="1"/>
    <col min="3" max="3" width="17.140625" customWidth="1"/>
    <col min="5" max="5" width="12.28515625" customWidth="1"/>
    <col min="7" max="7" width="16" customWidth="1"/>
    <col min="8" max="8" width="32.42578125" customWidth="1"/>
  </cols>
  <sheetData>
    <row r="1" spans="1:19">
      <c r="F1" s="14"/>
    </row>
    <row r="2" spans="1:19" ht="15.75">
      <c r="A2" s="1" t="s">
        <v>138</v>
      </c>
      <c r="B2" s="1"/>
      <c r="C2" s="52"/>
      <c r="D2" s="51" t="s">
        <v>142</v>
      </c>
      <c r="E2" s="53"/>
      <c r="F2" s="15"/>
      <c r="G2" s="1" t="s">
        <v>3</v>
      </c>
      <c r="H2" s="1" t="s">
        <v>133</v>
      </c>
    </row>
    <row r="3" spans="1:19">
      <c r="F3" s="14"/>
      <c r="H3" s="1" t="s">
        <v>134</v>
      </c>
    </row>
    <row r="4" spans="1:19">
      <c r="A4" s="14"/>
      <c r="F4" s="14"/>
      <c r="H4" s="1" t="s">
        <v>135</v>
      </c>
    </row>
    <row r="5" spans="1:19" ht="15.75">
      <c r="A5" s="38"/>
      <c r="B5" s="37"/>
      <c r="F5" s="14"/>
      <c r="H5" s="1" t="s">
        <v>136</v>
      </c>
    </row>
    <row r="6" spans="1:19">
      <c r="F6" s="14"/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s="1" t="s">
        <v>146</v>
      </c>
    </row>
    <row r="8" spans="1:19">
      <c r="A8" s="5">
        <v>42017</v>
      </c>
      <c r="B8" s="6">
        <v>0</v>
      </c>
      <c r="C8" s="6">
        <v>0</v>
      </c>
      <c r="D8" s="6">
        <v>0</v>
      </c>
      <c r="E8" s="7" t="str">
        <f>IF(D8&lt;1,"COMMANDE", "")</f>
        <v>COMMANDE</v>
      </c>
      <c r="F8" s="33"/>
    </row>
    <row r="9" spans="1:19">
      <c r="A9" s="5"/>
      <c r="B9" s="6"/>
      <c r="C9" s="6"/>
      <c r="D9" s="6"/>
      <c r="E9" s="7"/>
      <c r="F9" s="33"/>
      <c r="H9" s="1"/>
    </row>
    <row r="10" spans="1:19">
      <c r="A10" s="5"/>
      <c r="B10" s="6"/>
      <c r="C10" s="6"/>
      <c r="D10" s="6"/>
      <c r="E10" s="7"/>
      <c r="F10" s="33"/>
    </row>
    <row r="11" spans="1:19">
      <c r="A11" s="5"/>
      <c r="B11" s="6"/>
      <c r="C11" s="6"/>
      <c r="D11" s="6"/>
      <c r="E11" s="7"/>
      <c r="F11" s="33"/>
    </row>
    <row r="12" spans="1:19">
      <c r="A12" s="5"/>
      <c r="B12" s="6"/>
      <c r="C12" s="6"/>
      <c r="D12" s="6"/>
      <c r="E12" s="7"/>
      <c r="F12" s="33"/>
    </row>
    <row r="13" spans="1:19">
      <c r="A13" s="5"/>
      <c r="B13" s="6"/>
      <c r="C13" s="6"/>
      <c r="D13" s="6"/>
      <c r="E13" s="7"/>
      <c r="F13" s="33"/>
    </row>
    <row r="14" spans="1:19">
      <c r="A14" s="5"/>
      <c r="B14" s="6"/>
      <c r="C14" s="6"/>
      <c r="D14" s="6"/>
      <c r="E14" s="7"/>
      <c r="F14" s="33"/>
    </row>
    <row r="15" spans="1:19">
      <c r="A15" s="5"/>
      <c r="B15" s="6"/>
      <c r="C15" s="6"/>
      <c r="D15" s="6"/>
      <c r="E15" s="7"/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>
      <c r="A16" s="5"/>
      <c r="B16" s="6"/>
      <c r="C16" s="6"/>
      <c r="D16" s="6"/>
      <c r="E16" s="7"/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/>
      <c r="B17" s="6"/>
      <c r="C17" s="6"/>
      <c r="D17" s="6"/>
      <c r="E17" s="7"/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/>
      <c r="B18" s="6"/>
      <c r="C18" s="6"/>
      <c r="D18" s="6"/>
      <c r="E18" s="7"/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/>
      <c r="B19" s="6"/>
      <c r="C19" s="6"/>
      <c r="D19" s="6"/>
      <c r="E19" s="7"/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/>
      <c r="B20" s="6"/>
      <c r="C20" s="6"/>
      <c r="D20" s="6"/>
      <c r="E20" s="7"/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5"/>
      <c r="B21" s="6"/>
      <c r="C21" s="6"/>
      <c r="D21" s="6"/>
      <c r="E21" s="7"/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5"/>
      <c r="B22" s="6"/>
      <c r="C22" s="6"/>
      <c r="D22" s="6"/>
      <c r="E22" s="7"/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5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24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24"/>
      <c r="B27" s="6"/>
      <c r="C27" s="6"/>
      <c r="D27" s="6"/>
      <c r="E27" s="7"/>
      <c r="F27" s="33"/>
    </row>
    <row r="28" spans="1:19">
      <c r="A28" s="24"/>
      <c r="B28" s="6"/>
      <c r="C28" s="6"/>
      <c r="D28" s="6"/>
      <c r="E28" s="7"/>
      <c r="F28" s="33"/>
    </row>
    <row r="29" spans="1:19">
      <c r="A29" s="24"/>
      <c r="B29" s="6"/>
      <c r="C29" s="6"/>
      <c r="D29" s="6"/>
      <c r="E29" s="7"/>
      <c r="F29" s="33"/>
    </row>
    <row r="30" spans="1:19">
      <c r="A30" s="24"/>
      <c r="B30" s="6"/>
      <c r="C30" s="6"/>
      <c r="D30" s="6"/>
      <c r="E30" s="7"/>
      <c r="F30" s="33"/>
    </row>
    <row r="31" spans="1:19">
      <c r="A31" s="24"/>
      <c r="B31" s="6"/>
      <c r="C31" s="6"/>
      <c r="D31" s="6"/>
      <c r="E31" s="7"/>
      <c r="F31" s="33"/>
    </row>
    <row r="32" spans="1:19">
      <c r="A32" s="24"/>
      <c r="B32" s="6"/>
      <c r="C32" s="6"/>
      <c r="D32" s="6"/>
      <c r="E32" s="7"/>
      <c r="F32" s="33"/>
    </row>
    <row r="33" spans="1:6">
      <c r="A33" s="24"/>
      <c r="B33" s="6"/>
      <c r="C33" s="6"/>
      <c r="D33" s="6"/>
      <c r="E33" s="7"/>
      <c r="F33" s="33"/>
    </row>
    <row r="34" spans="1:6">
      <c r="A34" s="24"/>
      <c r="B34" s="6"/>
      <c r="C34" s="6"/>
      <c r="D34" s="6"/>
      <c r="E34" s="7"/>
      <c r="F34" s="33"/>
    </row>
    <row r="35" spans="1:6">
      <c r="A35" s="24"/>
      <c r="B35" s="6"/>
      <c r="C35" s="6"/>
      <c r="D35" s="6"/>
      <c r="E35" s="7"/>
      <c r="F35" s="33"/>
    </row>
    <row r="36" spans="1:6">
      <c r="A36" s="24"/>
      <c r="B36" s="6"/>
      <c r="C36" s="6"/>
      <c r="D36" s="6"/>
      <c r="E36" s="7"/>
      <c r="F36" s="33"/>
    </row>
    <row r="37" spans="1:6">
      <c r="A37" s="24"/>
      <c r="B37" s="6"/>
      <c r="C37" s="6"/>
      <c r="D37" s="6"/>
      <c r="E37" s="7"/>
      <c r="F37" s="33"/>
    </row>
    <row r="38" spans="1:6">
      <c r="A38" s="24"/>
      <c r="B38" s="6"/>
      <c r="C38" s="6"/>
      <c r="D38" s="6"/>
      <c r="E38" s="7"/>
      <c r="F38" s="33"/>
    </row>
    <row r="39" spans="1:6">
      <c r="A39" s="24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" right="0.7" top="0.75" bottom="0.75" header="0.3" footer="0.3"/>
  <pageSetup paperSize="9" orientation="portrait" verticalDpi="0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48"/>
  <dimension ref="A1:S113"/>
  <sheetViews>
    <sheetView workbookViewId="0">
      <selection activeCell="B47" sqref="B47"/>
    </sheetView>
  </sheetViews>
  <sheetFormatPr baseColWidth="10" defaultRowHeight="12.75"/>
  <cols>
    <col min="2" max="2" width="15.28515625" customWidth="1"/>
    <col min="3" max="3" width="17.140625" customWidth="1"/>
    <col min="7" max="7" width="16" customWidth="1"/>
    <col min="8" max="8" width="32.42578125" customWidth="1"/>
  </cols>
  <sheetData>
    <row r="1" spans="1:19">
      <c r="F1" s="14"/>
    </row>
    <row r="2" spans="1:19" ht="15.75">
      <c r="A2" s="1" t="s">
        <v>138</v>
      </c>
      <c r="B2" s="1"/>
      <c r="C2" s="49" t="s">
        <v>139</v>
      </c>
      <c r="D2" s="1"/>
      <c r="E2" s="1"/>
      <c r="F2" s="15"/>
      <c r="G2" s="1" t="s">
        <v>3</v>
      </c>
      <c r="H2" s="1" t="s">
        <v>133</v>
      </c>
    </row>
    <row r="3" spans="1:19">
      <c r="A3" s="1" t="s">
        <v>144</v>
      </c>
      <c r="C3" s="40" t="s">
        <v>145</v>
      </c>
      <c r="F3" s="14"/>
      <c r="H3" s="1" t="s">
        <v>134</v>
      </c>
    </row>
    <row r="4" spans="1:19">
      <c r="A4" s="14"/>
      <c r="F4" s="14"/>
      <c r="H4" s="1" t="s">
        <v>135</v>
      </c>
    </row>
    <row r="5" spans="1:19" ht="15.75">
      <c r="A5" s="38"/>
      <c r="B5" s="37"/>
      <c r="F5" s="14"/>
      <c r="H5" s="1" t="s">
        <v>136</v>
      </c>
    </row>
    <row r="6" spans="1:19">
      <c r="F6" s="14"/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s="1" t="s">
        <v>147</v>
      </c>
    </row>
    <row r="8" spans="1:19">
      <c r="A8" s="5">
        <v>42017</v>
      </c>
      <c r="B8" s="6">
        <v>0</v>
      </c>
      <c r="C8" s="6">
        <v>0</v>
      </c>
      <c r="D8" s="6">
        <v>2</v>
      </c>
      <c r="E8" s="7" t="str">
        <f>IF(D8&lt;1,"COMMANDE", "")</f>
        <v/>
      </c>
      <c r="F8" s="33" t="s">
        <v>84</v>
      </c>
    </row>
    <row r="9" spans="1:19">
      <c r="A9" s="5"/>
      <c r="B9" s="6"/>
      <c r="C9" s="6"/>
      <c r="D9" s="6"/>
      <c r="E9" s="7"/>
      <c r="F9" s="33" t="s">
        <v>84</v>
      </c>
      <c r="H9" s="1"/>
    </row>
    <row r="10" spans="1:19">
      <c r="A10" s="5"/>
      <c r="B10" s="6"/>
      <c r="C10" s="6"/>
      <c r="D10" s="6"/>
      <c r="E10" s="7"/>
      <c r="F10" s="33"/>
    </row>
    <row r="11" spans="1:19">
      <c r="A11" s="5"/>
      <c r="B11" s="6"/>
      <c r="C11" s="6"/>
      <c r="D11" s="6"/>
      <c r="E11" s="7"/>
      <c r="F11" s="33"/>
    </row>
    <row r="12" spans="1:19">
      <c r="A12" s="5"/>
      <c r="B12" s="6"/>
      <c r="C12" s="6"/>
      <c r="D12" s="6"/>
      <c r="E12" s="7"/>
      <c r="F12" s="33"/>
    </row>
    <row r="13" spans="1:19">
      <c r="A13" s="5"/>
      <c r="B13" s="6"/>
      <c r="C13" s="6"/>
      <c r="D13" s="6"/>
      <c r="E13" s="7"/>
      <c r="F13" s="33"/>
    </row>
    <row r="14" spans="1:19">
      <c r="A14" s="5"/>
      <c r="B14" s="6"/>
      <c r="C14" s="6"/>
      <c r="D14" s="6"/>
      <c r="E14" s="7"/>
      <c r="F14" s="33"/>
    </row>
    <row r="15" spans="1:19">
      <c r="A15" s="5"/>
      <c r="B15" s="6"/>
      <c r="C15" s="6"/>
      <c r="D15" s="6"/>
      <c r="E15" s="7"/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>
      <c r="A16" s="5"/>
      <c r="B16" s="6"/>
      <c r="C16" s="6"/>
      <c r="D16" s="6"/>
      <c r="E16" s="7"/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/>
      <c r="B17" s="6"/>
      <c r="C17" s="6"/>
      <c r="D17" s="6"/>
      <c r="E17" s="7"/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/>
      <c r="B18" s="6"/>
      <c r="C18" s="6"/>
      <c r="D18" s="6"/>
      <c r="E18" s="7"/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/>
      <c r="B19" s="6"/>
      <c r="C19" s="6"/>
      <c r="D19" s="6"/>
      <c r="E19" s="7"/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/>
      <c r="B20" s="6"/>
      <c r="C20" s="6"/>
      <c r="D20" s="6"/>
      <c r="E20" s="7"/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5"/>
      <c r="B21" s="6"/>
      <c r="C21" s="6"/>
      <c r="D21" s="6"/>
      <c r="E21" s="7"/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5"/>
      <c r="B22" s="6"/>
      <c r="C22" s="6"/>
      <c r="D22" s="6"/>
      <c r="E22" s="7"/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5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24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24"/>
      <c r="B27" s="6"/>
      <c r="C27" s="6"/>
      <c r="D27" s="6"/>
      <c r="E27" s="7"/>
      <c r="F27" s="33"/>
    </row>
    <row r="28" spans="1:19">
      <c r="A28" s="24"/>
      <c r="B28" s="6"/>
      <c r="C28" s="6"/>
      <c r="D28" s="6"/>
      <c r="E28" s="7"/>
      <c r="F28" s="33"/>
    </row>
    <row r="29" spans="1:19">
      <c r="A29" s="24"/>
      <c r="B29" s="6"/>
      <c r="C29" s="6"/>
      <c r="D29" s="6"/>
      <c r="E29" s="7"/>
      <c r="F29" s="33"/>
    </row>
    <row r="30" spans="1:19">
      <c r="A30" s="24"/>
      <c r="B30" s="6"/>
      <c r="C30" s="6"/>
      <c r="D30" s="6"/>
      <c r="E30" s="7"/>
      <c r="F30" s="33"/>
    </row>
    <row r="31" spans="1:19">
      <c r="A31" s="24"/>
      <c r="B31" s="6"/>
      <c r="C31" s="6"/>
      <c r="D31" s="6"/>
      <c r="E31" s="7"/>
      <c r="F31" s="33"/>
    </row>
    <row r="32" spans="1:19">
      <c r="A32" s="24"/>
      <c r="B32" s="6"/>
      <c r="C32" s="6"/>
      <c r="D32" s="6"/>
      <c r="E32" s="7"/>
      <c r="F32" s="33"/>
    </row>
    <row r="33" spans="1:6">
      <c r="A33" s="24"/>
      <c r="B33" s="6"/>
      <c r="C33" s="6"/>
      <c r="D33" s="6"/>
      <c r="E33" s="7"/>
      <c r="F33" s="33"/>
    </row>
    <row r="34" spans="1:6">
      <c r="A34" s="24"/>
      <c r="B34" s="6"/>
      <c r="C34" s="6"/>
      <c r="D34" s="6"/>
      <c r="E34" s="7"/>
      <c r="F34" s="33"/>
    </row>
    <row r="35" spans="1:6">
      <c r="A35" s="24"/>
      <c r="B35" s="6"/>
      <c r="C35" s="6"/>
      <c r="D35" s="6"/>
      <c r="E35" s="7"/>
      <c r="F35" s="33"/>
    </row>
    <row r="36" spans="1:6">
      <c r="A36" s="24"/>
      <c r="B36" s="6"/>
      <c r="C36" s="6"/>
      <c r="D36" s="6"/>
      <c r="E36" s="7"/>
      <c r="F36" s="33"/>
    </row>
    <row r="37" spans="1:6">
      <c r="A37" s="24"/>
      <c r="B37" s="6"/>
      <c r="C37" s="6"/>
      <c r="D37" s="6"/>
      <c r="E37" s="7"/>
      <c r="F37" s="33"/>
    </row>
    <row r="38" spans="1:6">
      <c r="A38" s="24"/>
      <c r="B38" s="6"/>
      <c r="C38" s="6"/>
      <c r="D38" s="6"/>
      <c r="E38" s="7"/>
      <c r="F38" s="33"/>
    </row>
    <row r="39" spans="1:6">
      <c r="A39" s="24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47"/>
  <dimension ref="A1:S113"/>
  <sheetViews>
    <sheetView topLeftCell="A4" workbookViewId="0">
      <selection activeCell="H7" sqref="H7"/>
    </sheetView>
  </sheetViews>
  <sheetFormatPr baseColWidth="10" defaultRowHeight="12.75"/>
  <cols>
    <col min="2" max="2" width="15.28515625" customWidth="1"/>
    <col min="3" max="3" width="17.140625" customWidth="1"/>
    <col min="5" max="5" width="12.28515625" customWidth="1"/>
    <col min="7" max="7" width="16" customWidth="1"/>
    <col min="8" max="8" width="32.42578125" customWidth="1"/>
  </cols>
  <sheetData>
    <row r="1" spans="1:19">
      <c r="F1" s="14"/>
    </row>
    <row r="2" spans="1:19" ht="15.75">
      <c r="A2" s="1" t="s">
        <v>138</v>
      </c>
      <c r="B2" s="1"/>
      <c r="C2" s="52"/>
      <c r="D2" s="51" t="s">
        <v>143</v>
      </c>
      <c r="E2" s="53"/>
      <c r="F2" s="15"/>
      <c r="G2" s="1" t="s">
        <v>3</v>
      </c>
      <c r="H2" t="s">
        <v>133</v>
      </c>
    </row>
    <row r="3" spans="1:19">
      <c r="F3" s="14"/>
      <c r="H3" t="s">
        <v>134</v>
      </c>
    </row>
    <row r="4" spans="1:19">
      <c r="A4" s="14"/>
      <c r="F4" s="14"/>
      <c r="H4" t="s">
        <v>135</v>
      </c>
    </row>
    <row r="5" spans="1:19" ht="15.75">
      <c r="A5" s="38"/>
      <c r="B5" s="37"/>
      <c r="F5" s="14"/>
      <c r="H5" t="s">
        <v>136</v>
      </c>
    </row>
    <row r="6" spans="1:19">
      <c r="F6" s="14"/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s="1" t="s">
        <v>147</v>
      </c>
    </row>
    <row r="8" spans="1:19">
      <c r="A8" s="5">
        <v>42017</v>
      </c>
      <c r="B8" s="6">
        <v>0</v>
      </c>
      <c r="C8" s="6">
        <v>0</v>
      </c>
      <c r="D8" s="6">
        <v>2</v>
      </c>
      <c r="E8" s="7" t="str">
        <f>IF(D8&lt;1,"COMMANDE", "")</f>
        <v/>
      </c>
      <c r="F8" s="33" t="s">
        <v>84</v>
      </c>
    </row>
    <row r="9" spans="1:19">
      <c r="A9" s="5"/>
      <c r="B9" s="6"/>
      <c r="C9" s="6"/>
      <c r="D9" s="6"/>
      <c r="E9" s="7"/>
      <c r="F9" s="33"/>
      <c r="H9" s="1"/>
    </row>
    <row r="10" spans="1:19">
      <c r="A10" s="5"/>
      <c r="B10" s="6"/>
      <c r="C10" s="6"/>
      <c r="D10" s="6"/>
      <c r="E10" s="7"/>
      <c r="F10" s="33"/>
    </row>
    <row r="11" spans="1:19">
      <c r="A11" s="5"/>
      <c r="B11" s="6"/>
      <c r="C11" s="6"/>
      <c r="D11" s="6"/>
      <c r="E11" s="7"/>
      <c r="F11" s="33"/>
    </row>
    <row r="12" spans="1:19">
      <c r="A12" s="5"/>
      <c r="B12" s="6"/>
      <c r="C12" s="6"/>
      <c r="D12" s="6"/>
      <c r="E12" s="7"/>
      <c r="F12" s="33"/>
    </row>
    <row r="13" spans="1:19">
      <c r="A13" s="5"/>
      <c r="B13" s="6"/>
      <c r="C13" s="6"/>
      <c r="D13" s="6"/>
      <c r="E13" s="7"/>
      <c r="F13" s="33"/>
    </row>
    <row r="14" spans="1:19">
      <c r="A14" s="5"/>
      <c r="B14" s="6"/>
      <c r="C14" s="6"/>
      <c r="D14" s="6"/>
      <c r="E14" s="7"/>
      <c r="F14" s="33"/>
    </row>
    <row r="15" spans="1:19">
      <c r="A15" s="5"/>
      <c r="B15" s="6"/>
      <c r="C15" s="6"/>
      <c r="D15" s="6"/>
      <c r="E15" s="7"/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>
      <c r="A16" s="5"/>
      <c r="B16" s="6"/>
      <c r="C16" s="6"/>
      <c r="D16" s="6"/>
      <c r="E16" s="7"/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/>
      <c r="B17" s="6"/>
      <c r="C17" s="6"/>
      <c r="D17" s="6"/>
      <c r="E17" s="7"/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/>
      <c r="B18" s="6"/>
      <c r="C18" s="6"/>
      <c r="D18" s="6"/>
      <c r="E18" s="7"/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/>
      <c r="B19" s="6"/>
      <c r="C19" s="6"/>
      <c r="D19" s="6"/>
      <c r="E19" s="7"/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/>
      <c r="B20" s="6"/>
      <c r="C20" s="6"/>
      <c r="D20" s="6"/>
      <c r="E20" s="7"/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5"/>
      <c r="B21" s="6"/>
      <c r="C21" s="6"/>
      <c r="D21" s="6"/>
      <c r="E21" s="7"/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5"/>
      <c r="B22" s="6"/>
      <c r="C22" s="6"/>
      <c r="D22" s="6"/>
      <c r="E22" s="7"/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5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24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24"/>
      <c r="B27" s="6"/>
      <c r="C27" s="6"/>
      <c r="D27" s="6"/>
      <c r="E27" s="7"/>
      <c r="F27" s="33"/>
    </row>
    <row r="28" spans="1:19">
      <c r="A28" s="24"/>
      <c r="B28" s="6"/>
      <c r="C28" s="6"/>
      <c r="D28" s="6"/>
      <c r="E28" s="7"/>
      <c r="F28" s="33"/>
    </row>
    <row r="29" spans="1:19">
      <c r="A29" s="24"/>
      <c r="B29" s="6"/>
      <c r="C29" s="6"/>
      <c r="D29" s="6"/>
      <c r="E29" s="7"/>
      <c r="F29" s="33"/>
    </row>
    <row r="30" spans="1:19">
      <c r="A30" s="24"/>
      <c r="B30" s="6"/>
      <c r="C30" s="6"/>
      <c r="D30" s="6"/>
      <c r="E30" s="7"/>
      <c r="F30" s="33"/>
    </row>
    <row r="31" spans="1:19">
      <c r="A31" s="24"/>
      <c r="B31" s="6"/>
      <c r="C31" s="6"/>
      <c r="D31" s="6"/>
      <c r="E31" s="7"/>
      <c r="F31" s="33"/>
    </row>
    <row r="32" spans="1:19">
      <c r="A32" s="24"/>
      <c r="B32" s="6"/>
      <c r="C32" s="6"/>
      <c r="D32" s="6"/>
      <c r="E32" s="7"/>
      <c r="F32" s="33"/>
    </row>
    <row r="33" spans="1:6">
      <c r="A33" s="24"/>
      <c r="B33" s="6"/>
      <c r="C33" s="6"/>
      <c r="D33" s="6"/>
      <c r="E33" s="7"/>
      <c r="F33" s="33"/>
    </row>
    <row r="34" spans="1:6">
      <c r="A34" s="24"/>
      <c r="B34" s="6"/>
      <c r="C34" s="6"/>
      <c r="D34" s="6"/>
      <c r="E34" s="7"/>
      <c r="F34" s="33"/>
    </row>
    <row r="35" spans="1:6">
      <c r="A35" s="24"/>
      <c r="B35" s="6"/>
      <c r="C35" s="6"/>
      <c r="D35" s="6"/>
      <c r="E35" s="7"/>
      <c r="F35" s="33"/>
    </row>
    <row r="36" spans="1:6">
      <c r="A36" s="24"/>
      <c r="B36" s="6"/>
      <c r="C36" s="6"/>
      <c r="D36" s="6"/>
      <c r="E36" s="7"/>
      <c r="F36" s="33"/>
    </row>
    <row r="37" spans="1:6">
      <c r="A37" s="24"/>
      <c r="B37" s="6"/>
      <c r="C37" s="6"/>
      <c r="D37" s="6"/>
      <c r="E37" s="7"/>
      <c r="F37" s="33"/>
    </row>
    <row r="38" spans="1:6">
      <c r="A38" s="24"/>
      <c r="B38" s="6"/>
      <c r="C38" s="6"/>
      <c r="D38" s="6"/>
      <c r="E38" s="7"/>
      <c r="F38" s="33"/>
    </row>
    <row r="39" spans="1:6">
      <c r="A39" s="24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49"/>
  <dimension ref="A1:S113"/>
  <sheetViews>
    <sheetView workbookViewId="0">
      <selection activeCell="H7" sqref="H7"/>
    </sheetView>
  </sheetViews>
  <sheetFormatPr baseColWidth="10" defaultRowHeight="12.75"/>
  <cols>
    <col min="2" max="2" width="15.28515625" customWidth="1"/>
    <col min="3" max="3" width="17.140625" customWidth="1"/>
    <col min="7" max="7" width="16" customWidth="1"/>
    <col min="8" max="8" width="32.42578125" customWidth="1"/>
  </cols>
  <sheetData>
    <row r="1" spans="1:19">
      <c r="F1" s="14"/>
    </row>
    <row r="2" spans="1:19" ht="15.75">
      <c r="A2" s="1" t="s">
        <v>138</v>
      </c>
      <c r="B2" s="1"/>
      <c r="C2" s="48" t="s">
        <v>140</v>
      </c>
      <c r="D2" s="1"/>
      <c r="E2" s="1"/>
      <c r="F2" s="15"/>
      <c r="G2" s="1" t="s">
        <v>3</v>
      </c>
      <c r="H2" t="s">
        <v>133</v>
      </c>
    </row>
    <row r="3" spans="1:19">
      <c r="C3" s="40" t="s">
        <v>145</v>
      </c>
      <c r="F3" s="14"/>
      <c r="H3" t="s">
        <v>134</v>
      </c>
    </row>
    <row r="4" spans="1:19">
      <c r="A4" s="14"/>
      <c r="F4" s="14"/>
      <c r="H4" t="s">
        <v>135</v>
      </c>
    </row>
    <row r="5" spans="1:19" ht="15.75">
      <c r="A5" s="38"/>
      <c r="B5" s="37"/>
      <c r="F5" s="14"/>
      <c r="H5" t="s">
        <v>136</v>
      </c>
    </row>
    <row r="6" spans="1:19">
      <c r="F6" s="14"/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s="1" t="s">
        <v>147</v>
      </c>
    </row>
    <row r="8" spans="1:19">
      <c r="A8" s="5">
        <v>42017</v>
      </c>
      <c r="B8" s="6">
        <v>0</v>
      </c>
      <c r="C8" s="6">
        <v>0</v>
      </c>
      <c r="D8" s="6">
        <v>1</v>
      </c>
      <c r="E8" s="7" t="str">
        <f>IF(D8&lt;1,"COMMANDE", "")</f>
        <v/>
      </c>
      <c r="F8" s="33" t="s">
        <v>84</v>
      </c>
    </row>
    <row r="9" spans="1:19">
      <c r="A9" s="5"/>
      <c r="B9" s="6"/>
      <c r="C9" s="6"/>
      <c r="D9" s="6"/>
      <c r="E9" s="7"/>
      <c r="F9" s="33" t="s">
        <v>84</v>
      </c>
      <c r="H9" s="1"/>
    </row>
    <row r="10" spans="1:19">
      <c r="A10" s="5"/>
      <c r="B10" s="6"/>
      <c r="C10" s="6"/>
      <c r="D10" s="6"/>
      <c r="E10" s="7"/>
      <c r="F10" s="33"/>
    </row>
    <row r="11" spans="1:19">
      <c r="A11" s="5"/>
      <c r="B11" s="6"/>
      <c r="C11" s="6"/>
      <c r="D11" s="6"/>
      <c r="E11" s="7"/>
      <c r="F11" s="33"/>
    </row>
    <row r="12" spans="1:19">
      <c r="A12" s="5"/>
      <c r="B12" s="6"/>
      <c r="C12" s="6"/>
      <c r="D12" s="6"/>
      <c r="E12" s="7"/>
      <c r="F12" s="33"/>
    </row>
    <row r="13" spans="1:19">
      <c r="A13" s="5"/>
      <c r="B13" s="6"/>
      <c r="C13" s="6"/>
      <c r="D13" s="6"/>
      <c r="E13" s="7"/>
      <c r="F13" s="33"/>
    </row>
    <row r="14" spans="1:19">
      <c r="A14" s="5"/>
      <c r="B14" s="6"/>
      <c r="C14" s="6"/>
      <c r="D14" s="6"/>
      <c r="E14" s="7"/>
      <c r="F14" s="33"/>
    </row>
    <row r="15" spans="1:19">
      <c r="A15" s="5"/>
      <c r="B15" s="6"/>
      <c r="C15" s="6"/>
      <c r="D15" s="6"/>
      <c r="E15" s="7"/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>
      <c r="A16" s="5"/>
      <c r="B16" s="6"/>
      <c r="C16" s="6"/>
      <c r="D16" s="6"/>
      <c r="E16" s="7"/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/>
      <c r="B17" s="6"/>
      <c r="C17" s="6"/>
      <c r="D17" s="6"/>
      <c r="E17" s="7"/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/>
      <c r="B18" s="6"/>
      <c r="C18" s="6"/>
      <c r="D18" s="6"/>
      <c r="E18" s="7"/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/>
      <c r="B19" s="6"/>
      <c r="C19" s="6"/>
      <c r="D19" s="6"/>
      <c r="E19" s="7"/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/>
      <c r="B20" s="6"/>
      <c r="C20" s="6"/>
      <c r="D20" s="6"/>
      <c r="E20" s="7"/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5"/>
      <c r="B21" s="6"/>
      <c r="C21" s="6"/>
      <c r="D21" s="6"/>
      <c r="E21" s="7"/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5"/>
      <c r="B22" s="6"/>
      <c r="C22" s="6"/>
      <c r="D22" s="6"/>
      <c r="E22" s="7"/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5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24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24"/>
      <c r="B27" s="6"/>
      <c r="C27" s="6"/>
      <c r="D27" s="6"/>
      <c r="E27" s="7"/>
      <c r="F27" s="33"/>
    </row>
    <row r="28" spans="1:19">
      <c r="A28" s="24"/>
      <c r="B28" s="6"/>
      <c r="C28" s="6"/>
      <c r="D28" s="6"/>
      <c r="E28" s="7"/>
      <c r="F28" s="33"/>
    </row>
    <row r="29" spans="1:19">
      <c r="A29" s="24"/>
      <c r="B29" s="6"/>
      <c r="C29" s="6"/>
      <c r="D29" s="6"/>
      <c r="E29" s="7"/>
      <c r="F29" s="33"/>
    </row>
    <row r="30" spans="1:19">
      <c r="A30" s="24"/>
      <c r="B30" s="6"/>
      <c r="C30" s="6"/>
      <c r="D30" s="6"/>
      <c r="E30" s="7"/>
      <c r="F30" s="33"/>
    </row>
    <row r="31" spans="1:19">
      <c r="A31" s="24"/>
      <c r="B31" s="6"/>
      <c r="C31" s="6"/>
      <c r="D31" s="6"/>
      <c r="E31" s="7"/>
      <c r="F31" s="33"/>
    </row>
    <row r="32" spans="1:19">
      <c r="A32" s="24"/>
      <c r="B32" s="6"/>
      <c r="C32" s="6"/>
      <c r="D32" s="6"/>
      <c r="E32" s="7"/>
      <c r="F32" s="33"/>
    </row>
    <row r="33" spans="1:6">
      <c r="A33" s="24"/>
      <c r="B33" s="6"/>
      <c r="C33" s="6"/>
      <c r="D33" s="6"/>
      <c r="E33" s="7"/>
      <c r="F33" s="33"/>
    </row>
    <row r="34" spans="1:6">
      <c r="A34" s="24"/>
      <c r="B34" s="6"/>
      <c r="C34" s="6"/>
      <c r="D34" s="6"/>
      <c r="E34" s="7"/>
      <c r="F34" s="33"/>
    </row>
    <row r="35" spans="1:6">
      <c r="A35" s="24"/>
      <c r="B35" s="6"/>
      <c r="C35" s="6"/>
      <c r="D35" s="6"/>
      <c r="E35" s="7"/>
      <c r="F35" s="33"/>
    </row>
    <row r="36" spans="1:6">
      <c r="A36" s="24"/>
      <c r="B36" s="6"/>
      <c r="C36" s="6"/>
      <c r="D36" s="6"/>
      <c r="E36" s="7"/>
      <c r="F36" s="33"/>
    </row>
    <row r="37" spans="1:6">
      <c r="A37" s="24"/>
      <c r="B37" s="6"/>
      <c r="C37" s="6"/>
      <c r="D37" s="6"/>
      <c r="E37" s="7"/>
      <c r="F37" s="33"/>
    </row>
    <row r="38" spans="1:6">
      <c r="A38" s="24"/>
      <c r="B38" s="6"/>
      <c r="C38" s="6"/>
      <c r="D38" s="6"/>
      <c r="E38" s="7"/>
      <c r="F38" s="33"/>
    </row>
    <row r="39" spans="1:6">
      <c r="A39" s="24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50"/>
  <dimension ref="A1:S113"/>
  <sheetViews>
    <sheetView workbookViewId="0">
      <selection activeCell="H9" sqref="H9"/>
    </sheetView>
  </sheetViews>
  <sheetFormatPr baseColWidth="10" defaultRowHeight="12.75"/>
  <cols>
    <col min="2" max="2" width="15.28515625" customWidth="1"/>
    <col min="3" max="3" width="17.140625" customWidth="1"/>
    <col min="7" max="7" width="16" customWidth="1"/>
    <col min="8" max="8" width="32.42578125" customWidth="1"/>
  </cols>
  <sheetData>
    <row r="1" spans="1:19">
      <c r="F1" s="14"/>
    </row>
    <row r="2" spans="1:19" ht="15.75">
      <c r="A2" s="1" t="s">
        <v>138</v>
      </c>
      <c r="B2" s="1"/>
      <c r="C2" s="50" t="s">
        <v>141</v>
      </c>
      <c r="D2" s="1"/>
      <c r="E2" s="1"/>
      <c r="F2" s="15"/>
      <c r="G2" s="1" t="s">
        <v>3</v>
      </c>
      <c r="H2" t="s">
        <v>133</v>
      </c>
    </row>
    <row r="3" spans="1:19">
      <c r="F3" s="14"/>
      <c r="H3" t="s">
        <v>134</v>
      </c>
    </row>
    <row r="4" spans="1:19">
      <c r="A4" s="14"/>
      <c r="F4" s="14"/>
      <c r="H4" t="s">
        <v>135</v>
      </c>
    </row>
    <row r="5" spans="1:19" ht="15.75">
      <c r="A5" s="38"/>
      <c r="B5" s="37"/>
      <c r="F5" s="14"/>
      <c r="H5" t="s">
        <v>136</v>
      </c>
    </row>
    <row r="6" spans="1:19">
      <c r="F6" s="14"/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s="1" t="s">
        <v>147</v>
      </c>
    </row>
    <row r="8" spans="1:19">
      <c r="A8" s="5">
        <v>42017</v>
      </c>
      <c r="B8" s="6">
        <v>0</v>
      </c>
      <c r="C8" s="6">
        <v>0</v>
      </c>
      <c r="D8" s="6">
        <v>2</v>
      </c>
      <c r="E8" s="7" t="str">
        <f>IF(D8&lt;1,"COMMANDE", "")</f>
        <v/>
      </c>
      <c r="F8" s="33" t="s">
        <v>84</v>
      </c>
      <c r="H8" s="1"/>
    </row>
    <row r="9" spans="1:19">
      <c r="A9" s="5"/>
      <c r="B9" s="6"/>
      <c r="C9" s="6"/>
      <c r="D9" s="6"/>
      <c r="E9" s="7"/>
      <c r="F9" s="33" t="s">
        <v>84</v>
      </c>
      <c r="H9" s="1"/>
    </row>
    <row r="10" spans="1:19">
      <c r="A10" s="5"/>
      <c r="B10" s="6"/>
      <c r="C10" s="6"/>
      <c r="D10" s="6"/>
      <c r="E10" s="7"/>
      <c r="F10" s="33"/>
    </row>
    <row r="11" spans="1:19">
      <c r="A11" s="5"/>
      <c r="B11" s="6"/>
      <c r="C11" s="6"/>
      <c r="D11" s="6"/>
      <c r="E11" s="7"/>
      <c r="F11" s="33"/>
    </row>
    <row r="12" spans="1:19">
      <c r="A12" s="5"/>
      <c r="B12" s="6"/>
      <c r="C12" s="6"/>
      <c r="D12" s="6"/>
      <c r="E12" s="7"/>
      <c r="F12" s="33"/>
    </row>
    <row r="13" spans="1:19">
      <c r="A13" s="5"/>
      <c r="B13" s="6"/>
      <c r="C13" s="6"/>
      <c r="D13" s="6"/>
      <c r="E13" s="7"/>
      <c r="F13" s="33"/>
    </row>
    <row r="14" spans="1:19">
      <c r="A14" s="5"/>
      <c r="B14" s="6"/>
      <c r="C14" s="6"/>
      <c r="D14" s="6"/>
      <c r="E14" s="7"/>
      <c r="F14" s="33"/>
    </row>
    <row r="15" spans="1:19">
      <c r="A15" s="5"/>
      <c r="B15" s="6"/>
      <c r="C15" s="6"/>
      <c r="D15" s="6"/>
      <c r="E15" s="7"/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>
      <c r="A16" s="5"/>
      <c r="B16" s="6"/>
      <c r="C16" s="6"/>
      <c r="D16" s="6"/>
      <c r="E16" s="7"/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/>
      <c r="B17" s="6"/>
      <c r="C17" s="6"/>
      <c r="D17" s="6"/>
      <c r="E17" s="7"/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/>
      <c r="B18" s="6"/>
      <c r="C18" s="6"/>
      <c r="D18" s="6"/>
      <c r="E18" s="7"/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/>
      <c r="B19" s="6"/>
      <c r="C19" s="6"/>
      <c r="D19" s="6"/>
      <c r="E19" s="7"/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/>
      <c r="B20" s="6"/>
      <c r="C20" s="6"/>
      <c r="D20" s="6"/>
      <c r="E20" s="7"/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5"/>
      <c r="B21" s="6"/>
      <c r="C21" s="6"/>
      <c r="D21" s="6"/>
      <c r="E21" s="7"/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5"/>
      <c r="B22" s="6"/>
      <c r="C22" s="6"/>
      <c r="D22" s="6"/>
      <c r="E22" s="7"/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5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24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24"/>
      <c r="B27" s="6"/>
      <c r="C27" s="6"/>
      <c r="D27" s="6"/>
      <c r="E27" s="7"/>
      <c r="F27" s="33"/>
    </row>
    <row r="28" spans="1:19">
      <c r="A28" s="24"/>
      <c r="B28" s="6"/>
      <c r="C28" s="6"/>
      <c r="D28" s="6"/>
      <c r="E28" s="7"/>
      <c r="F28" s="33"/>
    </row>
    <row r="29" spans="1:19">
      <c r="A29" s="24"/>
      <c r="B29" s="6"/>
      <c r="C29" s="6"/>
      <c r="D29" s="6"/>
      <c r="E29" s="7"/>
      <c r="F29" s="33"/>
    </row>
    <row r="30" spans="1:19">
      <c r="A30" s="24"/>
      <c r="B30" s="6"/>
      <c r="C30" s="6"/>
      <c r="D30" s="6"/>
      <c r="E30" s="7"/>
      <c r="F30" s="33"/>
    </row>
    <row r="31" spans="1:19">
      <c r="A31" s="24"/>
      <c r="B31" s="6"/>
      <c r="C31" s="6"/>
      <c r="D31" s="6"/>
      <c r="E31" s="7"/>
      <c r="F31" s="33"/>
    </row>
    <row r="32" spans="1:19">
      <c r="A32" s="24"/>
      <c r="B32" s="6"/>
      <c r="C32" s="6"/>
      <c r="D32" s="6"/>
      <c r="E32" s="7"/>
      <c r="F32" s="33"/>
    </row>
    <row r="33" spans="1:6">
      <c r="A33" s="24"/>
      <c r="B33" s="6"/>
      <c r="C33" s="6"/>
      <c r="D33" s="6"/>
      <c r="E33" s="7"/>
      <c r="F33" s="33"/>
    </row>
    <row r="34" spans="1:6">
      <c r="A34" s="24"/>
      <c r="B34" s="6"/>
      <c r="C34" s="6"/>
      <c r="D34" s="6"/>
      <c r="E34" s="7"/>
      <c r="F34" s="33"/>
    </row>
    <row r="35" spans="1:6">
      <c r="A35" s="24"/>
      <c r="B35" s="6"/>
      <c r="C35" s="6"/>
      <c r="D35" s="6"/>
      <c r="E35" s="7"/>
      <c r="F35" s="33"/>
    </row>
    <row r="36" spans="1:6">
      <c r="A36" s="24"/>
      <c r="B36" s="6"/>
      <c r="C36" s="6"/>
      <c r="D36" s="6"/>
      <c r="E36" s="7"/>
      <c r="F36" s="33"/>
    </row>
    <row r="37" spans="1:6">
      <c r="A37" s="24"/>
      <c r="B37" s="6"/>
      <c r="C37" s="6"/>
      <c r="D37" s="6"/>
      <c r="E37" s="7"/>
      <c r="F37" s="33"/>
    </row>
    <row r="38" spans="1:6">
      <c r="A38" s="24"/>
      <c r="B38" s="6"/>
      <c r="C38" s="6"/>
      <c r="D38" s="6"/>
      <c r="E38" s="7"/>
      <c r="F38" s="33"/>
    </row>
    <row r="39" spans="1:6">
      <c r="A39" s="24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51"/>
  <dimension ref="A1:S113"/>
  <sheetViews>
    <sheetView zoomScaleNormal="100" workbookViewId="0">
      <selection activeCell="H9" sqref="H9"/>
    </sheetView>
  </sheetViews>
  <sheetFormatPr baseColWidth="10" defaultRowHeight="12.75"/>
  <cols>
    <col min="2" max="2" width="15.28515625" customWidth="1"/>
    <col min="3" max="3" width="17.140625" customWidth="1"/>
    <col min="7" max="7" width="16" customWidth="1"/>
    <col min="8" max="8" width="32.42578125" customWidth="1"/>
  </cols>
  <sheetData>
    <row r="1" spans="1:19">
      <c r="F1" s="14"/>
    </row>
    <row r="2" spans="1:19" ht="15.75">
      <c r="A2" s="1" t="s">
        <v>138</v>
      </c>
      <c r="B2" s="1"/>
      <c r="C2" s="47" t="s">
        <v>137</v>
      </c>
      <c r="D2" s="1"/>
      <c r="E2" s="1"/>
      <c r="F2" s="15"/>
      <c r="G2" s="1" t="s">
        <v>3</v>
      </c>
      <c r="H2" t="s">
        <v>133</v>
      </c>
    </row>
    <row r="3" spans="1:19">
      <c r="F3" s="14"/>
      <c r="H3" t="s">
        <v>134</v>
      </c>
    </row>
    <row r="4" spans="1:19">
      <c r="A4" s="14"/>
      <c r="F4" s="14"/>
      <c r="H4" t="s">
        <v>135</v>
      </c>
    </row>
    <row r="5" spans="1:19" ht="15.75">
      <c r="A5" s="38"/>
      <c r="B5" s="37"/>
      <c r="F5" s="14"/>
      <c r="H5" t="s">
        <v>136</v>
      </c>
    </row>
    <row r="6" spans="1:19">
      <c r="F6" s="14"/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s="1" t="s">
        <v>147</v>
      </c>
    </row>
    <row r="8" spans="1:19">
      <c r="A8" s="5">
        <v>42017</v>
      </c>
      <c r="B8" s="6">
        <v>0</v>
      </c>
      <c r="C8" s="6">
        <v>0</v>
      </c>
      <c r="D8" s="6">
        <v>1</v>
      </c>
      <c r="E8" s="7" t="str">
        <f>IF(D8&lt;1,"COMMANDE", "")</f>
        <v/>
      </c>
      <c r="F8" s="33" t="s">
        <v>84</v>
      </c>
    </row>
    <row r="9" spans="1:19">
      <c r="A9" s="5"/>
      <c r="B9" s="6"/>
      <c r="C9" s="6"/>
      <c r="D9" s="6"/>
      <c r="E9" s="7"/>
      <c r="F9" s="33" t="s">
        <v>84</v>
      </c>
      <c r="H9" s="1"/>
    </row>
    <row r="10" spans="1:19">
      <c r="A10" s="5"/>
      <c r="B10" s="6"/>
      <c r="C10" s="6"/>
      <c r="D10" s="6"/>
      <c r="E10" s="7"/>
      <c r="F10" s="33"/>
    </row>
    <row r="11" spans="1:19">
      <c r="A11" s="5"/>
      <c r="B11" s="6"/>
      <c r="C11" s="6"/>
      <c r="D11" s="6"/>
      <c r="E11" s="7"/>
      <c r="F11" s="33"/>
    </row>
    <row r="12" spans="1:19">
      <c r="A12" s="5"/>
      <c r="B12" s="6"/>
      <c r="C12" s="6"/>
      <c r="D12" s="6"/>
      <c r="E12" s="7"/>
      <c r="F12" s="33"/>
    </row>
    <row r="13" spans="1:19">
      <c r="A13" s="5"/>
      <c r="B13" s="6"/>
      <c r="C13" s="6"/>
      <c r="D13" s="6"/>
      <c r="E13" s="7"/>
      <c r="F13" s="33"/>
    </row>
    <row r="14" spans="1:19">
      <c r="A14" s="5"/>
      <c r="B14" s="6"/>
      <c r="C14" s="6"/>
      <c r="D14" s="6"/>
      <c r="E14" s="7"/>
      <c r="F14" s="33"/>
    </row>
    <row r="15" spans="1:19">
      <c r="A15" s="5"/>
      <c r="B15" s="6"/>
      <c r="C15" s="6"/>
      <c r="D15" s="6"/>
      <c r="E15" s="7"/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>
      <c r="A16" s="5"/>
      <c r="B16" s="6"/>
      <c r="C16" s="6"/>
      <c r="D16" s="6"/>
      <c r="E16" s="7"/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/>
      <c r="B17" s="6"/>
      <c r="C17" s="6"/>
      <c r="D17" s="6"/>
      <c r="E17" s="7"/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/>
      <c r="B18" s="6"/>
      <c r="C18" s="6"/>
      <c r="D18" s="6"/>
      <c r="E18" s="7"/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/>
      <c r="B19" s="6"/>
      <c r="C19" s="6"/>
      <c r="D19" s="6"/>
      <c r="E19" s="7"/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/>
      <c r="B20" s="6"/>
      <c r="C20" s="6"/>
      <c r="D20" s="6"/>
      <c r="E20" s="7"/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5"/>
      <c r="B21" s="6"/>
      <c r="C21" s="6"/>
      <c r="D21" s="6"/>
      <c r="E21" s="7"/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5"/>
      <c r="B22" s="6"/>
      <c r="C22" s="6"/>
      <c r="D22" s="6"/>
      <c r="E22" s="7"/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5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24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24"/>
      <c r="B27" s="6"/>
      <c r="C27" s="6"/>
      <c r="D27" s="6"/>
      <c r="E27" s="7"/>
      <c r="F27" s="33"/>
    </row>
    <row r="28" spans="1:19">
      <c r="A28" s="24"/>
      <c r="B28" s="6"/>
      <c r="C28" s="6"/>
      <c r="D28" s="6"/>
      <c r="E28" s="7"/>
      <c r="F28" s="33"/>
    </row>
    <row r="29" spans="1:19">
      <c r="A29" s="24"/>
      <c r="B29" s="6"/>
      <c r="C29" s="6"/>
      <c r="D29" s="6"/>
      <c r="E29" s="7"/>
      <c r="F29" s="33"/>
    </row>
    <row r="30" spans="1:19">
      <c r="A30" s="24"/>
      <c r="B30" s="6"/>
      <c r="C30" s="6"/>
      <c r="D30" s="6"/>
      <c r="E30" s="7"/>
      <c r="F30" s="33"/>
    </row>
    <row r="31" spans="1:19">
      <c r="A31" s="24"/>
      <c r="B31" s="6"/>
      <c r="C31" s="6"/>
      <c r="D31" s="6"/>
      <c r="E31" s="7"/>
      <c r="F31" s="33"/>
    </row>
    <row r="32" spans="1:19">
      <c r="A32" s="24"/>
      <c r="B32" s="6"/>
      <c r="C32" s="6"/>
      <c r="D32" s="6"/>
      <c r="E32" s="7"/>
      <c r="F32" s="33"/>
    </row>
    <row r="33" spans="1:6">
      <c r="A33" s="24"/>
      <c r="B33" s="6"/>
      <c r="C33" s="6"/>
      <c r="D33" s="6"/>
      <c r="E33" s="7"/>
      <c r="F33" s="33"/>
    </row>
    <row r="34" spans="1:6">
      <c r="A34" s="24"/>
      <c r="B34" s="6"/>
      <c r="C34" s="6"/>
      <c r="D34" s="6"/>
      <c r="E34" s="7"/>
      <c r="F34" s="33"/>
    </row>
    <row r="35" spans="1:6">
      <c r="A35" s="24"/>
      <c r="B35" s="6"/>
      <c r="C35" s="6"/>
      <c r="D35" s="6"/>
      <c r="E35" s="7"/>
      <c r="F35" s="33"/>
    </row>
    <row r="36" spans="1:6">
      <c r="A36" s="24"/>
      <c r="B36" s="6"/>
      <c r="C36" s="6"/>
      <c r="D36" s="6"/>
      <c r="E36" s="7"/>
      <c r="F36" s="33"/>
    </row>
    <row r="37" spans="1:6">
      <c r="A37" s="24"/>
      <c r="B37" s="6"/>
      <c r="C37" s="6"/>
      <c r="D37" s="6"/>
      <c r="E37" s="7"/>
      <c r="F37" s="33"/>
    </row>
    <row r="38" spans="1:6">
      <c r="A38" s="24"/>
      <c r="B38" s="6"/>
      <c r="C38" s="6"/>
      <c r="D38" s="6"/>
      <c r="E38" s="7"/>
      <c r="F38" s="33"/>
    </row>
    <row r="39" spans="1:6">
      <c r="A39" s="24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" right="0.7" top="0.75" bottom="0.75" header="0.3" footer="0.3"/>
  <pageSetup paperSize="9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0"/>
  <dimension ref="A2:S113"/>
  <sheetViews>
    <sheetView workbookViewId="0">
      <selection activeCell="G13" sqref="G13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47</v>
      </c>
      <c r="E2" s="1"/>
      <c r="F2" s="15"/>
      <c r="G2" s="1" t="s">
        <v>3</v>
      </c>
      <c r="H2" t="s">
        <v>4</v>
      </c>
    </row>
    <row r="3" spans="1:19">
      <c r="A3" t="s">
        <v>48</v>
      </c>
      <c r="H3" t="s">
        <v>6</v>
      </c>
    </row>
    <row r="4" spans="1:19">
      <c r="A4" s="14" t="s">
        <v>85</v>
      </c>
      <c r="B4" t="s">
        <v>97</v>
      </c>
      <c r="H4" t="s">
        <v>7</v>
      </c>
    </row>
    <row r="5" spans="1:19" ht="15.75">
      <c r="A5" s="38" t="s">
        <v>86</v>
      </c>
      <c r="B5" s="37" t="s">
        <v>97</v>
      </c>
      <c r="H5" t="s">
        <v>8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14</v>
      </c>
    </row>
    <row r="8" spans="1:19">
      <c r="A8" s="5">
        <v>39938</v>
      </c>
      <c r="B8" s="6">
        <v>0</v>
      </c>
      <c r="C8" s="6">
        <v>0</v>
      </c>
      <c r="D8" s="6">
        <v>1</v>
      </c>
      <c r="E8" s="7" t="str">
        <f t="shared" ref="E8:E38" si="0">IF(D8&lt;2,"COMMANDE", "")</f>
        <v>COMMANDE</v>
      </c>
      <c r="F8" s="33" t="s">
        <v>84</v>
      </c>
    </row>
    <row r="9" spans="1:19">
      <c r="A9" s="5">
        <v>39981</v>
      </c>
      <c r="B9" s="6">
        <v>1</v>
      </c>
      <c r="C9" s="6">
        <v>1</v>
      </c>
      <c r="D9" s="6">
        <f t="shared" ref="D9:D31" si="1">D8+B9-C9</f>
        <v>1</v>
      </c>
      <c r="E9" s="7" t="str">
        <f t="shared" si="0"/>
        <v>COMMANDE</v>
      </c>
      <c r="F9" s="36" t="s">
        <v>84</v>
      </c>
    </row>
    <row r="10" spans="1:19">
      <c r="A10" s="5">
        <v>39982</v>
      </c>
      <c r="B10" s="6">
        <v>2</v>
      </c>
      <c r="C10" s="6">
        <v>0</v>
      </c>
      <c r="D10" s="6">
        <f t="shared" si="1"/>
        <v>3</v>
      </c>
      <c r="E10" s="7" t="str">
        <f t="shared" si="0"/>
        <v/>
      </c>
      <c r="F10" s="33"/>
    </row>
    <row r="11" spans="1:19">
      <c r="A11" s="5">
        <v>40032</v>
      </c>
      <c r="B11" s="6">
        <v>0</v>
      </c>
      <c r="C11" s="6">
        <v>0</v>
      </c>
      <c r="D11" s="6">
        <f t="shared" si="1"/>
        <v>3</v>
      </c>
      <c r="E11" s="7" t="str">
        <f t="shared" si="0"/>
        <v/>
      </c>
      <c r="F11" s="33"/>
    </row>
    <row r="12" spans="1:19">
      <c r="A12" s="5">
        <v>40065</v>
      </c>
      <c r="B12" s="6">
        <v>2</v>
      </c>
      <c r="C12" s="6">
        <v>0</v>
      </c>
      <c r="D12" s="6">
        <f t="shared" si="1"/>
        <v>5</v>
      </c>
      <c r="E12" s="7" t="str">
        <f t="shared" si="0"/>
        <v/>
      </c>
      <c r="F12" s="33"/>
    </row>
    <row r="13" spans="1:19">
      <c r="A13" s="5">
        <v>40107</v>
      </c>
      <c r="B13" s="6">
        <v>3</v>
      </c>
      <c r="C13" s="6">
        <v>3</v>
      </c>
      <c r="D13" s="6">
        <f t="shared" si="1"/>
        <v>5</v>
      </c>
      <c r="E13" s="7" t="str">
        <f t="shared" si="0"/>
        <v/>
      </c>
      <c r="F13" s="33"/>
    </row>
    <row r="14" spans="1:19">
      <c r="A14" s="5">
        <v>40214</v>
      </c>
      <c r="B14" s="6">
        <v>2</v>
      </c>
      <c r="C14" s="6">
        <v>0</v>
      </c>
      <c r="D14" s="6">
        <f t="shared" si="1"/>
        <v>7</v>
      </c>
      <c r="E14" s="7" t="str">
        <f t="shared" si="0"/>
        <v/>
      </c>
      <c r="F14" s="33"/>
    </row>
    <row r="15" spans="1:19">
      <c r="A15" s="5">
        <v>40266</v>
      </c>
      <c r="B15" s="6">
        <v>0</v>
      </c>
      <c r="C15" s="6">
        <v>0</v>
      </c>
      <c r="D15" s="6">
        <f t="shared" si="1"/>
        <v>7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48" customHeight="1">
      <c r="A16" s="5">
        <v>40329</v>
      </c>
      <c r="B16" s="6">
        <v>2</v>
      </c>
      <c r="C16" s="6">
        <v>0</v>
      </c>
      <c r="D16" s="6">
        <f t="shared" si="1"/>
        <v>9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40381</v>
      </c>
      <c r="B17" s="6">
        <v>0</v>
      </c>
      <c r="C17" s="6">
        <v>1</v>
      </c>
      <c r="D17" s="6">
        <f t="shared" si="1"/>
        <v>8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40458</v>
      </c>
      <c r="B18" s="6">
        <v>0</v>
      </c>
      <c r="C18" s="6">
        <v>0</v>
      </c>
      <c r="D18" s="6">
        <f t="shared" si="1"/>
        <v>8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>
        <v>40548</v>
      </c>
      <c r="B19" s="6">
        <v>0</v>
      </c>
      <c r="C19" s="6">
        <v>3</v>
      </c>
      <c r="D19" s="6">
        <f t="shared" si="1"/>
        <v>5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>
        <v>40602</v>
      </c>
      <c r="B20" s="6">
        <v>0</v>
      </c>
      <c r="C20" s="6">
        <v>1</v>
      </c>
      <c r="D20" s="6">
        <f t="shared" si="1"/>
        <v>4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5">
        <v>40759</v>
      </c>
      <c r="B21" s="6">
        <v>0</v>
      </c>
      <c r="C21" s="6">
        <v>2</v>
      </c>
      <c r="D21" s="6">
        <f t="shared" si="1"/>
        <v>2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5">
        <v>40784</v>
      </c>
      <c r="B22" s="6">
        <v>4</v>
      </c>
      <c r="C22" s="6">
        <v>0</v>
      </c>
      <c r="D22" s="6">
        <f t="shared" si="1"/>
        <v>6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5">
        <v>41243</v>
      </c>
      <c r="B23" s="6">
        <v>0</v>
      </c>
      <c r="C23" s="6">
        <v>4</v>
      </c>
      <c r="D23" s="6">
        <f t="shared" si="1"/>
        <v>2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24">
        <v>41249</v>
      </c>
      <c r="B24" s="6">
        <v>3</v>
      </c>
      <c r="C24" s="6">
        <v>0</v>
      </c>
      <c r="D24" s="6">
        <f t="shared" si="1"/>
        <v>5</v>
      </c>
      <c r="E24" s="7" t="str">
        <f t="shared" si="0"/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>
        <v>41383</v>
      </c>
      <c r="B25" s="6">
        <v>0</v>
      </c>
      <c r="C25" s="6">
        <v>1</v>
      </c>
      <c r="D25" s="6">
        <f t="shared" si="1"/>
        <v>4</v>
      </c>
      <c r="E25" s="7" t="str">
        <f t="shared" si="0"/>
        <v/>
      </c>
      <c r="F25" s="33"/>
    </row>
    <row r="26" spans="1:19">
      <c r="A26" s="8" t="s">
        <v>82</v>
      </c>
      <c r="B26" s="6">
        <v>3</v>
      </c>
      <c r="C26" s="6">
        <v>2</v>
      </c>
      <c r="D26" s="6">
        <f t="shared" si="1"/>
        <v>5</v>
      </c>
      <c r="E26" s="7" t="str">
        <f t="shared" si="0"/>
        <v/>
      </c>
      <c r="F26" s="33"/>
    </row>
    <row r="27" spans="1:19">
      <c r="A27" s="24">
        <v>41464</v>
      </c>
      <c r="B27" s="6">
        <v>3</v>
      </c>
      <c r="C27" s="6">
        <v>0</v>
      </c>
      <c r="D27" s="6">
        <f t="shared" si="1"/>
        <v>8</v>
      </c>
      <c r="E27" s="7" t="str">
        <f t="shared" si="0"/>
        <v/>
      </c>
      <c r="F27" s="33"/>
    </row>
    <row r="28" spans="1:19">
      <c r="A28" s="24">
        <v>41474</v>
      </c>
      <c r="B28" s="6">
        <v>0</v>
      </c>
      <c r="C28" s="6">
        <v>1</v>
      </c>
      <c r="D28" s="6">
        <f t="shared" si="1"/>
        <v>7</v>
      </c>
      <c r="E28" s="7" t="str">
        <f t="shared" si="0"/>
        <v/>
      </c>
      <c r="F28" s="33"/>
    </row>
    <row r="29" spans="1:19">
      <c r="A29" s="24">
        <v>41480</v>
      </c>
      <c r="B29" s="6">
        <v>1</v>
      </c>
      <c r="C29" s="6">
        <v>0</v>
      </c>
      <c r="D29" s="6">
        <f t="shared" si="1"/>
        <v>8</v>
      </c>
      <c r="E29" s="7" t="str">
        <f t="shared" si="0"/>
        <v/>
      </c>
      <c r="F29" s="33"/>
    </row>
    <row r="30" spans="1:19">
      <c r="A30" s="24">
        <v>41591</v>
      </c>
      <c r="B30" s="6">
        <v>1</v>
      </c>
      <c r="C30" s="6">
        <v>5</v>
      </c>
      <c r="D30" s="6">
        <f t="shared" si="1"/>
        <v>4</v>
      </c>
      <c r="E30" s="7" t="str">
        <f t="shared" si="0"/>
        <v/>
      </c>
      <c r="F30" s="33"/>
    </row>
    <row r="31" spans="1:19">
      <c r="A31" s="24">
        <v>41815</v>
      </c>
      <c r="B31" s="6">
        <v>2</v>
      </c>
      <c r="C31" s="6">
        <v>2</v>
      </c>
      <c r="D31" s="6">
        <f t="shared" si="1"/>
        <v>4</v>
      </c>
      <c r="E31" s="7" t="str">
        <f t="shared" si="0"/>
        <v/>
      </c>
      <c r="F31" s="33"/>
    </row>
    <row r="32" spans="1:19">
      <c r="A32" s="24">
        <v>41835</v>
      </c>
      <c r="B32" s="6">
        <v>2</v>
      </c>
      <c r="C32" s="6">
        <v>0</v>
      </c>
      <c r="D32" s="6">
        <f t="shared" ref="D32:D37" si="2">D31+B32-C32</f>
        <v>6</v>
      </c>
      <c r="E32" s="7" t="str">
        <f t="shared" si="0"/>
        <v/>
      </c>
      <c r="F32" s="33"/>
    </row>
    <row r="33" spans="1:6">
      <c r="A33" s="24">
        <v>41841</v>
      </c>
      <c r="B33" s="6">
        <v>0</v>
      </c>
      <c r="C33" s="6">
        <v>1</v>
      </c>
      <c r="D33" s="6">
        <f t="shared" si="2"/>
        <v>5</v>
      </c>
      <c r="E33" s="7" t="str">
        <f t="shared" si="0"/>
        <v/>
      </c>
      <c r="F33" s="33"/>
    </row>
    <row r="34" spans="1:6">
      <c r="A34" s="24">
        <v>41904</v>
      </c>
      <c r="B34" s="6">
        <v>0</v>
      </c>
      <c r="C34" s="6">
        <v>1</v>
      </c>
      <c r="D34" s="6">
        <f t="shared" si="2"/>
        <v>4</v>
      </c>
      <c r="E34" s="7" t="str">
        <f t="shared" si="0"/>
        <v/>
      </c>
      <c r="F34" s="33"/>
    </row>
    <row r="35" spans="1:6">
      <c r="A35" s="24">
        <v>41918</v>
      </c>
      <c r="B35" s="6">
        <v>2</v>
      </c>
      <c r="C35" s="6">
        <v>0</v>
      </c>
      <c r="D35" s="6">
        <f t="shared" si="2"/>
        <v>6</v>
      </c>
      <c r="E35" s="7" t="str">
        <f t="shared" si="0"/>
        <v/>
      </c>
      <c r="F35" s="33"/>
    </row>
    <row r="36" spans="1:6">
      <c r="A36" s="24">
        <v>41920</v>
      </c>
      <c r="B36" s="6">
        <v>0</v>
      </c>
      <c r="C36" s="6">
        <v>1</v>
      </c>
      <c r="D36" s="6">
        <f t="shared" si="2"/>
        <v>5</v>
      </c>
      <c r="E36" s="7" t="str">
        <f t="shared" si="0"/>
        <v/>
      </c>
      <c r="F36" s="33"/>
    </row>
    <row r="37" spans="1:6">
      <c r="A37" s="24">
        <v>41932</v>
      </c>
      <c r="B37" s="6">
        <v>0</v>
      </c>
      <c r="C37" s="6">
        <v>1</v>
      </c>
      <c r="D37" s="6">
        <f t="shared" si="2"/>
        <v>4</v>
      </c>
      <c r="E37" s="7" t="str">
        <f t="shared" si="0"/>
        <v/>
      </c>
      <c r="F37" s="33"/>
    </row>
    <row r="38" spans="1:6">
      <c r="A38" s="24">
        <v>41946</v>
      </c>
      <c r="B38" s="6">
        <v>0</v>
      </c>
      <c r="C38" s="6">
        <v>1</v>
      </c>
      <c r="D38" s="6">
        <f>D37+B38-C38</f>
        <v>3</v>
      </c>
      <c r="E38" s="7" t="str">
        <f t="shared" si="0"/>
        <v/>
      </c>
      <c r="F38" s="33"/>
    </row>
    <row r="39" spans="1:6">
      <c r="A39" s="24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1"/>
  <controls>
    <control shapeId="10242" r:id="rId2" name="CommandButton1"/>
  </controls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1"/>
  <dimension ref="A2:S133"/>
  <sheetViews>
    <sheetView view="pageBreakPreview" zoomScaleNormal="100" zoomScaleSheetLayoutView="100" workbookViewId="0">
      <selection activeCell="K82" sqref="K82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49</v>
      </c>
      <c r="E2" s="1"/>
      <c r="F2" s="15"/>
      <c r="G2" s="1" t="s">
        <v>3</v>
      </c>
      <c r="H2" t="s">
        <v>15</v>
      </c>
    </row>
    <row r="3" spans="1:19">
      <c r="A3" s="14" t="s">
        <v>85</v>
      </c>
      <c r="B3" t="s">
        <v>106</v>
      </c>
      <c r="H3" t="s">
        <v>17</v>
      </c>
    </row>
    <row r="4" spans="1:19" ht="15.75">
      <c r="A4" s="38" t="s">
        <v>86</v>
      </c>
      <c r="B4" s="37" t="s">
        <v>107</v>
      </c>
      <c r="H4" t="s">
        <v>51</v>
      </c>
    </row>
    <row r="5" spans="1:19">
      <c r="H5" t="s">
        <v>19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>
      <c r="A8" s="5">
        <v>39938</v>
      </c>
      <c r="B8" s="6">
        <v>0</v>
      </c>
      <c r="C8" s="6">
        <v>0</v>
      </c>
      <c r="D8" s="6">
        <v>3</v>
      </c>
      <c r="E8" s="7" t="str">
        <f t="shared" ref="E8:E38" si="0">IF(D8&lt;5,"COMMANDE", "")</f>
        <v>COMMANDE</v>
      </c>
      <c r="F8" s="34" t="s">
        <v>84</v>
      </c>
    </row>
    <row r="9" spans="1:19">
      <c r="A9" s="5">
        <v>39981</v>
      </c>
      <c r="B9" s="6">
        <v>0</v>
      </c>
      <c r="C9" s="6">
        <v>2</v>
      </c>
      <c r="D9" s="6">
        <f t="shared" ref="D9:D38" si="1">D8+B9-C9</f>
        <v>1</v>
      </c>
      <c r="E9" s="7" t="str">
        <f t="shared" si="0"/>
        <v>COMMANDE</v>
      </c>
      <c r="F9" s="34" t="s">
        <v>84</v>
      </c>
    </row>
    <row r="10" spans="1:19">
      <c r="A10" s="5">
        <v>39988</v>
      </c>
      <c r="B10" s="6">
        <v>3</v>
      </c>
      <c r="C10" s="6">
        <v>0</v>
      </c>
      <c r="D10" s="6">
        <f t="shared" si="1"/>
        <v>4</v>
      </c>
      <c r="E10" s="7" t="str">
        <f t="shared" si="0"/>
        <v>COMMANDE</v>
      </c>
      <c r="F10" s="34" t="s">
        <v>84</v>
      </c>
    </row>
    <row r="11" spans="1:19">
      <c r="A11" s="5">
        <v>40032</v>
      </c>
      <c r="B11" s="6">
        <v>0</v>
      </c>
      <c r="C11" s="6">
        <v>3</v>
      </c>
      <c r="D11" s="6">
        <f t="shared" si="1"/>
        <v>1</v>
      </c>
      <c r="E11" s="7" t="str">
        <f t="shared" si="0"/>
        <v>COMMANDE</v>
      </c>
      <c r="F11" s="34" t="s">
        <v>84</v>
      </c>
    </row>
    <row r="12" spans="1:19">
      <c r="A12" s="5">
        <v>40049</v>
      </c>
      <c r="B12" s="6">
        <v>3</v>
      </c>
      <c r="C12" s="6">
        <v>0</v>
      </c>
      <c r="D12" s="6">
        <f t="shared" si="1"/>
        <v>4</v>
      </c>
      <c r="E12" s="7" t="str">
        <f t="shared" si="0"/>
        <v>COMMANDE</v>
      </c>
      <c r="F12" s="34" t="s">
        <v>84</v>
      </c>
    </row>
    <row r="13" spans="1:19">
      <c r="A13" s="5">
        <v>40100</v>
      </c>
      <c r="B13" s="6">
        <v>3</v>
      </c>
      <c r="C13" s="6">
        <v>0</v>
      </c>
      <c r="D13" s="6">
        <f t="shared" si="1"/>
        <v>7</v>
      </c>
      <c r="E13" s="7" t="str">
        <f t="shared" si="0"/>
        <v/>
      </c>
      <c r="F13" s="33"/>
    </row>
    <row r="14" spans="1:19">
      <c r="A14" s="5">
        <v>40163</v>
      </c>
      <c r="B14" s="6">
        <v>0</v>
      </c>
      <c r="C14" s="6">
        <v>7</v>
      </c>
      <c r="D14" s="6">
        <f t="shared" si="1"/>
        <v>0</v>
      </c>
      <c r="E14" s="7" t="str">
        <f t="shared" si="0"/>
        <v>COMMANDE</v>
      </c>
      <c r="F14" s="34" t="s">
        <v>84</v>
      </c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</row>
    <row r="15" spans="1:19" ht="49.5" customHeight="1">
      <c r="A15" s="5">
        <v>40186</v>
      </c>
      <c r="B15" s="6">
        <v>5</v>
      </c>
      <c r="C15" s="6">
        <v>0</v>
      </c>
      <c r="D15" s="6">
        <f t="shared" si="1"/>
        <v>5</v>
      </c>
      <c r="E15" s="7" t="str">
        <f t="shared" si="0"/>
        <v/>
      </c>
      <c r="F15" s="33"/>
      <c r="H15" s="14"/>
      <c r="I15" s="61" t="s">
        <v>125</v>
      </c>
      <c r="J15" s="62"/>
      <c r="K15" s="62"/>
      <c r="L15" s="62"/>
      <c r="M15" s="62"/>
      <c r="N15" s="62"/>
      <c r="O15" s="62"/>
      <c r="P15" s="62"/>
      <c r="Q15" s="62"/>
      <c r="R15" s="62"/>
      <c r="S15" s="63"/>
    </row>
    <row r="16" spans="1:19">
      <c r="A16" s="5">
        <v>40214</v>
      </c>
      <c r="B16" s="6">
        <v>4</v>
      </c>
      <c r="C16" s="6">
        <v>0</v>
      </c>
      <c r="D16" s="6">
        <f t="shared" si="1"/>
        <v>9</v>
      </c>
      <c r="E16" s="7" t="str">
        <f t="shared" si="0"/>
        <v/>
      </c>
      <c r="F16" s="33"/>
      <c r="H16" s="14"/>
      <c r="I16" s="64"/>
      <c r="J16" s="65"/>
      <c r="K16" s="65"/>
      <c r="L16" s="65"/>
      <c r="M16" s="65"/>
      <c r="N16" s="65"/>
      <c r="O16" s="65"/>
      <c r="P16" s="65"/>
      <c r="Q16" s="65"/>
      <c r="R16" s="65"/>
      <c r="S16" s="66"/>
    </row>
    <row r="17" spans="1:19" ht="15">
      <c r="A17" s="5">
        <v>40231</v>
      </c>
      <c r="B17" s="6">
        <v>2</v>
      </c>
      <c r="C17" s="6">
        <v>0</v>
      </c>
      <c r="D17" s="6">
        <f t="shared" si="1"/>
        <v>11</v>
      </c>
      <c r="E17" s="7" t="str">
        <f t="shared" si="0"/>
        <v/>
      </c>
      <c r="F17" s="33"/>
      <c r="H17" s="14"/>
      <c r="I17" s="55" t="s">
        <v>126</v>
      </c>
      <c r="J17" s="56"/>
      <c r="K17" s="56"/>
      <c r="L17" s="56"/>
      <c r="M17" s="56"/>
      <c r="N17" s="56"/>
      <c r="O17" s="56"/>
      <c r="P17" s="56"/>
      <c r="Q17" s="56"/>
      <c r="R17" s="56"/>
      <c r="S17" s="57"/>
    </row>
    <row r="18" spans="1:19" ht="15">
      <c r="A18" s="5">
        <v>40266</v>
      </c>
      <c r="B18" s="6">
        <v>0</v>
      </c>
      <c r="C18" s="6">
        <v>5</v>
      </c>
      <c r="D18" s="6">
        <f t="shared" si="1"/>
        <v>6</v>
      </c>
      <c r="E18" s="7" t="str">
        <f t="shared" si="0"/>
        <v/>
      </c>
      <c r="F18" s="33"/>
      <c r="H18" s="14"/>
      <c r="I18" s="55" t="s">
        <v>127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>
        <v>40329</v>
      </c>
      <c r="B19" s="6">
        <v>0</v>
      </c>
      <c r="C19" s="6">
        <v>1</v>
      </c>
      <c r="D19" s="6">
        <f t="shared" si="1"/>
        <v>5</v>
      </c>
      <c r="E19" s="7" t="str">
        <f t="shared" si="0"/>
        <v/>
      </c>
      <c r="F19" s="33"/>
      <c r="H19" s="14"/>
      <c r="I19" s="58" t="s">
        <v>128</v>
      </c>
      <c r="J19" s="59"/>
      <c r="K19" s="59"/>
      <c r="L19" s="59"/>
      <c r="M19" s="59"/>
      <c r="N19" s="59"/>
      <c r="O19" s="59"/>
      <c r="P19" s="59"/>
      <c r="Q19" s="59"/>
      <c r="R19" s="59"/>
      <c r="S19" s="60"/>
    </row>
    <row r="20" spans="1:19">
      <c r="A20" s="5">
        <v>40331</v>
      </c>
      <c r="B20" s="6">
        <v>5</v>
      </c>
      <c r="C20" s="6">
        <v>0</v>
      </c>
      <c r="D20" s="6">
        <f t="shared" si="1"/>
        <v>10</v>
      </c>
      <c r="E20" s="7" t="str">
        <f t="shared" si="0"/>
        <v/>
      </c>
      <c r="F20" s="33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</row>
    <row r="21" spans="1:19" ht="15">
      <c r="A21" s="5">
        <v>40381</v>
      </c>
      <c r="B21" s="6">
        <v>0</v>
      </c>
      <c r="C21" s="6">
        <v>2</v>
      </c>
      <c r="D21" s="6">
        <f t="shared" si="1"/>
        <v>8</v>
      </c>
      <c r="E21" s="7" t="str">
        <f t="shared" si="0"/>
        <v/>
      </c>
      <c r="F21" s="33"/>
      <c r="H21" s="14"/>
      <c r="I21" s="46" t="s">
        <v>129</v>
      </c>
      <c r="J21" s="46"/>
      <c r="K21" s="46"/>
      <c r="L21" s="46"/>
      <c r="M21" s="46"/>
      <c r="N21" s="14"/>
      <c r="O21" s="14"/>
      <c r="P21" s="14"/>
      <c r="Q21" s="14"/>
      <c r="R21" s="14"/>
      <c r="S21" s="14"/>
    </row>
    <row r="22" spans="1:19">
      <c r="A22" s="5">
        <v>40458</v>
      </c>
      <c r="B22" s="6">
        <v>0</v>
      </c>
      <c r="C22" s="6">
        <v>8</v>
      </c>
      <c r="D22" s="6">
        <f t="shared" si="1"/>
        <v>0</v>
      </c>
      <c r="E22" s="7" t="str">
        <f t="shared" si="0"/>
        <v>COMMANDE</v>
      </c>
      <c r="F22" s="34" t="s">
        <v>84</v>
      </c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</row>
    <row r="23" spans="1:19" ht="15">
      <c r="A23" s="5">
        <v>40459</v>
      </c>
      <c r="B23" s="6">
        <v>5</v>
      </c>
      <c r="C23" s="6">
        <v>0</v>
      </c>
      <c r="D23" s="6">
        <f t="shared" si="1"/>
        <v>5</v>
      </c>
      <c r="E23" s="7" t="str">
        <f t="shared" si="0"/>
        <v/>
      </c>
      <c r="F23" s="33"/>
      <c r="H23" s="14"/>
      <c r="I23" s="46"/>
      <c r="J23" s="46"/>
      <c r="K23" s="46"/>
      <c r="L23" s="46"/>
      <c r="M23" s="46"/>
      <c r="N23" s="14"/>
      <c r="O23" s="14"/>
      <c r="P23" s="14"/>
      <c r="Q23" s="14"/>
      <c r="R23" s="14"/>
      <c r="S23" s="14"/>
    </row>
    <row r="24" spans="1:19">
      <c r="A24" s="5">
        <v>40462</v>
      </c>
      <c r="B24" s="6">
        <v>4</v>
      </c>
      <c r="C24" s="6">
        <v>0</v>
      </c>
      <c r="D24" s="6">
        <f t="shared" si="1"/>
        <v>9</v>
      </c>
      <c r="E24" s="7" t="str">
        <f t="shared" si="0"/>
        <v/>
      </c>
      <c r="F24" s="33"/>
    </row>
    <row r="25" spans="1:19">
      <c r="A25" s="5">
        <v>40548</v>
      </c>
      <c r="B25" s="6">
        <v>0</v>
      </c>
      <c r="C25" s="6">
        <v>1</v>
      </c>
      <c r="D25" s="6">
        <f t="shared" si="1"/>
        <v>8</v>
      </c>
      <c r="E25" s="7" t="str">
        <f t="shared" si="0"/>
        <v/>
      </c>
      <c r="F25" s="33"/>
    </row>
    <row r="26" spans="1:19">
      <c r="A26" s="5">
        <v>40602</v>
      </c>
      <c r="B26" s="6">
        <v>0</v>
      </c>
      <c r="C26" s="6">
        <v>1</v>
      </c>
      <c r="D26" s="6">
        <f t="shared" si="1"/>
        <v>7</v>
      </c>
      <c r="E26" s="7" t="str">
        <f t="shared" si="0"/>
        <v/>
      </c>
      <c r="F26" s="33"/>
    </row>
    <row r="27" spans="1:19">
      <c r="A27" s="5">
        <v>40759</v>
      </c>
      <c r="B27" s="6">
        <v>1</v>
      </c>
      <c r="C27" s="6">
        <v>0</v>
      </c>
      <c r="D27" s="6">
        <f t="shared" si="1"/>
        <v>8</v>
      </c>
      <c r="E27" s="7" t="str">
        <f t="shared" si="0"/>
        <v/>
      </c>
      <c r="F27" s="33"/>
    </row>
    <row r="28" spans="1:19">
      <c r="A28" s="5">
        <v>40784</v>
      </c>
      <c r="B28" s="6">
        <v>2</v>
      </c>
      <c r="C28" s="6">
        <v>0</v>
      </c>
      <c r="D28" s="6">
        <f t="shared" si="1"/>
        <v>10</v>
      </c>
      <c r="E28" s="7" t="str">
        <f t="shared" si="0"/>
        <v/>
      </c>
      <c r="F28" s="33"/>
    </row>
    <row r="29" spans="1:19">
      <c r="A29" s="5">
        <v>40855</v>
      </c>
      <c r="B29" s="6">
        <v>10</v>
      </c>
      <c r="C29" s="6">
        <v>8</v>
      </c>
      <c r="D29" s="6">
        <f t="shared" si="1"/>
        <v>12</v>
      </c>
      <c r="E29" s="7" t="str">
        <f t="shared" si="0"/>
        <v/>
      </c>
      <c r="F29" s="33"/>
    </row>
    <row r="30" spans="1:19">
      <c r="A30" s="5">
        <v>41243</v>
      </c>
      <c r="B30" s="6">
        <v>0</v>
      </c>
      <c r="C30" s="6">
        <v>12</v>
      </c>
      <c r="D30" s="6">
        <f t="shared" si="1"/>
        <v>0</v>
      </c>
      <c r="E30" s="7" t="str">
        <f t="shared" si="0"/>
        <v>COMMANDE</v>
      </c>
      <c r="F30" s="34" t="s">
        <v>84</v>
      </c>
    </row>
    <row r="31" spans="1:19">
      <c r="A31" s="5">
        <v>41249</v>
      </c>
      <c r="B31" s="6">
        <v>20</v>
      </c>
      <c r="C31" s="6">
        <v>0</v>
      </c>
      <c r="D31" s="6">
        <f t="shared" si="1"/>
        <v>20</v>
      </c>
      <c r="E31" s="7" t="str">
        <f t="shared" si="0"/>
        <v/>
      </c>
      <c r="F31" s="33"/>
    </row>
    <row r="32" spans="1:19">
      <c r="A32" s="24">
        <v>41382</v>
      </c>
      <c r="B32" s="6">
        <v>0</v>
      </c>
      <c r="C32" s="6">
        <v>20</v>
      </c>
      <c r="D32" s="6">
        <f t="shared" si="1"/>
        <v>0</v>
      </c>
      <c r="E32" s="7" t="str">
        <f t="shared" si="0"/>
        <v>COMMANDE</v>
      </c>
      <c r="F32" s="34" t="s">
        <v>84</v>
      </c>
    </row>
    <row r="33" spans="1:6">
      <c r="A33" s="24">
        <v>41383</v>
      </c>
      <c r="B33" s="6">
        <v>30</v>
      </c>
      <c r="C33" s="6">
        <v>1</v>
      </c>
      <c r="D33" s="6">
        <f t="shared" si="1"/>
        <v>29</v>
      </c>
      <c r="E33" s="7" t="str">
        <f t="shared" si="0"/>
        <v/>
      </c>
      <c r="F33" s="33"/>
    </row>
    <row r="34" spans="1:6">
      <c r="A34" s="24">
        <v>41474</v>
      </c>
      <c r="B34" s="6">
        <v>0</v>
      </c>
      <c r="C34" s="6">
        <v>8</v>
      </c>
      <c r="D34" s="6">
        <f t="shared" si="1"/>
        <v>21</v>
      </c>
      <c r="E34" s="7" t="str">
        <f t="shared" si="0"/>
        <v/>
      </c>
      <c r="F34" s="33"/>
    </row>
    <row r="35" spans="1:6">
      <c r="A35" s="24">
        <v>41479</v>
      </c>
      <c r="B35" s="6">
        <v>20</v>
      </c>
      <c r="C35" s="6">
        <v>0</v>
      </c>
      <c r="D35" s="6">
        <f t="shared" si="1"/>
        <v>41</v>
      </c>
      <c r="E35" s="7" t="str">
        <f t="shared" si="0"/>
        <v/>
      </c>
      <c r="F35" s="33"/>
    </row>
    <row r="36" spans="1:6">
      <c r="A36" s="24">
        <v>41568</v>
      </c>
      <c r="B36" s="6">
        <v>20</v>
      </c>
      <c r="C36" s="6">
        <v>20</v>
      </c>
      <c r="D36" s="6">
        <f t="shared" si="1"/>
        <v>41</v>
      </c>
      <c r="E36" s="7" t="str">
        <f t="shared" si="0"/>
        <v/>
      </c>
      <c r="F36" s="33"/>
    </row>
    <row r="37" spans="1:6">
      <c r="A37" s="24">
        <v>41814</v>
      </c>
      <c r="B37" s="6">
        <v>0</v>
      </c>
      <c r="C37" s="6">
        <v>41</v>
      </c>
      <c r="D37" s="6">
        <f t="shared" si="1"/>
        <v>0</v>
      </c>
      <c r="E37" s="7" t="str">
        <f t="shared" si="0"/>
        <v>COMMANDE</v>
      </c>
      <c r="F37" s="34" t="s">
        <v>84</v>
      </c>
    </row>
    <row r="38" spans="1:6">
      <c r="A38" s="24">
        <v>41817</v>
      </c>
      <c r="B38" s="6">
        <v>20</v>
      </c>
      <c r="C38" s="6">
        <v>0</v>
      </c>
      <c r="D38" s="6">
        <f t="shared" si="1"/>
        <v>20</v>
      </c>
      <c r="E38" s="7" t="str">
        <f t="shared" si="0"/>
        <v/>
      </c>
      <c r="F38" s="33"/>
    </row>
    <row r="39" spans="1:6">
      <c r="A39" s="24">
        <v>41835</v>
      </c>
      <c r="B39" s="6">
        <v>0</v>
      </c>
      <c r="C39" s="6">
        <v>5</v>
      </c>
      <c r="D39" s="6">
        <f t="shared" ref="D39:D46" si="2">D38+B39-C39</f>
        <v>15</v>
      </c>
      <c r="E39" s="7" t="str">
        <f t="shared" ref="E39:E46" si="3">IF(D39&lt;5,"COMMANDE", "")</f>
        <v/>
      </c>
      <c r="F39" s="33"/>
    </row>
    <row r="40" spans="1:6">
      <c r="A40" s="24">
        <v>41837</v>
      </c>
      <c r="B40" s="6">
        <v>5</v>
      </c>
      <c r="C40" s="6">
        <v>0</v>
      </c>
      <c r="D40" s="6">
        <f t="shared" si="2"/>
        <v>20</v>
      </c>
      <c r="E40" s="7" t="str">
        <f t="shared" si="3"/>
        <v/>
      </c>
      <c r="F40" s="33"/>
    </row>
    <row r="41" spans="1:6">
      <c r="A41" s="24">
        <v>41841</v>
      </c>
      <c r="B41" s="6">
        <v>0</v>
      </c>
      <c r="C41" s="6">
        <v>1</v>
      </c>
      <c r="D41" s="6">
        <f t="shared" si="2"/>
        <v>19</v>
      </c>
      <c r="E41" s="7" t="str">
        <f t="shared" si="3"/>
        <v/>
      </c>
      <c r="F41" s="33"/>
    </row>
    <row r="42" spans="1:6">
      <c r="A42" s="24">
        <v>41843</v>
      </c>
      <c r="B42" s="6">
        <v>0</v>
      </c>
      <c r="C42" s="6">
        <v>1</v>
      </c>
      <c r="D42" s="6">
        <f t="shared" si="2"/>
        <v>18</v>
      </c>
      <c r="E42" s="7" t="str">
        <f t="shared" si="3"/>
        <v/>
      </c>
      <c r="F42" s="33"/>
    </row>
    <row r="43" spans="1:6">
      <c r="A43" s="24">
        <v>41845</v>
      </c>
      <c r="B43" s="6">
        <v>0</v>
      </c>
      <c r="C43" s="6">
        <v>1</v>
      </c>
      <c r="D43" s="6">
        <f t="shared" si="2"/>
        <v>17</v>
      </c>
      <c r="E43" s="7" t="str">
        <f t="shared" si="3"/>
        <v/>
      </c>
      <c r="F43" s="33"/>
    </row>
    <row r="44" spans="1:6">
      <c r="A44" s="24">
        <v>41880</v>
      </c>
      <c r="B44" s="6">
        <v>0</v>
      </c>
      <c r="C44" s="6">
        <v>4</v>
      </c>
      <c r="D44" s="6">
        <f t="shared" si="2"/>
        <v>13</v>
      </c>
      <c r="E44" s="7" t="str">
        <f t="shared" si="3"/>
        <v/>
      </c>
      <c r="F44" s="33"/>
    </row>
    <row r="45" spans="1:6">
      <c r="A45" s="24">
        <v>41883</v>
      </c>
      <c r="B45" s="6">
        <v>0</v>
      </c>
      <c r="C45" s="6">
        <v>1</v>
      </c>
      <c r="D45" s="6">
        <f t="shared" si="2"/>
        <v>12</v>
      </c>
      <c r="E45" s="7" t="str">
        <f t="shared" si="3"/>
        <v/>
      </c>
      <c r="F45" s="33"/>
    </row>
    <row r="46" spans="1:6">
      <c r="A46" s="24">
        <v>41886</v>
      </c>
      <c r="B46" s="6">
        <v>0</v>
      </c>
      <c r="C46" s="6">
        <v>1</v>
      </c>
      <c r="D46" s="6">
        <f t="shared" si="2"/>
        <v>11</v>
      </c>
      <c r="E46" s="7" t="str">
        <f t="shared" si="3"/>
        <v/>
      </c>
      <c r="F46" s="33"/>
    </row>
    <row r="47" spans="1:6">
      <c r="A47" s="24">
        <v>41891</v>
      </c>
      <c r="B47" s="6">
        <v>0</v>
      </c>
      <c r="C47" s="6">
        <v>1</v>
      </c>
      <c r="D47" s="6">
        <f t="shared" ref="D47:D59" si="4">D46+B47-C47</f>
        <v>10</v>
      </c>
      <c r="E47" s="7" t="str">
        <f t="shared" ref="E47:E59" si="5">IF(D47&lt;5,"COMMANDE", "")</f>
        <v/>
      </c>
      <c r="F47" s="33"/>
    </row>
    <row r="48" spans="1:6">
      <c r="A48" s="24">
        <v>41901</v>
      </c>
      <c r="B48" s="6">
        <v>0</v>
      </c>
      <c r="C48" s="6">
        <v>1</v>
      </c>
      <c r="D48" s="6">
        <f t="shared" si="4"/>
        <v>9</v>
      </c>
      <c r="E48" s="7" t="str">
        <f t="shared" si="5"/>
        <v/>
      </c>
      <c r="F48" s="33"/>
    </row>
    <row r="49" spans="1:6">
      <c r="A49" s="24">
        <v>41905</v>
      </c>
      <c r="B49" s="6">
        <v>10</v>
      </c>
      <c r="C49" s="6">
        <v>3</v>
      </c>
      <c r="D49" s="6">
        <f t="shared" si="4"/>
        <v>16</v>
      </c>
      <c r="E49" s="7" t="str">
        <f t="shared" si="5"/>
        <v/>
      </c>
      <c r="F49" s="33"/>
    </row>
    <row r="50" spans="1:6">
      <c r="A50" s="24">
        <v>41907</v>
      </c>
      <c r="B50" s="6">
        <v>0</v>
      </c>
      <c r="C50" s="6">
        <v>2</v>
      </c>
      <c r="D50" s="6">
        <f t="shared" si="4"/>
        <v>14</v>
      </c>
      <c r="E50" s="7" t="str">
        <f t="shared" si="5"/>
        <v/>
      </c>
      <c r="F50" s="33"/>
    </row>
    <row r="51" spans="1:6">
      <c r="A51" s="24">
        <v>41913</v>
      </c>
      <c r="B51" s="6">
        <v>0</v>
      </c>
      <c r="C51" s="6">
        <v>1</v>
      </c>
      <c r="D51" s="6">
        <f t="shared" si="4"/>
        <v>13</v>
      </c>
      <c r="E51" s="7" t="str">
        <f t="shared" si="5"/>
        <v/>
      </c>
      <c r="F51" s="33"/>
    </row>
    <row r="52" spans="1:6">
      <c r="A52" s="24">
        <v>41915</v>
      </c>
      <c r="B52" s="6">
        <v>0</v>
      </c>
      <c r="C52" s="6">
        <v>1</v>
      </c>
      <c r="D52" s="6">
        <f t="shared" si="4"/>
        <v>12</v>
      </c>
      <c r="E52" s="7" t="str">
        <f t="shared" si="5"/>
        <v/>
      </c>
      <c r="F52" s="33"/>
    </row>
    <row r="53" spans="1:6">
      <c r="A53" s="24">
        <v>41919</v>
      </c>
      <c r="B53" s="6">
        <v>0</v>
      </c>
      <c r="C53" s="6">
        <v>1</v>
      </c>
      <c r="D53" s="6">
        <f t="shared" si="4"/>
        <v>11</v>
      </c>
      <c r="E53" s="7" t="str">
        <f t="shared" si="5"/>
        <v/>
      </c>
      <c r="F53" s="33"/>
    </row>
    <row r="54" spans="1:6">
      <c r="A54" s="24">
        <v>41920</v>
      </c>
      <c r="B54" s="6">
        <v>0</v>
      </c>
      <c r="C54" s="6">
        <v>1</v>
      </c>
      <c r="D54" s="6">
        <f t="shared" si="4"/>
        <v>10</v>
      </c>
      <c r="E54" s="7" t="str">
        <f t="shared" si="5"/>
        <v/>
      </c>
      <c r="F54" s="33"/>
    </row>
    <row r="55" spans="1:6">
      <c r="A55" s="24">
        <v>41922</v>
      </c>
      <c r="B55" s="6">
        <v>0</v>
      </c>
      <c r="C55" s="6">
        <v>2</v>
      </c>
      <c r="D55" s="6">
        <f t="shared" si="4"/>
        <v>8</v>
      </c>
      <c r="E55" s="7" t="str">
        <f t="shared" si="5"/>
        <v/>
      </c>
      <c r="F55" s="33"/>
    </row>
    <row r="56" spans="1:6">
      <c r="A56" s="24">
        <v>41925</v>
      </c>
      <c r="B56" s="6">
        <v>0</v>
      </c>
      <c r="C56" s="6">
        <v>1</v>
      </c>
      <c r="D56" s="6">
        <f t="shared" si="4"/>
        <v>7</v>
      </c>
      <c r="E56" s="7" t="str">
        <f t="shared" si="5"/>
        <v/>
      </c>
      <c r="F56" s="33"/>
    </row>
    <row r="57" spans="1:6">
      <c r="A57" s="24">
        <v>41927</v>
      </c>
      <c r="B57" s="6">
        <v>0</v>
      </c>
      <c r="C57" s="6">
        <v>1</v>
      </c>
      <c r="D57" s="6">
        <f t="shared" si="4"/>
        <v>6</v>
      </c>
      <c r="E57" s="7" t="str">
        <f t="shared" si="5"/>
        <v/>
      </c>
      <c r="F57" s="33"/>
    </row>
    <row r="58" spans="1:6">
      <c r="A58" s="24">
        <v>41202</v>
      </c>
      <c r="B58" s="6">
        <v>0</v>
      </c>
      <c r="C58" s="6">
        <v>1</v>
      </c>
      <c r="D58" s="6">
        <f t="shared" si="4"/>
        <v>5</v>
      </c>
      <c r="E58" s="7" t="str">
        <f t="shared" si="5"/>
        <v/>
      </c>
      <c r="F58" s="33"/>
    </row>
    <row r="59" spans="1:6">
      <c r="A59" s="24">
        <v>41934</v>
      </c>
      <c r="B59" s="6">
        <v>0</v>
      </c>
      <c r="C59" s="6">
        <v>1</v>
      </c>
      <c r="D59" s="6">
        <f t="shared" si="4"/>
        <v>4</v>
      </c>
      <c r="E59" s="7" t="str">
        <f t="shared" si="5"/>
        <v>COMMANDE</v>
      </c>
      <c r="F59" s="36">
        <v>41935</v>
      </c>
    </row>
    <row r="60" spans="1:6">
      <c r="A60" s="24">
        <v>41935</v>
      </c>
      <c r="B60" s="6">
        <v>0</v>
      </c>
      <c r="C60" s="6">
        <v>1</v>
      </c>
      <c r="D60" s="6">
        <f t="shared" ref="D60:D66" si="6">D59+B60-C60</f>
        <v>3</v>
      </c>
      <c r="E60" s="7" t="str">
        <f t="shared" ref="E60:E70" si="7">IF(D60&lt;5,"COMMANDE", "")</f>
        <v>COMMANDE</v>
      </c>
      <c r="F60" s="33"/>
    </row>
    <row r="61" spans="1:6">
      <c r="A61" s="24">
        <v>41940</v>
      </c>
      <c r="B61" s="6">
        <v>0</v>
      </c>
      <c r="C61" s="6">
        <v>1</v>
      </c>
      <c r="D61" s="6">
        <f t="shared" si="6"/>
        <v>2</v>
      </c>
      <c r="E61" s="7" t="str">
        <f t="shared" si="7"/>
        <v>COMMANDE</v>
      </c>
      <c r="F61" s="33"/>
    </row>
    <row r="62" spans="1:6">
      <c r="A62" s="24">
        <v>41941</v>
      </c>
      <c r="B62" s="6">
        <v>20</v>
      </c>
      <c r="C62" s="6">
        <v>0</v>
      </c>
      <c r="D62" s="6">
        <f t="shared" si="6"/>
        <v>22</v>
      </c>
      <c r="E62" s="7" t="str">
        <f t="shared" si="7"/>
        <v/>
      </c>
      <c r="F62" s="33"/>
    </row>
    <row r="63" spans="1:6">
      <c r="A63" s="24">
        <v>41942</v>
      </c>
      <c r="B63" s="6">
        <v>0</v>
      </c>
      <c r="C63" s="6">
        <v>1</v>
      </c>
      <c r="D63" s="6">
        <f t="shared" si="6"/>
        <v>21</v>
      </c>
      <c r="E63" s="7" t="str">
        <f t="shared" si="7"/>
        <v/>
      </c>
      <c r="F63" s="33"/>
    </row>
    <row r="64" spans="1:6">
      <c r="A64" s="24">
        <v>41947</v>
      </c>
      <c r="B64" s="6">
        <v>0</v>
      </c>
      <c r="C64" s="6">
        <v>1</v>
      </c>
      <c r="D64" s="6">
        <f t="shared" si="6"/>
        <v>20</v>
      </c>
      <c r="E64" s="7" t="str">
        <f t="shared" si="7"/>
        <v/>
      </c>
      <c r="F64" s="33"/>
    </row>
    <row r="65" spans="1:6">
      <c r="A65" s="24">
        <v>41950</v>
      </c>
      <c r="B65" s="6">
        <v>0</v>
      </c>
      <c r="C65" s="6">
        <v>1</v>
      </c>
      <c r="D65" s="6">
        <f t="shared" si="6"/>
        <v>19</v>
      </c>
      <c r="E65" s="7" t="str">
        <f t="shared" si="7"/>
        <v/>
      </c>
      <c r="F65" s="33"/>
    </row>
    <row r="66" spans="1:6">
      <c r="A66" s="24">
        <v>41956</v>
      </c>
      <c r="B66" s="6">
        <v>0</v>
      </c>
      <c r="C66" s="6">
        <v>1</v>
      </c>
      <c r="D66" s="6">
        <f t="shared" si="6"/>
        <v>18</v>
      </c>
      <c r="E66" s="7" t="str">
        <f t="shared" si="7"/>
        <v/>
      </c>
      <c r="F66" s="33"/>
    </row>
    <row r="67" spans="1:6">
      <c r="A67" s="24">
        <v>41960</v>
      </c>
      <c r="B67" s="6">
        <v>0</v>
      </c>
      <c r="C67" s="6">
        <v>1</v>
      </c>
      <c r="D67" s="6">
        <f>D66+B67-C67</f>
        <v>17</v>
      </c>
      <c r="E67" s="7" t="str">
        <f t="shared" si="7"/>
        <v/>
      </c>
      <c r="F67" s="33"/>
    </row>
    <row r="68" spans="1:6">
      <c r="A68" s="24">
        <v>41967</v>
      </c>
      <c r="B68" s="6">
        <v>0</v>
      </c>
      <c r="C68" s="6">
        <v>1</v>
      </c>
      <c r="D68" s="6">
        <f>D67+B68-C68</f>
        <v>16</v>
      </c>
      <c r="E68" s="7" t="str">
        <f t="shared" si="7"/>
        <v/>
      </c>
      <c r="F68" s="33"/>
    </row>
    <row r="69" spans="1:6">
      <c r="A69" s="24">
        <v>41968</v>
      </c>
      <c r="B69" s="6">
        <v>0</v>
      </c>
      <c r="C69" s="6">
        <v>1</v>
      </c>
      <c r="D69" s="6">
        <f>D68+B69-C69</f>
        <v>15</v>
      </c>
      <c r="E69" s="7" t="str">
        <f t="shared" si="7"/>
        <v/>
      </c>
      <c r="F69" s="33"/>
    </row>
    <row r="70" spans="1:6">
      <c r="A70" s="24">
        <v>41970</v>
      </c>
      <c r="B70" s="6">
        <v>0</v>
      </c>
      <c r="C70" s="6">
        <v>1</v>
      </c>
      <c r="D70" s="6">
        <f>D69+B70-C70</f>
        <v>14</v>
      </c>
      <c r="E70" s="7" t="str">
        <f t="shared" si="7"/>
        <v/>
      </c>
      <c r="F70" s="33"/>
    </row>
    <row r="71" spans="1:6">
      <c r="A71" s="24">
        <v>41971</v>
      </c>
      <c r="B71" s="6">
        <v>0</v>
      </c>
      <c r="C71" s="6">
        <v>1</v>
      </c>
      <c r="D71" s="6">
        <f t="shared" ref="D71:D76" si="8">D70+B71-C71</f>
        <v>13</v>
      </c>
      <c r="E71" s="7" t="str">
        <f t="shared" ref="E71:E76" si="9">IF(D71&lt;5,"COMMANDE", "")</f>
        <v/>
      </c>
      <c r="F71" s="33"/>
    </row>
    <row r="72" spans="1:6">
      <c r="A72" s="24">
        <v>41977</v>
      </c>
      <c r="B72" s="6">
        <v>15</v>
      </c>
      <c r="C72" s="6">
        <v>2</v>
      </c>
      <c r="D72" s="6">
        <f t="shared" si="8"/>
        <v>26</v>
      </c>
      <c r="E72" s="7" t="str">
        <f t="shared" si="9"/>
        <v/>
      </c>
      <c r="F72" s="33"/>
    </row>
    <row r="73" spans="1:6">
      <c r="A73" s="24">
        <v>41982</v>
      </c>
      <c r="B73" s="6">
        <v>0</v>
      </c>
      <c r="C73" s="6">
        <v>1</v>
      </c>
      <c r="D73" s="6">
        <f t="shared" si="8"/>
        <v>25</v>
      </c>
      <c r="E73" s="7" t="str">
        <f t="shared" si="9"/>
        <v/>
      </c>
      <c r="F73" s="33"/>
    </row>
    <row r="74" spans="1:6">
      <c r="A74" s="24">
        <v>41984</v>
      </c>
      <c r="B74" s="6">
        <v>0</v>
      </c>
      <c r="C74" s="6">
        <v>1</v>
      </c>
      <c r="D74" s="6">
        <f t="shared" si="8"/>
        <v>24</v>
      </c>
      <c r="E74" s="7" t="str">
        <f t="shared" si="9"/>
        <v/>
      </c>
      <c r="F74" s="33"/>
    </row>
    <row r="75" spans="1:6">
      <c r="A75" s="24">
        <v>41990</v>
      </c>
      <c r="B75" s="6">
        <v>0</v>
      </c>
      <c r="C75" s="6">
        <v>1</v>
      </c>
      <c r="D75" s="6">
        <f t="shared" si="8"/>
        <v>23</v>
      </c>
      <c r="E75" s="7" t="str">
        <f t="shared" si="9"/>
        <v/>
      </c>
      <c r="F75" s="33"/>
    </row>
    <row r="76" spans="1:6">
      <c r="A76" s="24">
        <v>42006</v>
      </c>
      <c r="B76" s="6">
        <v>0</v>
      </c>
      <c r="C76" s="6">
        <v>1</v>
      </c>
      <c r="D76" s="6">
        <f t="shared" si="8"/>
        <v>22</v>
      </c>
      <c r="E76" s="7" t="str">
        <f t="shared" si="9"/>
        <v/>
      </c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28"/>
      <c r="F113" s="33"/>
    </row>
    <row r="114" spans="1:6">
      <c r="E114" s="29"/>
    </row>
    <row r="115" spans="1:6">
      <c r="E115" s="29"/>
    </row>
    <row r="116" spans="1:6">
      <c r="E116" s="29"/>
    </row>
    <row r="117" spans="1:6">
      <c r="E117" s="29"/>
    </row>
    <row r="118" spans="1:6">
      <c r="E118" s="29"/>
    </row>
    <row r="119" spans="1:6">
      <c r="E119" s="29"/>
    </row>
    <row r="120" spans="1:6">
      <c r="E120" s="29"/>
    </row>
    <row r="121" spans="1:6">
      <c r="E121" s="29"/>
    </row>
    <row r="122" spans="1:6">
      <c r="E122" s="29"/>
    </row>
    <row r="123" spans="1:6">
      <c r="E123" s="29"/>
    </row>
    <row r="124" spans="1:6">
      <c r="E124" s="29"/>
    </row>
    <row r="125" spans="1:6">
      <c r="E125" s="29"/>
    </row>
    <row r="126" spans="1:6">
      <c r="E126" s="29"/>
    </row>
    <row r="127" spans="1:6">
      <c r="E127" s="29"/>
    </row>
    <row r="128" spans="1:6">
      <c r="E128" s="29"/>
    </row>
    <row r="129" spans="5:5">
      <c r="E129" s="29"/>
    </row>
    <row r="130" spans="5:5">
      <c r="E130" s="29"/>
    </row>
    <row r="131" spans="5:5">
      <c r="E131" s="29"/>
    </row>
    <row r="132" spans="5:5">
      <c r="E132" s="29"/>
    </row>
    <row r="133" spans="5:5">
      <c r="E133" s="29"/>
    </row>
  </sheetData>
  <mergeCells count="4">
    <mergeCell ref="I15:S16"/>
    <mergeCell ref="I17:S17"/>
    <mergeCell ref="I18:S18"/>
    <mergeCell ref="I19:S19"/>
  </mergeCells>
  <hyperlinks>
    <hyperlink ref="H7" r:id="rId1" display="cestas@masson-domital.fr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 r:id="rId2"/>
  <headerFooter alignWithMargins="0">
    <oddHeader>&amp;C&amp;A</oddHeader>
    <oddFooter>&amp;CPage &amp;P</oddFooter>
  </headerFooter>
  <legacyDrawing r:id="rId3"/>
  <controls>
    <control shapeId="11266" r:id="rId4" name="CommandButton1"/>
  </control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2"/>
  <dimension ref="A2:S113"/>
  <sheetViews>
    <sheetView workbookViewId="0">
      <selection activeCell="I28" sqref="I28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52</v>
      </c>
      <c r="E2" s="1"/>
      <c r="F2" s="15"/>
      <c r="G2" s="1" t="s">
        <v>3</v>
      </c>
      <c r="H2" t="s">
        <v>15</v>
      </c>
    </row>
    <row r="3" spans="1:19">
      <c r="A3" t="s">
        <v>53</v>
      </c>
      <c r="H3" t="s">
        <v>17</v>
      </c>
    </row>
    <row r="4" spans="1:19">
      <c r="A4" s="14" t="s">
        <v>85</v>
      </c>
      <c r="B4" t="s">
        <v>108</v>
      </c>
      <c r="H4" t="s">
        <v>18</v>
      </c>
    </row>
    <row r="5" spans="1:19" ht="15.75">
      <c r="A5" s="38" t="s">
        <v>86</v>
      </c>
      <c r="B5" s="37" t="s">
        <v>93</v>
      </c>
      <c r="H5" t="s">
        <v>19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>
      <c r="A8" s="5">
        <v>39938</v>
      </c>
      <c r="B8" s="6">
        <v>0</v>
      </c>
      <c r="C8" s="6">
        <v>0</v>
      </c>
      <c r="D8" s="6">
        <v>2</v>
      </c>
      <c r="E8" s="7" t="str">
        <f t="shared" ref="E8:E23" si="0">IF(D8&lt;2,"COMMANDE", "")</f>
        <v/>
      </c>
      <c r="F8" s="33"/>
    </row>
    <row r="9" spans="1:19">
      <c r="A9" s="5">
        <v>39981</v>
      </c>
      <c r="B9" s="6">
        <v>0</v>
      </c>
      <c r="C9" s="6">
        <v>0</v>
      </c>
      <c r="D9" s="6">
        <f t="shared" ref="D9:D23" si="1">D8+B9-C9</f>
        <v>2</v>
      </c>
      <c r="E9" s="7" t="str">
        <f t="shared" si="0"/>
        <v/>
      </c>
      <c r="F9" s="33"/>
    </row>
    <row r="10" spans="1:19">
      <c r="A10" s="5">
        <v>40032</v>
      </c>
      <c r="B10" s="6">
        <v>0</v>
      </c>
      <c r="C10" s="6">
        <v>0</v>
      </c>
      <c r="D10" s="6">
        <f t="shared" si="1"/>
        <v>2</v>
      </c>
      <c r="E10" s="7" t="str">
        <f t="shared" si="0"/>
        <v/>
      </c>
      <c r="F10" s="33"/>
    </row>
    <row r="11" spans="1:19">
      <c r="A11" s="5">
        <v>40162</v>
      </c>
      <c r="B11" s="6">
        <v>5</v>
      </c>
      <c r="C11" s="6">
        <v>2</v>
      </c>
      <c r="D11" s="6">
        <f t="shared" si="1"/>
        <v>5</v>
      </c>
      <c r="E11" s="7" t="str">
        <f t="shared" si="0"/>
        <v/>
      </c>
      <c r="F11" s="33"/>
    </row>
    <row r="12" spans="1:19">
      <c r="A12" s="5">
        <v>40214</v>
      </c>
      <c r="B12" s="6">
        <v>5</v>
      </c>
      <c r="C12" s="6">
        <v>0</v>
      </c>
      <c r="D12" s="6">
        <f t="shared" si="1"/>
        <v>10</v>
      </c>
      <c r="E12" s="7" t="str">
        <f t="shared" si="0"/>
        <v/>
      </c>
      <c r="F12" s="33"/>
    </row>
    <row r="13" spans="1:19">
      <c r="A13" s="5">
        <v>40231</v>
      </c>
      <c r="B13" s="6">
        <v>3</v>
      </c>
      <c r="C13" s="6">
        <v>0</v>
      </c>
      <c r="D13" s="6">
        <f t="shared" si="1"/>
        <v>13</v>
      </c>
      <c r="E13" s="7" t="str">
        <f t="shared" si="0"/>
        <v/>
      </c>
      <c r="F13" s="33"/>
    </row>
    <row r="14" spans="1:19">
      <c r="A14" s="5">
        <v>40266</v>
      </c>
      <c r="B14" s="6">
        <v>0</v>
      </c>
      <c r="C14" s="6">
        <v>4</v>
      </c>
      <c r="D14" s="6">
        <f t="shared" si="1"/>
        <v>9</v>
      </c>
      <c r="E14" s="7" t="str">
        <f t="shared" si="0"/>
        <v/>
      </c>
      <c r="F14" s="33"/>
    </row>
    <row r="15" spans="1:19">
      <c r="A15" s="5">
        <v>40329</v>
      </c>
      <c r="B15" s="6">
        <v>0</v>
      </c>
      <c r="C15" s="6">
        <v>2</v>
      </c>
      <c r="D15" s="6">
        <f t="shared" si="1"/>
        <v>7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0.25" customHeight="1">
      <c r="A16" s="5">
        <v>40381</v>
      </c>
      <c r="B16" s="6">
        <v>0</v>
      </c>
      <c r="C16" s="6">
        <v>3</v>
      </c>
      <c r="D16" s="6">
        <f t="shared" si="1"/>
        <v>4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40458</v>
      </c>
      <c r="B17" s="6">
        <v>0</v>
      </c>
      <c r="C17" s="6">
        <v>0</v>
      </c>
      <c r="D17" s="6">
        <f t="shared" si="1"/>
        <v>4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40462</v>
      </c>
      <c r="B18" s="6">
        <v>5</v>
      </c>
      <c r="C18" s="6">
        <v>0</v>
      </c>
      <c r="D18" s="6">
        <f t="shared" si="1"/>
        <v>9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>
        <v>40548</v>
      </c>
      <c r="B19" s="6">
        <v>1</v>
      </c>
      <c r="C19" s="6">
        <v>0</v>
      </c>
      <c r="D19" s="6">
        <f t="shared" si="1"/>
        <v>10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>
        <v>40602</v>
      </c>
      <c r="B20" s="6">
        <v>0</v>
      </c>
      <c r="C20" s="6">
        <v>0</v>
      </c>
      <c r="D20" s="6">
        <f t="shared" si="1"/>
        <v>10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5">
        <v>40759</v>
      </c>
      <c r="B21" s="6">
        <v>0</v>
      </c>
      <c r="C21" s="6">
        <v>7</v>
      </c>
      <c r="D21" s="6">
        <f t="shared" si="1"/>
        <v>3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5">
        <v>40784</v>
      </c>
      <c r="B22" s="6">
        <v>5</v>
      </c>
      <c r="C22" s="6">
        <v>0</v>
      </c>
      <c r="D22" s="6">
        <f t="shared" si="1"/>
        <v>8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5">
        <v>40855</v>
      </c>
      <c r="B23" s="6">
        <v>5</v>
      </c>
      <c r="C23" s="6">
        <v>6</v>
      </c>
      <c r="D23" s="6">
        <f t="shared" si="1"/>
        <v>7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5">
        <v>41243</v>
      </c>
      <c r="B24" s="6">
        <v>13</v>
      </c>
      <c r="C24" s="6">
        <v>0</v>
      </c>
      <c r="D24" s="6">
        <f t="shared" ref="D24:D30" si="2">D23+B24-C24</f>
        <v>20</v>
      </c>
      <c r="E24" s="7" t="str">
        <f t="shared" ref="E24:E30" si="3">IF(D24&lt;2,"COMMANDE", "")</f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>
        <v>41383</v>
      </c>
      <c r="B25" s="6">
        <v>0</v>
      </c>
      <c r="C25" s="6">
        <v>8</v>
      </c>
      <c r="D25" s="6">
        <f t="shared" si="2"/>
        <v>12</v>
      </c>
      <c r="E25" s="7" t="str">
        <f t="shared" si="3"/>
        <v/>
      </c>
      <c r="F25" s="33"/>
    </row>
    <row r="26" spans="1:19">
      <c r="A26" s="24">
        <v>41474</v>
      </c>
      <c r="B26" s="6">
        <v>1</v>
      </c>
      <c r="C26" s="6">
        <v>0</v>
      </c>
      <c r="D26" s="6">
        <f t="shared" si="2"/>
        <v>13</v>
      </c>
      <c r="E26" s="7" t="str">
        <f t="shared" si="3"/>
        <v/>
      </c>
      <c r="F26" s="33"/>
    </row>
    <row r="27" spans="1:19">
      <c r="A27" s="24">
        <v>41835</v>
      </c>
      <c r="B27" s="6">
        <v>0</v>
      </c>
      <c r="C27" s="6">
        <v>7</v>
      </c>
      <c r="D27" s="6">
        <f t="shared" si="2"/>
        <v>6</v>
      </c>
      <c r="E27" s="7" t="str">
        <f t="shared" si="3"/>
        <v/>
      </c>
      <c r="F27" s="33"/>
    </row>
    <row r="28" spans="1:19">
      <c r="A28" s="24">
        <v>41975</v>
      </c>
      <c r="B28" s="6">
        <v>0</v>
      </c>
      <c r="C28" s="6">
        <v>1</v>
      </c>
      <c r="D28" s="6">
        <f t="shared" si="2"/>
        <v>5</v>
      </c>
      <c r="E28" s="7" t="str">
        <f t="shared" si="3"/>
        <v/>
      </c>
      <c r="F28" s="33"/>
    </row>
    <row r="29" spans="1:19">
      <c r="A29" s="24">
        <v>41977</v>
      </c>
      <c r="B29" s="6">
        <v>0</v>
      </c>
      <c r="C29" s="6">
        <v>1</v>
      </c>
      <c r="D29" s="6">
        <f t="shared" si="2"/>
        <v>4</v>
      </c>
      <c r="E29" s="7" t="str">
        <f t="shared" si="3"/>
        <v/>
      </c>
      <c r="F29" s="33"/>
    </row>
    <row r="30" spans="1:19">
      <c r="A30" s="24">
        <v>41981</v>
      </c>
      <c r="B30" s="6">
        <v>0</v>
      </c>
      <c r="C30" s="6">
        <v>1</v>
      </c>
      <c r="D30" s="6">
        <f t="shared" si="2"/>
        <v>3</v>
      </c>
      <c r="E30" s="7" t="str">
        <f t="shared" si="3"/>
        <v/>
      </c>
      <c r="F30" s="33"/>
    </row>
    <row r="31" spans="1:19">
      <c r="A31" s="24"/>
      <c r="B31" s="6"/>
      <c r="C31" s="6"/>
      <c r="D31" s="6"/>
      <c r="E31" s="7"/>
      <c r="F31" s="33"/>
    </row>
    <row r="32" spans="1:19">
      <c r="A32" s="8"/>
      <c r="B32" s="6"/>
      <c r="C32" s="6"/>
      <c r="D32" s="6"/>
      <c r="E32" s="7"/>
      <c r="F32" s="33"/>
    </row>
    <row r="33" spans="1:6">
      <c r="A33" s="8"/>
      <c r="B33" s="6"/>
      <c r="C33" s="6"/>
      <c r="D33" s="6"/>
      <c r="E33" s="7"/>
      <c r="F33" s="33"/>
    </row>
    <row r="34" spans="1:6">
      <c r="A34" s="8"/>
      <c r="B34" s="6"/>
      <c r="C34" s="6"/>
      <c r="D34" s="6"/>
      <c r="E34" s="7"/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hyperlinks>
    <hyperlink ref="H7" r:id="rId1" display="cestas@masson-domital.fr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2"/>
  <controls>
    <control shapeId="12290" r:id="rId3" name="CommandButton1"/>
  </controls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3"/>
  <dimension ref="A2:S113"/>
  <sheetViews>
    <sheetView topLeftCell="A16" workbookViewId="0">
      <selection activeCell="E48" sqref="E48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8">
      <c r="A2" s="1" t="s">
        <v>0</v>
      </c>
      <c r="B2" s="1"/>
      <c r="C2" s="1" t="s">
        <v>1</v>
      </c>
      <c r="D2" s="39" t="s">
        <v>100</v>
      </c>
      <c r="E2" s="1"/>
      <c r="F2" s="15"/>
      <c r="G2" s="1" t="s">
        <v>3</v>
      </c>
      <c r="H2" t="s">
        <v>98</v>
      </c>
    </row>
    <row r="3" spans="1:8">
      <c r="A3" t="s">
        <v>54</v>
      </c>
      <c r="H3" t="s">
        <v>65</v>
      </c>
    </row>
    <row r="4" spans="1:8">
      <c r="A4" s="14" t="s">
        <v>85</v>
      </c>
      <c r="B4" t="s">
        <v>109</v>
      </c>
      <c r="H4" t="s">
        <v>66</v>
      </c>
    </row>
    <row r="5" spans="1:8" ht="15.75">
      <c r="A5" s="38" t="s">
        <v>86</v>
      </c>
      <c r="B5" s="37" t="s">
        <v>110</v>
      </c>
      <c r="H5" t="s">
        <v>67</v>
      </c>
    </row>
    <row r="7" spans="1:8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68</v>
      </c>
    </row>
    <row r="8" spans="1:8">
      <c r="A8" s="5">
        <v>39938</v>
      </c>
      <c r="B8" s="6">
        <v>0</v>
      </c>
      <c r="C8" s="6">
        <v>0</v>
      </c>
      <c r="D8" s="6">
        <v>7</v>
      </c>
      <c r="E8" s="7" t="str">
        <f t="shared" ref="E8:E27" si="0">IF(D8&lt;3,"COMMANDE", "")</f>
        <v/>
      </c>
      <c r="F8" s="33"/>
    </row>
    <row r="9" spans="1:8">
      <c r="A9" s="5">
        <v>39981</v>
      </c>
      <c r="B9" s="6">
        <v>0</v>
      </c>
      <c r="C9" s="6">
        <v>1</v>
      </c>
      <c r="D9" s="6">
        <f t="shared" ref="D9:D27" si="1">D8+B9-C9</f>
        <v>6</v>
      </c>
      <c r="E9" s="7" t="str">
        <f t="shared" si="0"/>
        <v/>
      </c>
      <c r="F9" s="33"/>
    </row>
    <row r="10" spans="1:8">
      <c r="A10" s="5">
        <v>40032</v>
      </c>
      <c r="B10" s="6">
        <v>0</v>
      </c>
      <c r="C10" s="6">
        <v>1</v>
      </c>
      <c r="D10" s="6">
        <f t="shared" si="1"/>
        <v>5</v>
      </c>
      <c r="E10" s="7" t="str">
        <f t="shared" si="0"/>
        <v/>
      </c>
      <c r="F10" s="33"/>
    </row>
    <row r="11" spans="1:8">
      <c r="A11" s="5">
        <v>40161</v>
      </c>
      <c r="B11" s="6">
        <v>4</v>
      </c>
      <c r="C11" s="6">
        <v>5</v>
      </c>
      <c r="D11" s="6">
        <f t="shared" si="1"/>
        <v>4</v>
      </c>
      <c r="E11" s="7" t="str">
        <f t="shared" si="0"/>
        <v/>
      </c>
      <c r="F11" s="33"/>
    </row>
    <row r="12" spans="1:8">
      <c r="A12" s="5">
        <v>40266</v>
      </c>
      <c r="B12" s="6">
        <v>4</v>
      </c>
      <c r="C12" s="6">
        <v>0</v>
      </c>
      <c r="D12" s="6">
        <f t="shared" si="1"/>
        <v>8</v>
      </c>
      <c r="E12" s="7" t="str">
        <f t="shared" si="0"/>
        <v/>
      </c>
      <c r="F12" s="33"/>
    </row>
    <row r="13" spans="1:8">
      <c r="A13" s="5">
        <v>40329</v>
      </c>
      <c r="B13" s="6">
        <v>0</v>
      </c>
      <c r="C13" s="6">
        <v>7</v>
      </c>
      <c r="D13" s="6">
        <f t="shared" si="1"/>
        <v>1</v>
      </c>
      <c r="E13" s="7" t="str">
        <f t="shared" si="0"/>
        <v>COMMANDE</v>
      </c>
      <c r="F13" s="34" t="s">
        <v>84</v>
      </c>
    </row>
    <row r="14" spans="1:8">
      <c r="A14" s="5">
        <v>40332</v>
      </c>
      <c r="B14" s="6">
        <v>4</v>
      </c>
      <c r="C14" s="6">
        <v>0</v>
      </c>
      <c r="D14" s="6">
        <f t="shared" si="1"/>
        <v>5</v>
      </c>
      <c r="E14" s="7" t="str">
        <f t="shared" si="0"/>
        <v/>
      </c>
      <c r="F14" s="33"/>
    </row>
    <row r="15" spans="1:8">
      <c r="A15" s="5">
        <v>40381</v>
      </c>
      <c r="B15" s="6">
        <v>0</v>
      </c>
      <c r="C15" s="6">
        <v>3</v>
      </c>
      <c r="D15" s="6">
        <f t="shared" si="1"/>
        <v>2</v>
      </c>
      <c r="E15" s="7" t="str">
        <f t="shared" si="0"/>
        <v>COMMANDE</v>
      </c>
      <c r="F15" s="34" t="s">
        <v>84</v>
      </c>
    </row>
    <row r="16" spans="1:8">
      <c r="A16" s="5">
        <v>40386</v>
      </c>
      <c r="B16" s="6">
        <v>1</v>
      </c>
      <c r="C16" s="6">
        <v>0</v>
      </c>
      <c r="D16" s="6">
        <f t="shared" si="1"/>
        <v>3</v>
      </c>
      <c r="E16" s="7" t="str">
        <f t="shared" si="0"/>
        <v/>
      </c>
      <c r="F16" s="33"/>
    </row>
    <row r="17" spans="1:19">
      <c r="A17" s="5">
        <v>40389</v>
      </c>
      <c r="B17" s="6">
        <v>1</v>
      </c>
      <c r="C17" s="6">
        <v>0</v>
      </c>
      <c r="D17" s="6">
        <f t="shared" si="1"/>
        <v>4</v>
      </c>
      <c r="E17" s="7" t="str">
        <f t="shared" si="0"/>
        <v/>
      </c>
      <c r="F17" s="33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</row>
    <row r="18" spans="1:19" ht="51.75" customHeight="1">
      <c r="A18" s="5">
        <v>40458</v>
      </c>
      <c r="B18" s="6">
        <v>2</v>
      </c>
      <c r="C18" s="6">
        <v>4</v>
      </c>
      <c r="D18" s="6">
        <f t="shared" si="1"/>
        <v>2</v>
      </c>
      <c r="E18" s="7" t="str">
        <f t="shared" si="0"/>
        <v>COMMANDE</v>
      </c>
      <c r="F18" s="34" t="s">
        <v>84</v>
      </c>
      <c r="H18" s="14"/>
      <c r="I18" s="61" t="s">
        <v>125</v>
      </c>
      <c r="J18" s="62"/>
      <c r="K18" s="62"/>
      <c r="L18" s="62"/>
      <c r="M18" s="62"/>
      <c r="N18" s="62"/>
      <c r="O18" s="62"/>
      <c r="P18" s="62"/>
      <c r="Q18" s="62"/>
      <c r="R18" s="62"/>
      <c r="S18" s="63"/>
    </row>
    <row r="19" spans="1:19">
      <c r="A19" s="5">
        <v>40487</v>
      </c>
      <c r="B19" s="6">
        <v>6</v>
      </c>
      <c r="C19" s="6">
        <v>2</v>
      </c>
      <c r="D19" s="6">
        <f t="shared" si="1"/>
        <v>6</v>
      </c>
      <c r="E19" s="7" t="str">
        <f t="shared" si="0"/>
        <v/>
      </c>
      <c r="F19" s="33"/>
      <c r="H19" s="14"/>
      <c r="I19" s="64"/>
      <c r="J19" s="65"/>
      <c r="K19" s="65"/>
      <c r="L19" s="65"/>
      <c r="M19" s="65"/>
      <c r="N19" s="65"/>
      <c r="O19" s="65"/>
      <c r="P19" s="65"/>
      <c r="Q19" s="65"/>
      <c r="R19" s="65"/>
      <c r="S19" s="66"/>
    </row>
    <row r="20" spans="1:19" ht="15">
      <c r="A20" s="5">
        <v>40548</v>
      </c>
      <c r="B20" s="6">
        <v>0</v>
      </c>
      <c r="C20" s="6">
        <v>2.5</v>
      </c>
      <c r="D20" s="6">
        <f t="shared" si="1"/>
        <v>3.5</v>
      </c>
      <c r="E20" s="7" t="str">
        <f t="shared" si="0"/>
        <v/>
      </c>
      <c r="F20" s="33"/>
      <c r="H20" s="14"/>
      <c r="I20" s="55" t="s">
        <v>126</v>
      </c>
      <c r="J20" s="56"/>
      <c r="K20" s="56"/>
      <c r="L20" s="56"/>
      <c r="M20" s="56"/>
      <c r="N20" s="56"/>
      <c r="O20" s="56"/>
      <c r="P20" s="56"/>
      <c r="Q20" s="56"/>
      <c r="R20" s="56"/>
      <c r="S20" s="57"/>
    </row>
    <row r="21" spans="1:19" ht="15">
      <c r="A21" s="5">
        <v>40602</v>
      </c>
      <c r="B21" s="6">
        <v>0</v>
      </c>
      <c r="C21" s="6">
        <v>2.5</v>
      </c>
      <c r="D21" s="6">
        <f t="shared" si="1"/>
        <v>1</v>
      </c>
      <c r="E21" s="7" t="str">
        <f t="shared" si="0"/>
        <v>COMMANDE</v>
      </c>
      <c r="F21" s="34" t="s">
        <v>84</v>
      </c>
      <c r="H21" s="14"/>
      <c r="I21" s="55" t="s">
        <v>127</v>
      </c>
      <c r="J21" s="56"/>
      <c r="K21" s="56"/>
      <c r="L21" s="56"/>
      <c r="M21" s="56"/>
      <c r="N21" s="56"/>
      <c r="O21" s="56"/>
      <c r="P21" s="56"/>
      <c r="Q21" s="56"/>
      <c r="R21" s="56"/>
      <c r="S21" s="57"/>
    </row>
    <row r="22" spans="1:19" ht="15">
      <c r="A22" s="5">
        <v>40759</v>
      </c>
      <c r="B22" s="6">
        <v>2</v>
      </c>
      <c r="C22" s="6">
        <v>0</v>
      </c>
      <c r="D22" s="6">
        <f t="shared" si="1"/>
        <v>3</v>
      </c>
      <c r="E22" s="7" t="str">
        <f t="shared" si="0"/>
        <v/>
      </c>
      <c r="F22" s="33"/>
      <c r="H22" s="14"/>
      <c r="I22" s="58" t="s">
        <v>128</v>
      </c>
      <c r="J22" s="59"/>
      <c r="K22" s="59"/>
      <c r="L22" s="59"/>
      <c r="M22" s="59"/>
      <c r="N22" s="59"/>
      <c r="O22" s="59"/>
      <c r="P22" s="59"/>
      <c r="Q22" s="59"/>
      <c r="R22" s="59"/>
      <c r="S22" s="60"/>
    </row>
    <row r="23" spans="1:19">
      <c r="A23" s="5">
        <v>40760</v>
      </c>
      <c r="B23" s="6">
        <v>7</v>
      </c>
      <c r="C23" s="6">
        <v>0</v>
      </c>
      <c r="D23" s="6">
        <f t="shared" si="1"/>
        <v>10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5">
        <v>41243</v>
      </c>
      <c r="B24" s="6">
        <v>0</v>
      </c>
      <c r="C24" s="6">
        <v>4</v>
      </c>
      <c r="D24" s="6">
        <f t="shared" si="1"/>
        <v>6</v>
      </c>
      <c r="E24" s="7" t="str">
        <f t="shared" si="0"/>
        <v/>
      </c>
      <c r="F24" s="33"/>
      <c r="H24" s="14"/>
      <c r="I24" s="46" t="s">
        <v>129</v>
      </c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>
        <v>41383</v>
      </c>
      <c r="B25" s="6">
        <v>8</v>
      </c>
      <c r="C25" s="6">
        <v>5.5</v>
      </c>
      <c r="D25" s="6">
        <f t="shared" si="1"/>
        <v>8.5</v>
      </c>
      <c r="E25" s="7" t="str">
        <f t="shared" si="0"/>
        <v/>
      </c>
      <c r="F25" s="33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</row>
    <row r="26" spans="1:19" ht="15">
      <c r="A26" s="24">
        <v>41474</v>
      </c>
      <c r="B26" s="6">
        <v>0</v>
      </c>
      <c r="C26" s="6">
        <v>6.5</v>
      </c>
      <c r="D26" s="6">
        <f t="shared" si="1"/>
        <v>2</v>
      </c>
      <c r="E26" s="7" t="str">
        <f t="shared" si="0"/>
        <v>COMMANDE</v>
      </c>
      <c r="F26" s="36">
        <v>41940</v>
      </c>
      <c r="H26" s="14"/>
      <c r="I26" s="46"/>
      <c r="J26" s="46"/>
      <c r="K26" s="46"/>
      <c r="L26" s="46"/>
      <c r="M26" s="46"/>
      <c r="N26" s="14"/>
      <c r="O26" s="14"/>
      <c r="P26" s="14"/>
      <c r="Q26" s="14"/>
      <c r="R26" s="14"/>
      <c r="S26" s="14"/>
    </row>
    <row r="27" spans="1:19">
      <c r="A27" s="24">
        <v>41485</v>
      </c>
      <c r="B27" s="6">
        <v>2</v>
      </c>
      <c r="C27" s="6">
        <v>0</v>
      </c>
      <c r="D27" s="6">
        <f t="shared" si="1"/>
        <v>4</v>
      </c>
      <c r="E27" s="7" t="str">
        <f t="shared" si="0"/>
        <v/>
      </c>
      <c r="F27" s="33"/>
    </row>
    <row r="28" spans="1:19">
      <c r="A28" s="24">
        <v>41835</v>
      </c>
      <c r="B28" s="6">
        <v>2</v>
      </c>
      <c r="C28" s="6">
        <v>0</v>
      </c>
      <c r="D28" s="6">
        <f t="shared" ref="D28:D33" si="2">D27+B28-C28</f>
        <v>6</v>
      </c>
      <c r="E28" s="7" t="str">
        <f t="shared" ref="E28:E33" si="3">IF(D28&lt;3,"COMMANDE", "")</f>
        <v/>
      </c>
      <c r="F28" s="33"/>
    </row>
    <row r="29" spans="1:19">
      <c r="A29" s="24">
        <v>41886</v>
      </c>
      <c r="B29" s="6">
        <v>0</v>
      </c>
      <c r="C29" s="6">
        <v>2</v>
      </c>
      <c r="D29" s="6">
        <f t="shared" si="2"/>
        <v>4</v>
      </c>
      <c r="E29" s="7" t="str">
        <f t="shared" si="3"/>
        <v/>
      </c>
      <c r="F29" s="33"/>
    </row>
    <row r="30" spans="1:19">
      <c r="A30" s="24">
        <v>41892</v>
      </c>
      <c r="B30" s="6">
        <v>0</v>
      </c>
      <c r="C30" s="6">
        <v>1</v>
      </c>
      <c r="D30" s="6">
        <f t="shared" si="2"/>
        <v>3</v>
      </c>
      <c r="E30" s="7" t="str">
        <f t="shared" si="3"/>
        <v/>
      </c>
      <c r="F30" s="33"/>
    </row>
    <row r="31" spans="1:19">
      <c r="A31" s="24">
        <v>41901</v>
      </c>
      <c r="B31" s="6">
        <v>5</v>
      </c>
      <c r="C31" s="6">
        <v>0</v>
      </c>
      <c r="D31" s="6">
        <f t="shared" si="2"/>
        <v>8</v>
      </c>
      <c r="E31" s="7" t="str">
        <f t="shared" si="3"/>
        <v/>
      </c>
      <c r="F31" s="33"/>
    </row>
    <row r="32" spans="1:19">
      <c r="A32" s="24">
        <v>41904</v>
      </c>
      <c r="B32" s="6">
        <v>0</v>
      </c>
      <c r="C32" s="6">
        <v>1</v>
      </c>
      <c r="D32" s="6">
        <f t="shared" si="2"/>
        <v>7</v>
      </c>
      <c r="E32" s="7" t="str">
        <f t="shared" si="3"/>
        <v/>
      </c>
      <c r="F32" s="33"/>
    </row>
    <row r="33" spans="1:6">
      <c r="A33" s="24">
        <v>41906</v>
      </c>
      <c r="B33" s="6">
        <v>0</v>
      </c>
      <c r="C33" s="6">
        <v>1</v>
      </c>
      <c r="D33" s="6">
        <f t="shared" si="2"/>
        <v>6</v>
      </c>
      <c r="E33" s="7" t="str">
        <f t="shared" si="3"/>
        <v/>
      </c>
      <c r="F33" s="33"/>
    </row>
    <row r="34" spans="1:6">
      <c r="A34" s="24">
        <v>41913</v>
      </c>
      <c r="B34" s="6">
        <v>0</v>
      </c>
      <c r="C34" s="6">
        <v>1</v>
      </c>
      <c r="D34" s="6">
        <f t="shared" ref="D34:D39" si="4">D33+B34-C34</f>
        <v>5</v>
      </c>
      <c r="E34" s="7" t="str">
        <f t="shared" ref="E34:E39" si="5">IF(D34&lt;3,"COMMANDE", "")</f>
        <v/>
      </c>
      <c r="F34" s="33"/>
    </row>
    <row r="35" spans="1:6">
      <c r="A35" s="24">
        <v>41932</v>
      </c>
      <c r="B35" s="6">
        <v>0</v>
      </c>
      <c r="C35" s="6">
        <v>1</v>
      </c>
      <c r="D35" s="6">
        <f t="shared" si="4"/>
        <v>4</v>
      </c>
      <c r="E35" s="7" t="str">
        <f t="shared" si="5"/>
        <v/>
      </c>
      <c r="F35" s="33"/>
    </row>
    <row r="36" spans="1:6">
      <c r="A36" s="24">
        <v>41932</v>
      </c>
      <c r="B36" s="6">
        <v>0</v>
      </c>
      <c r="C36" s="6">
        <v>1</v>
      </c>
      <c r="D36" s="6">
        <f t="shared" si="4"/>
        <v>3</v>
      </c>
      <c r="E36" s="7" t="str">
        <f t="shared" si="5"/>
        <v/>
      </c>
      <c r="F36" s="33"/>
    </row>
    <row r="37" spans="1:6">
      <c r="A37" s="24">
        <v>41940</v>
      </c>
      <c r="B37" s="6">
        <v>0</v>
      </c>
      <c r="C37" s="6">
        <v>1</v>
      </c>
      <c r="D37" s="6">
        <f t="shared" si="4"/>
        <v>2</v>
      </c>
      <c r="E37" s="7" t="str">
        <f t="shared" si="5"/>
        <v>COMMANDE</v>
      </c>
      <c r="F37" s="36">
        <v>41940</v>
      </c>
    </row>
    <row r="38" spans="1:6">
      <c r="A38" s="24">
        <v>41946</v>
      </c>
      <c r="B38" s="6">
        <v>0</v>
      </c>
      <c r="C38" s="6">
        <v>1</v>
      </c>
      <c r="D38" s="6">
        <f t="shared" si="4"/>
        <v>1</v>
      </c>
      <c r="E38" s="7" t="str">
        <f t="shared" si="5"/>
        <v>COMMANDE</v>
      </c>
      <c r="F38" s="36">
        <v>41947</v>
      </c>
    </row>
    <row r="39" spans="1:6">
      <c r="A39" s="24">
        <v>41947</v>
      </c>
      <c r="B39" s="6">
        <v>0</v>
      </c>
      <c r="C39" s="6">
        <v>1</v>
      </c>
      <c r="D39" s="6">
        <f t="shared" si="4"/>
        <v>0</v>
      </c>
      <c r="E39" s="7" t="str">
        <f t="shared" si="5"/>
        <v>COMMANDE</v>
      </c>
      <c r="F39" s="36">
        <v>41947</v>
      </c>
    </row>
    <row r="40" spans="1:6">
      <c r="A40" s="24">
        <v>41949</v>
      </c>
      <c r="B40" s="6">
        <v>5</v>
      </c>
      <c r="C40" s="6">
        <v>0</v>
      </c>
      <c r="D40" s="6">
        <f t="shared" ref="D40:D45" si="6">D39+B40-C40</f>
        <v>5</v>
      </c>
      <c r="E40" s="7" t="str">
        <f t="shared" ref="E40:E45" si="7">IF(D40&lt;3,"COMMANDE", "")</f>
        <v/>
      </c>
      <c r="F40" s="33"/>
    </row>
    <row r="41" spans="1:6">
      <c r="A41" s="24">
        <v>41967</v>
      </c>
      <c r="B41" s="6">
        <v>0</v>
      </c>
      <c r="C41" s="6">
        <v>1</v>
      </c>
      <c r="D41" s="6">
        <f t="shared" si="6"/>
        <v>4</v>
      </c>
      <c r="E41" s="7" t="str">
        <f t="shared" si="7"/>
        <v/>
      </c>
      <c r="F41" s="33"/>
    </row>
    <row r="42" spans="1:6">
      <c r="A42" s="24">
        <v>41976</v>
      </c>
      <c r="B42" s="6">
        <v>0</v>
      </c>
      <c r="C42" s="6">
        <v>1</v>
      </c>
      <c r="D42" s="6">
        <f t="shared" si="6"/>
        <v>3</v>
      </c>
      <c r="E42" s="7" t="str">
        <f t="shared" si="7"/>
        <v/>
      </c>
      <c r="F42" s="33"/>
    </row>
    <row r="43" spans="1:6">
      <c r="A43" s="24">
        <v>41985</v>
      </c>
      <c r="B43" s="6">
        <v>0</v>
      </c>
      <c r="C43" s="6">
        <v>2</v>
      </c>
      <c r="D43" s="6">
        <f t="shared" si="6"/>
        <v>1</v>
      </c>
      <c r="E43" s="7" t="str">
        <f t="shared" si="7"/>
        <v>COMMANDE</v>
      </c>
      <c r="F43" s="36">
        <v>41985</v>
      </c>
    </row>
    <row r="44" spans="1:6">
      <c r="A44" s="24">
        <v>41990</v>
      </c>
      <c r="B44" s="6">
        <v>6</v>
      </c>
      <c r="C44" s="6">
        <v>0</v>
      </c>
      <c r="D44" s="6">
        <f t="shared" si="6"/>
        <v>7</v>
      </c>
      <c r="E44" s="7" t="str">
        <f t="shared" si="7"/>
        <v/>
      </c>
      <c r="F44" s="33"/>
    </row>
    <row r="45" spans="1:6">
      <c r="A45" s="24">
        <v>42010</v>
      </c>
      <c r="B45" s="6">
        <v>0</v>
      </c>
      <c r="C45" s="6">
        <v>1</v>
      </c>
      <c r="D45" s="6">
        <f t="shared" si="6"/>
        <v>6</v>
      </c>
      <c r="E45" s="7" t="str">
        <f t="shared" si="7"/>
        <v/>
      </c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11"/>
      <c r="F113" s="33"/>
    </row>
  </sheetData>
  <mergeCells count="4">
    <mergeCell ref="I18:S19"/>
    <mergeCell ref="I20:S20"/>
    <mergeCell ref="I21:S21"/>
    <mergeCell ref="I22:S22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 r:id="rId1"/>
  <headerFooter alignWithMargins="0">
    <oddHeader>&amp;C&amp;A</oddHeader>
    <oddFooter>&amp;CPage &amp;P</oddFooter>
  </headerFooter>
  <legacyDrawing r:id="rId2"/>
  <controls>
    <control shapeId="13314" r:id="rId3" name="CommandButton1"/>
  </controls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4"/>
  <dimension ref="A2:S113"/>
  <sheetViews>
    <sheetView workbookViewId="0">
      <selection activeCell="A22" sqref="A22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55</v>
      </c>
      <c r="E2" s="1"/>
      <c r="F2" s="15"/>
      <c r="G2" s="1" t="s">
        <v>3</v>
      </c>
      <c r="H2" t="s">
        <v>4</v>
      </c>
    </row>
    <row r="3" spans="1:19">
      <c r="A3" t="s">
        <v>56</v>
      </c>
      <c r="H3" t="s">
        <v>6</v>
      </c>
    </row>
    <row r="4" spans="1:19">
      <c r="A4" s="14" t="s">
        <v>85</v>
      </c>
      <c r="B4" t="s">
        <v>111</v>
      </c>
      <c r="H4" t="s">
        <v>7</v>
      </c>
    </row>
    <row r="5" spans="1:19" ht="14.25">
      <c r="A5" s="38" t="s">
        <v>86</v>
      </c>
      <c r="B5" t="s">
        <v>111</v>
      </c>
      <c r="H5" t="s">
        <v>8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14</v>
      </c>
    </row>
    <row r="8" spans="1:19">
      <c r="A8" s="5">
        <v>39938</v>
      </c>
      <c r="B8" s="6">
        <v>0</v>
      </c>
      <c r="C8" s="6">
        <v>0</v>
      </c>
      <c r="D8" s="6">
        <v>2</v>
      </c>
      <c r="E8" s="7" t="str">
        <f t="shared" ref="E8:E21" si="0">IF(D8&lt;2,"COMMANDE", "")</f>
        <v/>
      </c>
      <c r="F8" s="33"/>
    </row>
    <row r="9" spans="1:19">
      <c r="A9" s="5">
        <v>39981</v>
      </c>
      <c r="B9" s="6">
        <v>0</v>
      </c>
      <c r="C9" s="6">
        <v>0</v>
      </c>
      <c r="D9" s="6">
        <f t="shared" ref="D9:D21" si="1">D8+B9-C9</f>
        <v>2</v>
      </c>
      <c r="E9" s="7" t="str">
        <f t="shared" si="0"/>
        <v/>
      </c>
      <c r="F9" s="33"/>
    </row>
    <row r="10" spans="1:19">
      <c r="A10" s="5">
        <v>40032</v>
      </c>
      <c r="B10" s="6">
        <v>0</v>
      </c>
      <c r="C10" s="6">
        <v>0</v>
      </c>
      <c r="D10" s="6">
        <f t="shared" si="1"/>
        <v>2</v>
      </c>
      <c r="E10" s="7" t="str">
        <f t="shared" si="0"/>
        <v/>
      </c>
      <c r="F10" s="33"/>
    </row>
    <row r="11" spans="1:19">
      <c r="A11" s="5">
        <v>40266</v>
      </c>
      <c r="B11" s="6">
        <v>0</v>
      </c>
      <c r="C11" s="6">
        <v>0</v>
      </c>
      <c r="D11" s="6">
        <f t="shared" si="1"/>
        <v>2</v>
      </c>
      <c r="E11" s="7" t="str">
        <f t="shared" si="0"/>
        <v/>
      </c>
      <c r="F11" s="33"/>
    </row>
    <row r="12" spans="1:19">
      <c r="A12" s="5">
        <v>40329</v>
      </c>
      <c r="B12" s="6">
        <v>0</v>
      </c>
      <c r="C12" s="6">
        <v>0</v>
      </c>
      <c r="D12" s="6">
        <f t="shared" si="1"/>
        <v>2</v>
      </c>
      <c r="E12" s="7" t="str">
        <f t="shared" si="0"/>
        <v/>
      </c>
      <c r="F12" s="33"/>
    </row>
    <row r="13" spans="1:19">
      <c r="A13" s="5">
        <v>40360</v>
      </c>
      <c r="B13" s="6">
        <v>1</v>
      </c>
      <c r="C13" s="6">
        <v>0</v>
      </c>
      <c r="D13" s="6">
        <f t="shared" si="1"/>
        <v>3</v>
      </c>
      <c r="E13" s="7" t="str">
        <f t="shared" si="0"/>
        <v/>
      </c>
      <c r="F13" s="33"/>
    </row>
    <row r="14" spans="1:19">
      <c r="A14" s="5">
        <v>40458</v>
      </c>
      <c r="B14" s="6">
        <v>0</v>
      </c>
      <c r="C14" s="6">
        <v>0</v>
      </c>
      <c r="D14" s="6">
        <f t="shared" si="1"/>
        <v>3</v>
      </c>
      <c r="E14" s="7" t="str">
        <f t="shared" si="0"/>
        <v/>
      </c>
      <c r="F14" s="33"/>
    </row>
    <row r="15" spans="1:19">
      <c r="A15" s="5">
        <v>40548</v>
      </c>
      <c r="B15" s="6">
        <v>0</v>
      </c>
      <c r="C15" s="6">
        <v>0</v>
      </c>
      <c r="D15" s="6">
        <f t="shared" si="1"/>
        <v>3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4.75" customHeight="1">
      <c r="A16" s="5">
        <v>40602</v>
      </c>
      <c r="B16" s="6">
        <v>0</v>
      </c>
      <c r="C16" s="6">
        <v>0</v>
      </c>
      <c r="D16" s="6">
        <f t="shared" si="1"/>
        <v>3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40759</v>
      </c>
      <c r="B17" s="6">
        <v>0</v>
      </c>
      <c r="C17" s="6">
        <v>2</v>
      </c>
      <c r="D17" s="6">
        <f t="shared" si="1"/>
        <v>1</v>
      </c>
      <c r="E17" s="7" t="str">
        <f t="shared" si="0"/>
        <v>COMMANDE</v>
      </c>
      <c r="F17" s="34" t="s">
        <v>84</v>
      </c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40784</v>
      </c>
      <c r="B18" s="6">
        <v>1</v>
      </c>
      <c r="C18" s="6">
        <v>0</v>
      </c>
      <c r="D18" s="6">
        <f t="shared" si="1"/>
        <v>2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>
        <v>41243</v>
      </c>
      <c r="B19" s="6">
        <v>0</v>
      </c>
      <c r="C19" s="6">
        <v>0</v>
      </c>
      <c r="D19" s="6">
        <f t="shared" si="1"/>
        <v>2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24">
        <v>41383</v>
      </c>
      <c r="B20" s="6">
        <v>0</v>
      </c>
      <c r="C20" s="6">
        <v>0</v>
      </c>
      <c r="D20" s="6">
        <f t="shared" si="1"/>
        <v>2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24">
        <v>41474</v>
      </c>
      <c r="B21" s="6">
        <v>0</v>
      </c>
      <c r="C21" s="6">
        <v>0</v>
      </c>
      <c r="D21" s="6">
        <f t="shared" si="1"/>
        <v>2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24">
        <v>41835</v>
      </c>
      <c r="B22" s="6">
        <v>1</v>
      </c>
      <c r="C22" s="6">
        <v>0</v>
      </c>
      <c r="D22" s="6">
        <f>D21+B22-C22</f>
        <v>3</v>
      </c>
      <c r="E22" s="7" t="str">
        <f>IF(D22&lt;2,"COMMANDE", "")</f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8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8"/>
      <c r="B24" s="6"/>
      <c r="C24" s="6"/>
      <c r="D24" s="6"/>
      <c r="E24" s="7"/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8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8"/>
      <c r="B27" s="6"/>
      <c r="C27" s="6"/>
      <c r="D27" s="6"/>
      <c r="E27" s="7"/>
      <c r="F27" s="33"/>
    </row>
    <row r="28" spans="1:19">
      <c r="A28" s="8"/>
      <c r="B28" s="6"/>
      <c r="C28" s="6"/>
      <c r="D28" s="6"/>
      <c r="E28" s="7"/>
      <c r="F28" s="33"/>
    </row>
    <row r="29" spans="1:19">
      <c r="A29" s="8"/>
      <c r="B29" s="6"/>
      <c r="C29" s="6"/>
      <c r="D29" s="6"/>
      <c r="E29" s="7"/>
      <c r="F29" s="33"/>
    </row>
    <row r="30" spans="1:19">
      <c r="A30" s="8"/>
      <c r="B30" s="6"/>
      <c r="C30" s="6"/>
      <c r="D30" s="6"/>
      <c r="E30" s="7"/>
      <c r="F30" s="33"/>
    </row>
    <row r="31" spans="1:19">
      <c r="A31" s="8"/>
      <c r="B31" s="6"/>
      <c r="C31" s="6"/>
      <c r="D31" s="6"/>
      <c r="E31" s="7"/>
      <c r="F31" s="33"/>
    </row>
    <row r="32" spans="1:19">
      <c r="A32" s="8"/>
      <c r="B32" s="6"/>
      <c r="C32" s="6"/>
      <c r="D32" s="6"/>
      <c r="E32" s="7"/>
      <c r="F32" s="33"/>
    </row>
    <row r="33" spans="1:6">
      <c r="A33" s="8"/>
      <c r="B33" s="6"/>
      <c r="C33" s="6"/>
      <c r="D33" s="6"/>
      <c r="E33" s="7"/>
      <c r="F33" s="33"/>
    </row>
    <row r="34" spans="1:6">
      <c r="A34" s="8"/>
      <c r="B34" s="6"/>
      <c r="C34" s="6"/>
      <c r="D34" s="6"/>
      <c r="E34" s="7"/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hyperlinks>
    <hyperlink ref="H7" r:id="rId1" display="monaderm@libello.com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2"/>
  <controls>
    <control shapeId="14338" r:id="rId3" name="CommandButton1"/>
  </controls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15"/>
  <dimension ref="A2:S113"/>
  <sheetViews>
    <sheetView workbookViewId="0">
      <selection activeCell="D28" sqref="D28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57</v>
      </c>
      <c r="E2" s="1"/>
      <c r="F2" s="15"/>
      <c r="G2" s="1" t="s">
        <v>3</v>
      </c>
      <c r="H2" t="s">
        <v>4</v>
      </c>
    </row>
    <row r="3" spans="1:19">
      <c r="A3" t="s">
        <v>58</v>
      </c>
      <c r="H3" t="s">
        <v>6</v>
      </c>
    </row>
    <row r="4" spans="1:19">
      <c r="A4" s="14" t="s">
        <v>85</v>
      </c>
      <c r="B4" t="s">
        <v>112</v>
      </c>
      <c r="H4" t="s">
        <v>7</v>
      </c>
    </row>
    <row r="5" spans="1:19" ht="14.25">
      <c r="A5" s="38" t="s">
        <v>86</v>
      </c>
      <c r="B5" t="s">
        <v>112</v>
      </c>
      <c r="H5" t="s">
        <v>8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14</v>
      </c>
    </row>
    <row r="8" spans="1:19">
      <c r="A8" s="5">
        <v>39938</v>
      </c>
      <c r="B8" s="6">
        <v>0</v>
      </c>
      <c r="C8" s="6">
        <v>0</v>
      </c>
      <c r="D8" s="6">
        <v>2</v>
      </c>
      <c r="E8" s="7" t="str">
        <f t="shared" ref="E8:E26" si="0">IF(D8&lt;1,"COMMANDE", "")</f>
        <v/>
      </c>
      <c r="F8" s="33"/>
    </row>
    <row r="9" spans="1:19">
      <c r="A9" s="5">
        <v>39981</v>
      </c>
      <c r="B9" s="6">
        <v>0</v>
      </c>
      <c r="C9" s="6">
        <v>0</v>
      </c>
      <c r="D9" s="6">
        <f t="shared" ref="D9:D26" si="1">D8+B9-C9</f>
        <v>2</v>
      </c>
      <c r="E9" s="7" t="str">
        <f t="shared" si="0"/>
        <v/>
      </c>
      <c r="F9" s="33"/>
    </row>
    <row r="10" spans="1:19">
      <c r="A10" s="5">
        <v>40032</v>
      </c>
      <c r="B10" s="6">
        <v>0</v>
      </c>
      <c r="C10" s="6">
        <v>0</v>
      </c>
      <c r="D10" s="6">
        <f t="shared" si="1"/>
        <v>2</v>
      </c>
      <c r="E10" s="7" t="str">
        <f t="shared" si="0"/>
        <v/>
      </c>
      <c r="F10" s="33"/>
    </row>
    <row r="11" spans="1:19">
      <c r="A11" s="5">
        <v>40107</v>
      </c>
      <c r="B11" s="6">
        <v>0</v>
      </c>
      <c r="C11" s="6">
        <v>1</v>
      </c>
      <c r="D11" s="6">
        <f t="shared" si="1"/>
        <v>1</v>
      </c>
      <c r="E11" s="7" t="str">
        <f t="shared" si="0"/>
        <v/>
      </c>
      <c r="F11" s="33"/>
    </row>
    <row r="12" spans="1:19">
      <c r="A12" s="5">
        <v>40113</v>
      </c>
      <c r="B12" s="6">
        <v>1</v>
      </c>
      <c r="C12" s="6">
        <v>1</v>
      </c>
      <c r="D12" s="6">
        <f t="shared" si="1"/>
        <v>1</v>
      </c>
      <c r="E12" s="7" t="str">
        <f t="shared" si="0"/>
        <v/>
      </c>
      <c r="F12" s="33"/>
    </row>
    <row r="13" spans="1:19">
      <c r="A13" s="5">
        <v>40239</v>
      </c>
      <c r="B13" s="6">
        <v>1</v>
      </c>
      <c r="C13" s="6">
        <v>0</v>
      </c>
      <c r="D13" s="6">
        <f t="shared" si="1"/>
        <v>2</v>
      </c>
      <c r="E13" s="7" t="str">
        <f t="shared" si="0"/>
        <v/>
      </c>
      <c r="F13" s="33"/>
    </row>
    <row r="14" spans="1:19">
      <c r="A14" s="5">
        <v>40266</v>
      </c>
      <c r="B14" s="6">
        <v>0</v>
      </c>
      <c r="C14" s="6">
        <v>1</v>
      </c>
      <c r="D14" s="6">
        <f t="shared" si="1"/>
        <v>1</v>
      </c>
      <c r="E14" s="7" t="str">
        <f t="shared" si="0"/>
        <v/>
      </c>
      <c r="F14" s="33"/>
    </row>
    <row r="15" spans="1:19">
      <c r="A15" s="5">
        <v>40329</v>
      </c>
      <c r="B15" s="6">
        <v>0</v>
      </c>
      <c r="C15" s="6">
        <v>0</v>
      </c>
      <c r="D15" s="6">
        <f t="shared" si="1"/>
        <v>1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6.25" customHeight="1">
      <c r="A16" s="5">
        <v>40332</v>
      </c>
      <c r="B16" s="6">
        <v>1</v>
      </c>
      <c r="C16" s="6">
        <v>0</v>
      </c>
      <c r="D16" s="6">
        <f t="shared" si="1"/>
        <v>2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40381</v>
      </c>
      <c r="B17" s="6">
        <v>0</v>
      </c>
      <c r="C17" s="6">
        <v>0</v>
      </c>
      <c r="D17" s="6">
        <f t="shared" si="1"/>
        <v>2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40458</v>
      </c>
      <c r="B18" s="6">
        <v>0</v>
      </c>
      <c r="C18" s="6">
        <v>0.5</v>
      </c>
      <c r="D18" s="6">
        <f t="shared" si="1"/>
        <v>1.5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>
        <v>40463</v>
      </c>
      <c r="B19" s="6">
        <v>1</v>
      </c>
      <c r="C19" s="6">
        <v>0</v>
      </c>
      <c r="D19" s="6">
        <f t="shared" si="1"/>
        <v>2.5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>
        <v>40548</v>
      </c>
      <c r="B20" s="6">
        <v>0</v>
      </c>
      <c r="C20" s="6">
        <v>0</v>
      </c>
      <c r="D20" s="6">
        <f t="shared" si="1"/>
        <v>2.5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5">
        <v>40602</v>
      </c>
      <c r="B21" s="6">
        <v>0</v>
      </c>
      <c r="C21" s="6">
        <v>1.5</v>
      </c>
      <c r="D21" s="6">
        <f t="shared" si="1"/>
        <v>1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5">
        <v>40759</v>
      </c>
      <c r="B22" s="6">
        <v>0</v>
      </c>
      <c r="C22" s="6">
        <v>1</v>
      </c>
      <c r="D22" s="6">
        <f t="shared" si="1"/>
        <v>0</v>
      </c>
      <c r="E22" s="7" t="str">
        <f t="shared" si="0"/>
        <v>COMMANDE</v>
      </c>
      <c r="F22" s="34" t="s">
        <v>84</v>
      </c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5">
        <v>40784</v>
      </c>
      <c r="B23" s="6">
        <v>2</v>
      </c>
      <c r="C23" s="6">
        <v>0</v>
      </c>
      <c r="D23" s="6">
        <f t="shared" si="1"/>
        <v>2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5">
        <v>41243</v>
      </c>
      <c r="B24" s="6">
        <v>0</v>
      </c>
      <c r="C24" s="6">
        <v>0</v>
      </c>
      <c r="D24" s="6">
        <f t="shared" si="1"/>
        <v>2</v>
      </c>
      <c r="E24" s="7" t="str">
        <f t="shared" si="0"/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>
        <v>41383</v>
      </c>
      <c r="B25" s="6">
        <v>0</v>
      </c>
      <c r="C25" s="6">
        <v>0</v>
      </c>
      <c r="D25" s="6">
        <f t="shared" si="1"/>
        <v>2</v>
      </c>
      <c r="E25" s="7" t="str">
        <f t="shared" si="0"/>
        <v/>
      </c>
      <c r="F25" s="33"/>
    </row>
    <row r="26" spans="1:19">
      <c r="A26" s="24">
        <v>41474</v>
      </c>
      <c r="B26" s="6">
        <v>0</v>
      </c>
      <c r="C26" s="6">
        <v>0</v>
      </c>
      <c r="D26" s="6">
        <f t="shared" si="1"/>
        <v>2</v>
      </c>
      <c r="E26" s="7" t="str">
        <f t="shared" si="0"/>
        <v/>
      </c>
      <c r="F26" s="33"/>
    </row>
    <row r="27" spans="1:19">
      <c r="A27" s="24">
        <v>41835</v>
      </c>
      <c r="B27" s="6">
        <v>0</v>
      </c>
      <c r="C27" s="6">
        <v>0</v>
      </c>
      <c r="D27" s="6">
        <f>D26+B27-C27</f>
        <v>2</v>
      </c>
      <c r="E27" s="7" t="str">
        <f>IF(D27&lt;E311,"COMMANDE", "")</f>
        <v/>
      </c>
      <c r="F27" s="33"/>
    </row>
    <row r="28" spans="1:19">
      <c r="A28" s="24">
        <v>41922</v>
      </c>
      <c r="B28" s="6">
        <v>0</v>
      </c>
      <c r="C28" s="6">
        <v>1</v>
      </c>
      <c r="D28" s="6">
        <f>D27+B28-C28</f>
        <v>1</v>
      </c>
      <c r="E28" s="7" t="str">
        <f>IF(D28&lt;E312,"COMMANDE", "")</f>
        <v/>
      </c>
      <c r="F28" s="33"/>
    </row>
    <row r="29" spans="1:19">
      <c r="A29" s="8"/>
      <c r="B29" s="6"/>
      <c r="C29" s="6"/>
      <c r="D29" s="6"/>
      <c r="E29" s="7"/>
      <c r="F29" s="33"/>
    </row>
    <row r="30" spans="1:19">
      <c r="A30" s="8"/>
      <c r="B30" s="6"/>
      <c r="C30" s="6"/>
      <c r="D30" s="6"/>
      <c r="E30" s="7"/>
      <c r="F30" s="33"/>
    </row>
    <row r="31" spans="1:19">
      <c r="A31" s="8"/>
      <c r="B31" s="6"/>
      <c r="C31" s="6"/>
      <c r="D31" s="6"/>
      <c r="E31" s="7"/>
      <c r="F31" s="33"/>
    </row>
    <row r="32" spans="1:19">
      <c r="A32" s="8"/>
      <c r="B32" s="6"/>
      <c r="C32" s="6"/>
      <c r="D32" s="6"/>
      <c r="E32" s="7"/>
      <c r="F32" s="33"/>
    </row>
    <row r="33" spans="1:6">
      <c r="A33" s="8"/>
      <c r="B33" s="6"/>
      <c r="C33" s="6"/>
      <c r="D33" s="6"/>
      <c r="E33" s="7"/>
      <c r="F33" s="33"/>
    </row>
    <row r="34" spans="1:6">
      <c r="A34" s="8"/>
      <c r="B34" s="6"/>
      <c r="C34" s="6"/>
      <c r="D34" s="6"/>
      <c r="E34" s="7"/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hyperlinks>
    <hyperlink ref="H7" r:id="rId1" display="monaderm@libello.com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2"/>
  <controls>
    <control shapeId="15362" r:id="rId3" name="CommandButton1"/>
  </controls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16"/>
  <dimension ref="A2:S113"/>
  <sheetViews>
    <sheetView topLeftCell="A22" workbookViewId="0">
      <selection activeCell="D50" sqref="D50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59</v>
      </c>
      <c r="E2" s="1"/>
      <c r="F2" s="15"/>
      <c r="G2" s="1" t="s">
        <v>3</v>
      </c>
      <c r="H2" t="s">
        <v>15</v>
      </c>
    </row>
    <row r="3" spans="1:19">
      <c r="A3" t="s">
        <v>60</v>
      </c>
      <c r="H3" t="s">
        <v>17</v>
      </c>
    </row>
    <row r="4" spans="1:19">
      <c r="A4" s="14" t="s">
        <v>85</v>
      </c>
      <c r="B4" t="s">
        <v>61</v>
      </c>
      <c r="H4" t="s">
        <v>18</v>
      </c>
    </row>
    <row r="5" spans="1:19" ht="15.75">
      <c r="A5" s="38" t="s">
        <v>86</v>
      </c>
      <c r="B5" s="37" t="s">
        <v>61</v>
      </c>
      <c r="H5" t="s">
        <v>19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>
      <c r="A8" s="5">
        <v>39938</v>
      </c>
      <c r="B8" s="6">
        <v>0</v>
      </c>
      <c r="C8" s="6">
        <v>0</v>
      </c>
      <c r="D8" s="6">
        <v>70</v>
      </c>
      <c r="E8" s="7" t="str">
        <f t="shared" ref="E8:E26" si="0">IF(D8&lt;2,"COMMANDE", "")</f>
        <v/>
      </c>
      <c r="F8" s="33"/>
    </row>
    <row r="9" spans="1:19">
      <c r="A9" s="5">
        <v>39981</v>
      </c>
      <c r="B9" s="6">
        <v>0</v>
      </c>
      <c r="C9" s="6">
        <v>4</v>
      </c>
      <c r="D9" s="6">
        <f t="shared" ref="D9:D26" si="1">D8+B9-C9</f>
        <v>66</v>
      </c>
      <c r="E9" s="7" t="str">
        <f t="shared" si="0"/>
        <v/>
      </c>
      <c r="F9" s="33"/>
    </row>
    <row r="10" spans="1:19">
      <c r="A10" s="5">
        <v>40032</v>
      </c>
      <c r="B10" s="6">
        <v>0</v>
      </c>
      <c r="C10" s="6">
        <v>0</v>
      </c>
      <c r="D10" s="6">
        <f t="shared" si="1"/>
        <v>66</v>
      </c>
      <c r="E10" s="7" t="str">
        <f t="shared" si="0"/>
        <v/>
      </c>
      <c r="F10" s="33"/>
    </row>
    <row r="11" spans="1:19">
      <c r="A11" s="5">
        <v>40100</v>
      </c>
      <c r="B11" s="6">
        <v>4</v>
      </c>
      <c r="C11" s="6">
        <v>0</v>
      </c>
      <c r="D11" s="6">
        <f t="shared" si="1"/>
        <v>70</v>
      </c>
      <c r="E11" s="7" t="str">
        <f t="shared" si="0"/>
        <v/>
      </c>
      <c r="F11" s="33"/>
    </row>
    <row r="12" spans="1:19">
      <c r="A12" s="5">
        <v>40266</v>
      </c>
      <c r="B12" s="6">
        <v>0</v>
      </c>
      <c r="C12" s="6">
        <v>17</v>
      </c>
      <c r="D12" s="6">
        <f t="shared" si="1"/>
        <v>53</v>
      </c>
      <c r="E12" s="7" t="str">
        <f t="shared" si="0"/>
        <v/>
      </c>
      <c r="F12" s="33"/>
    </row>
    <row r="13" spans="1:19">
      <c r="A13" s="5">
        <v>40329</v>
      </c>
      <c r="B13" s="6">
        <v>1</v>
      </c>
      <c r="C13" s="6">
        <v>0</v>
      </c>
      <c r="D13" s="6">
        <f t="shared" si="1"/>
        <v>54</v>
      </c>
      <c r="E13" s="7" t="str">
        <f t="shared" si="0"/>
        <v/>
      </c>
      <c r="F13" s="33"/>
    </row>
    <row r="14" spans="1:19">
      <c r="A14" s="5">
        <v>40331</v>
      </c>
      <c r="B14" s="6">
        <v>2</v>
      </c>
      <c r="C14" s="6">
        <v>0</v>
      </c>
      <c r="D14" s="6">
        <f t="shared" si="1"/>
        <v>56</v>
      </c>
      <c r="E14" s="7" t="str">
        <f t="shared" si="0"/>
        <v/>
      </c>
      <c r="F14" s="33"/>
    </row>
    <row r="15" spans="1:19">
      <c r="A15" s="5">
        <v>40381</v>
      </c>
      <c r="B15" s="6">
        <v>0</v>
      </c>
      <c r="C15" s="6">
        <v>28</v>
      </c>
      <c r="D15" s="6">
        <f t="shared" si="1"/>
        <v>28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1.75" customHeight="1">
      <c r="A16" s="5">
        <v>40458</v>
      </c>
      <c r="B16" s="6">
        <v>0</v>
      </c>
      <c r="C16" s="6">
        <v>15</v>
      </c>
      <c r="D16" s="6">
        <f t="shared" si="1"/>
        <v>13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40548</v>
      </c>
      <c r="B17" s="6">
        <v>12</v>
      </c>
      <c r="C17" s="6">
        <v>0</v>
      </c>
      <c r="D17" s="6">
        <f t="shared" si="1"/>
        <v>25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40602</v>
      </c>
      <c r="B18" s="6">
        <v>0</v>
      </c>
      <c r="C18" s="6">
        <v>0</v>
      </c>
      <c r="D18" s="6">
        <f t="shared" si="1"/>
        <v>25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>
        <v>40759</v>
      </c>
      <c r="B19" s="6">
        <v>0</v>
      </c>
      <c r="C19" s="6">
        <v>18</v>
      </c>
      <c r="D19" s="6">
        <f t="shared" si="1"/>
        <v>7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>
        <v>40784</v>
      </c>
      <c r="B20" s="6">
        <v>5</v>
      </c>
      <c r="C20" s="6">
        <v>0</v>
      </c>
      <c r="D20" s="6">
        <f t="shared" si="1"/>
        <v>12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5">
        <v>40855</v>
      </c>
      <c r="B21" s="6">
        <v>10</v>
      </c>
      <c r="C21" s="6">
        <v>10</v>
      </c>
      <c r="D21" s="6">
        <f t="shared" si="1"/>
        <v>12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5">
        <v>41243</v>
      </c>
      <c r="B22" s="6">
        <v>0</v>
      </c>
      <c r="C22" s="6">
        <v>2</v>
      </c>
      <c r="D22" s="6">
        <f t="shared" si="1"/>
        <v>10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24">
        <v>41383</v>
      </c>
      <c r="B23" s="6">
        <v>4</v>
      </c>
      <c r="C23" s="6">
        <v>0</v>
      </c>
      <c r="D23" s="6">
        <f t="shared" si="1"/>
        <v>14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24">
        <v>41474</v>
      </c>
      <c r="B24" s="6">
        <v>0</v>
      </c>
      <c r="C24" s="6">
        <v>5</v>
      </c>
      <c r="D24" s="6">
        <f t="shared" si="1"/>
        <v>9</v>
      </c>
      <c r="E24" s="7" t="str">
        <f t="shared" si="0"/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>
        <v>41479</v>
      </c>
      <c r="B25" s="6">
        <v>20</v>
      </c>
      <c r="C25" s="6">
        <v>0</v>
      </c>
      <c r="D25" s="6">
        <f t="shared" si="1"/>
        <v>29</v>
      </c>
      <c r="E25" s="7" t="str">
        <f t="shared" si="0"/>
        <v/>
      </c>
      <c r="F25" s="33"/>
    </row>
    <row r="26" spans="1:19">
      <c r="A26" s="24">
        <v>41647</v>
      </c>
      <c r="B26" s="6">
        <v>20</v>
      </c>
      <c r="C26" s="6">
        <v>29</v>
      </c>
      <c r="D26" s="6">
        <f t="shared" si="1"/>
        <v>20</v>
      </c>
      <c r="E26" s="7" t="str">
        <f t="shared" si="0"/>
        <v/>
      </c>
      <c r="F26" s="33"/>
    </row>
    <row r="27" spans="1:19">
      <c r="A27" s="24">
        <v>41835</v>
      </c>
      <c r="B27" s="6">
        <v>0</v>
      </c>
      <c r="C27" s="6">
        <v>20</v>
      </c>
      <c r="D27" s="6">
        <f t="shared" ref="D27:D32" si="2">D26+B27-C27</f>
        <v>0</v>
      </c>
      <c r="E27" s="7" t="str">
        <f t="shared" ref="E27:E32" si="3">IF(D27&lt;2,"COMMANDE", "")</f>
        <v>COMMANDE</v>
      </c>
      <c r="F27" s="36">
        <v>41835</v>
      </c>
    </row>
    <row r="28" spans="1:19">
      <c r="A28" s="24">
        <v>41856</v>
      </c>
      <c r="B28" s="6">
        <v>10</v>
      </c>
      <c r="C28" s="6">
        <v>1</v>
      </c>
      <c r="D28" s="6">
        <f t="shared" si="2"/>
        <v>9</v>
      </c>
      <c r="E28" s="7" t="str">
        <f t="shared" si="3"/>
        <v/>
      </c>
      <c r="F28" s="33"/>
    </row>
    <row r="29" spans="1:19">
      <c r="A29" s="24">
        <v>41911</v>
      </c>
      <c r="B29" s="6">
        <v>20</v>
      </c>
      <c r="C29" s="6">
        <v>0</v>
      </c>
      <c r="D29" s="6">
        <f t="shared" si="2"/>
        <v>29</v>
      </c>
      <c r="E29" s="7" t="str">
        <f t="shared" si="3"/>
        <v/>
      </c>
      <c r="F29" s="33"/>
    </row>
    <row r="30" spans="1:19">
      <c r="A30" s="24">
        <v>41883</v>
      </c>
      <c r="B30" s="6">
        <v>0</v>
      </c>
      <c r="C30" s="6">
        <v>1</v>
      </c>
      <c r="D30" s="6">
        <f t="shared" si="2"/>
        <v>28</v>
      </c>
      <c r="E30" s="7" t="str">
        <f t="shared" si="3"/>
        <v/>
      </c>
      <c r="F30" s="33"/>
    </row>
    <row r="31" spans="1:19">
      <c r="A31" s="24">
        <v>41900</v>
      </c>
      <c r="B31" s="6">
        <v>0</v>
      </c>
      <c r="C31" s="6">
        <v>1</v>
      </c>
      <c r="D31" s="6">
        <f t="shared" si="2"/>
        <v>27</v>
      </c>
      <c r="E31" s="7" t="str">
        <f t="shared" si="3"/>
        <v/>
      </c>
      <c r="F31" s="33"/>
    </row>
    <row r="32" spans="1:19">
      <c r="A32" s="24">
        <v>41912</v>
      </c>
      <c r="B32" s="6">
        <v>0</v>
      </c>
      <c r="C32" s="6">
        <v>1</v>
      </c>
      <c r="D32" s="6">
        <f t="shared" si="2"/>
        <v>26</v>
      </c>
      <c r="E32" s="7" t="str">
        <f t="shared" si="3"/>
        <v/>
      </c>
      <c r="F32" s="33"/>
    </row>
    <row r="33" spans="1:6">
      <c r="A33" s="24">
        <v>41919</v>
      </c>
      <c r="B33" s="6">
        <v>0</v>
      </c>
      <c r="C33" s="6">
        <v>1</v>
      </c>
      <c r="D33" s="6">
        <f t="shared" ref="D33:D43" si="4">D32+B33-C33</f>
        <v>25</v>
      </c>
      <c r="E33" s="7" t="str">
        <f t="shared" ref="E33:E43" si="5">IF(D33&lt;2,"COMMANDE", "")</f>
        <v/>
      </c>
      <c r="F33" s="33"/>
    </row>
    <row r="34" spans="1:6">
      <c r="A34" s="24">
        <v>41921</v>
      </c>
      <c r="B34" s="6">
        <v>0</v>
      </c>
      <c r="C34" s="6">
        <v>1</v>
      </c>
      <c r="D34" s="6">
        <f t="shared" si="4"/>
        <v>24</v>
      </c>
      <c r="E34" s="7" t="str">
        <f t="shared" si="5"/>
        <v/>
      </c>
      <c r="F34" s="33"/>
    </row>
    <row r="35" spans="1:6">
      <c r="A35" s="24">
        <v>41928</v>
      </c>
      <c r="B35" s="6">
        <v>0</v>
      </c>
      <c r="C35" s="6">
        <v>1</v>
      </c>
      <c r="D35" s="6">
        <f t="shared" si="4"/>
        <v>23</v>
      </c>
      <c r="E35" s="7" t="str">
        <f t="shared" si="5"/>
        <v/>
      </c>
      <c r="F35" s="33"/>
    </row>
    <row r="36" spans="1:6">
      <c r="A36" s="24">
        <v>41932</v>
      </c>
      <c r="B36" s="6">
        <v>0</v>
      </c>
      <c r="C36" s="6">
        <v>1</v>
      </c>
      <c r="D36" s="6">
        <f t="shared" si="4"/>
        <v>22</v>
      </c>
      <c r="E36" s="7" t="str">
        <f t="shared" si="5"/>
        <v/>
      </c>
      <c r="F36" s="33"/>
    </row>
    <row r="37" spans="1:6">
      <c r="A37" s="24">
        <v>41940</v>
      </c>
      <c r="B37" s="6">
        <v>0</v>
      </c>
      <c r="C37" s="6">
        <v>1</v>
      </c>
      <c r="D37" s="6">
        <f t="shared" si="4"/>
        <v>21</v>
      </c>
      <c r="E37" s="7" t="str">
        <f t="shared" si="5"/>
        <v/>
      </c>
      <c r="F37" s="33"/>
    </row>
    <row r="38" spans="1:6">
      <c r="A38" s="24">
        <v>41950</v>
      </c>
      <c r="B38" s="6">
        <v>0</v>
      </c>
      <c r="C38" s="6">
        <v>1</v>
      </c>
      <c r="D38" s="6">
        <f t="shared" si="4"/>
        <v>20</v>
      </c>
      <c r="E38" s="7" t="str">
        <f t="shared" si="5"/>
        <v/>
      </c>
      <c r="F38" s="33"/>
    </row>
    <row r="39" spans="1:6">
      <c r="A39" s="24">
        <v>41960</v>
      </c>
      <c r="B39" s="6">
        <v>0</v>
      </c>
      <c r="C39" s="6">
        <v>1</v>
      </c>
      <c r="D39" s="6">
        <f t="shared" si="4"/>
        <v>19</v>
      </c>
      <c r="E39" s="7" t="str">
        <f t="shared" si="5"/>
        <v/>
      </c>
      <c r="F39" s="33"/>
    </row>
    <row r="40" spans="1:6">
      <c r="A40" s="24">
        <v>41963</v>
      </c>
      <c r="B40" s="6">
        <v>0</v>
      </c>
      <c r="C40" s="6">
        <v>1</v>
      </c>
      <c r="D40" s="6">
        <f t="shared" si="4"/>
        <v>18</v>
      </c>
      <c r="E40" s="7" t="str">
        <f t="shared" si="5"/>
        <v/>
      </c>
      <c r="F40" s="33"/>
    </row>
    <row r="41" spans="1:6">
      <c r="A41" s="24">
        <v>41964</v>
      </c>
      <c r="B41" s="6">
        <v>0</v>
      </c>
      <c r="C41" s="6">
        <v>1</v>
      </c>
      <c r="D41" s="6">
        <f t="shared" si="4"/>
        <v>17</v>
      </c>
      <c r="E41" s="7" t="str">
        <f t="shared" si="5"/>
        <v/>
      </c>
      <c r="F41" s="33"/>
    </row>
    <row r="42" spans="1:6">
      <c r="A42" s="24">
        <v>41969</v>
      </c>
      <c r="B42" s="6">
        <v>0</v>
      </c>
      <c r="C42" s="6">
        <v>1</v>
      </c>
      <c r="D42" s="6">
        <f t="shared" si="4"/>
        <v>16</v>
      </c>
      <c r="E42" s="7" t="str">
        <f t="shared" si="5"/>
        <v/>
      </c>
      <c r="F42" s="33"/>
    </row>
    <row r="43" spans="1:6">
      <c r="A43" s="24">
        <v>41969</v>
      </c>
      <c r="B43" s="6">
        <v>0</v>
      </c>
      <c r="C43" s="6">
        <v>1</v>
      </c>
      <c r="D43" s="6">
        <f t="shared" si="4"/>
        <v>15</v>
      </c>
      <c r="E43" s="7" t="str">
        <f t="shared" si="5"/>
        <v/>
      </c>
      <c r="F43" s="33"/>
    </row>
    <row r="44" spans="1:6">
      <c r="A44" s="24">
        <v>42010</v>
      </c>
      <c r="B44" s="6">
        <v>0</v>
      </c>
      <c r="C44" s="6">
        <v>1</v>
      </c>
      <c r="D44" s="6">
        <f>D43+B44-C44</f>
        <v>14</v>
      </c>
      <c r="E44" s="7" t="str">
        <f>IF(D44&lt;2,"COMMANDE", "")</f>
        <v/>
      </c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hyperlinks>
    <hyperlink ref="H7" r:id="rId1" display="cestas@masson-domital.fr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2"/>
  <controls>
    <control shapeId="16386" r:id="rId3" name="CommandButton1"/>
  </controls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17"/>
  <dimension ref="A2:S113"/>
  <sheetViews>
    <sheetView topLeftCell="A4" workbookViewId="0">
      <selection activeCell="E40" sqref="E40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62</v>
      </c>
      <c r="E2" s="1"/>
      <c r="F2" s="15"/>
      <c r="G2" s="1" t="s">
        <v>3</v>
      </c>
      <c r="H2" t="s">
        <v>15</v>
      </c>
    </row>
    <row r="3" spans="1:19">
      <c r="A3" t="s">
        <v>63</v>
      </c>
      <c r="H3" t="s">
        <v>17</v>
      </c>
    </row>
    <row r="4" spans="1:19">
      <c r="A4" s="14" t="s">
        <v>85</v>
      </c>
      <c r="B4" t="s">
        <v>131</v>
      </c>
      <c r="H4" t="s">
        <v>18</v>
      </c>
    </row>
    <row r="5" spans="1:19" ht="15.75">
      <c r="A5" s="38" t="s">
        <v>86</v>
      </c>
      <c r="B5" s="37" t="s">
        <v>113</v>
      </c>
      <c r="H5" t="s">
        <v>19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>
      <c r="A8" s="5">
        <v>39938</v>
      </c>
      <c r="B8" s="6">
        <v>0</v>
      </c>
      <c r="C8" s="6">
        <v>0</v>
      </c>
      <c r="D8" s="6">
        <v>14</v>
      </c>
      <c r="E8" s="7" t="str">
        <f t="shared" ref="E8:E27" si="0">IF(D8&lt;2,"COMMANDE", "")</f>
        <v/>
      </c>
      <c r="F8" s="33"/>
    </row>
    <row r="9" spans="1:19">
      <c r="A9" s="5">
        <v>39981</v>
      </c>
      <c r="B9" s="6">
        <v>0</v>
      </c>
      <c r="C9" s="6">
        <v>3</v>
      </c>
      <c r="D9" s="6">
        <f t="shared" ref="D9:D27" si="1">D8+B9-C9</f>
        <v>11</v>
      </c>
      <c r="E9" s="7" t="str">
        <f t="shared" si="0"/>
        <v/>
      </c>
      <c r="F9" s="33"/>
    </row>
    <row r="10" spans="1:19">
      <c r="A10" s="5">
        <v>40032</v>
      </c>
      <c r="B10" s="6">
        <v>0</v>
      </c>
      <c r="C10" s="6">
        <v>2</v>
      </c>
      <c r="D10" s="6">
        <f t="shared" si="1"/>
        <v>9</v>
      </c>
      <c r="E10" s="7" t="str">
        <f t="shared" si="0"/>
        <v/>
      </c>
      <c r="F10" s="33"/>
    </row>
    <row r="11" spans="1:19">
      <c r="A11" s="5">
        <v>40214</v>
      </c>
      <c r="B11" s="6">
        <v>3</v>
      </c>
      <c r="C11" s="6">
        <v>2</v>
      </c>
      <c r="D11" s="6">
        <f t="shared" si="1"/>
        <v>10</v>
      </c>
      <c r="E11" s="7" t="str">
        <f t="shared" si="0"/>
        <v/>
      </c>
      <c r="F11" s="33"/>
    </row>
    <row r="12" spans="1:19">
      <c r="A12" s="5">
        <v>40266</v>
      </c>
      <c r="B12" s="6">
        <v>0</v>
      </c>
      <c r="C12" s="6">
        <v>3</v>
      </c>
      <c r="D12" s="6">
        <f t="shared" si="1"/>
        <v>7</v>
      </c>
      <c r="E12" s="7" t="str">
        <f t="shared" si="0"/>
        <v/>
      </c>
      <c r="F12" s="34"/>
    </row>
    <row r="13" spans="1:19">
      <c r="A13" s="5">
        <v>40329</v>
      </c>
      <c r="B13" s="6">
        <v>6</v>
      </c>
      <c r="C13" s="6">
        <v>0</v>
      </c>
      <c r="D13" s="6">
        <f t="shared" si="1"/>
        <v>13</v>
      </c>
      <c r="E13" s="7" t="str">
        <f t="shared" si="0"/>
        <v/>
      </c>
      <c r="F13" s="33"/>
    </row>
    <row r="14" spans="1:19">
      <c r="A14" s="5">
        <v>40300</v>
      </c>
      <c r="B14" s="6">
        <v>2</v>
      </c>
      <c r="C14" s="6">
        <v>0</v>
      </c>
      <c r="D14" s="6">
        <f t="shared" si="1"/>
        <v>15</v>
      </c>
      <c r="E14" s="7" t="str">
        <f t="shared" si="0"/>
        <v/>
      </c>
      <c r="F14" s="33"/>
    </row>
    <row r="15" spans="1:19">
      <c r="A15" s="5">
        <v>40381</v>
      </c>
      <c r="B15" s="6">
        <v>0</v>
      </c>
      <c r="C15" s="6">
        <v>1</v>
      </c>
      <c r="D15" s="6">
        <f t="shared" si="1"/>
        <v>14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7" customHeight="1">
      <c r="A16" s="5">
        <v>40458</v>
      </c>
      <c r="B16" s="6">
        <v>0</v>
      </c>
      <c r="C16" s="6">
        <v>2</v>
      </c>
      <c r="D16" s="6">
        <f t="shared" si="1"/>
        <v>12</v>
      </c>
      <c r="E16" s="7" t="str">
        <f t="shared" si="0"/>
        <v/>
      </c>
      <c r="F16" s="34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40462</v>
      </c>
      <c r="B17" s="6">
        <v>3</v>
      </c>
      <c r="C17" s="6">
        <v>0</v>
      </c>
      <c r="D17" s="6">
        <f t="shared" si="1"/>
        <v>15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40548</v>
      </c>
      <c r="B18" s="6">
        <v>3</v>
      </c>
      <c r="C18" s="6">
        <v>0</v>
      </c>
      <c r="D18" s="6">
        <f t="shared" si="1"/>
        <v>18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>
        <v>40602</v>
      </c>
      <c r="B19" s="6">
        <v>0</v>
      </c>
      <c r="C19" s="6">
        <v>1</v>
      </c>
      <c r="D19" s="6">
        <f t="shared" si="1"/>
        <v>17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>
        <v>40759</v>
      </c>
      <c r="B20" s="6">
        <v>2</v>
      </c>
      <c r="C20" s="6">
        <v>0</v>
      </c>
      <c r="D20" s="6">
        <f t="shared" si="1"/>
        <v>19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5">
        <v>40855</v>
      </c>
      <c r="B21" s="6">
        <v>1</v>
      </c>
      <c r="C21" s="6">
        <v>1</v>
      </c>
      <c r="D21" s="6">
        <f t="shared" si="1"/>
        <v>19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5">
        <v>41243</v>
      </c>
      <c r="B22" s="6">
        <v>0</v>
      </c>
      <c r="C22" s="6">
        <v>1</v>
      </c>
      <c r="D22" s="6">
        <f t="shared" si="1"/>
        <v>18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5">
        <v>41249</v>
      </c>
      <c r="B23" s="6">
        <v>2</v>
      </c>
      <c r="C23" s="6">
        <v>0</v>
      </c>
      <c r="D23" s="6">
        <f t="shared" si="1"/>
        <v>20</v>
      </c>
      <c r="E23" s="7" t="str">
        <f t="shared" si="0"/>
        <v/>
      </c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24">
        <v>41383</v>
      </c>
      <c r="B24" s="6">
        <v>0</v>
      </c>
      <c r="C24" s="6">
        <v>2</v>
      </c>
      <c r="D24" s="6">
        <f t="shared" si="1"/>
        <v>18</v>
      </c>
      <c r="E24" s="7" t="str">
        <f t="shared" si="0"/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>
        <v>41386</v>
      </c>
      <c r="B25" s="6">
        <v>3</v>
      </c>
      <c r="C25" s="6">
        <v>0</v>
      </c>
      <c r="D25" s="6">
        <f t="shared" si="1"/>
        <v>21</v>
      </c>
      <c r="E25" s="7" t="str">
        <f t="shared" si="0"/>
        <v/>
      </c>
      <c r="F25" s="33"/>
    </row>
    <row r="26" spans="1:19">
      <c r="A26" s="24">
        <v>41474</v>
      </c>
      <c r="B26" s="6">
        <v>0</v>
      </c>
      <c r="C26" s="6">
        <v>2</v>
      </c>
      <c r="D26" s="6">
        <f t="shared" si="1"/>
        <v>19</v>
      </c>
      <c r="E26" s="7" t="str">
        <f t="shared" si="0"/>
        <v/>
      </c>
      <c r="F26" s="33"/>
    </row>
    <row r="27" spans="1:19">
      <c r="A27" s="24">
        <v>41568</v>
      </c>
      <c r="B27" s="6">
        <v>2</v>
      </c>
      <c r="C27" s="6">
        <v>3</v>
      </c>
      <c r="D27" s="6">
        <f t="shared" si="1"/>
        <v>18</v>
      </c>
      <c r="E27" s="7" t="str">
        <f t="shared" si="0"/>
        <v/>
      </c>
      <c r="F27" s="33"/>
    </row>
    <row r="28" spans="1:19">
      <c r="A28" s="24">
        <v>41835</v>
      </c>
      <c r="B28" s="6">
        <v>0</v>
      </c>
      <c r="C28" s="6">
        <v>14</v>
      </c>
      <c r="D28" s="6">
        <f t="shared" ref="D28:D33" si="2">D27+B28-C28</f>
        <v>4</v>
      </c>
      <c r="E28" s="7" t="str">
        <f t="shared" ref="E28:E33" si="3">IF(D28&lt;2,"COMMANDE", "")</f>
        <v/>
      </c>
      <c r="F28" s="33"/>
    </row>
    <row r="29" spans="1:19">
      <c r="A29" s="24">
        <v>41841</v>
      </c>
      <c r="B29" s="6">
        <v>0</v>
      </c>
      <c r="C29" s="6">
        <v>1</v>
      </c>
      <c r="D29" s="6">
        <f t="shared" si="2"/>
        <v>3</v>
      </c>
      <c r="E29" s="7" t="str">
        <f t="shared" si="3"/>
        <v/>
      </c>
      <c r="F29" s="36"/>
    </row>
    <row r="30" spans="1:19">
      <c r="A30" s="24">
        <v>41899</v>
      </c>
      <c r="B30" s="6">
        <v>0</v>
      </c>
      <c r="C30" s="6">
        <v>1</v>
      </c>
      <c r="D30" s="6">
        <f t="shared" si="2"/>
        <v>2</v>
      </c>
      <c r="E30" s="7" t="str">
        <f t="shared" si="3"/>
        <v/>
      </c>
      <c r="F30" s="33"/>
    </row>
    <row r="31" spans="1:19">
      <c r="A31" s="24">
        <v>41922</v>
      </c>
      <c r="B31" s="6">
        <v>0</v>
      </c>
      <c r="C31" s="6">
        <v>1</v>
      </c>
      <c r="D31" s="6">
        <f t="shared" si="2"/>
        <v>1</v>
      </c>
      <c r="E31" s="7" t="str">
        <f t="shared" si="3"/>
        <v>COMMANDE</v>
      </c>
      <c r="F31" s="36">
        <v>41922</v>
      </c>
    </row>
    <row r="32" spans="1:19">
      <c r="A32" s="24">
        <v>41932</v>
      </c>
      <c r="B32" s="6">
        <v>0</v>
      </c>
      <c r="C32" s="6">
        <v>1</v>
      </c>
      <c r="D32" s="6">
        <f t="shared" si="2"/>
        <v>0</v>
      </c>
      <c r="E32" s="7" t="str">
        <f t="shared" si="3"/>
        <v>COMMANDE</v>
      </c>
      <c r="F32" s="33"/>
    </row>
    <row r="33" spans="1:6">
      <c r="A33" s="24">
        <v>41946</v>
      </c>
      <c r="B33" s="6">
        <v>0</v>
      </c>
      <c r="C33" s="6">
        <v>0</v>
      </c>
      <c r="D33" s="6">
        <f t="shared" si="2"/>
        <v>0</v>
      </c>
      <c r="E33" s="7" t="str">
        <f t="shared" si="3"/>
        <v>COMMANDE</v>
      </c>
      <c r="F33" s="33"/>
    </row>
    <row r="34" spans="1:6">
      <c r="A34" s="24">
        <v>41963</v>
      </c>
      <c r="B34" s="6">
        <v>4</v>
      </c>
      <c r="C34" s="6">
        <v>0</v>
      </c>
      <c r="D34" s="6">
        <f>D33+B34-C34</f>
        <v>4</v>
      </c>
      <c r="E34" s="7" t="str">
        <f>IF(D34&lt;2,"COMMANDE", "")</f>
        <v/>
      </c>
      <c r="F34" s="33"/>
    </row>
    <row r="35" spans="1:6">
      <c r="A35" s="24">
        <v>41967</v>
      </c>
      <c r="B35" s="6">
        <v>0</v>
      </c>
      <c r="C35" s="6">
        <v>1</v>
      </c>
      <c r="D35" s="6">
        <f>D34+B35-C35</f>
        <v>3</v>
      </c>
      <c r="E35" s="7" t="str">
        <f>IF(D35&lt;2,"COMMANDE", "")</f>
        <v/>
      </c>
      <c r="F35" s="33"/>
    </row>
    <row r="36" spans="1:6">
      <c r="A36" s="24">
        <v>41977</v>
      </c>
      <c r="B36" s="6">
        <v>2</v>
      </c>
      <c r="C36" s="6">
        <v>0</v>
      </c>
      <c r="D36" s="6">
        <f>D35+B36-C36</f>
        <v>5</v>
      </c>
      <c r="E36" s="7" t="str">
        <f>IF(D36&lt;2,"COMMANDE", "")</f>
        <v/>
      </c>
      <c r="F36" s="33"/>
    </row>
    <row r="37" spans="1:6">
      <c r="A37" s="24">
        <v>41981</v>
      </c>
      <c r="B37" s="6">
        <v>0</v>
      </c>
      <c r="C37" s="6">
        <v>1</v>
      </c>
      <c r="D37" s="6">
        <f>D36+B37-C37</f>
        <v>4</v>
      </c>
      <c r="E37" s="7" t="str">
        <f>IF(D37&lt;2,"COMMANDE", "")</f>
        <v/>
      </c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hyperlinks>
    <hyperlink ref="H7" r:id="rId1" display="cestas@masson-domital.fr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2"/>
  <controls>
    <control shapeId="17410" r:id="rId3" name="CommandButton1"/>
  </controls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18"/>
  <dimension ref="A2:S113"/>
  <sheetViews>
    <sheetView workbookViewId="0">
      <selection activeCell="D26" sqref="D26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64</v>
      </c>
      <c r="E2" s="1"/>
      <c r="F2" s="15"/>
      <c r="G2" s="1" t="s">
        <v>3</v>
      </c>
      <c r="H2" s="1" t="s">
        <v>99</v>
      </c>
    </row>
    <row r="3" spans="1:19">
      <c r="A3" t="s">
        <v>114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</row>
    <row r="8" spans="1:19">
      <c r="A8" s="5">
        <v>39938</v>
      </c>
      <c r="B8" s="6">
        <v>0</v>
      </c>
      <c r="C8" s="6">
        <v>0</v>
      </c>
      <c r="D8" s="6">
        <f>B8-C8</f>
        <v>0</v>
      </c>
      <c r="E8" s="7" t="str">
        <f>IF(D8&lt;2,"COMMANDE", "")</f>
        <v>COMMANDE</v>
      </c>
      <c r="F8" s="34" t="s">
        <v>84</v>
      </c>
    </row>
    <row r="9" spans="1:19">
      <c r="A9" s="5">
        <v>39981</v>
      </c>
      <c r="B9" s="6">
        <v>1</v>
      </c>
      <c r="C9" s="6">
        <v>0</v>
      </c>
      <c r="D9" s="6">
        <f t="shared" ref="D9:D22" si="0">D8+B9-C9</f>
        <v>1</v>
      </c>
      <c r="E9" s="7" t="str">
        <f t="shared" ref="E9:E22" si="1">IF(D9&lt;1,"COMMANDE", "")</f>
        <v/>
      </c>
      <c r="F9" s="33"/>
    </row>
    <row r="10" spans="1:19">
      <c r="A10" s="5">
        <v>40032</v>
      </c>
      <c r="B10" s="6">
        <v>0</v>
      </c>
      <c r="C10" s="6">
        <v>0</v>
      </c>
      <c r="D10" s="6">
        <f t="shared" si="0"/>
        <v>1</v>
      </c>
      <c r="E10" s="7" t="str">
        <f t="shared" si="1"/>
        <v/>
      </c>
      <c r="F10" s="33"/>
    </row>
    <row r="11" spans="1:19">
      <c r="A11" s="5">
        <v>40214</v>
      </c>
      <c r="B11" s="6">
        <v>1</v>
      </c>
      <c r="C11" s="6">
        <v>0</v>
      </c>
      <c r="D11" s="6">
        <f t="shared" si="0"/>
        <v>2</v>
      </c>
      <c r="E11" s="7" t="str">
        <f t="shared" si="1"/>
        <v/>
      </c>
      <c r="F11" s="33"/>
    </row>
    <row r="12" spans="1:19">
      <c r="A12" s="5">
        <v>40266</v>
      </c>
      <c r="B12" s="6">
        <v>0</v>
      </c>
      <c r="C12" s="6">
        <v>1</v>
      </c>
      <c r="D12" s="6">
        <f t="shared" si="0"/>
        <v>1</v>
      </c>
      <c r="E12" s="7" t="str">
        <f t="shared" si="1"/>
        <v/>
      </c>
      <c r="F12" s="33"/>
    </row>
    <row r="13" spans="1:19">
      <c r="A13" s="5">
        <v>40329</v>
      </c>
      <c r="B13" s="6">
        <v>0</v>
      </c>
      <c r="C13" s="6">
        <v>0</v>
      </c>
      <c r="D13" s="6">
        <f t="shared" si="0"/>
        <v>1</v>
      </c>
      <c r="E13" s="7" t="str">
        <f t="shared" si="1"/>
        <v/>
      </c>
      <c r="F13" s="33"/>
    </row>
    <row r="14" spans="1:19">
      <c r="A14" s="5">
        <v>40381</v>
      </c>
      <c r="B14" s="6">
        <v>0</v>
      </c>
      <c r="C14" s="6">
        <v>0.5</v>
      </c>
      <c r="D14" s="6">
        <f t="shared" si="0"/>
        <v>0.5</v>
      </c>
      <c r="E14" s="7" t="str">
        <f t="shared" si="1"/>
        <v>COMMANDE</v>
      </c>
      <c r="F14" s="34" t="s">
        <v>84</v>
      </c>
    </row>
    <row r="15" spans="1:19">
      <c r="A15" s="5">
        <v>40387</v>
      </c>
      <c r="B15" s="6">
        <v>1</v>
      </c>
      <c r="C15" s="6">
        <v>0</v>
      </c>
      <c r="D15" s="6">
        <f t="shared" si="0"/>
        <v>1.5</v>
      </c>
      <c r="E15" s="7" t="str">
        <f t="shared" si="1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1" customHeight="1">
      <c r="A16" s="5">
        <v>40458</v>
      </c>
      <c r="B16" s="6">
        <v>0</v>
      </c>
      <c r="C16" s="6">
        <v>0</v>
      </c>
      <c r="D16" s="6">
        <f t="shared" si="0"/>
        <v>1.5</v>
      </c>
      <c r="E16" s="7" t="str">
        <f t="shared" si="1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40548</v>
      </c>
      <c r="B17" s="6">
        <v>0</v>
      </c>
      <c r="C17" s="6">
        <v>0</v>
      </c>
      <c r="D17" s="6">
        <f t="shared" si="0"/>
        <v>1.5</v>
      </c>
      <c r="E17" s="7" t="str">
        <f t="shared" si="1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40602</v>
      </c>
      <c r="B18" s="6">
        <v>0</v>
      </c>
      <c r="C18" s="6">
        <v>0</v>
      </c>
      <c r="D18" s="6">
        <f t="shared" si="0"/>
        <v>1.5</v>
      </c>
      <c r="E18" s="7" t="str">
        <f t="shared" si="1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>
        <v>40759</v>
      </c>
      <c r="B19" s="6">
        <v>0</v>
      </c>
      <c r="C19" s="6">
        <v>1.5</v>
      </c>
      <c r="D19" s="6">
        <f t="shared" si="0"/>
        <v>0</v>
      </c>
      <c r="E19" s="7" t="str">
        <f t="shared" si="1"/>
        <v>COMMANDE</v>
      </c>
      <c r="F19" s="34" t="s">
        <v>84</v>
      </c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>
        <v>41243</v>
      </c>
      <c r="B20" s="6">
        <v>1.5</v>
      </c>
      <c r="C20" s="6">
        <v>0</v>
      </c>
      <c r="D20" s="6">
        <f t="shared" si="0"/>
        <v>1.5</v>
      </c>
      <c r="E20" s="7" t="str">
        <f t="shared" si="1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24">
        <v>41383</v>
      </c>
      <c r="B21" s="6">
        <v>0</v>
      </c>
      <c r="C21" s="6">
        <v>1</v>
      </c>
      <c r="D21" s="6">
        <f t="shared" si="0"/>
        <v>0.5</v>
      </c>
      <c r="E21" s="7" t="str">
        <f t="shared" si="1"/>
        <v>COMMANDE</v>
      </c>
      <c r="F21" s="34" t="s">
        <v>84</v>
      </c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24">
        <v>41474</v>
      </c>
      <c r="B22" s="6">
        <v>0</v>
      </c>
      <c r="C22" s="6">
        <v>0</v>
      </c>
      <c r="D22" s="6">
        <f t="shared" si="0"/>
        <v>0.5</v>
      </c>
      <c r="E22" s="7" t="str">
        <f t="shared" si="1"/>
        <v>COMMANDE</v>
      </c>
      <c r="F22" s="34" t="s">
        <v>84</v>
      </c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24">
        <v>41835</v>
      </c>
      <c r="B23" s="6">
        <v>0</v>
      </c>
      <c r="C23" s="6">
        <v>0</v>
      </c>
      <c r="D23" s="6">
        <f>D22+B23-C23</f>
        <v>0.5</v>
      </c>
      <c r="E23" s="7" t="str">
        <f>IF(D23&lt;1,"COMMANDE", "")</f>
        <v>COMMANDE</v>
      </c>
      <c r="F23" s="33" t="s">
        <v>84</v>
      </c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24">
        <v>41919</v>
      </c>
      <c r="B24" s="6">
        <v>0</v>
      </c>
      <c r="C24" s="6">
        <v>0</v>
      </c>
      <c r="D24" s="6">
        <f>D23+B24-C24</f>
        <v>0.5</v>
      </c>
      <c r="E24" s="7" t="str">
        <f>IF(D24&lt;1,"COMMANDE", "")</f>
        <v>COMMANDE</v>
      </c>
      <c r="F24" s="36">
        <v>41919</v>
      </c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>
        <v>41922</v>
      </c>
      <c r="B25" s="6">
        <v>0</v>
      </c>
      <c r="C25" s="6">
        <v>0.25</v>
      </c>
      <c r="D25" s="6">
        <f>D24+B25-C25</f>
        <v>0.25</v>
      </c>
      <c r="E25" s="7" t="str">
        <f>IF(D25&lt;1,"COMMANDE", "")</f>
        <v>COMMANDE</v>
      </c>
      <c r="F25" s="33"/>
    </row>
    <row r="26" spans="1:19">
      <c r="A26" s="24">
        <v>41932</v>
      </c>
      <c r="B26" s="6">
        <v>1</v>
      </c>
      <c r="C26" s="6">
        <v>0</v>
      </c>
      <c r="D26" s="6">
        <f>D25+B26-C26</f>
        <v>1.25</v>
      </c>
      <c r="E26" s="7" t="str">
        <f>IF(D26&lt;1,"COMMANDE", "")</f>
        <v/>
      </c>
      <c r="F26" s="33"/>
    </row>
    <row r="27" spans="1:19">
      <c r="A27" s="8"/>
      <c r="B27" s="6"/>
      <c r="C27" s="6"/>
      <c r="D27" s="6"/>
      <c r="E27" s="7"/>
      <c r="F27" s="33"/>
    </row>
    <row r="28" spans="1:19">
      <c r="A28" s="8"/>
      <c r="B28" s="6"/>
      <c r="C28" s="6"/>
      <c r="D28" s="6"/>
      <c r="E28" s="7"/>
      <c r="F28" s="33"/>
    </row>
    <row r="29" spans="1:19">
      <c r="A29" s="8"/>
      <c r="B29" s="6"/>
      <c r="C29" s="6"/>
      <c r="D29" s="6"/>
      <c r="E29" s="7"/>
      <c r="F29" s="33"/>
    </row>
    <row r="30" spans="1:19">
      <c r="A30" s="8"/>
      <c r="B30" s="6"/>
      <c r="C30" s="6"/>
      <c r="D30" s="6"/>
      <c r="E30" s="7"/>
      <c r="F30" s="33"/>
    </row>
    <row r="31" spans="1:19">
      <c r="A31" s="8"/>
      <c r="B31" s="6"/>
      <c r="C31" s="6"/>
      <c r="D31" s="6"/>
      <c r="E31" s="7"/>
      <c r="F31" s="33"/>
    </row>
    <row r="32" spans="1:19">
      <c r="A32" s="8"/>
      <c r="B32" s="6"/>
      <c r="C32" s="6"/>
      <c r="D32" s="6"/>
      <c r="E32" s="7"/>
      <c r="F32" s="33"/>
    </row>
    <row r="33" spans="1:6">
      <c r="A33" s="8"/>
      <c r="B33" s="6"/>
      <c r="C33" s="6"/>
      <c r="D33" s="6"/>
      <c r="E33" s="7"/>
      <c r="F33" s="33"/>
    </row>
    <row r="34" spans="1:6">
      <c r="A34" s="8"/>
      <c r="B34" s="6"/>
      <c r="C34" s="6"/>
      <c r="D34" s="6"/>
      <c r="E34" s="7"/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1"/>
  <controls>
    <control shapeId="18434" r:id="rId2" name="CommandButton1"/>
  </controls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45"/>
  <dimension ref="A1:S113"/>
  <sheetViews>
    <sheetView workbookViewId="0">
      <selection activeCell="B23" sqref="B23"/>
    </sheetView>
  </sheetViews>
  <sheetFormatPr baseColWidth="10" defaultColWidth="11.5703125" defaultRowHeight="12.75"/>
  <cols>
    <col min="1" max="1" width="16.28515625" bestFit="1" customWidth="1"/>
    <col min="2" max="2" width="16.140625" customWidth="1"/>
    <col min="3" max="3" width="14.28515625" bestFit="1" customWidth="1"/>
    <col min="4" max="4" width="15.42578125" bestFit="1" customWidth="1"/>
    <col min="6" max="6" width="11.5703125" style="14"/>
    <col min="7" max="7" width="16.42578125" customWidth="1"/>
  </cols>
  <sheetData>
    <row r="1" spans="1:19">
      <c r="A1" s="26"/>
      <c r="B1" s="26"/>
      <c r="C1" s="26"/>
      <c r="D1" s="26"/>
    </row>
    <row r="2" spans="1:19">
      <c r="A2" s="27" t="s">
        <v>0</v>
      </c>
      <c r="B2" s="27"/>
      <c r="C2" s="27" t="s">
        <v>1</v>
      </c>
      <c r="D2" s="43" t="s">
        <v>122</v>
      </c>
      <c r="E2" s="1"/>
      <c r="F2" s="15"/>
      <c r="G2" s="1" t="s">
        <v>3</v>
      </c>
      <c r="H2" t="s">
        <v>31</v>
      </c>
    </row>
    <row r="3" spans="1:19" ht="45.75">
      <c r="A3" s="42" t="s">
        <v>121</v>
      </c>
      <c r="B3" s="26"/>
      <c r="C3" s="26"/>
      <c r="D3" s="26"/>
      <c r="H3" t="s">
        <v>33</v>
      </c>
    </row>
    <row r="4" spans="1:19">
      <c r="A4" t="s">
        <v>117</v>
      </c>
      <c r="B4" t="s">
        <v>115</v>
      </c>
      <c r="H4" t="s">
        <v>34</v>
      </c>
    </row>
    <row r="5" spans="1:19" ht="15.75">
      <c r="A5" s="37" t="s">
        <v>118</v>
      </c>
      <c r="B5" s="37" t="s">
        <v>115</v>
      </c>
      <c r="H5" t="s">
        <v>35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36</v>
      </c>
    </row>
    <row r="8" spans="1:19">
      <c r="A8" s="5">
        <v>41835</v>
      </c>
      <c r="B8" s="6">
        <v>4</v>
      </c>
      <c r="C8" s="6">
        <v>0</v>
      </c>
      <c r="D8" s="6">
        <v>4</v>
      </c>
      <c r="E8" s="7" t="str">
        <f>IF(D8&lt;2,"COMMANDE", "")</f>
        <v/>
      </c>
      <c r="F8" s="33"/>
      <c r="H8" t="s">
        <v>37</v>
      </c>
    </row>
    <row r="9" spans="1:19">
      <c r="A9" s="5">
        <v>42016</v>
      </c>
      <c r="B9" s="6">
        <v>2</v>
      </c>
      <c r="C9" s="6">
        <v>0</v>
      </c>
      <c r="D9" s="6">
        <f>D8+B9-C9</f>
        <v>6</v>
      </c>
      <c r="E9" s="7" t="str">
        <f>IF(D9&lt;1,"COMMANDE", "")</f>
        <v/>
      </c>
      <c r="F9" s="33"/>
    </row>
    <row r="10" spans="1:19">
      <c r="A10" s="5"/>
      <c r="B10" s="6"/>
      <c r="C10" s="6"/>
      <c r="D10" s="6"/>
      <c r="F10" s="33"/>
    </row>
    <row r="11" spans="1:19">
      <c r="A11" s="5"/>
      <c r="B11" s="6"/>
      <c r="C11" s="6"/>
      <c r="D11" s="6"/>
      <c r="E11" s="7"/>
      <c r="F11" s="33"/>
    </row>
    <row r="12" spans="1:19">
      <c r="A12" s="5"/>
      <c r="B12" s="6"/>
      <c r="C12" s="6"/>
      <c r="D12" s="6"/>
      <c r="E12" s="7"/>
      <c r="F12" s="33"/>
    </row>
    <row r="13" spans="1:19">
      <c r="A13" s="5"/>
      <c r="B13" s="6"/>
      <c r="C13" s="6"/>
      <c r="D13" s="6"/>
      <c r="E13" s="7"/>
      <c r="F13" s="33"/>
    </row>
    <row r="14" spans="1:19">
      <c r="A14" s="5"/>
      <c r="B14" s="6"/>
      <c r="C14" s="6"/>
      <c r="D14" s="6"/>
      <c r="E14" s="7"/>
      <c r="F14" s="33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</row>
    <row r="15" spans="1:19" ht="48" customHeight="1">
      <c r="A15" s="5"/>
      <c r="B15" s="6"/>
      <c r="C15" s="6"/>
      <c r="D15" s="6"/>
      <c r="E15" s="7"/>
      <c r="F15" s="33"/>
      <c r="H15" s="14"/>
      <c r="I15" s="61" t="s">
        <v>125</v>
      </c>
      <c r="J15" s="62"/>
      <c r="K15" s="62"/>
      <c r="L15" s="62"/>
      <c r="M15" s="62"/>
      <c r="N15" s="62"/>
      <c r="O15" s="62"/>
      <c r="P15" s="62"/>
      <c r="Q15" s="62"/>
      <c r="R15" s="62"/>
      <c r="S15" s="63"/>
    </row>
    <row r="16" spans="1:19">
      <c r="A16" s="5"/>
      <c r="B16" s="6"/>
      <c r="C16" s="6"/>
      <c r="D16" s="6"/>
      <c r="E16" s="7"/>
      <c r="F16" s="33"/>
      <c r="H16" s="14"/>
      <c r="I16" s="64"/>
      <c r="J16" s="65"/>
      <c r="K16" s="65"/>
      <c r="L16" s="65"/>
      <c r="M16" s="65"/>
      <c r="N16" s="65"/>
      <c r="O16" s="65"/>
      <c r="P16" s="65"/>
      <c r="Q16" s="65"/>
      <c r="R16" s="65"/>
      <c r="S16" s="66"/>
    </row>
    <row r="17" spans="1:19" ht="15">
      <c r="A17" s="5"/>
      <c r="B17" s="6"/>
      <c r="C17" s="6"/>
      <c r="D17" s="6"/>
      <c r="E17" s="7"/>
      <c r="F17" s="33"/>
      <c r="H17" s="14"/>
      <c r="I17" s="55" t="s">
        <v>126</v>
      </c>
      <c r="J17" s="56"/>
      <c r="K17" s="56"/>
      <c r="L17" s="56"/>
      <c r="M17" s="56"/>
      <c r="N17" s="56"/>
      <c r="O17" s="56"/>
      <c r="P17" s="56"/>
      <c r="Q17" s="56"/>
      <c r="R17" s="56"/>
      <c r="S17" s="57"/>
    </row>
    <row r="18" spans="1:19" ht="15">
      <c r="A18" s="5"/>
      <c r="B18" s="6"/>
      <c r="C18" s="6"/>
      <c r="D18" s="6"/>
      <c r="E18" s="7"/>
      <c r="F18" s="33"/>
      <c r="H18" s="14"/>
      <c r="I18" s="55" t="s">
        <v>127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8"/>
      <c r="B19" s="6"/>
      <c r="C19" s="6"/>
      <c r="D19" s="6"/>
      <c r="E19" s="7"/>
      <c r="F19" s="33"/>
      <c r="H19" s="14"/>
      <c r="I19" s="58" t="s">
        <v>128</v>
      </c>
      <c r="J19" s="59"/>
      <c r="K19" s="59"/>
      <c r="L19" s="59"/>
      <c r="M19" s="59"/>
      <c r="N19" s="59"/>
      <c r="O19" s="59"/>
      <c r="P19" s="59"/>
      <c r="Q19" s="59"/>
      <c r="R19" s="59"/>
      <c r="S19" s="60"/>
    </row>
    <row r="20" spans="1:19">
      <c r="A20" s="8"/>
      <c r="B20" s="6"/>
      <c r="C20" s="6"/>
      <c r="D20" s="6"/>
      <c r="E20" s="7"/>
      <c r="F20" s="33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</row>
    <row r="21" spans="1:19" ht="15">
      <c r="A21" s="8"/>
      <c r="B21" s="6"/>
      <c r="C21" s="6"/>
      <c r="D21" s="6"/>
      <c r="E21" s="7"/>
      <c r="F21" s="33"/>
      <c r="H21" s="14"/>
      <c r="I21" s="46" t="s">
        <v>129</v>
      </c>
      <c r="J21" s="46"/>
      <c r="K21" s="46"/>
      <c r="L21" s="46"/>
      <c r="M21" s="46"/>
      <c r="N21" s="14"/>
      <c r="O21" s="14"/>
      <c r="P21" s="14"/>
      <c r="Q21" s="14"/>
      <c r="R21" s="14"/>
      <c r="S21" s="14"/>
    </row>
    <row r="22" spans="1:19">
      <c r="A22" s="8"/>
      <c r="B22" s="6"/>
      <c r="C22" s="6"/>
      <c r="D22" s="6"/>
      <c r="E22" s="7"/>
      <c r="F22" s="33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</row>
    <row r="23" spans="1:19">
      <c r="A23" s="8"/>
      <c r="B23" s="6"/>
      <c r="C23" s="6"/>
      <c r="D23" s="6"/>
      <c r="E23" s="7"/>
      <c r="F23" s="33"/>
    </row>
    <row r="24" spans="1:19">
      <c r="A24" s="8"/>
      <c r="B24" s="6"/>
      <c r="C24" s="6"/>
      <c r="D24" s="6"/>
      <c r="E24" s="7"/>
      <c r="F24" s="33"/>
    </row>
    <row r="25" spans="1:19">
      <c r="A25" s="8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8"/>
      <c r="B27" s="6"/>
      <c r="C27" s="6"/>
      <c r="D27" s="6"/>
      <c r="E27" s="7"/>
      <c r="F27" s="33"/>
    </row>
    <row r="28" spans="1:19">
      <c r="A28" s="8"/>
      <c r="B28" s="6"/>
      <c r="C28" s="6"/>
      <c r="D28" s="6"/>
      <c r="E28" s="7"/>
      <c r="F28" s="33"/>
    </row>
    <row r="29" spans="1:19">
      <c r="A29" s="8"/>
      <c r="B29" s="6"/>
      <c r="C29" s="6"/>
      <c r="D29" s="6"/>
      <c r="E29" s="7"/>
      <c r="F29" s="33"/>
    </row>
    <row r="30" spans="1:19">
      <c r="A30" s="8"/>
      <c r="B30" s="6"/>
      <c r="C30" s="6"/>
      <c r="D30" s="6"/>
      <c r="E30" s="7"/>
      <c r="F30" s="33"/>
    </row>
    <row r="31" spans="1:19">
      <c r="A31" s="8"/>
      <c r="B31" s="6"/>
      <c r="C31" s="6"/>
      <c r="D31" s="6"/>
      <c r="E31" s="7"/>
      <c r="F31" s="33"/>
    </row>
    <row r="32" spans="1:19">
      <c r="A32" s="8"/>
      <c r="B32" s="6"/>
      <c r="C32" s="6"/>
      <c r="D32" s="6"/>
      <c r="E32" s="7"/>
      <c r="F32" s="33"/>
    </row>
    <row r="33" spans="1:6">
      <c r="A33" s="8"/>
      <c r="B33" s="6"/>
      <c r="C33" s="6"/>
      <c r="D33" s="6"/>
      <c r="E33" s="7"/>
      <c r="F33" s="33"/>
    </row>
    <row r="34" spans="1:6">
      <c r="A34" s="8"/>
      <c r="B34" s="6"/>
      <c r="C34" s="6"/>
      <c r="D34" s="6"/>
      <c r="E34" s="7"/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5:S16"/>
    <mergeCell ref="I17:S17"/>
    <mergeCell ref="I18:S18"/>
    <mergeCell ref="I19:S19"/>
  </mergeCells>
  <hyperlinks>
    <hyperlink ref="H7" r:id="rId1" display="cestas@masson-domital.fr"/>
  </hyperlinks>
  <pageMargins left="0.7" right="0.7" top="0.75" bottom="0.75" header="0.3" footer="0.3"/>
  <legacyDrawing r:id="rId2"/>
  <controls>
    <control shapeId="45057" r:id="rId3" name="CommandButton1"/>
  </controls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19"/>
  <dimension ref="A2:S113"/>
  <sheetViews>
    <sheetView workbookViewId="0">
      <selection activeCell="E38" sqref="E38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69</v>
      </c>
      <c r="E2" s="1"/>
      <c r="F2" s="15"/>
      <c r="G2" s="1" t="s">
        <v>3</v>
      </c>
      <c r="H2" t="s">
        <v>15</v>
      </c>
    </row>
    <row r="3" spans="1:19">
      <c r="A3" t="s">
        <v>70</v>
      </c>
      <c r="H3" t="s">
        <v>17</v>
      </c>
    </row>
    <row r="4" spans="1:19">
      <c r="A4" s="14" t="s">
        <v>85</v>
      </c>
      <c r="B4" t="s">
        <v>71</v>
      </c>
      <c r="H4" t="s">
        <v>18</v>
      </c>
    </row>
    <row r="5" spans="1:19" ht="15.75">
      <c r="A5" s="38" t="s">
        <v>86</v>
      </c>
      <c r="B5" s="37" t="s">
        <v>113</v>
      </c>
      <c r="H5" t="s">
        <v>19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>
      <c r="A8" s="5">
        <v>39988</v>
      </c>
      <c r="B8" s="6">
        <v>1</v>
      </c>
      <c r="C8" s="6">
        <v>0</v>
      </c>
      <c r="D8" s="6">
        <f>B8-C8</f>
        <v>1</v>
      </c>
      <c r="E8" s="7" t="str">
        <f t="shared" ref="E8:E30" si="0">IF(D8&lt;1,"COMMANDE", "")</f>
        <v/>
      </c>
      <c r="F8" s="34"/>
    </row>
    <row r="9" spans="1:19">
      <c r="A9" s="5">
        <v>40032</v>
      </c>
      <c r="B9" s="6">
        <v>0</v>
      </c>
      <c r="C9" s="6">
        <v>0</v>
      </c>
      <c r="D9" s="6">
        <f t="shared" ref="D9:D30" si="1">D8+B9-C9</f>
        <v>1</v>
      </c>
      <c r="E9" s="7" t="str">
        <f t="shared" si="0"/>
        <v/>
      </c>
      <c r="F9" s="34"/>
    </row>
    <row r="10" spans="1:19">
      <c r="A10" s="5">
        <v>40049</v>
      </c>
      <c r="B10" s="6">
        <v>1</v>
      </c>
      <c r="C10" s="6">
        <v>2</v>
      </c>
      <c r="D10" s="6">
        <f t="shared" si="1"/>
        <v>0</v>
      </c>
      <c r="E10" s="7" t="str">
        <f t="shared" si="0"/>
        <v>COMMANDE</v>
      </c>
      <c r="F10" s="34" t="s">
        <v>84</v>
      </c>
    </row>
    <row r="11" spans="1:19">
      <c r="A11" s="5">
        <v>40162</v>
      </c>
      <c r="B11" s="6">
        <v>2</v>
      </c>
      <c r="C11" s="6">
        <v>0</v>
      </c>
      <c r="D11" s="6">
        <f t="shared" si="1"/>
        <v>2</v>
      </c>
      <c r="E11" s="7" t="str">
        <f t="shared" si="0"/>
        <v/>
      </c>
      <c r="F11" s="33"/>
    </row>
    <row r="12" spans="1:19">
      <c r="A12" s="5">
        <v>40266</v>
      </c>
      <c r="B12" s="6">
        <v>0</v>
      </c>
      <c r="C12" s="6">
        <v>2</v>
      </c>
      <c r="D12" s="6">
        <f t="shared" si="1"/>
        <v>0</v>
      </c>
      <c r="E12" s="7" t="str">
        <f t="shared" si="0"/>
        <v>COMMANDE</v>
      </c>
      <c r="F12" s="34" t="s">
        <v>84</v>
      </c>
    </row>
    <row r="13" spans="1:19">
      <c r="A13" s="5">
        <v>40329</v>
      </c>
      <c r="B13" s="6">
        <v>0</v>
      </c>
      <c r="C13" s="6">
        <v>0</v>
      </c>
      <c r="D13" s="6">
        <f t="shared" si="1"/>
        <v>0</v>
      </c>
      <c r="E13" s="7" t="str">
        <f t="shared" si="0"/>
        <v>COMMANDE</v>
      </c>
      <c r="F13" s="34" t="s">
        <v>84</v>
      </c>
    </row>
    <row r="14" spans="1:19">
      <c r="A14" s="5">
        <v>40381</v>
      </c>
      <c r="B14" s="6">
        <v>0</v>
      </c>
      <c r="C14" s="6">
        <v>0</v>
      </c>
      <c r="D14" s="6">
        <f t="shared" si="1"/>
        <v>0</v>
      </c>
      <c r="E14" s="7" t="str">
        <f t="shared" si="0"/>
        <v>COMMANDE</v>
      </c>
      <c r="F14" s="34" t="s">
        <v>84</v>
      </c>
    </row>
    <row r="15" spans="1:19">
      <c r="A15" s="5">
        <v>40382</v>
      </c>
      <c r="B15" s="6">
        <v>2</v>
      </c>
      <c r="C15" s="6">
        <v>0</v>
      </c>
      <c r="D15" s="6">
        <f t="shared" si="1"/>
        <v>2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48" customHeight="1">
      <c r="A16" s="5">
        <v>40458</v>
      </c>
      <c r="B16" s="6">
        <v>0</v>
      </c>
      <c r="C16" s="6">
        <v>1.5</v>
      </c>
      <c r="D16" s="6">
        <f t="shared" si="1"/>
        <v>0.5</v>
      </c>
      <c r="E16" s="7" t="str">
        <f t="shared" si="0"/>
        <v>COMMANDE</v>
      </c>
      <c r="F16" s="34" t="s">
        <v>84</v>
      </c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40462</v>
      </c>
      <c r="B17" s="6">
        <v>1</v>
      </c>
      <c r="C17" s="6">
        <v>0</v>
      </c>
      <c r="D17" s="6">
        <f t="shared" si="1"/>
        <v>1.5</v>
      </c>
      <c r="E17" s="7" t="str">
        <f t="shared" si="0"/>
        <v/>
      </c>
      <c r="F17" s="34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40548</v>
      </c>
      <c r="B18" s="6">
        <v>0</v>
      </c>
      <c r="C18" s="6">
        <v>1.5</v>
      </c>
      <c r="D18" s="6">
        <f t="shared" si="1"/>
        <v>0</v>
      </c>
      <c r="E18" s="7" t="str">
        <f t="shared" si="0"/>
        <v>COMMANDE</v>
      </c>
      <c r="F18" s="34" t="s">
        <v>84</v>
      </c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>
        <v>40602</v>
      </c>
      <c r="B19" s="6">
        <v>0</v>
      </c>
      <c r="C19" s="6">
        <v>0</v>
      </c>
      <c r="D19" s="6">
        <f t="shared" si="1"/>
        <v>0</v>
      </c>
      <c r="E19" s="7" t="str">
        <f t="shared" si="0"/>
        <v>COMMANDE</v>
      </c>
      <c r="F19" s="34" t="s">
        <v>84</v>
      </c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5">
        <v>40759</v>
      </c>
      <c r="B20" s="6">
        <v>1.5</v>
      </c>
      <c r="C20" s="6"/>
      <c r="D20" s="6">
        <f t="shared" si="1"/>
        <v>1.5</v>
      </c>
      <c r="E20" s="7" t="str">
        <f t="shared" si="0"/>
        <v/>
      </c>
      <c r="F20" s="34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5">
        <v>40784</v>
      </c>
      <c r="B21" s="6">
        <v>1</v>
      </c>
      <c r="C21" s="6">
        <v>0</v>
      </c>
      <c r="D21" s="6">
        <f t="shared" si="1"/>
        <v>2.5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5">
        <v>40855</v>
      </c>
      <c r="B22" s="6">
        <v>2</v>
      </c>
      <c r="C22" s="6">
        <v>2</v>
      </c>
      <c r="D22" s="6">
        <f t="shared" si="1"/>
        <v>2.5</v>
      </c>
      <c r="E22" s="7" t="str">
        <f t="shared" si="0"/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5">
        <v>41243</v>
      </c>
      <c r="B23" s="6">
        <v>0</v>
      </c>
      <c r="C23" s="6">
        <v>2</v>
      </c>
      <c r="D23" s="6">
        <f t="shared" si="1"/>
        <v>0.5</v>
      </c>
      <c r="E23" s="7" t="str">
        <f t="shared" si="0"/>
        <v>COMMANDE</v>
      </c>
      <c r="F23" s="34" t="s">
        <v>84</v>
      </c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 ht="15">
      <c r="A24" s="5">
        <v>41249</v>
      </c>
      <c r="B24" s="6">
        <v>2</v>
      </c>
      <c r="C24" s="6">
        <v>0</v>
      </c>
      <c r="D24" s="6">
        <f t="shared" si="1"/>
        <v>2.5</v>
      </c>
      <c r="E24" s="7" t="str">
        <f t="shared" si="0"/>
        <v/>
      </c>
      <c r="F24" s="33"/>
      <c r="H24" s="14"/>
      <c r="I24" s="46"/>
      <c r="J24" s="46"/>
      <c r="K24" s="46"/>
      <c r="L24" s="46"/>
      <c r="M24" s="46"/>
      <c r="N24" s="14"/>
      <c r="O24" s="14"/>
      <c r="P24" s="14"/>
      <c r="Q24" s="14"/>
      <c r="R24" s="14"/>
      <c r="S24" s="14"/>
    </row>
    <row r="25" spans="1:19">
      <c r="A25" s="24">
        <v>41383</v>
      </c>
      <c r="B25" s="6">
        <v>0</v>
      </c>
      <c r="C25" s="6">
        <v>1</v>
      </c>
      <c r="D25" s="6">
        <f t="shared" si="1"/>
        <v>1.5</v>
      </c>
      <c r="E25" s="7" t="str">
        <f t="shared" si="0"/>
        <v/>
      </c>
      <c r="F25" s="34"/>
    </row>
    <row r="26" spans="1:19">
      <c r="A26" s="24">
        <v>41386</v>
      </c>
      <c r="B26" s="6">
        <v>2</v>
      </c>
      <c r="C26" s="6">
        <v>0.5</v>
      </c>
      <c r="D26" s="6">
        <f t="shared" si="1"/>
        <v>3</v>
      </c>
      <c r="E26" s="7" t="str">
        <f t="shared" si="0"/>
        <v/>
      </c>
      <c r="F26" s="33"/>
    </row>
    <row r="27" spans="1:19">
      <c r="A27" s="24">
        <v>41474</v>
      </c>
      <c r="B27" s="6">
        <v>0</v>
      </c>
      <c r="C27" s="6">
        <v>1.5</v>
      </c>
      <c r="D27" s="6">
        <f t="shared" si="1"/>
        <v>1.5</v>
      </c>
      <c r="E27" s="7" t="str">
        <f t="shared" si="0"/>
        <v/>
      </c>
      <c r="F27" s="34"/>
    </row>
    <row r="28" spans="1:19">
      <c r="A28" s="24">
        <v>41479</v>
      </c>
      <c r="B28" s="6">
        <v>2</v>
      </c>
      <c r="C28" s="6">
        <v>0</v>
      </c>
      <c r="D28" s="6">
        <f t="shared" si="1"/>
        <v>3.5</v>
      </c>
      <c r="E28" s="7" t="str">
        <f t="shared" si="0"/>
        <v/>
      </c>
      <c r="F28" s="33"/>
    </row>
    <row r="29" spans="1:19">
      <c r="A29" s="24">
        <v>41568</v>
      </c>
      <c r="B29" s="6">
        <v>2</v>
      </c>
      <c r="C29" s="6">
        <v>3.5</v>
      </c>
      <c r="D29" s="6">
        <f t="shared" si="1"/>
        <v>2</v>
      </c>
      <c r="E29" s="7" t="str">
        <f t="shared" si="0"/>
        <v/>
      </c>
      <c r="F29" s="33"/>
    </row>
    <row r="30" spans="1:19">
      <c r="A30" s="24">
        <v>41647</v>
      </c>
      <c r="B30" s="6">
        <v>1</v>
      </c>
      <c r="C30" s="6">
        <v>1.5</v>
      </c>
      <c r="D30" s="6">
        <f t="shared" si="1"/>
        <v>1.5</v>
      </c>
      <c r="E30" s="7" t="str">
        <f t="shared" si="0"/>
        <v/>
      </c>
      <c r="F30" s="33"/>
    </row>
    <row r="31" spans="1:19">
      <c r="A31" s="24">
        <v>41835</v>
      </c>
      <c r="B31" s="6">
        <v>0</v>
      </c>
      <c r="C31" s="6">
        <v>0.5</v>
      </c>
      <c r="D31" s="6">
        <f t="shared" ref="D31:D36" si="2">D30+B31-C31</f>
        <v>1</v>
      </c>
      <c r="E31" s="7" t="str">
        <f t="shared" ref="E31:E36" si="3">IF(D31&lt;1,"COMMANDE", "")</f>
        <v/>
      </c>
      <c r="F31" s="33"/>
    </row>
    <row r="32" spans="1:19">
      <c r="A32" s="24">
        <v>41836</v>
      </c>
      <c r="B32" s="6"/>
      <c r="C32" s="6">
        <v>1</v>
      </c>
      <c r="D32" s="6">
        <f t="shared" si="2"/>
        <v>0</v>
      </c>
      <c r="E32" s="7" t="str">
        <f t="shared" si="3"/>
        <v>COMMANDE</v>
      </c>
      <c r="F32" s="36">
        <v>42011</v>
      </c>
    </row>
    <row r="33" spans="1:6">
      <c r="A33" s="24">
        <v>41837</v>
      </c>
      <c r="B33" s="6">
        <v>2</v>
      </c>
      <c r="C33" s="6">
        <v>0</v>
      </c>
      <c r="D33" s="6">
        <f t="shared" si="2"/>
        <v>2</v>
      </c>
      <c r="E33" s="7" t="str">
        <f t="shared" si="3"/>
        <v/>
      </c>
      <c r="F33" s="33"/>
    </row>
    <row r="34" spans="1:6">
      <c r="A34" s="24">
        <v>41879</v>
      </c>
      <c r="B34" s="6">
        <v>0</v>
      </c>
      <c r="C34" s="6">
        <v>1</v>
      </c>
      <c r="D34" s="6">
        <f t="shared" si="2"/>
        <v>1</v>
      </c>
      <c r="E34" s="7" t="str">
        <f t="shared" si="3"/>
        <v/>
      </c>
      <c r="F34" s="33"/>
    </row>
    <row r="35" spans="1:6">
      <c r="A35" s="24">
        <v>41905</v>
      </c>
      <c r="B35" s="6">
        <v>2</v>
      </c>
      <c r="C35" s="6">
        <v>1</v>
      </c>
      <c r="D35" s="6">
        <f t="shared" si="2"/>
        <v>2</v>
      </c>
      <c r="E35" s="7" t="str">
        <f t="shared" si="3"/>
        <v/>
      </c>
      <c r="F35" s="33"/>
    </row>
    <row r="36" spans="1:6">
      <c r="A36" s="24">
        <v>41922</v>
      </c>
      <c r="B36" s="6">
        <v>0</v>
      </c>
      <c r="C36" s="6">
        <v>1</v>
      </c>
      <c r="D36" s="6">
        <f t="shared" si="2"/>
        <v>1</v>
      </c>
      <c r="E36" s="7" t="str">
        <f t="shared" si="3"/>
        <v/>
      </c>
      <c r="F36" s="33"/>
    </row>
    <row r="37" spans="1:6">
      <c r="A37" s="24">
        <v>41941</v>
      </c>
      <c r="B37" s="6">
        <v>2</v>
      </c>
      <c r="C37" s="6">
        <v>1</v>
      </c>
      <c r="D37" s="6">
        <f t="shared" ref="D37:D42" si="4">D36+B37-C37</f>
        <v>2</v>
      </c>
      <c r="E37" s="7" t="str">
        <f t="shared" ref="E37:E42" si="5">IF(D37&lt;1,"COMMANDE", "")</f>
        <v/>
      </c>
      <c r="F37" s="33"/>
    </row>
    <row r="38" spans="1:6">
      <c r="A38" s="24">
        <v>41947</v>
      </c>
      <c r="B38" s="6">
        <v>0</v>
      </c>
      <c r="C38" s="6">
        <v>1</v>
      </c>
      <c r="D38" s="6">
        <f t="shared" si="4"/>
        <v>1</v>
      </c>
      <c r="E38" s="7" t="str">
        <f t="shared" si="5"/>
        <v/>
      </c>
      <c r="F38" s="33"/>
    </row>
    <row r="39" spans="1:6">
      <c r="A39" s="24">
        <v>41975</v>
      </c>
      <c r="B39" s="6">
        <v>0</v>
      </c>
      <c r="C39" s="6">
        <v>1</v>
      </c>
      <c r="D39" s="6">
        <f t="shared" si="4"/>
        <v>0</v>
      </c>
      <c r="E39" s="7" t="str">
        <f t="shared" si="5"/>
        <v>COMMANDE</v>
      </c>
      <c r="F39" s="36">
        <v>42011</v>
      </c>
    </row>
    <row r="40" spans="1:6">
      <c r="A40" s="24">
        <v>41977</v>
      </c>
      <c r="B40" s="6">
        <v>2</v>
      </c>
      <c r="C40" s="6">
        <v>0</v>
      </c>
      <c r="D40" s="6">
        <f t="shared" si="4"/>
        <v>2</v>
      </c>
      <c r="E40" s="7" t="str">
        <f t="shared" si="5"/>
        <v/>
      </c>
      <c r="F40" s="33"/>
    </row>
    <row r="41" spans="1:6">
      <c r="A41" s="24">
        <v>41982</v>
      </c>
      <c r="B41" s="6">
        <v>0</v>
      </c>
      <c r="C41" s="6">
        <v>1</v>
      </c>
      <c r="D41" s="6">
        <f t="shared" si="4"/>
        <v>1</v>
      </c>
      <c r="E41" s="7" t="str">
        <f t="shared" si="5"/>
        <v/>
      </c>
      <c r="F41" s="33"/>
    </row>
    <row r="42" spans="1:6">
      <c r="A42" s="24">
        <v>41991</v>
      </c>
      <c r="B42" s="6">
        <v>0</v>
      </c>
      <c r="C42" s="6">
        <v>1</v>
      </c>
      <c r="D42" s="6">
        <f t="shared" si="4"/>
        <v>0</v>
      </c>
      <c r="E42" s="7" t="str">
        <f t="shared" si="5"/>
        <v>COMMANDE</v>
      </c>
      <c r="F42" s="36">
        <v>42011</v>
      </c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11"/>
      <c r="F113" s="33"/>
    </row>
  </sheetData>
  <mergeCells count="4">
    <mergeCell ref="I16:S17"/>
    <mergeCell ref="I18:S18"/>
    <mergeCell ref="I19:S19"/>
    <mergeCell ref="I20:S20"/>
  </mergeCells>
  <hyperlinks>
    <hyperlink ref="H7" r:id="rId1" display="cestas@masson-domital.fr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 r:id="rId2"/>
  <headerFooter alignWithMargins="0">
    <oddHeader>&amp;C&amp;A</oddHeader>
    <oddFooter>&amp;CPage &amp;P</oddFooter>
  </headerFooter>
  <legacyDrawing r:id="rId3"/>
  <controls>
    <control shapeId="19458" r:id="rId4" name="CommandButton1"/>
  </controls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0"/>
  <dimension ref="A2:R113"/>
  <sheetViews>
    <sheetView workbookViewId="0">
      <selection activeCell="D38" sqref="D38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9">
      <c r="A2" s="1" t="s">
        <v>0</v>
      </c>
      <c r="B2" s="1"/>
      <c r="C2" s="1" t="s">
        <v>1</v>
      </c>
      <c r="D2" s="1">
        <v>4787</v>
      </c>
      <c r="E2" s="1"/>
      <c r="F2" s="15"/>
      <c r="G2" s="1" t="s">
        <v>3</v>
      </c>
      <c r="H2" t="s">
        <v>72</v>
      </c>
    </row>
    <row r="3" spans="1:9">
      <c r="A3" t="s">
        <v>73</v>
      </c>
      <c r="H3" t="s">
        <v>74</v>
      </c>
    </row>
    <row r="4" spans="1:9">
      <c r="A4" s="14" t="s">
        <v>85</v>
      </c>
      <c r="B4" t="s">
        <v>116</v>
      </c>
      <c r="H4" t="s">
        <v>75</v>
      </c>
    </row>
    <row r="5" spans="1:9" ht="14.25">
      <c r="A5" s="38" t="s">
        <v>86</v>
      </c>
      <c r="B5" t="s">
        <v>115</v>
      </c>
      <c r="H5" t="s">
        <v>76</v>
      </c>
      <c r="I5" t="s">
        <v>77</v>
      </c>
    </row>
    <row r="6" spans="1:9">
      <c r="H6" t="s">
        <v>78</v>
      </c>
    </row>
    <row r="7" spans="1: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</row>
    <row r="8" spans="1:9">
      <c r="A8" s="5">
        <v>39938</v>
      </c>
      <c r="B8" s="6">
        <v>0</v>
      </c>
      <c r="C8" s="6">
        <v>0</v>
      </c>
      <c r="D8" s="6">
        <v>7</v>
      </c>
      <c r="E8" s="7" t="str">
        <f t="shared" ref="E8:E24" si="0">IF(D8&lt;4,"COMMANDE", "")</f>
        <v/>
      </c>
      <c r="F8" s="33"/>
      <c r="H8" t="s">
        <v>79</v>
      </c>
    </row>
    <row r="9" spans="1:9">
      <c r="A9" s="5">
        <v>39981</v>
      </c>
      <c r="B9" s="6">
        <v>10</v>
      </c>
      <c r="C9" s="6">
        <v>4</v>
      </c>
      <c r="D9" s="6">
        <f t="shared" ref="D9:D24" si="1">D8+B9-C9</f>
        <v>13</v>
      </c>
      <c r="E9" s="7" t="str">
        <f t="shared" si="0"/>
        <v/>
      </c>
      <c r="F9" s="33"/>
    </row>
    <row r="10" spans="1:9">
      <c r="A10" s="5">
        <v>40032</v>
      </c>
      <c r="B10" s="6">
        <v>0</v>
      </c>
      <c r="C10" s="6">
        <v>1</v>
      </c>
      <c r="D10" s="6">
        <f t="shared" si="1"/>
        <v>12</v>
      </c>
      <c r="E10" s="7" t="str">
        <f t="shared" si="0"/>
        <v/>
      </c>
      <c r="F10" s="33"/>
    </row>
    <row r="11" spans="1:9">
      <c r="A11" s="5">
        <v>40148</v>
      </c>
      <c r="B11" s="6">
        <v>10</v>
      </c>
      <c r="C11" s="6">
        <v>12</v>
      </c>
      <c r="D11" s="6">
        <f t="shared" si="1"/>
        <v>10</v>
      </c>
      <c r="E11" s="7" t="str">
        <f t="shared" si="0"/>
        <v/>
      </c>
      <c r="F11" s="33"/>
    </row>
    <row r="12" spans="1:9">
      <c r="A12" s="5">
        <v>40266</v>
      </c>
      <c r="B12" s="6">
        <v>0</v>
      </c>
      <c r="C12" s="6">
        <v>3</v>
      </c>
      <c r="D12" s="6">
        <f t="shared" si="1"/>
        <v>7</v>
      </c>
      <c r="E12" s="7" t="str">
        <f t="shared" si="0"/>
        <v/>
      </c>
      <c r="F12" s="33"/>
    </row>
    <row r="13" spans="1:9">
      <c r="A13" s="5">
        <v>40329</v>
      </c>
      <c r="B13" s="6">
        <v>0</v>
      </c>
      <c r="C13" s="6">
        <v>1</v>
      </c>
      <c r="D13" s="6">
        <f t="shared" si="1"/>
        <v>6</v>
      </c>
      <c r="E13" s="7" t="str">
        <f t="shared" si="0"/>
        <v/>
      </c>
      <c r="F13" s="33"/>
      <c r="H13">
        <v>155592060</v>
      </c>
    </row>
    <row r="14" spans="1:9">
      <c r="A14" s="5">
        <v>40333</v>
      </c>
      <c r="B14" s="6">
        <v>10</v>
      </c>
      <c r="C14" s="6">
        <v>0</v>
      </c>
      <c r="D14" s="6">
        <f t="shared" si="1"/>
        <v>16</v>
      </c>
      <c r="E14" s="7" t="str">
        <f t="shared" si="0"/>
        <v/>
      </c>
      <c r="F14" s="33"/>
    </row>
    <row r="15" spans="1:9">
      <c r="A15" s="5">
        <v>40381</v>
      </c>
      <c r="B15" s="6">
        <v>0</v>
      </c>
      <c r="C15" s="6">
        <v>7</v>
      </c>
      <c r="D15" s="6">
        <f t="shared" si="1"/>
        <v>9</v>
      </c>
      <c r="E15" s="7" t="str">
        <f t="shared" si="0"/>
        <v/>
      </c>
      <c r="F15" s="33"/>
    </row>
    <row r="16" spans="1:9">
      <c r="A16" s="5">
        <v>40458</v>
      </c>
      <c r="B16" s="6">
        <v>0</v>
      </c>
      <c r="C16" s="6">
        <v>6</v>
      </c>
      <c r="D16" s="6">
        <f t="shared" si="1"/>
        <v>3</v>
      </c>
      <c r="E16" s="7" t="str">
        <f t="shared" si="0"/>
        <v>COMMANDE</v>
      </c>
      <c r="F16" s="34" t="s">
        <v>84</v>
      </c>
    </row>
    <row r="17" spans="1:18">
      <c r="A17" s="5">
        <v>40470</v>
      </c>
      <c r="B17" s="6">
        <v>10</v>
      </c>
      <c r="C17" s="6">
        <v>0</v>
      </c>
      <c r="D17" s="6">
        <f t="shared" si="1"/>
        <v>13</v>
      </c>
      <c r="E17" s="7" t="str">
        <f t="shared" si="0"/>
        <v/>
      </c>
      <c r="F17" s="33"/>
    </row>
    <row r="18" spans="1:18">
      <c r="A18" s="5">
        <v>40548</v>
      </c>
      <c r="B18" s="6">
        <v>0</v>
      </c>
      <c r="C18" s="6">
        <v>7</v>
      </c>
      <c r="D18" s="6">
        <f t="shared" si="1"/>
        <v>6</v>
      </c>
      <c r="E18" s="7" t="str">
        <f t="shared" si="0"/>
        <v/>
      </c>
      <c r="F18" s="33"/>
    </row>
    <row r="19" spans="1:18">
      <c r="A19" s="5">
        <v>40602</v>
      </c>
      <c r="B19" s="6">
        <v>0</v>
      </c>
      <c r="C19" s="6">
        <v>4</v>
      </c>
      <c r="D19" s="6">
        <f t="shared" si="1"/>
        <v>2</v>
      </c>
      <c r="E19" s="7" t="str">
        <f t="shared" si="0"/>
        <v>COMMANDE</v>
      </c>
      <c r="F19" s="34" t="s">
        <v>84</v>
      </c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</row>
    <row r="20" spans="1:18" ht="61.5" customHeight="1">
      <c r="A20" s="5">
        <v>40759</v>
      </c>
      <c r="B20" s="6">
        <v>7</v>
      </c>
      <c r="C20" s="6">
        <v>0</v>
      </c>
      <c r="D20" s="6">
        <f t="shared" si="1"/>
        <v>9</v>
      </c>
      <c r="E20" s="7" t="str">
        <f t="shared" si="0"/>
        <v/>
      </c>
      <c r="F20" s="33"/>
      <c r="G20" s="14"/>
      <c r="H20" s="61" t="s">
        <v>125</v>
      </c>
      <c r="I20" s="62"/>
      <c r="J20" s="62"/>
      <c r="K20" s="62"/>
      <c r="L20" s="62"/>
      <c r="M20" s="62"/>
      <c r="N20" s="62"/>
      <c r="O20" s="62"/>
      <c r="P20" s="62"/>
      <c r="Q20" s="62"/>
      <c r="R20" s="63"/>
    </row>
    <row r="21" spans="1:18">
      <c r="A21" s="5">
        <v>41243</v>
      </c>
      <c r="B21" s="6">
        <v>0</v>
      </c>
      <c r="C21" s="6">
        <v>3</v>
      </c>
      <c r="D21" s="6">
        <f t="shared" si="1"/>
        <v>6</v>
      </c>
      <c r="E21" s="7" t="str">
        <f t="shared" si="0"/>
        <v/>
      </c>
      <c r="F21" s="33"/>
      <c r="G21" s="14"/>
      <c r="H21" s="64"/>
      <c r="I21" s="65"/>
      <c r="J21" s="65"/>
      <c r="K21" s="65"/>
      <c r="L21" s="65"/>
      <c r="M21" s="65"/>
      <c r="N21" s="65"/>
      <c r="O21" s="65"/>
      <c r="P21" s="65"/>
      <c r="Q21" s="65"/>
      <c r="R21" s="66"/>
    </row>
    <row r="22" spans="1:18" ht="15">
      <c r="A22" s="24">
        <v>41383</v>
      </c>
      <c r="B22" s="6">
        <v>1</v>
      </c>
      <c r="C22" s="6">
        <v>0</v>
      </c>
      <c r="D22" s="6">
        <f t="shared" si="1"/>
        <v>7</v>
      </c>
      <c r="E22" s="7" t="str">
        <f t="shared" si="0"/>
        <v/>
      </c>
      <c r="F22" s="33"/>
      <c r="G22" s="14"/>
      <c r="H22" s="55" t="s">
        <v>126</v>
      </c>
      <c r="I22" s="56"/>
      <c r="J22" s="56"/>
      <c r="K22" s="56"/>
      <c r="L22" s="56"/>
      <c r="M22" s="56"/>
      <c r="N22" s="56"/>
      <c r="O22" s="56"/>
      <c r="P22" s="56"/>
      <c r="Q22" s="56"/>
      <c r="R22" s="57"/>
    </row>
    <row r="23" spans="1:18" ht="15">
      <c r="A23" s="24">
        <v>41474</v>
      </c>
      <c r="B23" s="6">
        <v>0</v>
      </c>
      <c r="C23" s="6">
        <v>6</v>
      </c>
      <c r="D23" s="6">
        <f t="shared" si="1"/>
        <v>1</v>
      </c>
      <c r="E23" s="7" t="str">
        <f t="shared" si="0"/>
        <v>COMMANDE</v>
      </c>
      <c r="F23" s="34" t="s">
        <v>84</v>
      </c>
      <c r="G23" s="14"/>
      <c r="H23" s="55" t="s">
        <v>127</v>
      </c>
      <c r="I23" s="56"/>
      <c r="J23" s="56"/>
      <c r="K23" s="56"/>
      <c r="L23" s="56"/>
      <c r="M23" s="56"/>
      <c r="N23" s="56"/>
      <c r="O23" s="56"/>
      <c r="P23" s="56"/>
      <c r="Q23" s="56"/>
      <c r="R23" s="57"/>
    </row>
    <row r="24" spans="1:18" ht="15">
      <c r="A24" s="24">
        <v>41480</v>
      </c>
      <c r="B24" s="6">
        <v>10</v>
      </c>
      <c r="C24" s="6">
        <v>0</v>
      </c>
      <c r="D24" s="6">
        <f t="shared" si="1"/>
        <v>11</v>
      </c>
      <c r="E24" s="7" t="str">
        <f t="shared" si="0"/>
        <v/>
      </c>
      <c r="F24" s="33"/>
      <c r="G24" s="14"/>
      <c r="H24" s="58" t="s">
        <v>128</v>
      </c>
      <c r="I24" s="59"/>
      <c r="J24" s="59"/>
      <c r="K24" s="59"/>
      <c r="L24" s="59"/>
      <c r="M24" s="59"/>
      <c r="N24" s="59"/>
      <c r="O24" s="59"/>
      <c r="P24" s="59"/>
      <c r="Q24" s="59"/>
      <c r="R24" s="60"/>
    </row>
    <row r="25" spans="1:18">
      <c r="A25" s="24">
        <v>41835</v>
      </c>
      <c r="B25" s="6">
        <v>0</v>
      </c>
      <c r="C25" s="6">
        <v>8</v>
      </c>
      <c r="D25" s="6">
        <f t="shared" ref="D25:D33" si="2">D24+B25-C25</f>
        <v>3</v>
      </c>
      <c r="E25" s="7" t="str">
        <f t="shared" ref="E25:E33" si="3">IF(D25&lt;4,"COMMANDE", "")</f>
        <v>COMMANDE</v>
      </c>
      <c r="F25" s="36">
        <v>41835</v>
      </c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</row>
    <row r="26" spans="1:18" ht="15">
      <c r="A26" s="24">
        <v>41842</v>
      </c>
      <c r="B26" s="6">
        <v>10</v>
      </c>
      <c r="C26" s="6">
        <v>1</v>
      </c>
      <c r="D26" s="6">
        <f t="shared" si="2"/>
        <v>12</v>
      </c>
      <c r="E26" s="7" t="str">
        <f t="shared" si="3"/>
        <v/>
      </c>
      <c r="F26" s="33"/>
      <c r="G26" s="14"/>
      <c r="H26" s="46" t="s">
        <v>129</v>
      </c>
      <c r="I26" s="46"/>
      <c r="J26" s="46"/>
      <c r="K26" s="46"/>
      <c r="L26" s="46"/>
      <c r="M26" s="14"/>
      <c r="N26" s="14"/>
      <c r="O26" s="14"/>
      <c r="P26" s="14"/>
      <c r="Q26" s="14"/>
      <c r="R26" s="14"/>
    </row>
    <row r="27" spans="1:18">
      <c r="A27" s="24">
        <v>41856</v>
      </c>
      <c r="B27" s="6">
        <v>0</v>
      </c>
      <c r="C27" s="6">
        <v>1</v>
      </c>
      <c r="D27" s="6">
        <f t="shared" si="2"/>
        <v>11</v>
      </c>
      <c r="E27" s="7" t="str">
        <f t="shared" si="3"/>
        <v/>
      </c>
      <c r="F27" s="33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</row>
    <row r="28" spans="1:18">
      <c r="A28" s="24">
        <v>41898</v>
      </c>
      <c r="B28" s="6">
        <v>0</v>
      </c>
      <c r="C28" s="6">
        <v>1</v>
      </c>
      <c r="D28" s="6">
        <f t="shared" si="2"/>
        <v>10</v>
      </c>
      <c r="E28" s="7" t="str">
        <f t="shared" si="3"/>
        <v/>
      </c>
      <c r="F28" s="33"/>
    </row>
    <row r="29" spans="1:18">
      <c r="A29" s="24">
        <v>41912</v>
      </c>
      <c r="B29" s="6">
        <v>0</v>
      </c>
      <c r="C29" s="6">
        <v>1</v>
      </c>
      <c r="D29" s="6">
        <f t="shared" si="2"/>
        <v>9</v>
      </c>
      <c r="E29" s="7" t="str">
        <f t="shared" si="3"/>
        <v/>
      </c>
      <c r="F29" s="33"/>
    </row>
    <row r="30" spans="1:18">
      <c r="A30" s="24">
        <v>41919</v>
      </c>
      <c r="B30" s="6">
        <v>0</v>
      </c>
      <c r="C30" s="6">
        <v>1</v>
      </c>
      <c r="D30" s="6">
        <f t="shared" si="2"/>
        <v>8</v>
      </c>
      <c r="E30" s="7" t="str">
        <f t="shared" si="3"/>
        <v/>
      </c>
      <c r="F30" s="33"/>
    </row>
    <row r="31" spans="1:18">
      <c r="A31" s="24">
        <v>41922</v>
      </c>
      <c r="B31" s="6">
        <v>1</v>
      </c>
      <c r="C31" s="6">
        <v>0</v>
      </c>
      <c r="D31" s="6">
        <f t="shared" si="2"/>
        <v>9</v>
      </c>
      <c r="E31" s="7" t="str">
        <f t="shared" si="3"/>
        <v/>
      </c>
      <c r="F31" s="33"/>
    </row>
    <row r="32" spans="1:18">
      <c r="A32" s="24">
        <v>41950</v>
      </c>
      <c r="B32" s="6">
        <v>1</v>
      </c>
      <c r="C32" s="6">
        <v>0</v>
      </c>
      <c r="D32" s="6">
        <f t="shared" si="2"/>
        <v>10</v>
      </c>
      <c r="E32" s="7" t="str">
        <f t="shared" si="3"/>
        <v/>
      </c>
      <c r="F32" s="33"/>
    </row>
    <row r="33" spans="1:6">
      <c r="A33" s="24">
        <v>41961</v>
      </c>
      <c r="B33" s="6">
        <v>0</v>
      </c>
      <c r="C33" s="6">
        <v>1</v>
      </c>
      <c r="D33" s="6">
        <f t="shared" si="2"/>
        <v>9</v>
      </c>
      <c r="E33" s="7" t="str">
        <f t="shared" si="3"/>
        <v/>
      </c>
      <c r="F33" s="33"/>
    </row>
    <row r="34" spans="1:6">
      <c r="A34" s="24">
        <v>42010</v>
      </c>
      <c r="B34" s="6">
        <v>0</v>
      </c>
      <c r="C34" s="6">
        <v>1</v>
      </c>
      <c r="D34" s="6">
        <f>D33+B34-C34</f>
        <v>8</v>
      </c>
      <c r="E34" s="7" t="str">
        <f>IF(D34&lt;4,"COMMANDE", "")</f>
        <v/>
      </c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H20:R21"/>
    <mergeCell ref="H22:R22"/>
    <mergeCell ref="H23:R23"/>
    <mergeCell ref="H24:R24"/>
  </mergeCell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1"/>
  <controls>
    <control shapeId="20482" r:id="rId2" name="CommandButton1"/>
  </controls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44"/>
  <dimension ref="A1:S113"/>
  <sheetViews>
    <sheetView workbookViewId="0">
      <selection activeCell="S45" sqref="S45"/>
    </sheetView>
  </sheetViews>
  <sheetFormatPr baseColWidth="10" defaultColWidth="11.5703125" defaultRowHeight="12.75"/>
  <cols>
    <col min="1" max="1" width="25" bestFit="1" customWidth="1"/>
    <col min="2" max="2" width="16.140625" customWidth="1"/>
    <col min="3" max="3" width="14.28515625" bestFit="1" customWidth="1"/>
    <col min="4" max="4" width="15.42578125" bestFit="1" customWidth="1"/>
    <col min="6" max="6" width="11.5703125" style="14"/>
    <col min="7" max="7" width="16.42578125" customWidth="1"/>
  </cols>
  <sheetData>
    <row r="1" spans="1:19">
      <c r="A1" s="26"/>
      <c r="B1" s="26"/>
      <c r="C1" s="26"/>
      <c r="D1" s="26"/>
    </row>
    <row r="2" spans="1:19">
      <c r="A2" s="27" t="s">
        <v>0</v>
      </c>
      <c r="B2" s="27"/>
      <c r="C2" s="27" t="s">
        <v>1</v>
      </c>
      <c r="D2" s="13" t="s">
        <v>120</v>
      </c>
      <c r="E2" s="1"/>
      <c r="F2" s="15"/>
      <c r="G2" s="1" t="s">
        <v>3</v>
      </c>
      <c r="H2" t="s">
        <v>15</v>
      </c>
    </row>
    <row r="3" spans="1:19">
      <c r="A3" s="13" t="s">
        <v>119</v>
      </c>
      <c r="B3" s="26"/>
      <c r="C3" s="26"/>
      <c r="D3" s="26"/>
      <c r="H3" t="s">
        <v>17</v>
      </c>
    </row>
    <row r="4" spans="1:19">
      <c r="A4" t="s">
        <v>117</v>
      </c>
      <c r="B4" t="s">
        <v>115</v>
      </c>
      <c r="H4" t="s">
        <v>18</v>
      </c>
    </row>
    <row r="5" spans="1:19" ht="15.75">
      <c r="A5" s="37" t="s">
        <v>118</v>
      </c>
      <c r="B5" s="37" t="s">
        <v>115</v>
      </c>
      <c r="H5" t="s">
        <v>19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>
      <c r="A8" s="5">
        <v>41835</v>
      </c>
      <c r="B8" s="6">
        <v>0</v>
      </c>
      <c r="C8" s="6">
        <v>0</v>
      </c>
      <c r="D8" s="6">
        <v>2</v>
      </c>
      <c r="E8" s="7" t="str">
        <f>IF(D8&lt;1,"COMMANDE", "")</f>
        <v/>
      </c>
      <c r="F8" s="33"/>
    </row>
    <row r="9" spans="1:19">
      <c r="A9" s="5">
        <v>41922</v>
      </c>
      <c r="B9" s="6">
        <v>0</v>
      </c>
      <c r="C9" s="6">
        <v>1</v>
      </c>
      <c r="D9" s="6">
        <f>D8+B9-C9</f>
        <v>1</v>
      </c>
      <c r="E9" s="7" t="str">
        <f>IF(D9&lt;1,"COMMANDE", "")</f>
        <v/>
      </c>
      <c r="F9" s="36"/>
    </row>
    <row r="10" spans="1:19">
      <c r="A10" s="5"/>
      <c r="B10" s="6"/>
      <c r="C10" s="6"/>
      <c r="D10" s="6"/>
      <c r="E10" s="7"/>
      <c r="F10" s="33"/>
    </row>
    <row r="11" spans="1:19">
      <c r="A11" s="5"/>
      <c r="B11" s="6"/>
      <c r="C11" s="6"/>
      <c r="D11" s="6"/>
      <c r="E11" s="7"/>
      <c r="F11" s="33"/>
    </row>
    <row r="12" spans="1:19">
      <c r="A12" s="5"/>
      <c r="B12" s="6"/>
      <c r="C12" s="6"/>
      <c r="D12" s="6"/>
      <c r="E12" s="7"/>
      <c r="F12" s="33"/>
    </row>
    <row r="13" spans="1:19">
      <c r="A13" s="5"/>
      <c r="B13" s="6"/>
      <c r="C13" s="6"/>
      <c r="D13" s="6"/>
      <c r="E13" s="7"/>
      <c r="F13" s="33"/>
    </row>
    <row r="14" spans="1:19">
      <c r="A14" s="5"/>
      <c r="B14" s="6"/>
      <c r="C14" s="6"/>
      <c r="D14" s="6"/>
      <c r="E14" s="7"/>
      <c r="F14" s="33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</row>
    <row r="15" spans="1:19" ht="48" customHeight="1">
      <c r="A15" s="5"/>
      <c r="B15" s="6"/>
      <c r="C15" s="6"/>
      <c r="D15" s="6"/>
      <c r="E15" s="7"/>
      <c r="F15" s="33"/>
      <c r="H15" s="14"/>
      <c r="I15" s="61" t="s">
        <v>125</v>
      </c>
      <c r="J15" s="62"/>
      <c r="K15" s="62"/>
      <c r="L15" s="62"/>
      <c r="M15" s="62"/>
      <c r="N15" s="62"/>
      <c r="O15" s="62"/>
      <c r="P15" s="62"/>
      <c r="Q15" s="62"/>
      <c r="R15" s="62"/>
      <c r="S15" s="63"/>
    </row>
    <row r="16" spans="1:19">
      <c r="A16" s="5"/>
      <c r="B16" s="6"/>
      <c r="C16" s="6"/>
      <c r="D16" s="6"/>
      <c r="E16" s="7"/>
      <c r="F16" s="33"/>
      <c r="H16" s="14"/>
      <c r="I16" s="64"/>
      <c r="J16" s="65"/>
      <c r="K16" s="65"/>
      <c r="L16" s="65"/>
      <c r="M16" s="65"/>
      <c r="N16" s="65"/>
      <c r="O16" s="65"/>
      <c r="P16" s="65"/>
      <c r="Q16" s="65"/>
      <c r="R16" s="65"/>
      <c r="S16" s="66"/>
    </row>
    <row r="17" spans="1:19" ht="15">
      <c r="A17" s="5"/>
      <c r="B17" s="6"/>
      <c r="C17" s="6"/>
      <c r="D17" s="6"/>
      <c r="E17" s="7"/>
      <c r="F17" s="33"/>
      <c r="H17" s="14"/>
      <c r="I17" s="55" t="s">
        <v>126</v>
      </c>
      <c r="J17" s="56"/>
      <c r="K17" s="56"/>
      <c r="L17" s="56"/>
      <c r="M17" s="56"/>
      <c r="N17" s="56"/>
      <c r="O17" s="56"/>
      <c r="P17" s="56"/>
      <c r="Q17" s="56"/>
      <c r="R17" s="56"/>
      <c r="S17" s="57"/>
    </row>
    <row r="18" spans="1:19" ht="15">
      <c r="A18" s="5"/>
      <c r="B18" s="6"/>
      <c r="C18" s="6"/>
      <c r="D18" s="6"/>
      <c r="E18" s="7"/>
      <c r="F18" s="33"/>
      <c r="H18" s="14"/>
      <c r="I18" s="55" t="s">
        <v>127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8"/>
      <c r="B19" s="6"/>
      <c r="C19" s="6"/>
      <c r="D19" s="6"/>
      <c r="E19" s="7"/>
      <c r="F19" s="33"/>
      <c r="H19" s="14"/>
      <c r="I19" s="58" t="s">
        <v>128</v>
      </c>
      <c r="J19" s="59"/>
      <c r="K19" s="59"/>
      <c r="L19" s="59"/>
      <c r="M19" s="59"/>
      <c r="N19" s="59"/>
      <c r="O19" s="59"/>
      <c r="P19" s="59"/>
      <c r="Q19" s="59"/>
      <c r="R19" s="59"/>
      <c r="S19" s="60"/>
    </row>
    <row r="20" spans="1:19">
      <c r="A20" s="8"/>
      <c r="B20" s="6"/>
      <c r="C20" s="6"/>
      <c r="D20" s="6"/>
      <c r="E20" s="7"/>
      <c r="F20" s="33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</row>
    <row r="21" spans="1:19" ht="15">
      <c r="A21" s="8"/>
      <c r="B21" s="6"/>
      <c r="C21" s="6"/>
      <c r="D21" s="6"/>
      <c r="E21" s="7"/>
      <c r="F21" s="33"/>
      <c r="H21" s="14"/>
      <c r="I21" s="46" t="s">
        <v>129</v>
      </c>
      <c r="J21" s="46"/>
      <c r="K21" s="46"/>
      <c r="L21" s="46"/>
      <c r="M21" s="46"/>
      <c r="N21" s="14"/>
      <c r="O21" s="14"/>
      <c r="P21" s="14"/>
      <c r="Q21" s="14"/>
      <c r="R21" s="14"/>
      <c r="S21" s="14"/>
    </row>
    <row r="22" spans="1:19">
      <c r="A22" s="8"/>
      <c r="B22" s="6"/>
      <c r="C22" s="6"/>
      <c r="D22" s="6"/>
      <c r="E22" s="7"/>
      <c r="F22" s="33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</row>
    <row r="23" spans="1:19">
      <c r="A23" s="8"/>
      <c r="B23" s="6"/>
      <c r="C23" s="6"/>
      <c r="D23" s="6"/>
      <c r="E23" s="7"/>
      <c r="F23" s="33"/>
    </row>
    <row r="24" spans="1:19">
      <c r="A24" s="8"/>
      <c r="B24" s="6"/>
      <c r="C24" s="6"/>
      <c r="D24" s="6"/>
      <c r="E24" s="7"/>
      <c r="F24" s="33"/>
    </row>
    <row r="25" spans="1:19">
      <c r="A25" s="8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8"/>
      <c r="B27" s="6"/>
      <c r="C27" s="6"/>
      <c r="D27" s="6"/>
      <c r="E27" s="7"/>
      <c r="F27" s="33"/>
    </row>
    <row r="28" spans="1:19">
      <c r="A28" s="8"/>
      <c r="B28" s="6"/>
      <c r="C28" s="6"/>
      <c r="D28" s="6"/>
      <c r="E28" s="7"/>
      <c r="F28" s="33"/>
    </row>
    <row r="29" spans="1:19">
      <c r="A29" s="8"/>
      <c r="B29" s="6"/>
      <c r="C29" s="6"/>
      <c r="D29" s="6"/>
      <c r="E29" s="7"/>
      <c r="F29" s="33"/>
    </row>
    <row r="30" spans="1:19">
      <c r="A30" s="8"/>
      <c r="B30" s="6"/>
      <c r="C30" s="6"/>
      <c r="D30" s="6"/>
      <c r="E30" s="7"/>
      <c r="F30" s="33"/>
    </row>
    <row r="31" spans="1:19">
      <c r="A31" s="8"/>
      <c r="B31" s="6"/>
      <c r="C31" s="6"/>
      <c r="D31" s="6"/>
      <c r="E31" s="7"/>
      <c r="F31" s="33"/>
    </row>
    <row r="32" spans="1:19">
      <c r="A32" s="8"/>
      <c r="B32" s="6"/>
      <c r="C32" s="6"/>
      <c r="D32" s="6"/>
      <c r="E32" s="7"/>
      <c r="F32" s="33"/>
    </row>
    <row r="33" spans="1:6">
      <c r="A33" s="8"/>
      <c r="B33" s="6"/>
      <c r="C33" s="6"/>
      <c r="D33" s="6"/>
      <c r="E33" s="7"/>
      <c r="F33" s="33"/>
    </row>
    <row r="34" spans="1:6">
      <c r="A34" s="8"/>
      <c r="B34" s="6"/>
      <c r="C34" s="6"/>
      <c r="D34" s="6"/>
      <c r="E34" s="7"/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5:S16"/>
    <mergeCell ref="I17:S17"/>
    <mergeCell ref="I18:S18"/>
    <mergeCell ref="I19:S19"/>
  </mergeCells>
  <hyperlinks>
    <hyperlink ref="H7" r:id="rId1" display="cestas@masson-domital.fr"/>
  </hyperlinks>
  <pageMargins left="0.7" right="0.7" top="0.75" bottom="0.75" header="0.3" footer="0.3"/>
  <legacyDrawing r:id="rId2"/>
  <controls>
    <control shapeId="46081" r:id="rId3" name="CommandButton1"/>
  </controls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37"/>
  <dimension ref="A2:S113"/>
  <sheetViews>
    <sheetView tabSelected="1" workbookViewId="0">
      <selection activeCell="H15" sqref="H15:S23"/>
    </sheetView>
  </sheetViews>
  <sheetFormatPr baseColWidth="10" defaultColWidth="11.5703125" defaultRowHeight="12.75"/>
  <cols>
    <col min="1" max="1" width="17.5703125" customWidth="1"/>
    <col min="2" max="2" width="16.140625" customWidth="1"/>
    <col min="3" max="3" width="15" customWidth="1"/>
    <col min="6" max="6" width="11.5703125" style="14"/>
    <col min="7" max="7" width="16.42578125" customWidth="1"/>
  </cols>
  <sheetData>
    <row r="2" spans="1:19">
      <c r="A2" s="1" t="s">
        <v>0</v>
      </c>
      <c r="B2" s="1"/>
      <c r="C2" s="1" t="s">
        <v>1</v>
      </c>
      <c r="D2" s="1" t="s">
        <v>80</v>
      </c>
      <c r="E2" s="1"/>
      <c r="F2" s="15"/>
      <c r="G2" s="1" t="s">
        <v>3</v>
      </c>
      <c r="H2" t="s">
        <v>15</v>
      </c>
    </row>
    <row r="3" spans="1:19">
      <c r="A3" t="s">
        <v>81</v>
      </c>
      <c r="H3" t="s">
        <v>17</v>
      </c>
    </row>
    <row r="4" spans="1:19">
      <c r="A4" t="s">
        <v>117</v>
      </c>
      <c r="B4" t="s">
        <v>50</v>
      </c>
      <c r="H4" t="s">
        <v>18</v>
      </c>
    </row>
    <row r="5" spans="1:19" ht="15.75">
      <c r="A5" s="37" t="s">
        <v>118</v>
      </c>
      <c r="B5" s="37" t="s">
        <v>50</v>
      </c>
      <c r="H5" t="s">
        <v>19</v>
      </c>
    </row>
    <row r="7" spans="1:19">
      <c r="A7" s="2" t="s">
        <v>9</v>
      </c>
      <c r="B7" s="3" t="s">
        <v>10</v>
      </c>
      <c r="C7" s="3" t="s">
        <v>11</v>
      </c>
      <c r="D7" s="3" t="s">
        <v>12</v>
      </c>
      <c r="E7" s="4" t="s">
        <v>13</v>
      </c>
      <c r="F7" s="32" t="s">
        <v>83</v>
      </c>
      <c r="H7" t="s">
        <v>20</v>
      </c>
    </row>
    <row r="8" spans="1:19">
      <c r="A8" s="5">
        <v>39938</v>
      </c>
      <c r="B8" s="6">
        <v>0</v>
      </c>
      <c r="C8" s="6">
        <v>0</v>
      </c>
      <c r="D8" s="6">
        <v>2</v>
      </c>
      <c r="E8" s="7" t="str">
        <f t="shared" ref="E8:E21" si="0">IF(D8&lt;1,"COMMANDE", "")</f>
        <v/>
      </c>
      <c r="F8" s="33"/>
    </row>
    <row r="9" spans="1:19">
      <c r="A9" s="5">
        <v>39981</v>
      </c>
      <c r="B9" s="6">
        <v>0</v>
      </c>
      <c r="C9" s="6">
        <v>0</v>
      </c>
      <c r="D9" s="6">
        <f t="shared" ref="D9:D21" si="1">D8+B9-C9</f>
        <v>2</v>
      </c>
      <c r="E9" s="7" t="str">
        <f t="shared" si="0"/>
        <v/>
      </c>
      <c r="F9" s="33"/>
    </row>
    <row r="10" spans="1:19">
      <c r="A10" s="5">
        <v>40032</v>
      </c>
      <c r="B10" s="6">
        <v>0</v>
      </c>
      <c r="C10" s="6">
        <v>0</v>
      </c>
      <c r="D10" s="6">
        <f t="shared" si="1"/>
        <v>2</v>
      </c>
      <c r="E10" s="7" t="str">
        <f t="shared" si="0"/>
        <v/>
      </c>
      <c r="F10" s="33"/>
    </row>
    <row r="11" spans="1:19">
      <c r="A11" s="5">
        <v>40266</v>
      </c>
      <c r="B11" s="6">
        <v>1</v>
      </c>
      <c r="C11" s="6">
        <v>0</v>
      </c>
      <c r="D11" s="6">
        <f t="shared" si="1"/>
        <v>3</v>
      </c>
      <c r="E11" s="7" t="str">
        <f t="shared" si="0"/>
        <v/>
      </c>
      <c r="F11" s="33"/>
    </row>
    <row r="12" spans="1:19">
      <c r="A12" s="5">
        <v>40329</v>
      </c>
      <c r="B12" s="6">
        <v>0</v>
      </c>
      <c r="C12" s="6">
        <v>2</v>
      </c>
      <c r="D12" s="6">
        <f t="shared" si="1"/>
        <v>1</v>
      </c>
      <c r="E12" s="7" t="str">
        <f t="shared" si="0"/>
        <v/>
      </c>
      <c r="F12" s="33"/>
    </row>
    <row r="13" spans="1:19">
      <c r="A13" s="5">
        <v>40331</v>
      </c>
      <c r="B13" s="6">
        <v>2</v>
      </c>
      <c r="C13" s="6">
        <v>0</v>
      </c>
      <c r="D13" s="6">
        <f t="shared" si="1"/>
        <v>3</v>
      </c>
      <c r="E13" s="7" t="str">
        <f t="shared" si="0"/>
        <v/>
      </c>
      <c r="F13" s="33"/>
    </row>
    <row r="14" spans="1:19">
      <c r="A14" s="5">
        <v>40381</v>
      </c>
      <c r="B14" s="6">
        <v>0</v>
      </c>
      <c r="C14" s="6">
        <v>0</v>
      </c>
      <c r="D14" s="6">
        <f t="shared" si="1"/>
        <v>3</v>
      </c>
      <c r="E14" s="7" t="str">
        <f t="shared" si="0"/>
        <v/>
      </c>
      <c r="F14" s="33"/>
    </row>
    <row r="15" spans="1:19">
      <c r="A15" s="5">
        <v>40458</v>
      </c>
      <c r="B15" s="6">
        <v>0</v>
      </c>
      <c r="C15" s="6">
        <v>1</v>
      </c>
      <c r="D15" s="6">
        <f t="shared" si="1"/>
        <v>2</v>
      </c>
      <c r="E15" s="7" t="str">
        <f t="shared" si="0"/>
        <v/>
      </c>
      <c r="F15" s="33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</row>
    <row r="16" spans="1:19" ht="51" customHeight="1">
      <c r="A16" s="5">
        <v>40548</v>
      </c>
      <c r="B16" s="6">
        <v>0</v>
      </c>
      <c r="C16" s="6">
        <v>0</v>
      </c>
      <c r="D16" s="6">
        <f t="shared" si="1"/>
        <v>2</v>
      </c>
      <c r="E16" s="7" t="str">
        <f t="shared" si="0"/>
        <v/>
      </c>
      <c r="F16" s="33"/>
      <c r="H16" s="14"/>
      <c r="I16" s="61" t="s">
        <v>125</v>
      </c>
      <c r="J16" s="62"/>
      <c r="K16" s="62"/>
      <c r="L16" s="62"/>
      <c r="M16" s="62"/>
      <c r="N16" s="62"/>
      <c r="O16" s="62"/>
      <c r="P16" s="62"/>
      <c r="Q16" s="62"/>
      <c r="R16" s="62"/>
      <c r="S16" s="63"/>
    </row>
    <row r="17" spans="1:19">
      <c r="A17" s="5">
        <v>40602</v>
      </c>
      <c r="B17" s="6">
        <v>0</v>
      </c>
      <c r="C17" s="6">
        <v>0</v>
      </c>
      <c r="D17" s="6">
        <f t="shared" si="1"/>
        <v>2</v>
      </c>
      <c r="E17" s="7" t="str">
        <f t="shared" si="0"/>
        <v/>
      </c>
      <c r="F17" s="33"/>
      <c r="H17" s="14"/>
      <c r="I17" s="64"/>
      <c r="J17" s="65"/>
      <c r="K17" s="65"/>
      <c r="L17" s="65"/>
      <c r="M17" s="65"/>
      <c r="N17" s="65"/>
      <c r="O17" s="65"/>
      <c r="P17" s="65"/>
      <c r="Q17" s="65"/>
      <c r="R17" s="65"/>
      <c r="S17" s="66"/>
    </row>
    <row r="18" spans="1:19" ht="15">
      <c r="A18" s="5">
        <v>40759</v>
      </c>
      <c r="B18" s="6">
        <v>3</v>
      </c>
      <c r="C18" s="6">
        <v>0</v>
      </c>
      <c r="D18" s="6">
        <f t="shared" si="1"/>
        <v>5</v>
      </c>
      <c r="E18" s="7" t="str">
        <f t="shared" si="0"/>
        <v/>
      </c>
      <c r="F18" s="33"/>
      <c r="H18" s="14"/>
      <c r="I18" s="55" t="s">
        <v>126</v>
      </c>
      <c r="J18" s="56"/>
      <c r="K18" s="56"/>
      <c r="L18" s="56"/>
      <c r="M18" s="56"/>
      <c r="N18" s="56"/>
      <c r="O18" s="56"/>
      <c r="P18" s="56"/>
      <c r="Q18" s="56"/>
      <c r="R18" s="56"/>
      <c r="S18" s="57"/>
    </row>
    <row r="19" spans="1:19" ht="15">
      <c r="A19" s="5">
        <v>41243</v>
      </c>
      <c r="B19" s="6">
        <v>1</v>
      </c>
      <c r="C19" s="6">
        <v>0</v>
      </c>
      <c r="D19" s="6">
        <f t="shared" si="1"/>
        <v>6</v>
      </c>
      <c r="E19" s="7" t="str">
        <f t="shared" si="0"/>
        <v/>
      </c>
      <c r="F19" s="33"/>
      <c r="H19" s="14"/>
      <c r="I19" s="55" t="s">
        <v>127</v>
      </c>
      <c r="J19" s="56"/>
      <c r="K19" s="56"/>
      <c r="L19" s="56"/>
      <c r="M19" s="56"/>
      <c r="N19" s="56"/>
      <c r="O19" s="56"/>
      <c r="P19" s="56"/>
      <c r="Q19" s="56"/>
      <c r="R19" s="56"/>
      <c r="S19" s="57"/>
    </row>
    <row r="20" spans="1:19" ht="15">
      <c r="A20" s="24">
        <v>41383</v>
      </c>
      <c r="B20" s="6">
        <v>0</v>
      </c>
      <c r="C20" s="6">
        <v>0.5</v>
      </c>
      <c r="D20" s="6">
        <f t="shared" si="1"/>
        <v>5.5</v>
      </c>
      <c r="E20" s="7" t="str">
        <f t="shared" si="0"/>
        <v/>
      </c>
      <c r="F20" s="33"/>
      <c r="H20" s="14"/>
      <c r="I20" s="58" t="s">
        <v>128</v>
      </c>
      <c r="J20" s="59"/>
      <c r="K20" s="59"/>
      <c r="L20" s="59"/>
      <c r="M20" s="59"/>
      <c r="N20" s="59"/>
      <c r="O20" s="59"/>
      <c r="P20" s="59"/>
      <c r="Q20" s="59"/>
      <c r="R20" s="59"/>
      <c r="S20" s="60"/>
    </row>
    <row r="21" spans="1:19">
      <c r="A21" s="24">
        <v>41474</v>
      </c>
      <c r="B21" s="6">
        <v>0</v>
      </c>
      <c r="C21" s="6">
        <v>0.5</v>
      </c>
      <c r="D21" s="6">
        <f t="shared" si="1"/>
        <v>5</v>
      </c>
      <c r="E21" s="7" t="str">
        <f t="shared" si="0"/>
        <v/>
      </c>
      <c r="F21" s="33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</row>
    <row r="22" spans="1:19" ht="15">
      <c r="A22" s="24">
        <v>41835</v>
      </c>
      <c r="B22" s="6">
        <v>0</v>
      </c>
      <c r="C22" s="6">
        <v>2</v>
      </c>
      <c r="D22" s="6">
        <f>D21+B22-C22</f>
        <v>3</v>
      </c>
      <c r="E22" s="7" t="str">
        <f>IF(D22&lt;1,"COMMANDE", "")</f>
        <v/>
      </c>
      <c r="F22" s="33"/>
      <c r="H22" s="14"/>
      <c r="I22" s="46" t="s">
        <v>129</v>
      </c>
      <c r="J22" s="46"/>
      <c r="K22" s="46"/>
      <c r="L22" s="46"/>
      <c r="M22" s="46"/>
      <c r="N22" s="14"/>
      <c r="O22" s="14"/>
      <c r="P22" s="14"/>
      <c r="Q22" s="14"/>
      <c r="R22" s="14"/>
      <c r="S22" s="14"/>
    </row>
    <row r="23" spans="1:19">
      <c r="A23" s="8"/>
      <c r="B23" s="6"/>
      <c r="C23" s="6"/>
      <c r="D23" s="6"/>
      <c r="E23" s="7"/>
      <c r="F23" s="33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1:19">
      <c r="A24" s="8"/>
      <c r="B24" s="6"/>
      <c r="C24" s="6"/>
      <c r="D24" s="6"/>
      <c r="E24" s="7"/>
      <c r="F24" s="33"/>
    </row>
    <row r="25" spans="1:19">
      <c r="A25" s="8"/>
      <c r="B25" s="6"/>
      <c r="C25" s="6"/>
      <c r="D25" s="6"/>
      <c r="E25" s="7"/>
      <c r="F25" s="33"/>
    </row>
    <row r="26" spans="1:19">
      <c r="A26" s="8"/>
      <c r="B26" s="6"/>
      <c r="C26" s="6"/>
      <c r="D26" s="6"/>
      <c r="E26" s="7"/>
      <c r="F26" s="33"/>
    </row>
    <row r="27" spans="1:19">
      <c r="A27" s="8"/>
      <c r="B27" s="6"/>
      <c r="C27" s="6"/>
      <c r="D27" s="6"/>
      <c r="E27" s="7"/>
      <c r="F27" s="33"/>
    </row>
    <row r="28" spans="1:19">
      <c r="A28" s="8"/>
      <c r="B28" s="6"/>
      <c r="C28" s="6"/>
      <c r="D28" s="6"/>
      <c r="E28" s="7"/>
      <c r="F28" s="33"/>
    </row>
    <row r="29" spans="1:19">
      <c r="A29" s="8"/>
      <c r="B29" s="6"/>
      <c r="C29" s="6"/>
      <c r="D29" s="6"/>
      <c r="E29" s="7"/>
      <c r="F29" s="33"/>
    </row>
    <row r="30" spans="1:19">
      <c r="A30" s="8"/>
      <c r="B30" s="6"/>
      <c r="C30" s="6"/>
      <c r="D30" s="6"/>
      <c r="E30" s="7"/>
      <c r="F30" s="33"/>
    </row>
    <row r="31" spans="1:19">
      <c r="A31" s="8"/>
      <c r="B31" s="6"/>
      <c r="C31" s="6"/>
      <c r="D31" s="6"/>
      <c r="E31" s="7"/>
      <c r="F31" s="33"/>
    </row>
    <row r="32" spans="1:19">
      <c r="A32" s="8"/>
      <c r="B32" s="6"/>
      <c r="C32" s="6"/>
      <c r="D32" s="6"/>
      <c r="E32" s="7"/>
      <c r="F32" s="33"/>
    </row>
    <row r="33" spans="1:6">
      <c r="A33" s="8"/>
      <c r="B33" s="6"/>
      <c r="C33" s="6"/>
      <c r="D33" s="6"/>
      <c r="E33" s="7"/>
      <c r="F33" s="33"/>
    </row>
    <row r="34" spans="1:6">
      <c r="A34" s="8"/>
      <c r="B34" s="6"/>
      <c r="C34" s="6"/>
      <c r="D34" s="6"/>
      <c r="E34" s="7"/>
      <c r="F34" s="33"/>
    </row>
    <row r="35" spans="1:6">
      <c r="A35" s="8"/>
      <c r="B35" s="6"/>
      <c r="C35" s="6"/>
      <c r="D35" s="6"/>
      <c r="E35" s="7"/>
      <c r="F35" s="33"/>
    </row>
    <row r="36" spans="1:6">
      <c r="A36" s="8"/>
      <c r="B36" s="6"/>
      <c r="C36" s="6"/>
      <c r="D36" s="6"/>
      <c r="E36" s="7"/>
      <c r="F36" s="33"/>
    </row>
    <row r="37" spans="1:6">
      <c r="A37" s="8"/>
      <c r="B37" s="6"/>
      <c r="C37" s="6"/>
      <c r="D37" s="6"/>
      <c r="E37" s="7"/>
      <c r="F37" s="33"/>
    </row>
    <row r="38" spans="1:6">
      <c r="A38" s="8"/>
      <c r="B38" s="6"/>
      <c r="C38" s="6"/>
      <c r="D38" s="6"/>
      <c r="E38" s="7"/>
      <c r="F38" s="33"/>
    </row>
    <row r="39" spans="1:6">
      <c r="A39" s="8"/>
      <c r="B39" s="6"/>
      <c r="C39" s="6"/>
      <c r="D39" s="6"/>
      <c r="E39" s="7"/>
      <c r="F39" s="33"/>
    </row>
    <row r="40" spans="1:6">
      <c r="A40" s="8"/>
      <c r="B40" s="6"/>
      <c r="C40" s="6"/>
      <c r="D40" s="6"/>
      <c r="E40" s="7"/>
      <c r="F40" s="33"/>
    </row>
    <row r="41" spans="1:6">
      <c r="A41" s="8"/>
      <c r="B41" s="6"/>
      <c r="C41" s="6"/>
      <c r="D41" s="6"/>
      <c r="E41" s="7"/>
      <c r="F41" s="33"/>
    </row>
    <row r="42" spans="1:6">
      <c r="A42" s="8"/>
      <c r="B42" s="6"/>
      <c r="C42" s="6"/>
      <c r="D42" s="6"/>
      <c r="E42" s="7"/>
      <c r="F42" s="33"/>
    </row>
    <row r="43" spans="1:6">
      <c r="A43" s="8"/>
      <c r="B43" s="6"/>
      <c r="C43" s="6"/>
      <c r="D43" s="6"/>
      <c r="E43" s="7"/>
      <c r="F43" s="33"/>
    </row>
    <row r="44" spans="1:6">
      <c r="A44" s="8"/>
      <c r="B44" s="6"/>
      <c r="C44" s="6"/>
      <c r="D44" s="6"/>
      <c r="E44" s="7"/>
      <c r="F44" s="33"/>
    </row>
    <row r="45" spans="1:6">
      <c r="A45" s="8"/>
      <c r="B45" s="6"/>
      <c r="C45" s="6"/>
      <c r="D45" s="6"/>
      <c r="E45" s="7"/>
      <c r="F45" s="33"/>
    </row>
    <row r="46" spans="1:6">
      <c r="A46" s="8"/>
      <c r="B46" s="6"/>
      <c r="C46" s="6"/>
      <c r="D46" s="6"/>
      <c r="E46" s="7"/>
      <c r="F46" s="33"/>
    </row>
    <row r="47" spans="1:6">
      <c r="A47" s="8"/>
      <c r="B47" s="6"/>
      <c r="C47" s="6"/>
      <c r="D47" s="6"/>
      <c r="E47" s="7"/>
      <c r="F47" s="33"/>
    </row>
    <row r="48" spans="1:6">
      <c r="A48" s="8"/>
      <c r="B48" s="6"/>
      <c r="C48" s="6"/>
      <c r="D48" s="6"/>
      <c r="E48" s="7"/>
      <c r="F48" s="33"/>
    </row>
    <row r="49" spans="1:6">
      <c r="A49" s="8"/>
      <c r="B49" s="6"/>
      <c r="C49" s="6"/>
      <c r="D49" s="6"/>
      <c r="E49" s="7"/>
      <c r="F49" s="33"/>
    </row>
    <row r="50" spans="1:6">
      <c r="A50" s="8"/>
      <c r="B50" s="6"/>
      <c r="C50" s="6"/>
      <c r="D50" s="6"/>
      <c r="E50" s="7"/>
      <c r="F50" s="33"/>
    </row>
    <row r="51" spans="1:6">
      <c r="A51" s="8"/>
      <c r="B51" s="6"/>
      <c r="C51" s="6"/>
      <c r="D51" s="6"/>
      <c r="E51" s="7"/>
      <c r="F51" s="33"/>
    </row>
    <row r="52" spans="1:6">
      <c r="A52" s="8"/>
      <c r="B52" s="6"/>
      <c r="C52" s="6"/>
      <c r="D52" s="6"/>
      <c r="E52" s="7"/>
      <c r="F52" s="33"/>
    </row>
    <row r="53" spans="1:6">
      <c r="A53" s="8"/>
      <c r="B53" s="6"/>
      <c r="C53" s="6"/>
      <c r="D53" s="6"/>
      <c r="E53" s="7"/>
      <c r="F53" s="33"/>
    </row>
    <row r="54" spans="1:6">
      <c r="A54" s="8"/>
      <c r="B54" s="6"/>
      <c r="C54" s="6"/>
      <c r="D54" s="6"/>
      <c r="E54" s="7"/>
      <c r="F54" s="33"/>
    </row>
    <row r="55" spans="1:6">
      <c r="A55" s="8"/>
      <c r="B55" s="6"/>
      <c r="C55" s="6"/>
      <c r="D55" s="6"/>
      <c r="E55" s="7"/>
      <c r="F55" s="33"/>
    </row>
    <row r="56" spans="1:6">
      <c r="A56" s="8"/>
      <c r="B56" s="6"/>
      <c r="C56" s="6"/>
      <c r="D56" s="6"/>
      <c r="E56" s="7"/>
      <c r="F56" s="33"/>
    </row>
    <row r="57" spans="1:6">
      <c r="A57" s="8"/>
      <c r="B57" s="6"/>
      <c r="C57" s="6"/>
      <c r="D57" s="6"/>
      <c r="E57" s="7"/>
      <c r="F57" s="33"/>
    </row>
    <row r="58" spans="1:6">
      <c r="A58" s="8"/>
      <c r="B58" s="6"/>
      <c r="C58" s="6"/>
      <c r="D58" s="6"/>
      <c r="E58" s="7"/>
      <c r="F58" s="33"/>
    </row>
    <row r="59" spans="1:6">
      <c r="A59" s="8"/>
      <c r="B59" s="6"/>
      <c r="C59" s="6"/>
      <c r="D59" s="6"/>
      <c r="E59" s="7"/>
      <c r="F59" s="33"/>
    </row>
    <row r="60" spans="1:6">
      <c r="A60" s="8"/>
      <c r="B60" s="6"/>
      <c r="C60" s="6"/>
      <c r="D60" s="6"/>
      <c r="E60" s="7"/>
      <c r="F60" s="33"/>
    </row>
    <row r="61" spans="1:6">
      <c r="A61" s="8"/>
      <c r="B61" s="6"/>
      <c r="C61" s="6"/>
      <c r="D61" s="6"/>
      <c r="E61" s="7"/>
      <c r="F61" s="33"/>
    </row>
    <row r="62" spans="1:6">
      <c r="A62" s="8"/>
      <c r="B62" s="6"/>
      <c r="C62" s="6"/>
      <c r="D62" s="6"/>
      <c r="E62" s="7"/>
      <c r="F62" s="33"/>
    </row>
    <row r="63" spans="1:6">
      <c r="A63" s="8"/>
      <c r="B63" s="6"/>
      <c r="C63" s="6"/>
      <c r="D63" s="6"/>
      <c r="E63" s="7"/>
      <c r="F63" s="33"/>
    </row>
    <row r="64" spans="1:6">
      <c r="A64" s="8"/>
      <c r="B64" s="6"/>
      <c r="C64" s="6"/>
      <c r="D64" s="6"/>
      <c r="E64" s="7"/>
      <c r="F64" s="33"/>
    </row>
    <row r="65" spans="1:6">
      <c r="A65" s="8"/>
      <c r="B65" s="6"/>
      <c r="C65" s="6"/>
      <c r="D65" s="6"/>
      <c r="E65" s="7"/>
      <c r="F65" s="33"/>
    </row>
    <row r="66" spans="1:6">
      <c r="A66" s="8"/>
      <c r="B66" s="6"/>
      <c r="C66" s="6"/>
      <c r="D66" s="6"/>
      <c r="E66" s="7"/>
      <c r="F66" s="33"/>
    </row>
    <row r="67" spans="1:6">
      <c r="A67" s="8"/>
      <c r="B67" s="6"/>
      <c r="C67" s="6"/>
      <c r="D67" s="6"/>
      <c r="E67" s="7"/>
      <c r="F67" s="33"/>
    </row>
    <row r="68" spans="1:6">
      <c r="A68" s="8"/>
      <c r="B68" s="6"/>
      <c r="C68" s="6"/>
      <c r="D68" s="6"/>
      <c r="E68" s="7"/>
      <c r="F68" s="33"/>
    </row>
    <row r="69" spans="1:6">
      <c r="A69" s="8"/>
      <c r="B69" s="6"/>
      <c r="C69" s="6"/>
      <c r="D69" s="6"/>
      <c r="E69" s="7"/>
      <c r="F69" s="33"/>
    </row>
    <row r="70" spans="1:6">
      <c r="A70" s="8"/>
      <c r="B70" s="6"/>
      <c r="C70" s="6"/>
      <c r="D70" s="6"/>
      <c r="E70" s="7"/>
      <c r="F70" s="33"/>
    </row>
    <row r="71" spans="1:6">
      <c r="A71" s="8"/>
      <c r="B71" s="6"/>
      <c r="C71" s="6"/>
      <c r="D71" s="6"/>
      <c r="E71" s="7"/>
      <c r="F71" s="33"/>
    </row>
    <row r="72" spans="1:6">
      <c r="A72" s="8"/>
      <c r="B72" s="6"/>
      <c r="C72" s="6"/>
      <c r="D72" s="6"/>
      <c r="E72" s="7"/>
      <c r="F72" s="33"/>
    </row>
    <row r="73" spans="1:6">
      <c r="A73" s="8"/>
      <c r="B73" s="6"/>
      <c r="C73" s="6"/>
      <c r="D73" s="6"/>
      <c r="E73" s="7"/>
      <c r="F73" s="33"/>
    </row>
    <row r="74" spans="1:6">
      <c r="A74" s="8"/>
      <c r="B74" s="6"/>
      <c r="C74" s="6"/>
      <c r="D74" s="6"/>
      <c r="E74" s="7"/>
      <c r="F74" s="33"/>
    </row>
    <row r="75" spans="1:6">
      <c r="A75" s="8"/>
      <c r="B75" s="6"/>
      <c r="C75" s="6"/>
      <c r="D75" s="6"/>
      <c r="E75" s="7"/>
      <c r="F75" s="33"/>
    </row>
    <row r="76" spans="1:6">
      <c r="A76" s="8"/>
      <c r="B76" s="6"/>
      <c r="C76" s="6"/>
      <c r="D76" s="6"/>
      <c r="E76" s="7"/>
      <c r="F76" s="33"/>
    </row>
    <row r="77" spans="1:6">
      <c r="A77" s="8"/>
      <c r="B77" s="6"/>
      <c r="C77" s="6"/>
      <c r="D77" s="6"/>
      <c r="E77" s="7"/>
      <c r="F77" s="33"/>
    </row>
    <row r="78" spans="1:6">
      <c r="A78" s="8"/>
      <c r="B78" s="6"/>
      <c r="C78" s="6"/>
      <c r="D78" s="6"/>
      <c r="E78" s="7"/>
      <c r="F78" s="33"/>
    </row>
    <row r="79" spans="1:6">
      <c r="A79" s="8"/>
      <c r="B79" s="6"/>
      <c r="C79" s="6"/>
      <c r="D79" s="6"/>
      <c r="E79" s="7"/>
      <c r="F79" s="33"/>
    </row>
    <row r="80" spans="1:6">
      <c r="A80" s="8"/>
      <c r="B80" s="6"/>
      <c r="C80" s="6"/>
      <c r="D80" s="6"/>
      <c r="E80" s="7"/>
      <c r="F80" s="33"/>
    </row>
    <row r="81" spans="1:6">
      <c r="A81" s="8"/>
      <c r="B81" s="6"/>
      <c r="C81" s="6"/>
      <c r="D81" s="6"/>
      <c r="E81" s="7"/>
      <c r="F81" s="33"/>
    </row>
    <row r="82" spans="1:6">
      <c r="A82" s="8"/>
      <c r="B82" s="6"/>
      <c r="C82" s="6"/>
      <c r="D82" s="6"/>
      <c r="E82" s="7"/>
      <c r="F82" s="33"/>
    </row>
    <row r="83" spans="1:6">
      <c r="A83" s="8"/>
      <c r="B83" s="6"/>
      <c r="C83" s="6"/>
      <c r="D83" s="6"/>
      <c r="E83" s="7"/>
      <c r="F83" s="33"/>
    </row>
    <row r="84" spans="1:6">
      <c r="A84" s="8"/>
      <c r="B84" s="6"/>
      <c r="C84" s="6"/>
      <c r="D84" s="6"/>
      <c r="E84" s="7"/>
      <c r="F84" s="33"/>
    </row>
    <row r="85" spans="1:6">
      <c r="A85" s="8"/>
      <c r="B85" s="6"/>
      <c r="C85" s="6"/>
      <c r="D85" s="6"/>
      <c r="E85" s="7"/>
      <c r="F85" s="33"/>
    </row>
    <row r="86" spans="1:6">
      <c r="A86" s="8"/>
      <c r="B86" s="6"/>
      <c r="C86" s="6"/>
      <c r="D86" s="6"/>
      <c r="E86" s="7"/>
      <c r="F86" s="33"/>
    </row>
    <row r="87" spans="1:6">
      <c r="A87" s="8"/>
      <c r="B87" s="6"/>
      <c r="C87" s="6"/>
      <c r="D87" s="6"/>
      <c r="E87" s="7"/>
      <c r="F87" s="33"/>
    </row>
    <row r="88" spans="1:6">
      <c r="A88" s="8"/>
      <c r="B88" s="6"/>
      <c r="C88" s="6"/>
      <c r="D88" s="6"/>
      <c r="E88" s="7"/>
      <c r="F88" s="33"/>
    </row>
    <row r="89" spans="1:6">
      <c r="A89" s="8"/>
      <c r="B89" s="6"/>
      <c r="C89" s="6"/>
      <c r="D89" s="6"/>
      <c r="E89" s="7"/>
      <c r="F89" s="33"/>
    </row>
    <row r="90" spans="1:6">
      <c r="A90" s="8"/>
      <c r="B90" s="6"/>
      <c r="C90" s="6"/>
      <c r="D90" s="6"/>
      <c r="E90" s="7"/>
      <c r="F90" s="33"/>
    </row>
    <row r="91" spans="1:6">
      <c r="A91" s="8"/>
      <c r="B91" s="6"/>
      <c r="C91" s="6"/>
      <c r="D91" s="6"/>
      <c r="E91" s="7"/>
      <c r="F91" s="33"/>
    </row>
    <row r="92" spans="1:6">
      <c r="A92" s="8"/>
      <c r="B92" s="6"/>
      <c r="C92" s="6"/>
      <c r="D92" s="6"/>
      <c r="E92" s="7"/>
      <c r="F92" s="33"/>
    </row>
    <row r="93" spans="1:6">
      <c r="A93" s="8"/>
      <c r="B93" s="6"/>
      <c r="C93" s="6"/>
      <c r="D93" s="6"/>
      <c r="E93" s="7"/>
      <c r="F93" s="33"/>
    </row>
    <row r="94" spans="1:6">
      <c r="A94" s="8"/>
      <c r="B94" s="6"/>
      <c r="C94" s="6"/>
      <c r="D94" s="6"/>
      <c r="E94" s="7"/>
      <c r="F94" s="33"/>
    </row>
    <row r="95" spans="1:6">
      <c r="A95" s="8"/>
      <c r="B95" s="6"/>
      <c r="C95" s="6"/>
      <c r="D95" s="6"/>
      <c r="E95" s="7"/>
      <c r="F95" s="33"/>
    </row>
    <row r="96" spans="1:6">
      <c r="A96" s="8"/>
      <c r="B96" s="6"/>
      <c r="C96" s="6"/>
      <c r="D96" s="6"/>
      <c r="E96" s="7"/>
      <c r="F96" s="33"/>
    </row>
    <row r="97" spans="1:6">
      <c r="A97" s="8"/>
      <c r="B97" s="6"/>
      <c r="C97" s="6"/>
      <c r="D97" s="6"/>
      <c r="E97" s="7"/>
      <c r="F97" s="33"/>
    </row>
    <row r="98" spans="1:6">
      <c r="A98" s="8"/>
      <c r="B98" s="6"/>
      <c r="C98" s="6"/>
      <c r="D98" s="6"/>
      <c r="E98" s="7"/>
      <c r="F98" s="33"/>
    </row>
    <row r="99" spans="1:6">
      <c r="A99" s="8"/>
      <c r="B99" s="6"/>
      <c r="C99" s="6"/>
      <c r="D99" s="6"/>
      <c r="E99" s="7"/>
      <c r="F99" s="33"/>
    </row>
    <row r="100" spans="1:6">
      <c r="A100" s="8"/>
      <c r="B100" s="6"/>
      <c r="C100" s="6"/>
      <c r="D100" s="6"/>
      <c r="E100" s="7"/>
      <c r="F100" s="33"/>
    </row>
    <row r="101" spans="1:6">
      <c r="A101" s="8"/>
      <c r="B101" s="6"/>
      <c r="C101" s="6"/>
      <c r="D101" s="6"/>
      <c r="E101" s="7"/>
      <c r="F101" s="33"/>
    </row>
    <row r="102" spans="1:6">
      <c r="A102" s="8"/>
      <c r="B102" s="6"/>
      <c r="C102" s="6"/>
      <c r="D102" s="6"/>
      <c r="E102" s="7"/>
      <c r="F102" s="33"/>
    </row>
    <row r="103" spans="1:6">
      <c r="A103" s="8"/>
      <c r="B103" s="6"/>
      <c r="C103" s="6"/>
      <c r="D103" s="6"/>
      <c r="E103" s="7"/>
      <c r="F103" s="33"/>
    </row>
    <row r="104" spans="1:6">
      <c r="A104" s="8"/>
      <c r="B104" s="6"/>
      <c r="C104" s="6"/>
      <c r="D104" s="6"/>
      <c r="E104" s="7"/>
      <c r="F104" s="33"/>
    </row>
    <row r="105" spans="1:6">
      <c r="A105" s="8"/>
      <c r="B105" s="6"/>
      <c r="C105" s="6"/>
      <c r="D105" s="6"/>
      <c r="E105" s="7"/>
      <c r="F105" s="33"/>
    </row>
    <row r="106" spans="1:6">
      <c r="A106" s="8"/>
      <c r="B106" s="6"/>
      <c r="C106" s="6"/>
      <c r="D106" s="6"/>
      <c r="E106" s="7"/>
      <c r="F106" s="33"/>
    </row>
    <row r="107" spans="1:6">
      <c r="A107" s="8"/>
      <c r="B107" s="6"/>
      <c r="C107" s="6"/>
      <c r="D107" s="6"/>
      <c r="E107" s="7"/>
      <c r="F107" s="33"/>
    </row>
    <row r="108" spans="1:6">
      <c r="A108" s="8"/>
      <c r="B108" s="6"/>
      <c r="C108" s="6"/>
      <c r="D108" s="6"/>
      <c r="E108" s="7"/>
      <c r="F108" s="33"/>
    </row>
    <row r="109" spans="1:6">
      <c r="A109" s="8"/>
      <c r="B109" s="6"/>
      <c r="C109" s="6"/>
      <c r="D109" s="6"/>
      <c r="E109" s="7"/>
      <c r="F109" s="33"/>
    </row>
    <row r="110" spans="1:6">
      <c r="A110" s="8"/>
      <c r="B110" s="6"/>
      <c r="C110" s="6"/>
      <c r="D110" s="6"/>
      <c r="E110" s="7"/>
      <c r="F110" s="33"/>
    </row>
    <row r="111" spans="1:6">
      <c r="A111" s="8"/>
      <c r="B111" s="6"/>
      <c r="C111" s="6"/>
      <c r="D111" s="6"/>
      <c r="E111" s="7"/>
      <c r="F111" s="33"/>
    </row>
    <row r="112" spans="1:6">
      <c r="A112" s="8"/>
      <c r="B112" s="6"/>
      <c r="C112" s="6"/>
      <c r="D112" s="6"/>
      <c r="E112" s="7"/>
      <c r="F112" s="33"/>
    </row>
    <row r="113" spans="1:6">
      <c r="A113" s="9"/>
      <c r="B113" s="10"/>
      <c r="C113" s="10"/>
      <c r="D113" s="10"/>
      <c r="E113" s="7"/>
      <c r="F113" s="33"/>
    </row>
  </sheetData>
  <mergeCells count="4">
    <mergeCell ref="I16:S17"/>
    <mergeCell ref="I18:S18"/>
    <mergeCell ref="I19:S19"/>
    <mergeCell ref="I20:S20"/>
  </mergeCells>
  <hyperlinks>
    <hyperlink ref="H7" r:id="rId1" display="cestas@masson-domital.fr"/>
  </hyperlinks>
  <pageMargins left="0.78749999999999998" right="0.78749999999999998" top="1.0249999999999999" bottom="1.0249999999999999" header="0.78749999999999998" footer="0.78749999999999998"/>
  <pageSetup paperSize="9" orientation="portrait" horizontalDpi="300" verticalDpi="300"/>
  <headerFooter alignWithMargins="0">
    <oddHeader>&amp;C&amp;A</oddHeader>
    <oddFooter>&amp;CPage &amp;P</oddFooter>
  </headerFooter>
  <legacyDrawing r:id="rId2"/>
  <controls>
    <control shapeId="37890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29</vt:i4>
      </vt:variant>
    </vt:vector>
  </HeadingPairs>
  <TitlesOfParts>
    <vt:vector size="29" baseType="lpstr">
      <vt:lpstr>Adhésif cutomètre</vt:lpstr>
      <vt:lpstr>Alcool 70%</vt:lpstr>
      <vt:lpstr>Blouse visiteur</vt:lpstr>
      <vt:lpstr>Boîte de stockage empreintes</vt:lpstr>
      <vt:lpstr>Capillaire et piston pour micro</vt:lpstr>
      <vt:lpstr>Carré ouate </vt:lpstr>
      <vt:lpstr>Carte de stockage D'squames</vt:lpstr>
      <vt:lpstr>Carte de stockage sébutape</vt:lpstr>
      <vt:lpstr>Cassette sébumètre</vt:lpstr>
      <vt:lpstr>Imprimante agrafes</vt:lpstr>
      <vt:lpstr>Imprimante toner rouge</vt:lpstr>
      <vt:lpstr>Imprimante Toner d'encre usage</vt:lpstr>
      <vt:lpstr>Imprimante toner jaune</vt:lpstr>
      <vt:lpstr>Imprimante toner bleu</vt:lpstr>
      <vt:lpstr>Imprimante toner noir</vt:lpstr>
      <vt:lpstr>Catalyseur Silflo</vt:lpstr>
      <vt:lpstr>Charlottes</vt:lpstr>
      <vt:lpstr>Coton à démaquiller</vt:lpstr>
      <vt:lpstr>Coupelles aluminium</vt:lpstr>
      <vt:lpstr>Couronnes DTM</vt:lpstr>
      <vt:lpstr>Disque D'squames</vt:lpstr>
      <vt:lpstr>Doigtiers</vt:lpstr>
      <vt:lpstr>Drap d'examen</vt:lpstr>
      <vt:lpstr>Eau distillée</vt:lpstr>
      <vt:lpstr>Embout CP 1000µl</vt:lpstr>
      <vt:lpstr>Essuie-mains </vt:lpstr>
      <vt:lpstr>Finn chambers</vt:lpstr>
      <vt:lpstr>Gants latex poudrés</vt:lpstr>
      <vt:lpstr>Seringue 1ml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Asserin</dc:creator>
  <cp:lastModifiedBy>jerome.asserin</cp:lastModifiedBy>
  <dcterms:created xsi:type="dcterms:W3CDTF">2014-07-04T09:02:59Z</dcterms:created>
  <dcterms:modified xsi:type="dcterms:W3CDTF">2015-01-15T10:35:33Z</dcterms:modified>
</cp:coreProperties>
</file>