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35" yWindow="15" windowWidth="9180" windowHeight="9450" tabRatio="596" activeTab="4"/>
  </bookViews>
  <sheets>
    <sheet name="Date" sheetId="32" r:id="rId1"/>
    <sheet name="Tel" sheetId="37" state="hidden" r:id="rId2"/>
    <sheet name="Releve_EDF" sheetId="47" state="hidden" r:id="rId3"/>
    <sheet name="Conso_EDF" sheetId="48" state="hidden" r:id="rId4"/>
    <sheet name="Situation" sheetId="51" r:id="rId5"/>
  </sheets>
  <definedNames>
    <definedName name="_xlnm._FilterDatabase" localSheetId="4" hidden="1">Situation!$A$3:$P$5</definedName>
    <definedName name="_xlnm.Database">#REF!</definedName>
    <definedName name="Date">Date!$A$1</definedName>
    <definedName name="_xlnm.Print_Titles" localSheetId="3">Conso_EDF!$A:$C</definedName>
    <definedName name="mois">Date!$A$3</definedName>
  </definedNames>
  <calcPr calcId="145621"/>
</workbook>
</file>

<file path=xl/calcChain.xml><?xml version="1.0" encoding="utf-8"?>
<calcChain xmlns="http://schemas.openxmlformats.org/spreadsheetml/2006/main">
  <c r="D5" i="51" l="1"/>
  <c r="B1" i="51" l="1"/>
  <c r="D4" i="51" l="1"/>
  <c r="C4" i="51" s="1"/>
  <c r="C5" i="51" l="1"/>
  <c r="L23" i="37"/>
  <c r="M23" i="37" s="1"/>
  <c r="L22" i="37"/>
  <c r="M22" i="37"/>
  <c r="S22" i="37" s="1"/>
  <c r="L21" i="37"/>
  <c r="M21" i="37" s="1"/>
  <c r="L20" i="37"/>
  <c r="M20" i="37" s="1"/>
  <c r="Q20" i="37" s="1"/>
  <c r="L19" i="37"/>
  <c r="M19" i="37" s="1"/>
  <c r="L18" i="37"/>
  <c r="M18" i="37" s="1"/>
  <c r="S18" i="37" s="1"/>
  <c r="L17" i="37"/>
  <c r="M17" i="37" s="1"/>
  <c r="O17" i="37" s="1"/>
  <c r="R17" i="37" s="1"/>
  <c r="L16" i="37"/>
  <c r="M16" i="37" s="1"/>
  <c r="Q16" i="37" s="1"/>
  <c r="L15" i="37"/>
  <c r="M15" i="37" s="1"/>
  <c r="L14" i="37"/>
  <c r="M14" i="37" s="1"/>
  <c r="L13" i="37"/>
  <c r="M13" i="37" s="1"/>
  <c r="L12" i="37"/>
  <c r="M12" i="37" s="1"/>
  <c r="L11" i="37"/>
  <c r="M11" i="37" s="1"/>
  <c r="L10" i="37"/>
  <c r="M10" i="37" s="1"/>
  <c r="L9" i="37"/>
  <c r="M9" i="37" s="1"/>
  <c r="Q9" i="37" s="1"/>
  <c r="L16" i="47"/>
  <c r="AB52" i="48" s="1"/>
  <c r="AC52" i="48" s="1"/>
  <c r="L15" i="47"/>
  <c r="L9" i="47"/>
  <c r="L8" i="47"/>
  <c r="C71" i="48"/>
  <c r="C72" i="48"/>
  <c r="C73" i="48"/>
  <c r="C74" i="48"/>
  <c r="C75" i="48"/>
  <c r="C76" i="48"/>
  <c r="C77" i="48"/>
  <c r="C78" i="48"/>
  <c r="C79" i="48"/>
  <c r="C80" i="48"/>
  <c r="C81" i="48"/>
  <c r="C70" i="48"/>
  <c r="AK52" i="48"/>
  <c r="AK51" i="48"/>
  <c r="AL51" i="48" s="1"/>
  <c r="AH52" i="48"/>
  <c r="AI52" i="48" s="1"/>
  <c r="AH51" i="48"/>
  <c r="AI51" i="48"/>
  <c r="AI56" i="48" s="1"/>
  <c r="S52" i="48"/>
  <c r="S51" i="48"/>
  <c r="P52" i="48"/>
  <c r="P51" i="48"/>
  <c r="Q51" i="48"/>
  <c r="M52" i="48"/>
  <c r="N52" i="48" s="1"/>
  <c r="M51" i="48"/>
  <c r="N51" i="48"/>
  <c r="J52" i="48"/>
  <c r="J51" i="48"/>
  <c r="K51" i="48" s="1"/>
  <c r="K56" i="48" s="1"/>
  <c r="G53" i="48"/>
  <c r="H53" i="48" s="1"/>
  <c r="AK16" i="48"/>
  <c r="AK13" i="48"/>
  <c r="AK14" i="48"/>
  <c r="AL14" i="48"/>
  <c r="AK10" i="48"/>
  <c r="AK12" i="48"/>
  <c r="AL12" i="48"/>
  <c r="AK7" i="48"/>
  <c r="AK39" i="48"/>
  <c r="AL39" i="48" s="1"/>
  <c r="AK8" i="48"/>
  <c r="AL8" i="48"/>
  <c r="AH16" i="48"/>
  <c r="AH17" i="48"/>
  <c r="AI17" i="48" s="1"/>
  <c r="AH13" i="48"/>
  <c r="AH15" i="48"/>
  <c r="AI15" i="48" s="1"/>
  <c r="AH33" i="48"/>
  <c r="AI33" i="48"/>
  <c r="AH14" i="48"/>
  <c r="AI14" i="48"/>
  <c r="AH10" i="48"/>
  <c r="AH7" i="48"/>
  <c r="AH8" i="48"/>
  <c r="AI8" i="48" s="1"/>
  <c r="AK19" i="48"/>
  <c r="AL19" i="48"/>
  <c r="AH19" i="48"/>
  <c r="AI19" i="48"/>
  <c r="AE16" i="48"/>
  <c r="AE10" i="48"/>
  <c r="AE12" i="48"/>
  <c r="AF12" i="48" s="1"/>
  <c r="AE7" i="48"/>
  <c r="AE39" i="48" s="1"/>
  <c r="AE8" i="48"/>
  <c r="AF8" i="48" s="1"/>
  <c r="AE19" i="48"/>
  <c r="AF19" i="48" s="1"/>
  <c r="AB7" i="48"/>
  <c r="AB16" i="48"/>
  <c r="AB18" i="48" s="1"/>
  <c r="AC18" i="48" s="1"/>
  <c r="AB10" i="48"/>
  <c r="AB12" i="48"/>
  <c r="AC12" i="48"/>
  <c r="AB19" i="48"/>
  <c r="AC19" i="48"/>
  <c r="V19" i="48"/>
  <c r="W19" i="48" s="1"/>
  <c r="Y16" i="48"/>
  <c r="Y13" i="48"/>
  <c r="Y10" i="48"/>
  <c r="Y11" i="48" s="1"/>
  <c r="Z11" i="48"/>
  <c r="Y7" i="48"/>
  <c r="Y9" i="48"/>
  <c r="Z9" i="48"/>
  <c r="V16" i="48"/>
  <c r="V13" i="48"/>
  <c r="V10" i="48"/>
  <c r="V7" i="48"/>
  <c r="V31" i="48" s="1"/>
  <c r="S16" i="48"/>
  <c r="S13" i="48"/>
  <c r="S14" i="48"/>
  <c r="T14" i="48" s="1"/>
  <c r="S15" i="48"/>
  <c r="T15" i="48"/>
  <c r="S10" i="48"/>
  <c r="S7" i="48"/>
  <c r="P16" i="48"/>
  <c r="P13" i="48"/>
  <c r="P33" i="48"/>
  <c r="Q33" i="48"/>
  <c r="P10" i="48"/>
  <c r="P7" i="48"/>
  <c r="M16" i="48"/>
  <c r="M13" i="48"/>
  <c r="M10" i="48"/>
  <c r="M7" i="48"/>
  <c r="J16" i="48"/>
  <c r="J13" i="48"/>
  <c r="J14" i="48" s="1"/>
  <c r="K14" i="48" s="1"/>
  <c r="J10" i="48"/>
  <c r="J7" i="48"/>
  <c r="J9" i="48"/>
  <c r="K9" i="48"/>
  <c r="Y19" i="48"/>
  <c r="Z19" i="48"/>
  <c r="D6" i="47"/>
  <c r="AK9" i="48"/>
  <c r="AL9" i="48"/>
  <c r="AE9" i="48"/>
  <c r="AF9" i="48" s="1"/>
  <c r="AE11" i="48"/>
  <c r="AF11" i="48" s="1"/>
  <c r="AB11" i="48"/>
  <c r="AC11" i="48"/>
  <c r="V14" i="48"/>
  <c r="W14" i="48" s="1"/>
  <c r="V18" i="48"/>
  <c r="W18" i="48" s="1"/>
  <c r="G19" i="48"/>
  <c r="H19" i="48"/>
  <c r="J8" i="48"/>
  <c r="K8" i="48" s="1"/>
  <c r="M12" i="48"/>
  <c r="N12" i="48" s="1"/>
  <c r="J19" i="48"/>
  <c r="K19" i="48"/>
  <c r="M19" i="48"/>
  <c r="N19" i="48"/>
  <c r="P19" i="48"/>
  <c r="Q19" i="48" s="1"/>
  <c r="S19" i="48"/>
  <c r="T19" i="48" s="1"/>
  <c r="G25" i="48"/>
  <c r="H25" i="48" s="1"/>
  <c r="J25" i="48"/>
  <c r="K25" i="48"/>
  <c r="M25" i="48"/>
  <c r="N25" i="48"/>
  <c r="P25" i="48"/>
  <c r="Q25" i="48" s="1"/>
  <c r="S25" i="48"/>
  <c r="T25" i="48" s="1"/>
  <c r="V25" i="48"/>
  <c r="W25" i="48"/>
  <c r="Y25" i="48"/>
  <c r="Z25" i="48"/>
  <c r="AB25" i="48"/>
  <c r="AC25" i="48" s="1"/>
  <c r="AE25" i="48"/>
  <c r="AF25" i="48" s="1"/>
  <c r="AH25" i="48"/>
  <c r="AI25" i="48"/>
  <c r="AK25" i="48"/>
  <c r="AL25" i="48"/>
  <c r="G26" i="48"/>
  <c r="H26" i="48" s="1"/>
  <c r="J26" i="48"/>
  <c r="K26" i="48" s="1"/>
  <c r="M26" i="48"/>
  <c r="N26" i="48"/>
  <c r="P26" i="48"/>
  <c r="Q26" i="48"/>
  <c r="S26" i="48"/>
  <c r="T26" i="48" s="1"/>
  <c r="V26" i="48"/>
  <c r="W26" i="48" s="1"/>
  <c r="Y26" i="48"/>
  <c r="Z26" i="48"/>
  <c r="AB26" i="48"/>
  <c r="AC26" i="48"/>
  <c r="AE26" i="48"/>
  <c r="AF26" i="48" s="1"/>
  <c r="AH26" i="48"/>
  <c r="AI26" i="48" s="1"/>
  <c r="AK26" i="48"/>
  <c r="AL26" i="48"/>
  <c r="G27" i="48"/>
  <c r="H27" i="48"/>
  <c r="J27" i="48"/>
  <c r="K27" i="48" s="1"/>
  <c r="M27" i="48"/>
  <c r="N27" i="48" s="1"/>
  <c r="P27" i="48"/>
  <c r="Q27" i="48"/>
  <c r="S27" i="48"/>
  <c r="T27" i="48"/>
  <c r="V27" i="48"/>
  <c r="W27" i="48" s="1"/>
  <c r="Y27" i="48"/>
  <c r="Z27" i="48" s="1"/>
  <c r="AB27" i="48"/>
  <c r="AC27" i="48"/>
  <c r="AE27" i="48"/>
  <c r="AF27" i="48"/>
  <c r="AH27" i="48"/>
  <c r="AI27" i="48" s="1"/>
  <c r="AK27" i="48"/>
  <c r="AL27" i="48" s="1"/>
  <c r="G28" i="48"/>
  <c r="H28" i="48"/>
  <c r="J28" i="48"/>
  <c r="K28" i="48"/>
  <c r="M28" i="48"/>
  <c r="N28" i="48" s="1"/>
  <c r="P28" i="48"/>
  <c r="Q28" i="48" s="1"/>
  <c r="S28" i="48"/>
  <c r="T28" i="48"/>
  <c r="V28" i="48"/>
  <c r="W28" i="48"/>
  <c r="Y28" i="48"/>
  <c r="Z28" i="48" s="1"/>
  <c r="AB28" i="48"/>
  <c r="AC28" i="48" s="1"/>
  <c r="AE28" i="48"/>
  <c r="AF28" i="48"/>
  <c r="AH28" i="48"/>
  <c r="AI28" i="48"/>
  <c r="AK28" i="48"/>
  <c r="AL28" i="48" s="1"/>
  <c r="G29" i="48"/>
  <c r="H29" i="48" s="1"/>
  <c r="J29" i="48"/>
  <c r="K29" i="48"/>
  <c r="M29" i="48"/>
  <c r="N29" i="48"/>
  <c r="P29" i="48"/>
  <c r="Q29" i="48" s="1"/>
  <c r="S29" i="48"/>
  <c r="T29" i="48" s="1"/>
  <c r="V29" i="48"/>
  <c r="W29" i="48"/>
  <c r="Y29" i="48"/>
  <c r="Z29" i="48"/>
  <c r="AB29" i="48"/>
  <c r="AC29" i="48" s="1"/>
  <c r="AE29" i="48"/>
  <c r="AF29" i="48" s="1"/>
  <c r="AH29" i="48"/>
  <c r="AI29" i="48"/>
  <c r="AK29" i="48"/>
  <c r="AL29" i="48"/>
  <c r="G30" i="48"/>
  <c r="H30" i="48" s="1"/>
  <c r="J30" i="48"/>
  <c r="K30" i="48" s="1"/>
  <c r="M30" i="48"/>
  <c r="N30" i="48"/>
  <c r="P30" i="48"/>
  <c r="Q30" i="48"/>
  <c r="S30" i="48"/>
  <c r="T30" i="48" s="1"/>
  <c r="V30" i="48"/>
  <c r="W30" i="48" s="1"/>
  <c r="Y30" i="48"/>
  <c r="Z30" i="48"/>
  <c r="AB30" i="48"/>
  <c r="AC30" i="48"/>
  <c r="AE30" i="48"/>
  <c r="AF30" i="48" s="1"/>
  <c r="AH30" i="48"/>
  <c r="AI30" i="48" s="1"/>
  <c r="AK30" i="48"/>
  <c r="AL30" i="48"/>
  <c r="J31" i="48"/>
  <c r="K31" i="48"/>
  <c r="AE31" i="48"/>
  <c r="AF31" i="48" s="1"/>
  <c r="AH31" i="48"/>
  <c r="AI31" i="48" s="1"/>
  <c r="AK31" i="48"/>
  <c r="AL31" i="48"/>
  <c r="AB32" i="48"/>
  <c r="AC32" i="48" s="1"/>
  <c r="AE32" i="48"/>
  <c r="AF32" i="48" s="1"/>
  <c r="S33" i="48"/>
  <c r="T33" i="48"/>
  <c r="AH34" i="48"/>
  <c r="AI34" i="48" s="1"/>
  <c r="S39" i="48"/>
  <c r="T39" i="48" s="1"/>
  <c r="AB39" i="48"/>
  <c r="AC39" i="48"/>
  <c r="AF39" i="48"/>
  <c r="AK53" i="48"/>
  <c r="AL53" i="48"/>
  <c r="AH53" i="48"/>
  <c r="AI53" i="48"/>
  <c r="AE53" i="48"/>
  <c r="AF53" i="48" s="1"/>
  <c r="AB53" i="48"/>
  <c r="AC53" i="48" s="1"/>
  <c r="Y53" i="48"/>
  <c r="Z53" i="48"/>
  <c r="V53" i="48"/>
  <c r="W53" i="48" s="1"/>
  <c r="S53" i="48"/>
  <c r="T53" i="48"/>
  <c r="P53" i="48"/>
  <c r="Q53" i="48"/>
  <c r="M53" i="48"/>
  <c r="N53" i="48" s="1"/>
  <c r="J53" i="48"/>
  <c r="K53" i="48" s="1"/>
  <c r="D53" i="48"/>
  <c r="E53" i="48"/>
  <c r="AL52" i="48"/>
  <c r="T52" i="48"/>
  <c r="Q52" i="48"/>
  <c r="K52" i="48"/>
  <c r="T51" i="48"/>
  <c r="T56" i="48" s="1"/>
  <c r="D30" i="48"/>
  <c r="E30" i="48"/>
  <c r="D29" i="48"/>
  <c r="E29" i="48"/>
  <c r="D28" i="48"/>
  <c r="E28" i="48" s="1"/>
  <c r="D27" i="48"/>
  <c r="E27" i="48" s="1"/>
  <c r="D26" i="48"/>
  <c r="E26" i="48"/>
  <c r="D25" i="48"/>
  <c r="E25" i="48"/>
  <c r="D19" i="48"/>
  <c r="E19" i="48" s="1"/>
  <c r="J16" i="47"/>
  <c r="D16" i="47"/>
  <c r="J15" i="47"/>
  <c r="Y51" i="48" s="1"/>
  <c r="Z51" i="48"/>
  <c r="D15" i="47"/>
  <c r="G51" i="48"/>
  <c r="H51" i="48"/>
  <c r="D9" i="47"/>
  <c r="D16" i="48" s="1"/>
  <c r="G16" i="48"/>
  <c r="D8" i="47"/>
  <c r="D7" i="47"/>
  <c r="D10" i="48"/>
  <c r="G10" i="48"/>
  <c r="P23" i="37"/>
  <c r="N23" i="37"/>
  <c r="K23" i="37"/>
  <c r="P22" i="37"/>
  <c r="N22" i="37"/>
  <c r="K22" i="37"/>
  <c r="P21" i="37"/>
  <c r="N21" i="37"/>
  <c r="K21" i="37"/>
  <c r="P20" i="37"/>
  <c r="N20" i="37"/>
  <c r="K20" i="37"/>
  <c r="P19" i="37"/>
  <c r="N19" i="37"/>
  <c r="K19" i="37"/>
  <c r="P18" i="37"/>
  <c r="N18" i="37"/>
  <c r="K18" i="37"/>
  <c r="P17" i="37"/>
  <c r="N17" i="37"/>
  <c r="K17" i="37"/>
  <c r="P16" i="37"/>
  <c r="N16" i="37"/>
  <c r="K16" i="37"/>
  <c r="P15" i="37"/>
  <c r="N15" i="37"/>
  <c r="K15" i="37"/>
  <c r="P14" i="37"/>
  <c r="N14" i="37"/>
  <c r="K14" i="37"/>
  <c r="P13" i="37"/>
  <c r="N13" i="37"/>
  <c r="K13" i="37"/>
  <c r="P12" i="37"/>
  <c r="N12" i="37"/>
  <c r="K12" i="37"/>
  <c r="P11" i="37"/>
  <c r="N11" i="37"/>
  <c r="K11" i="37"/>
  <c r="P10" i="37"/>
  <c r="N10" i="37"/>
  <c r="K10" i="37"/>
  <c r="P9" i="37"/>
  <c r="N9" i="37"/>
  <c r="K9" i="37"/>
  <c r="D13" i="48"/>
  <c r="D15" i="48" s="1"/>
  <c r="E15" i="48" s="1"/>
  <c r="G13" i="48"/>
  <c r="G15" i="48" s="1"/>
  <c r="H15" i="48" s="1"/>
  <c r="AB51" i="48"/>
  <c r="AC51" i="48" s="1"/>
  <c r="AC56" i="48" s="1"/>
  <c r="AE51" i="48"/>
  <c r="AF51" i="48" s="1"/>
  <c r="M31" i="48"/>
  <c r="N31" i="48" s="1"/>
  <c r="AK11" i="48"/>
  <c r="AL11" i="48"/>
  <c r="AK32" i="48"/>
  <c r="AL32" i="48"/>
  <c r="Y8" i="48"/>
  <c r="Z8" i="48"/>
  <c r="Y31" i="48"/>
  <c r="Z31" i="48" s="1"/>
  <c r="Y39" i="48"/>
  <c r="Z39" i="48"/>
  <c r="V9" i="48"/>
  <c r="W9" i="48"/>
  <c r="W31" i="48"/>
  <c r="V8" i="48"/>
  <c r="W8" i="48" s="1"/>
  <c r="AK15" i="48"/>
  <c r="AL15" i="48" s="1"/>
  <c r="AK33" i="48"/>
  <c r="AL33" i="48"/>
  <c r="S9" i="48"/>
  <c r="T9" i="48"/>
  <c r="S8" i="48"/>
  <c r="T8" i="48" s="1"/>
  <c r="S31" i="48"/>
  <c r="T31" i="48" s="1"/>
  <c r="Y32" i="48"/>
  <c r="Z32" i="48" s="1"/>
  <c r="Y12" i="48"/>
  <c r="Z12" i="48"/>
  <c r="D32" i="48"/>
  <c r="E32" i="48"/>
  <c r="D11" i="48"/>
  <c r="E11" i="48" s="1"/>
  <c r="D12" i="48"/>
  <c r="E12" i="48"/>
  <c r="P9" i="48"/>
  <c r="Q9" i="48"/>
  <c r="P8" i="48"/>
  <c r="Q8" i="48"/>
  <c r="J39" i="48"/>
  <c r="K39" i="48" s="1"/>
  <c r="J12" i="48"/>
  <c r="K12" i="48"/>
  <c r="D51" i="48"/>
  <c r="E51" i="48"/>
  <c r="J33" i="48"/>
  <c r="K33" i="48" s="1"/>
  <c r="J15" i="48"/>
  <c r="K15" i="48"/>
  <c r="AB17" i="48"/>
  <c r="AC17" i="48"/>
  <c r="AB34" i="48"/>
  <c r="AC34" i="48"/>
  <c r="AE17" i="48"/>
  <c r="AF17" i="48" s="1"/>
  <c r="V51" i="48"/>
  <c r="W51" i="48"/>
  <c r="D34" i="48"/>
  <c r="E34" i="48" s="1"/>
  <c r="P31" i="48"/>
  <c r="Q31" i="48" s="1"/>
  <c r="G14" i="48"/>
  <c r="H14" i="48" s="1"/>
  <c r="D33" i="48"/>
  <c r="E33" i="48"/>
  <c r="D14" i="48"/>
  <c r="E14" i="48" s="1"/>
  <c r="G32" i="48"/>
  <c r="H32" i="48"/>
  <c r="G12" i="48"/>
  <c r="H12" i="48"/>
  <c r="M14" i="48"/>
  <c r="N14" i="48" s="1"/>
  <c r="M15" i="48"/>
  <c r="N15" i="48" s="1"/>
  <c r="G11" i="48"/>
  <c r="H11" i="48"/>
  <c r="D17" i="48"/>
  <c r="E17" i="48" s="1"/>
  <c r="D18" i="48"/>
  <c r="E18" i="48"/>
  <c r="Y34" i="48"/>
  <c r="Z34" i="48" s="1"/>
  <c r="S11" i="48"/>
  <c r="T11" i="48" s="1"/>
  <c r="S12" i="48"/>
  <c r="T12" i="48" s="1"/>
  <c r="S32" i="48"/>
  <c r="T32" i="48"/>
  <c r="N56" i="48"/>
  <c r="J18" i="48"/>
  <c r="K18" i="48" s="1"/>
  <c r="J17" i="48"/>
  <c r="K17" i="48"/>
  <c r="J34" i="48"/>
  <c r="K34" i="48" s="1"/>
  <c r="V34" i="48"/>
  <c r="W34" i="48"/>
  <c r="V17" i="48"/>
  <c r="W17" i="48"/>
  <c r="AK18" i="48"/>
  <c r="AL18" i="48"/>
  <c r="AK34" i="48"/>
  <c r="AL34" i="48" s="1"/>
  <c r="AK17" i="48"/>
  <c r="AL17" i="48" s="1"/>
  <c r="P11" i="48"/>
  <c r="Q11" i="48" s="1"/>
  <c r="P12" i="48"/>
  <c r="Q12" i="48"/>
  <c r="P39" i="48"/>
  <c r="Q39" i="48" s="1"/>
  <c r="P32" i="48"/>
  <c r="Q32" i="48" s="1"/>
  <c r="V15" i="48"/>
  <c r="W15" i="48"/>
  <c r="V33" i="48"/>
  <c r="W33" i="48"/>
  <c r="M33" i="48"/>
  <c r="N33" i="48" s="1"/>
  <c r="AH18" i="48"/>
  <c r="AI18" i="48" s="1"/>
  <c r="P14" i="48"/>
  <c r="Q14" i="48" s="1"/>
  <c r="P15" i="48"/>
  <c r="Q15" i="48"/>
  <c r="M11" i="48"/>
  <c r="N11" i="48"/>
  <c r="M32" i="48"/>
  <c r="N32" i="48"/>
  <c r="AB8" i="48"/>
  <c r="AC8" i="48" s="1"/>
  <c r="AB31" i="48"/>
  <c r="AC31" i="48" s="1"/>
  <c r="AB9" i="48"/>
  <c r="AC9" i="48"/>
  <c r="AH9" i="48"/>
  <c r="AI9" i="48"/>
  <c r="S20" i="37"/>
  <c r="Q13" i="37"/>
  <c r="S13" i="37"/>
  <c r="O13" i="37"/>
  <c r="R13" i="37" s="1"/>
  <c r="Q11" i="37" l="1"/>
  <c r="O11" i="37"/>
  <c r="R11" i="37" s="1"/>
  <c r="S14" i="37"/>
  <c r="Q14" i="37"/>
  <c r="O14" i="37"/>
  <c r="R14" i="37" s="1"/>
  <c r="O20" i="37"/>
  <c r="R20" i="37" s="1"/>
  <c r="Q12" i="37"/>
  <c r="S12" i="37"/>
  <c r="S19" i="37"/>
  <c r="Q19" i="37"/>
  <c r="O19" i="37"/>
  <c r="R19" i="37" s="1"/>
  <c r="Q10" i="37"/>
  <c r="O10" i="37"/>
  <c r="R10" i="37" s="1"/>
  <c r="S10" i="37"/>
  <c r="Q23" i="37"/>
  <c r="O23" i="37"/>
  <c r="R23" i="37" s="1"/>
  <c r="S23" i="37"/>
  <c r="O9" i="37"/>
  <c r="R9" i="37" s="1"/>
  <c r="S16" i="37"/>
  <c r="S9" i="37"/>
  <c r="S17" i="37"/>
  <c r="T17" i="37" s="1"/>
  <c r="Q21" i="37"/>
  <c r="S21" i="37"/>
  <c r="O21" i="37"/>
  <c r="R21" i="37" s="1"/>
  <c r="T21" i="37" s="1"/>
  <c r="S11" i="37"/>
  <c r="T11" i="37"/>
  <c r="T13" i="37"/>
  <c r="Q15" i="37"/>
  <c r="O15" i="37"/>
  <c r="R15" i="37" s="1"/>
  <c r="S15" i="37"/>
  <c r="T20" i="37"/>
  <c r="Q22" i="37"/>
  <c r="Q18" i="37"/>
  <c r="O16" i="37"/>
  <c r="R16" i="37" s="1"/>
  <c r="T16" i="37" s="1"/>
  <c r="O22" i="37"/>
  <c r="R22" i="37" s="1"/>
  <c r="T22" i="37" s="1"/>
  <c r="O12" i="37"/>
  <c r="R12" i="37" s="1"/>
  <c r="T12" i="37" s="1"/>
  <c r="O18" i="37"/>
  <c r="R18" i="37" s="1"/>
  <c r="T18" i="37" s="1"/>
  <c r="Q17" i="37"/>
  <c r="AH11" i="48"/>
  <c r="AI11" i="48" s="1"/>
  <c r="AI21" i="48" s="1"/>
  <c r="AH12" i="48"/>
  <c r="AI12" i="48" s="1"/>
  <c r="AH39" i="48"/>
  <c r="AI39" i="48" s="1"/>
  <c r="AH32" i="48"/>
  <c r="AI32" i="48" s="1"/>
  <c r="AI36" i="48" s="1"/>
  <c r="AH42" i="48" s="1"/>
  <c r="AI42" i="48" s="1"/>
  <c r="AL21" i="48"/>
  <c r="AL36" i="48"/>
  <c r="AK42" i="48" s="1"/>
  <c r="AL42" i="48" s="1"/>
  <c r="W36" i="48"/>
  <c r="V42" i="48" s="1"/>
  <c r="W42" i="48" s="1"/>
  <c r="G18" i="48"/>
  <c r="H18" i="48" s="1"/>
  <c r="G34" i="48"/>
  <c r="H34" i="48" s="1"/>
  <c r="G17" i="48"/>
  <c r="H17" i="48" s="1"/>
  <c r="G33" i="48"/>
  <c r="H33" i="48" s="1"/>
  <c r="M9" i="48"/>
  <c r="N9" i="48" s="1"/>
  <c r="M8" i="48"/>
  <c r="N8" i="48" s="1"/>
  <c r="M39" i="48"/>
  <c r="N39" i="48" s="1"/>
  <c r="S34" i="48"/>
  <c r="T34" i="48" s="1"/>
  <c r="T36" i="48" s="1"/>
  <c r="S42" i="48" s="1"/>
  <c r="T42" i="48" s="1"/>
  <c r="S18" i="48"/>
  <c r="T18" i="48" s="1"/>
  <c r="T21" i="48" s="1"/>
  <c r="S17" i="48"/>
  <c r="T17" i="48" s="1"/>
  <c r="AE13" i="48"/>
  <c r="AB13" i="48"/>
  <c r="G52" i="48"/>
  <c r="H52" i="48" s="1"/>
  <c r="D52" i="48"/>
  <c r="E52" i="48" s="1"/>
  <c r="E56" i="48" s="1"/>
  <c r="V32" i="48"/>
  <c r="W32" i="48" s="1"/>
  <c r="V12" i="48"/>
  <c r="W12" i="48" s="1"/>
  <c r="V11" i="48"/>
  <c r="W11" i="48" s="1"/>
  <c r="W21" i="48" s="1"/>
  <c r="V39" i="48"/>
  <c r="W39" i="48" s="1"/>
  <c r="AE52" i="48"/>
  <c r="AF52" i="48" s="1"/>
  <c r="AF56" i="48" s="1"/>
  <c r="Y18" i="48"/>
  <c r="Z18" i="48" s="1"/>
  <c r="Y17" i="48"/>
  <c r="Z17" i="48" s="1"/>
  <c r="AE34" i="48"/>
  <c r="AF34" i="48" s="1"/>
  <c r="AE18" i="48"/>
  <c r="AF18" i="48" s="1"/>
  <c r="G7" i="48"/>
  <c r="D7" i="48"/>
  <c r="Q56" i="48"/>
  <c r="H56" i="48"/>
  <c r="P18" i="48"/>
  <c r="Q18" i="48" s="1"/>
  <c r="P34" i="48"/>
  <c r="Q34" i="48" s="1"/>
  <c r="Q36" i="48" s="1"/>
  <c r="P42" i="48" s="1"/>
  <c r="Q42" i="48" s="1"/>
  <c r="P17" i="48"/>
  <c r="Q17" i="48" s="1"/>
  <c r="Q21" i="48" s="1"/>
  <c r="M18" i="48"/>
  <c r="N18" i="48" s="1"/>
  <c r="M17" i="48"/>
  <c r="N17" i="48" s="1"/>
  <c r="AL56" i="48"/>
  <c r="J11" i="48"/>
  <c r="K11" i="48" s="1"/>
  <c r="K21" i="48" s="1"/>
  <c r="J32" i="48"/>
  <c r="K32" i="48" s="1"/>
  <c r="K36" i="48" s="1"/>
  <c r="J42" i="48" s="1"/>
  <c r="K42" i="48" s="1"/>
  <c r="M34" i="48"/>
  <c r="N34" i="48" s="1"/>
  <c r="N36" i="48" s="1"/>
  <c r="M42" i="48" s="1"/>
  <c r="N42" i="48" s="1"/>
  <c r="Y14" i="48"/>
  <c r="Z14" i="48" s="1"/>
  <c r="Z21" i="48" s="1"/>
  <c r="Y15" i="48"/>
  <c r="Z15" i="48" s="1"/>
  <c r="Y33" i="48"/>
  <c r="Z33" i="48" s="1"/>
  <c r="Z36" i="48" s="1"/>
  <c r="Y42" i="48" s="1"/>
  <c r="Z42" i="48" s="1"/>
  <c r="V52" i="48"/>
  <c r="W52" i="48" s="1"/>
  <c r="W56" i="48" s="1"/>
  <c r="Y52" i="48"/>
  <c r="Z52" i="48" s="1"/>
  <c r="Z56" i="48" s="1"/>
  <c r="T9" i="37" l="1"/>
  <c r="T10" i="37"/>
  <c r="T14" i="37"/>
  <c r="T15" i="37"/>
  <c r="T23" i="37"/>
  <c r="T19" i="37"/>
  <c r="Y40" i="48"/>
  <c r="P40" i="48"/>
  <c r="V40" i="48"/>
  <c r="S40" i="48"/>
  <c r="AH40" i="48"/>
  <c r="D8" i="48"/>
  <c r="E8" i="48" s="1"/>
  <c r="E21" i="48" s="1"/>
  <c r="D31" i="48"/>
  <c r="E31" i="48" s="1"/>
  <c r="E36" i="48" s="1"/>
  <c r="D42" i="48" s="1"/>
  <c r="E42" i="48" s="1"/>
  <c r="D9" i="48"/>
  <c r="E9" i="48" s="1"/>
  <c r="D39" i="48"/>
  <c r="E39" i="48" s="1"/>
  <c r="N21" i="48"/>
  <c r="AK40" i="48"/>
  <c r="AE15" i="48"/>
  <c r="AF15" i="48" s="1"/>
  <c r="AE14" i="48"/>
  <c r="AF14" i="48" s="1"/>
  <c r="AE33" i="48"/>
  <c r="AF33" i="48" s="1"/>
  <c r="AF36" i="48" s="1"/>
  <c r="AE42" i="48" s="1"/>
  <c r="AF42" i="48" s="1"/>
  <c r="J40" i="48"/>
  <c r="G8" i="48"/>
  <c r="H8" i="48" s="1"/>
  <c r="H21" i="48" s="1"/>
  <c r="G9" i="48"/>
  <c r="H9" i="48" s="1"/>
  <c r="G31" i="48"/>
  <c r="H31" i="48" s="1"/>
  <c r="H36" i="48" s="1"/>
  <c r="G42" i="48" s="1"/>
  <c r="H42" i="48" s="1"/>
  <c r="G39" i="48"/>
  <c r="H39" i="48" s="1"/>
  <c r="AB15" i="48"/>
  <c r="AC15" i="48" s="1"/>
  <c r="AB33" i="48"/>
  <c r="AC33" i="48" s="1"/>
  <c r="AC36" i="48" s="1"/>
  <c r="AB42" i="48" s="1"/>
  <c r="AC42" i="48" s="1"/>
  <c r="AB14" i="48"/>
  <c r="AC14" i="48" s="1"/>
  <c r="T2" i="37" l="1"/>
  <c r="V41" i="48"/>
  <c r="W41" i="48" s="1"/>
  <c r="W40" i="48"/>
  <c r="G40" i="48"/>
  <c r="J41" i="48"/>
  <c r="K41" i="48" s="1"/>
  <c r="K40" i="48"/>
  <c r="K44" i="48" s="1"/>
  <c r="K59" i="48" s="1"/>
  <c r="AF21" i="48"/>
  <c r="M40" i="48"/>
  <c r="Q40" i="48"/>
  <c r="Q44" i="48" s="1"/>
  <c r="Q59" i="48" s="1"/>
  <c r="P41" i="48"/>
  <c r="Q41" i="48" s="1"/>
  <c r="D40" i="48"/>
  <c r="AK41" i="48"/>
  <c r="AL41" i="48" s="1"/>
  <c r="AL40" i="48"/>
  <c r="AC21" i="48"/>
  <c r="AH41" i="48"/>
  <c r="AI41" i="48" s="1"/>
  <c r="AI40" i="48"/>
  <c r="T40" i="48"/>
  <c r="S41" i="48"/>
  <c r="T41" i="48" s="1"/>
  <c r="Y41" i="48"/>
  <c r="Z41" i="48" s="1"/>
  <c r="Z40" i="48"/>
  <c r="Z44" i="48" s="1"/>
  <c r="Z59" i="48" s="1"/>
  <c r="AB40" i="48" l="1"/>
  <c r="N40" i="48"/>
  <c r="M41" i="48"/>
  <c r="N41" i="48" s="1"/>
  <c r="G41" i="48"/>
  <c r="H41" i="48" s="1"/>
  <c r="H40" i="48"/>
  <c r="AL44" i="48"/>
  <c r="AL59" i="48" s="1"/>
  <c r="AL61" i="48" s="1"/>
  <c r="D81" i="48" s="1"/>
  <c r="W44" i="48"/>
  <c r="W59" i="48" s="1"/>
  <c r="T44" i="48"/>
  <c r="T59" i="48" s="1"/>
  <c r="D41" i="48"/>
  <c r="E41" i="48" s="1"/>
  <c r="E40" i="48"/>
  <c r="E44" i="48" s="1"/>
  <c r="E59" i="48" s="1"/>
  <c r="E61" i="48" s="1"/>
  <c r="D70" i="48" s="1"/>
  <c r="AI44" i="48"/>
  <c r="AI59" i="48" s="1"/>
  <c r="AE40" i="48"/>
  <c r="AF40" i="48" l="1"/>
  <c r="AE41" i="48"/>
  <c r="AF41" i="48" s="1"/>
  <c r="N44" i="48"/>
  <c r="N59" i="48" s="1"/>
  <c r="AB41" i="48"/>
  <c r="AC41" i="48" s="1"/>
  <c r="AC40" i="48"/>
  <c r="AC44" i="48" s="1"/>
  <c r="AC59" i="48" s="1"/>
  <c r="H44" i="48"/>
  <c r="H59" i="48" s="1"/>
  <c r="H61" i="48" s="1"/>
  <c r="AF44" i="48" l="1"/>
  <c r="AF59" i="48" s="1"/>
  <c r="D71" i="48"/>
  <c r="K61" i="48"/>
  <c r="D72" i="48" s="1"/>
  <c r="N61" i="48" l="1"/>
  <c r="D73" i="48" l="1"/>
  <c r="Q61" i="48"/>
  <c r="D74" i="48" l="1"/>
  <c r="T61" i="48"/>
  <c r="D75" i="48" l="1"/>
  <c r="W61" i="48"/>
  <c r="D76" i="48" l="1"/>
  <c r="Z61" i="48"/>
  <c r="D77" i="48" l="1"/>
  <c r="AC61" i="48"/>
  <c r="D78" i="48" l="1"/>
  <c r="AF61" i="48"/>
  <c r="D79" i="48" l="1"/>
  <c r="AI61" i="48"/>
  <c r="D80" i="48" s="1"/>
</calcChain>
</file>

<file path=xl/sharedStrings.xml><?xml version="1.0" encoding="utf-8"?>
<sst xmlns="http://schemas.openxmlformats.org/spreadsheetml/2006/main" count="148" uniqueCount="112">
  <si>
    <t>FNP</t>
  </si>
  <si>
    <t>CCA</t>
  </si>
  <si>
    <t>Commentaire</t>
  </si>
  <si>
    <t>Saisie</t>
  </si>
  <si>
    <t>Formules</t>
  </si>
  <si>
    <t>Exercice</t>
  </si>
  <si>
    <t>Date de facture</t>
  </si>
  <si>
    <t>N° de Piece</t>
  </si>
  <si>
    <t>Montant HT de la facture</t>
  </si>
  <si>
    <t>Periode exprimée en Jours ou Mois</t>
  </si>
  <si>
    <t>Periode couverte par la facture</t>
  </si>
  <si>
    <t>FNP ou CCA</t>
  </si>
  <si>
    <t>Nombre de jours de CCA ou FNP</t>
  </si>
  <si>
    <t>Nombre de mois de CCA ou FNP</t>
  </si>
  <si>
    <t>Nombre de jours ou de mois de CCA ou FNP</t>
  </si>
  <si>
    <t>Montant HT en CCA ou FNP</t>
  </si>
  <si>
    <t>Date début</t>
  </si>
  <si>
    <t>Date Fin</t>
  </si>
  <si>
    <t>Durée</t>
  </si>
  <si>
    <t>J</t>
  </si>
  <si>
    <t>Lignes</t>
  </si>
  <si>
    <t>Partie</t>
  </si>
  <si>
    <t>11</t>
  </si>
  <si>
    <t>04.90.95.11.70</t>
  </si>
  <si>
    <t>ABON</t>
  </si>
  <si>
    <t>CONSO</t>
  </si>
  <si>
    <t>04.90.95.42.37</t>
  </si>
  <si>
    <t>04.90.95.01.49</t>
  </si>
  <si>
    <t>04.90.90.22.22</t>
  </si>
  <si>
    <t>Serv. Ponct.</t>
  </si>
  <si>
    <t>09</t>
  </si>
  <si>
    <t>04.90.95.45.00</t>
  </si>
  <si>
    <t>04.90.95.41.71</t>
  </si>
  <si>
    <t>04.90.95.48.32</t>
  </si>
  <si>
    <t>Relevé Compteurs Electriques</t>
  </si>
  <si>
    <t>Compteur principal</t>
  </si>
  <si>
    <t xml:space="preserve">relevé compteur au </t>
  </si>
  <si>
    <t>004</t>
  </si>
  <si>
    <t>Hiver Heures Pleines</t>
  </si>
  <si>
    <t>005</t>
  </si>
  <si>
    <t>Hiver Heures Creuses</t>
  </si>
  <si>
    <t>006</t>
  </si>
  <si>
    <t>Eté Heures Pleines</t>
  </si>
  <si>
    <t>007</t>
  </si>
  <si>
    <t>Eté Heures Creuses</t>
  </si>
  <si>
    <t>Compteur étage</t>
  </si>
  <si>
    <t>Heures Creuses</t>
  </si>
  <si>
    <t>Heures Pleines</t>
  </si>
  <si>
    <t>Calcul en date du :</t>
  </si>
  <si>
    <t>Compteur general</t>
  </si>
  <si>
    <t>Tarif unitaire</t>
  </si>
  <si>
    <t>Electricité</t>
  </si>
  <si>
    <t>004 - Hiver Heures Pleines</t>
  </si>
  <si>
    <t>Electricité Heures Pleines Hiver</t>
  </si>
  <si>
    <t>kWh Equilibre Heures Pleines Hiver</t>
  </si>
  <si>
    <t>005 - Hiver Heures Creuses</t>
  </si>
  <si>
    <t>Electricité Heures Creuses Hiver</t>
  </si>
  <si>
    <t>kWh Equilibre Heures Creuses Hiver</t>
  </si>
  <si>
    <t>006 - Eté Heures Pleines</t>
  </si>
  <si>
    <t>Electricité Heures Pleines Eté</t>
  </si>
  <si>
    <t>kWh Equilibre Heures Pleines Eté</t>
  </si>
  <si>
    <t>007 - Eté Heures Creuses</t>
  </si>
  <si>
    <t>Electricité Heures Creuses Eté</t>
  </si>
  <si>
    <t>kWh Equilibre Heures Creuses Eté</t>
  </si>
  <si>
    <t>Abonnement</t>
  </si>
  <si>
    <t>Total Eléctricité (HT)</t>
  </si>
  <si>
    <t>Utilisation du réseau de distribution</t>
  </si>
  <si>
    <t xml:space="preserve">Puissance souscrite </t>
  </si>
  <si>
    <t>Composante de gestion</t>
  </si>
  <si>
    <t>Composante de soutirage fonction de la puissance souscrite</t>
  </si>
  <si>
    <t>Redevance de location et d'entretien du comptage</t>
  </si>
  <si>
    <t>Redevances de contrôle du comptage</t>
  </si>
  <si>
    <t>Redevances de relève du comptage</t>
  </si>
  <si>
    <t>Redevance de profilage</t>
  </si>
  <si>
    <t>Energie active - HPH</t>
  </si>
  <si>
    <t>Energie active - HCH</t>
  </si>
  <si>
    <t>Energie active - HPE</t>
  </si>
  <si>
    <t>Energie active - HCE</t>
  </si>
  <si>
    <t>Total Utilisation du réseau de distribution électricité (HT)</t>
  </si>
  <si>
    <t xml:space="preserve">Compléments et taxes </t>
  </si>
  <si>
    <t>CSPE</t>
  </si>
  <si>
    <t>Taxe municipale de taux d'assiette 30,00 %</t>
  </si>
  <si>
    <t>Taxe départementale de taux d'assiette 30,00 %</t>
  </si>
  <si>
    <t>Contribution tarifaire sur redevances de comptage</t>
  </si>
  <si>
    <t>Total HT</t>
  </si>
  <si>
    <t>Etage</t>
  </si>
  <si>
    <t>HC</t>
  </si>
  <si>
    <t>HP</t>
  </si>
  <si>
    <t>Total EDF (mensuel)</t>
  </si>
  <si>
    <t>Total EDF (cumul)</t>
  </si>
  <si>
    <t>Récap Cumul conso</t>
  </si>
  <si>
    <t>A refaire</t>
  </si>
  <si>
    <t>Ecart / budget</t>
  </si>
  <si>
    <t>BUDGET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</si>
  <si>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</si>
  <si>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</si>
  <si>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</si>
  <si>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</si>
  <si>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</si>
  <si>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</si>
  <si>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</si>
  <si>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</si>
  <si>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</si>
  <si>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</si>
  <si>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</si>
  <si>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</si>
  <si>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Volume vendu</t>
  </si>
  <si>
    <t>CA NET NET</t>
  </si>
  <si>
    <t>&lt;&lt; nombre de mois de la situation</t>
  </si>
  <si>
    <t xml:space="preserve">Situation arrêtée au </t>
  </si>
  <si>
    <t>&lt;&lt; date de fin de la période</t>
  </si>
  <si>
    <t>Cumul
fin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</si>
</sst>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6" formatCode="_-* #,##0\ _F_-;\-* #,##0\ _F_-;_-* &quot;-&quot;??\ _F_-;_-@_-"/>
    <numFmt numFmtId="167" formatCode="_-* #,##0.00\ [$€-1]_-;\-* #,##0.00\ [$€-1]_-;_-* &quot;-&quot;??\ [$€-1]_-"/>
    <numFmt numFmtId="168" formatCode="_-* #,##0\ _€_-;\-* #,##0\ _€_-;_-* &quot;-&quot;??\ _€_-;_-@_-"/>
    <numFmt numFmtId="169" formatCode="_-* #,##0.000000\ _€_-;\-* #,##0.000000\ _€_-;_-* &quot;-&quot;??\ _€_-;_-@_-"/>
  </numFmts>
  <fonts count="26">
    <font>
      <sz val="10"/>
      <name val="Arial"/>
    </font>
    <font>
      <sz val="10"/>
      <name val="Arial"/>
      <family val="2"/>
    </font>
    <font>
      <b/>
      <i/>
      <sz val="10"/>
      <name val="Arial"/>
      <family val="2"/>
    </font>
    <font>
      <sz val="10"/>
      <name val="MS Sans Serif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sz val="10"/>
      <color indexed="22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14"/>
      <color indexed="8"/>
      <name val="Arial"/>
      <family val="2"/>
    </font>
    <font>
      <b/>
      <sz val="14"/>
      <color indexed="9"/>
      <name val="Coronet"/>
      <family val="4"/>
    </font>
    <font>
      <b/>
      <sz val="14"/>
      <color indexed="8"/>
      <name val="Arial"/>
      <family val="2"/>
    </font>
    <font>
      <b/>
      <sz val="14"/>
      <name val="Coronet"/>
      <family val="4"/>
    </font>
    <font>
      <b/>
      <sz val="14"/>
      <name val="Arial"/>
      <family val="2"/>
    </font>
    <font>
      <sz val="10"/>
      <name val="Arial Black"/>
      <family val="2"/>
    </font>
    <font>
      <b/>
      <i/>
      <u/>
      <sz val="30"/>
      <name val="Calisto MT"/>
      <family val="1"/>
    </font>
    <font>
      <sz val="15"/>
      <name val="Arial"/>
      <family val="2"/>
    </font>
    <font>
      <b/>
      <i/>
      <u/>
      <sz val="10"/>
      <name val="Arial"/>
      <family val="2"/>
    </font>
    <font>
      <b/>
      <sz val="12"/>
      <name val="Calisto MT"/>
      <family val="1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 MT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</patternFill>
    </fill>
    <fill>
      <patternFill patternType="solid">
        <fgColor rgb="FF00B0F0"/>
        <bgColor indexed="64"/>
      </patternFill>
    </fill>
  </fills>
  <borders count="48">
    <border>
      <left/>
      <right/>
      <top/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uble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tted">
        <color indexed="64"/>
      </right>
      <top style="double">
        <color indexed="64"/>
      </top>
      <bottom/>
      <diagonal/>
    </border>
    <border>
      <left style="double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9"/>
      </top>
      <bottom/>
      <diagonal/>
    </border>
    <border>
      <left style="dotted">
        <color indexed="64"/>
      </left>
      <right style="dotted">
        <color indexed="64"/>
      </right>
      <top/>
      <bottom style="double">
        <color indexed="9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</borders>
  <cellStyleXfs count="33">
    <xf numFmtId="0" fontId="0" fillId="0" borderId="0"/>
    <xf numFmtId="167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0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3" fillId="0" borderId="0"/>
    <xf numFmtId="0" fontId="4" fillId="0" borderId="0"/>
    <xf numFmtId="0" fontId="19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21" fillId="12" borderId="0"/>
  </cellStyleXfs>
  <cellXfs count="248">
    <xf numFmtId="0" fontId="0" fillId="0" borderId="0" xfId="0"/>
    <xf numFmtId="49" fontId="6" fillId="3" borderId="0" xfId="15" applyNumberFormat="1" applyFont="1" applyFill="1" applyProtection="1"/>
    <xf numFmtId="0" fontId="6" fillId="3" borderId="0" xfId="15" applyFont="1" applyFill="1" applyProtection="1"/>
    <xf numFmtId="166" fontId="6" fillId="3" borderId="0" xfId="2" applyNumberFormat="1" applyFont="1" applyFill="1" applyProtection="1"/>
    <xf numFmtId="164" fontId="6" fillId="3" borderId="0" xfId="2" applyFont="1" applyFill="1" applyProtection="1"/>
    <xf numFmtId="164" fontId="6" fillId="3" borderId="0" xfId="15" applyNumberFormat="1" applyFont="1" applyFill="1" applyAlignment="1" applyProtection="1">
      <alignment horizontal="center"/>
    </xf>
    <xf numFmtId="0" fontId="1" fillId="0" borderId="0" xfId="15" applyProtection="1"/>
    <xf numFmtId="49" fontId="1" fillId="0" borderId="0" xfId="15" applyNumberFormat="1" applyProtection="1"/>
    <xf numFmtId="0" fontId="1" fillId="0" borderId="0" xfId="15" applyAlignment="1" applyProtection="1">
      <alignment horizontal="center"/>
    </xf>
    <xf numFmtId="0" fontId="7" fillId="0" borderId="0" xfId="15" applyFont="1" applyAlignment="1" applyProtection="1">
      <alignment vertical="center"/>
    </xf>
    <xf numFmtId="0" fontId="7" fillId="3" borderId="0" xfId="15" applyFont="1" applyFill="1" applyAlignment="1" applyProtection="1">
      <alignment vertical="center"/>
    </xf>
    <xf numFmtId="164" fontId="9" fillId="3" borderId="0" xfId="2" applyFont="1" applyFill="1" applyBorder="1" applyAlignment="1" applyProtection="1">
      <alignment vertical="center"/>
      <protection locked="0"/>
    </xf>
    <xf numFmtId="0" fontId="9" fillId="3" borderId="0" xfId="15" applyFont="1" applyFill="1" applyBorder="1" applyAlignment="1" applyProtection="1">
      <alignment horizontal="center" vertical="center"/>
      <protection locked="0"/>
    </xf>
    <xf numFmtId="14" fontId="9" fillId="3" borderId="0" xfId="15" applyNumberFormat="1" applyFont="1" applyFill="1" applyBorder="1" applyAlignment="1" applyProtection="1">
      <alignment vertical="center"/>
      <protection locked="0"/>
    </xf>
    <xf numFmtId="166" fontId="9" fillId="3" borderId="0" xfId="2" applyNumberFormat="1" applyFont="1" applyFill="1" applyBorder="1" applyAlignment="1" applyProtection="1">
      <alignment horizontal="center" vertical="center"/>
    </xf>
    <xf numFmtId="0" fontId="9" fillId="3" borderId="0" xfId="15" applyFont="1" applyFill="1" applyBorder="1" applyAlignment="1" applyProtection="1">
      <alignment horizontal="center" vertical="center"/>
    </xf>
    <xf numFmtId="166" fontId="9" fillId="3" borderId="0" xfId="2" applyNumberFormat="1" applyFont="1" applyFill="1" applyBorder="1" applyAlignment="1" applyProtection="1">
      <alignment horizontal="right" vertical="center"/>
    </xf>
    <xf numFmtId="0" fontId="9" fillId="4" borderId="1" xfId="15" applyFont="1" applyFill="1" applyBorder="1" applyAlignment="1" applyProtection="1">
      <alignment horizontal="center" vertical="center"/>
    </xf>
    <xf numFmtId="164" fontId="9" fillId="3" borderId="0" xfId="2" applyFont="1" applyFill="1" applyBorder="1" applyAlignment="1" applyProtection="1">
      <alignment vertical="center"/>
    </xf>
    <xf numFmtId="0" fontId="11" fillId="3" borderId="0" xfId="15" applyFont="1" applyFill="1" applyBorder="1" applyAlignment="1" applyProtection="1">
      <alignment horizontal="left" vertical="center"/>
      <protection locked="0"/>
    </xf>
    <xf numFmtId="0" fontId="9" fillId="4" borderId="2" xfId="15" applyFont="1" applyFill="1" applyBorder="1" applyAlignment="1" applyProtection="1">
      <alignment horizontal="center" vertical="center"/>
    </xf>
    <xf numFmtId="164" fontId="9" fillId="4" borderId="3" xfId="2" applyFont="1" applyFill="1" applyBorder="1" applyAlignment="1" applyProtection="1">
      <alignment vertical="center"/>
    </xf>
    <xf numFmtId="0" fontId="1" fillId="3" borderId="0" xfId="15" applyFill="1" applyProtection="1"/>
    <xf numFmtId="166" fontId="1" fillId="0" borderId="4" xfId="2" applyNumberFormat="1" applyFont="1" applyBorder="1" applyAlignment="1" applyProtection="1">
      <alignment horizontal="center" vertical="center" wrapText="1" shrinkToFit="1"/>
    </xf>
    <xf numFmtId="0" fontId="1" fillId="0" borderId="5" xfId="15" applyBorder="1" applyAlignment="1" applyProtection="1">
      <alignment horizontal="center" vertical="center" wrapText="1" shrinkToFit="1"/>
    </xf>
    <xf numFmtId="166" fontId="1" fillId="0" borderId="6" xfId="2" applyNumberFormat="1" applyFont="1" applyBorder="1" applyAlignment="1" applyProtection="1">
      <alignment horizontal="center" vertical="center" wrapText="1" shrinkToFit="1"/>
    </xf>
    <xf numFmtId="0" fontId="1" fillId="0" borderId="7" xfId="15" applyBorder="1" applyAlignment="1" applyProtection="1">
      <alignment horizontal="center" vertical="center" wrapText="1" shrinkToFit="1"/>
    </xf>
    <xf numFmtId="0" fontId="1" fillId="0" borderId="8" xfId="15" applyBorder="1" applyAlignment="1" applyProtection="1">
      <alignment horizontal="center"/>
    </xf>
    <xf numFmtId="0" fontId="1" fillId="0" borderId="9" xfId="15" applyBorder="1" applyAlignment="1" applyProtection="1">
      <alignment horizontal="center"/>
    </xf>
    <xf numFmtId="0" fontId="1" fillId="0" borderId="10" xfId="15" applyBorder="1" applyAlignment="1" applyProtection="1">
      <alignment horizontal="center"/>
    </xf>
    <xf numFmtId="166" fontId="1" fillId="0" borderId="11" xfId="2" applyNumberFormat="1" applyFont="1" applyBorder="1" applyAlignment="1" applyProtection="1">
      <alignment horizontal="center"/>
    </xf>
    <xf numFmtId="0" fontId="1" fillId="0" borderId="12" xfId="15" applyBorder="1" applyAlignment="1" applyProtection="1">
      <alignment horizontal="center" vertical="center" wrapText="1" shrinkToFit="1"/>
    </xf>
    <xf numFmtId="0" fontId="7" fillId="2" borderId="0" xfId="15" applyFont="1" applyFill="1" applyAlignment="1" applyProtection="1">
      <alignment vertical="center"/>
    </xf>
    <xf numFmtId="164" fontId="9" fillId="7" borderId="13" xfId="2" applyFont="1" applyFill="1" applyBorder="1" applyAlignment="1" applyProtection="1">
      <alignment vertical="center"/>
      <protection locked="0"/>
    </xf>
    <xf numFmtId="0" fontId="9" fillId="7" borderId="14" xfId="15" applyFont="1" applyFill="1" applyBorder="1" applyAlignment="1" applyProtection="1">
      <alignment horizontal="center" vertical="center"/>
      <protection locked="0"/>
    </xf>
    <xf numFmtId="14" fontId="9" fillId="7" borderId="14" xfId="15" applyNumberFormat="1" applyFont="1" applyFill="1" applyBorder="1" applyAlignment="1" applyProtection="1">
      <alignment vertical="center"/>
      <protection locked="0"/>
    </xf>
    <xf numFmtId="0" fontId="9" fillId="7" borderId="13" xfId="15" applyFont="1" applyFill="1" applyBorder="1" applyAlignment="1" applyProtection="1">
      <alignment horizontal="center" vertical="center"/>
      <protection locked="0"/>
    </xf>
    <xf numFmtId="166" fontId="9" fillId="7" borderId="13" xfId="2" applyNumberFormat="1" applyFont="1" applyFill="1" applyBorder="1" applyAlignment="1" applyProtection="1">
      <alignment horizontal="center" vertical="center"/>
    </xf>
    <xf numFmtId="0" fontId="9" fillId="7" borderId="13" xfId="15" applyFont="1" applyFill="1" applyBorder="1" applyAlignment="1" applyProtection="1">
      <alignment horizontal="center" vertical="center"/>
    </xf>
    <xf numFmtId="0" fontId="11" fillId="7" borderId="13" xfId="15" applyFont="1" applyFill="1" applyBorder="1" applyAlignment="1" applyProtection="1">
      <alignment horizontal="center" vertical="center"/>
    </xf>
    <xf numFmtId="166" fontId="9" fillId="7" borderId="13" xfId="2" applyNumberFormat="1" applyFont="1" applyFill="1" applyBorder="1" applyAlignment="1" applyProtection="1">
      <alignment horizontal="right" vertical="center"/>
    </xf>
    <xf numFmtId="164" fontId="9" fillId="7" borderId="13" xfId="2" applyFont="1" applyFill="1" applyBorder="1" applyAlignment="1" applyProtection="1">
      <alignment vertical="center"/>
    </xf>
    <xf numFmtId="0" fontId="11" fillId="7" borderId="15" xfId="15" applyFont="1" applyFill="1" applyBorder="1" applyAlignment="1" applyProtection="1">
      <alignment horizontal="left" vertical="center"/>
      <protection locked="0"/>
    </xf>
    <xf numFmtId="164" fontId="9" fillId="7" borderId="16" xfId="2" applyFont="1" applyFill="1" applyBorder="1" applyAlignment="1" applyProtection="1">
      <alignment vertical="center"/>
      <protection locked="0"/>
    </xf>
    <xf numFmtId="0" fontId="9" fillId="7" borderId="16" xfId="15" applyFont="1" applyFill="1" applyBorder="1" applyAlignment="1" applyProtection="1">
      <alignment horizontal="center" vertical="center"/>
      <protection locked="0"/>
    </xf>
    <xf numFmtId="14" fontId="9" fillId="7" borderId="16" xfId="15" applyNumberFormat="1" applyFont="1" applyFill="1" applyBorder="1" applyAlignment="1" applyProtection="1">
      <alignment vertical="center"/>
      <protection locked="0"/>
    </xf>
    <xf numFmtId="166" fontId="9" fillId="7" borderId="16" xfId="2" applyNumberFormat="1" applyFont="1" applyFill="1" applyBorder="1" applyAlignment="1" applyProtection="1">
      <alignment horizontal="center" vertical="center"/>
    </xf>
    <xf numFmtId="0" fontId="9" fillId="7" borderId="16" xfId="15" applyFont="1" applyFill="1" applyBorder="1" applyAlignment="1" applyProtection="1">
      <alignment horizontal="center" vertical="center"/>
    </xf>
    <xf numFmtId="0" fontId="11" fillId="7" borderId="16" xfId="15" applyFont="1" applyFill="1" applyBorder="1" applyAlignment="1" applyProtection="1">
      <alignment horizontal="center" vertical="center"/>
    </xf>
    <xf numFmtId="166" fontId="9" fillId="7" borderId="16" xfId="2" applyNumberFormat="1" applyFont="1" applyFill="1" applyBorder="1" applyAlignment="1" applyProtection="1">
      <alignment horizontal="right" vertical="center"/>
    </xf>
    <xf numFmtId="164" fontId="9" fillId="7" borderId="16" xfId="2" applyFont="1" applyFill="1" applyBorder="1" applyAlignment="1" applyProtection="1">
      <alignment vertical="center"/>
    </xf>
    <xf numFmtId="0" fontId="11" fillId="7" borderId="17" xfId="15" applyFont="1" applyFill="1" applyBorder="1" applyAlignment="1" applyProtection="1">
      <alignment horizontal="left" vertical="center"/>
      <protection locked="0"/>
    </xf>
    <xf numFmtId="164" fontId="9" fillId="7" borderId="14" xfId="2" applyFont="1" applyFill="1" applyBorder="1" applyAlignment="1" applyProtection="1">
      <alignment vertical="center"/>
      <protection locked="0"/>
    </xf>
    <xf numFmtId="166" fontId="9" fillId="7" borderId="14" xfId="2" applyNumberFormat="1" applyFont="1" applyFill="1" applyBorder="1" applyAlignment="1" applyProtection="1">
      <alignment horizontal="center" vertical="center"/>
    </xf>
    <xf numFmtId="0" fontId="9" fillId="7" borderId="14" xfId="15" applyFont="1" applyFill="1" applyBorder="1" applyAlignment="1" applyProtection="1">
      <alignment horizontal="center" vertical="center"/>
    </xf>
    <xf numFmtId="0" fontId="11" fillId="7" borderId="14" xfId="15" applyFont="1" applyFill="1" applyBorder="1" applyAlignment="1" applyProtection="1">
      <alignment horizontal="center" vertical="center"/>
    </xf>
    <xf numFmtId="166" fontId="9" fillId="7" borderId="14" xfId="2" applyNumberFormat="1" applyFont="1" applyFill="1" applyBorder="1" applyAlignment="1" applyProtection="1">
      <alignment horizontal="right" vertical="center"/>
    </xf>
    <xf numFmtId="164" fontId="9" fillId="7" borderId="14" xfId="2" applyFont="1" applyFill="1" applyBorder="1" applyAlignment="1" applyProtection="1">
      <alignment vertical="center"/>
    </xf>
    <xf numFmtId="0" fontId="11" fillId="7" borderId="18" xfId="15" applyFont="1" applyFill="1" applyBorder="1" applyAlignment="1" applyProtection="1">
      <alignment horizontal="left" vertical="center"/>
      <protection locked="0"/>
    </xf>
    <xf numFmtId="164" fontId="9" fillId="7" borderId="16" xfId="2" applyFont="1" applyFill="1" applyBorder="1" applyAlignment="1" applyProtection="1">
      <alignment vertical="center" shrinkToFit="1"/>
      <protection locked="0"/>
    </xf>
    <xf numFmtId="164" fontId="9" fillId="3" borderId="13" xfId="2" applyFont="1" applyFill="1" applyBorder="1" applyAlignment="1" applyProtection="1">
      <alignment vertical="center"/>
      <protection locked="0"/>
    </xf>
    <xf numFmtId="0" fontId="9" fillId="3" borderId="14" xfId="15" applyFont="1" applyFill="1" applyBorder="1" applyAlignment="1" applyProtection="1">
      <alignment horizontal="center" vertical="center"/>
      <protection locked="0"/>
    </xf>
    <xf numFmtId="14" fontId="9" fillId="3" borderId="13" xfId="15" applyNumberFormat="1" applyFont="1" applyFill="1" applyBorder="1" applyAlignment="1" applyProtection="1">
      <alignment vertical="center"/>
      <protection locked="0"/>
    </xf>
    <xf numFmtId="0" fontId="9" fillId="3" borderId="13" xfId="15" applyFont="1" applyFill="1" applyBorder="1" applyAlignment="1" applyProtection="1">
      <alignment horizontal="center" vertical="center"/>
      <protection locked="0"/>
    </xf>
    <xf numFmtId="166" fontId="9" fillId="3" borderId="13" xfId="2" applyNumberFormat="1" applyFont="1" applyFill="1" applyBorder="1" applyAlignment="1" applyProtection="1">
      <alignment horizontal="center" vertical="center"/>
    </xf>
    <xf numFmtId="0" fontId="9" fillId="3" borderId="13" xfId="15" applyFont="1" applyFill="1" applyBorder="1" applyAlignment="1" applyProtection="1">
      <alignment horizontal="center" vertical="center"/>
    </xf>
    <xf numFmtId="0" fontId="11" fillId="3" borderId="13" xfId="15" applyFont="1" applyFill="1" applyBorder="1" applyAlignment="1" applyProtection="1">
      <alignment horizontal="center" vertical="center"/>
    </xf>
    <xf numFmtId="166" fontId="9" fillId="3" borderId="13" xfId="2" applyNumberFormat="1" applyFont="1" applyFill="1" applyBorder="1" applyAlignment="1" applyProtection="1">
      <alignment horizontal="right" vertical="center"/>
    </xf>
    <xf numFmtId="164" fontId="9" fillId="3" borderId="13" xfId="2" applyFont="1" applyFill="1" applyBorder="1" applyAlignment="1" applyProtection="1">
      <alignment vertical="center"/>
    </xf>
    <xf numFmtId="0" fontId="11" fillId="3" borderId="15" xfId="15" applyFont="1" applyFill="1" applyBorder="1" applyAlignment="1" applyProtection="1">
      <alignment horizontal="left" vertical="center"/>
      <protection locked="0"/>
    </xf>
    <xf numFmtId="164" fontId="9" fillId="3" borderId="16" xfId="2" applyFont="1" applyFill="1" applyBorder="1" applyAlignment="1" applyProtection="1">
      <alignment vertical="center"/>
      <protection locked="0"/>
    </xf>
    <xf numFmtId="0" fontId="9" fillId="3" borderId="16" xfId="15" applyFont="1" applyFill="1" applyBorder="1" applyAlignment="1" applyProtection="1">
      <alignment horizontal="center" vertical="center"/>
      <protection locked="0"/>
    </xf>
    <xf numFmtId="14" fontId="9" fillId="3" borderId="16" xfId="15" applyNumberFormat="1" applyFont="1" applyFill="1" applyBorder="1" applyAlignment="1" applyProtection="1">
      <alignment vertical="center"/>
      <protection locked="0"/>
    </xf>
    <xf numFmtId="166" fontId="9" fillId="3" borderId="16" xfId="2" applyNumberFormat="1" applyFont="1" applyFill="1" applyBorder="1" applyAlignment="1" applyProtection="1">
      <alignment horizontal="center" vertical="center"/>
    </xf>
    <xf numFmtId="0" fontId="9" fillId="3" borderId="16" xfId="15" applyFont="1" applyFill="1" applyBorder="1" applyAlignment="1" applyProtection="1">
      <alignment horizontal="center" vertical="center"/>
    </xf>
    <xf numFmtId="0" fontId="11" fillId="3" borderId="16" xfId="15" applyFont="1" applyFill="1" applyBorder="1" applyAlignment="1" applyProtection="1">
      <alignment horizontal="center" vertical="center"/>
    </xf>
    <xf numFmtId="166" fontId="9" fillId="3" borderId="16" xfId="2" applyNumberFormat="1" applyFont="1" applyFill="1" applyBorder="1" applyAlignment="1" applyProtection="1">
      <alignment horizontal="right" vertical="center"/>
    </xf>
    <xf numFmtId="164" fontId="9" fillId="3" borderId="16" xfId="2" applyFont="1" applyFill="1" applyBorder="1" applyAlignment="1" applyProtection="1">
      <alignment vertical="center"/>
    </xf>
    <xf numFmtId="0" fontId="11" fillId="3" borderId="17" xfId="15" applyFont="1" applyFill="1" applyBorder="1" applyAlignment="1" applyProtection="1">
      <alignment horizontal="left" vertical="center"/>
      <protection locked="0"/>
    </xf>
    <xf numFmtId="0" fontId="7" fillId="3" borderId="0" xfId="15" applyFont="1" applyFill="1" applyBorder="1" applyAlignment="1" applyProtection="1">
      <alignment vertical="center"/>
    </xf>
    <xf numFmtId="49" fontId="7" fillId="3" borderId="0" xfId="15" applyNumberFormat="1" applyFont="1" applyFill="1" applyBorder="1" applyAlignment="1" applyProtection="1">
      <alignment horizontal="center" vertical="center"/>
      <protection locked="0"/>
    </xf>
    <xf numFmtId="49" fontId="12" fillId="3" borderId="0" xfId="15" applyNumberFormat="1" applyFont="1" applyFill="1" applyBorder="1" applyAlignment="1" applyProtection="1">
      <alignment horizontal="center" vertical="center" shrinkToFit="1"/>
      <protection locked="0"/>
    </xf>
    <xf numFmtId="14" fontId="7" fillId="3" borderId="0" xfId="15" applyNumberFormat="1" applyFont="1" applyFill="1" applyBorder="1" applyAlignment="1" applyProtection="1">
      <alignment horizontal="center" vertical="center"/>
      <protection locked="0"/>
    </xf>
    <xf numFmtId="166" fontId="7" fillId="3" borderId="0" xfId="2" applyNumberFormat="1" applyFont="1" applyFill="1" applyBorder="1" applyAlignment="1" applyProtection="1">
      <alignment horizontal="center" vertical="center"/>
      <protection locked="0"/>
    </xf>
    <xf numFmtId="164" fontId="7" fillId="3" borderId="0" xfId="2" applyFont="1" applyFill="1" applyBorder="1" applyAlignment="1" applyProtection="1">
      <alignment vertical="center"/>
      <protection locked="0"/>
    </xf>
    <xf numFmtId="0" fontId="7" fillId="3" borderId="0" xfId="15" applyFont="1" applyFill="1" applyBorder="1" applyAlignment="1" applyProtection="1">
      <alignment horizontal="center" vertical="center"/>
      <protection locked="0"/>
    </xf>
    <xf numFmtId="14" fontId="7" fillId="3" borderId="0" xfId="15" applyNumberFormat="1" applyFont="1" applyFill="1" applyBorder="1" applyAlignment="1" applyProtection="1">
      <alignment vertical="center"/>
      <protection locked="0"/>
    </xf>
    <xf numFmtId="166" fontId="7" fillId="3" borderId="0" xfId="2" applyNumberFormat="1" applyFont="1" applyFill="1" applyBorder="1" applyAlignment="1" applyProtection="1">
      <alignment horizontal="center" vertical="center"/>
    </xf>
    <xf numFmtId="0" fontId="7" fillId="3" borderId="0" xfId="15" applyFont="1" applyFill="1" applyBorder="1" applyAlignment="1" applyProtection="1">
      <alignment horizontal="center" vertical="center"/>
    </xf>
    <xf numFmtId="0" fontId="13" fillId="3" borderId="0" xfId="15" applyFont="1" applyFill="1" applyBorder="1" applyAlignment="1" applyProtection="1">
      <alignment horizontal="center" vertical="center"/>
    </xf>
    <xf numFmtId="166" fontId="7" fillId="3" borderId="0" xfId="2" applyNumberFormat="1" applyFont="1" applyFill="1" applyBorder="1" applyAlignment="1" applyProtection="1">
      <alignment horizontal="right" vertical="center"/>
    </xf>
    <xf numFmtId="164" fontId="7" fillId="3" borderId="0" xfId="2" applyFont="1" applyFill="1" applyBorder="1" applyAlignment="1" applyProtection="1">
      <alignment vertical="center"/>
    </xf>
    <xf numFmtId="0" fontId="13" fillId="3" borderId="0" xfId="15" applyFont="1" applyFill="1" applyBorder="1" applyAlignment="1" applyProtection="1">
      <alignment horizontal="left" vertical="center"/>
      <protection locked="0"/>
    </xf>
    <xf numFmtId="0" fontId="7" fillId="0" borderId="0" xfId="15" applyFont="1" applyFill="1" applyBorder="1" applyAlignment="1" applyProtection="1">
      <alignment vertical="center"/>
    </xf>
    <xf numFmtId="49" fontId="1" fillId="0" borderId="0" xfId="15" applyNumberFormat="1" applyProtection="1">
      <protection locked="0"/>
    </xf>
    <xf numFmtId="0" fontId="1" fillId="0" borderId="0" xfId="15" applyProtection="1">
      <protection locked="0"/>
    </xf>
    <xf numFmtId="14" fontId="1" fillId="0" borderId="0" xfId="15" applyNumberFormat="1" applyProtection="1">
      <protection locked="0"/>
    </xf>
    <xf numFmtId="166" fontId="1" fillId="0" borderId="0" xfId="2" applyNumberFormat="1" applyFont="1" applyProtection="1">
      <protection locked="0"/>
    </xf>
    <xf numFmtId="164" fontId="1" fillId="0" borderId="0" xfId="2" applyFont="1" applyProtection="1">
      <protection locked="0"/>
    </xf>
    <xf numFmtId="0" fontId="1" fillId="0" borderId="0" xfId="15" applyAlignment="1" applyProtection="1">
      <alignment horizontal="center"/>
      <protection locked="0"/>
    </xf>
    <xf numFmtId="2" fontId="1" fillId="0" borderId="0" xfId="15" applyNumberFormat="1" applyProtection="1">
      <protection locked="0"/>
    </xf>
    <xf numFmtId="166" fontId="1" fillId="0" borderId="0" xfId="2" applyNumberFormat="1" applyFont="1" applyAlignment="1" applyProtection="1">
      <alignment horizontal="center"/>
    </xf>
    <xf numFmtId="164" fontId="1" fillId="0" borderId="0" xfId="2" applyFont="1" applyProtection="1"/>
    <xf numFmtId="14" fontId="1" fillId="0" borderId="0" xfId="15" applyNumberFormat="1" applyProtection="1"/>
    <xf numFmtId="166" fontId="1" fillId="0" borderId="0" xfId="2" applyNumberFormat="1" applyFont="1" applyProtection="1"/>
    <xf numFmtId="2" fontId="1" fillId="0" borderId="0" xfId="15" applyNumberFormat="1" applyProtection="1"/>
    <xf numFmtId="0" fontId="1" fillId="5" borderId="0" xfId="15" applyFill="1" applyProtection="1"/>
    <xf numFmtId="14" fontId="1" fillId="5" borderId="0" xfId="15" applyNumberFormat="1" applyFill="1" applyProtection="1"/>
    <xf numFmtId="166" fontId="1" fillId="5" borderId="0" xfId="2" applyNumberFormat="1" applyFont="1" applyFill="1" applyProtection="1"/>
    <xf numFmtId="164" fontId="1" fillId="5" borderId="0" xfId="2" applyFont="1" applyFill="1" applyProtection="1"/>
    <xf numFmtId="0" fontId="1" fillId="5" borderId="0" xfId="15" applyFill="1" applyAlignment="1" applyProtection="1">
      <alignment horizontal="center"/>
    </xf>
    <xf numFmtId="2" fontId="1" fillId="5" borderId="0" xfId="15" applyNumberFormat="1" applyFill="1" applyProtection="1"/>
    <xf numFmtId="166" fontId="1" fillId="5" borderId="0" xfId="2" applyNumberFormat="1" applyFont="1" applyFill="1" applyAlignment="1" applyProtection="1">
      <alignment horizontal="center"/>
    </xf>
    <xf numFmtId="164" fontId="0" fillId="0" borderId="0" xfId="4" applyFont="1" applyFill="1" applyBorder="1"/>
    <xf numFmtId="0" fontId="19" fillId="0" borderId="0" xfId="29" applyBorder="1"/>
    <xf numFmtId="0" fontId="19" fillId="0" borderId="0" xfId="29"/>
    <xf numFmtId="49" fontId="19" fillId="0" borderId="0" xfId="29" applyNumberFormat="1" applyFill="1" applyBorder="1"/>
    <xf numFmtId="0" fontId="14" fillId="0" borderId="0" xfId="29" applyFont="1" applyFill="1" applyBorder="1"/>
    <xf numFmtId="0" fontId="19" fillId="0" borderId="0" xfId="29" applyFill="1" applyBorder="1"/>
    <xf numFmtId="49" fontId="7" fillId="0" borderId="0" xfId="29" applyNumberFormat="1" applyFont="1" applyFill="1" applyBorder="1"/>
    <xf numFmtId="14" fontId="19" fillId="0" borderId="0" xfId="29" applyNumberFormat="1" applyFill="1" applyBorder="1" applyAlignment="1">
      <alignment horizontal="center"/>
    </xf>
    <xf numFmtId="49" fontId="19" fillId="0" borderId="19" xfId="29" applyNumberFormat="1" applyFill="1" applyBorder="1" applyAlignment="1">
      <alignment vertical="center"/>
    </xf>
    <xf numFmtId="0" fontId="19" fillId="0" borderId="19" xfId="29" applyFill="1" applyBorder="1" applyAlignment="1">
      <alignment vertical="center"/>
    </xf>
    <xf numFmtId="166" fontId="0" fillId="0" borderId="19" xfId="4" applyNumberFormat="1" applyFont="1" applyFill="1" applyBorder="1" applyAlignment="1">
      <alignment vertical="center"/>
    </xf>
    <xf numFmtId="0" fontId="19" fillId="0" borderId="19" xfId="29" applyBorder="1"/>
    <xf numFmtId="166" fontId="0" fillId="0" borderId="0" xfId="4" applyNumberFormat="1" applyFont="1" applyFill="1" applyBorder="1"/>
    <xf numFmtId="166" fontId="19" fillId="0" borderId="0" xfId="29" applyNumberFormat="1" applyBorder="1"/>
    <xf numFmtId="49" fontId="19" fillId="0" borderId="20" xfId="29" applyNumberFormat="1" applyFill="1" applyBorder="1" applyAlignment="1">
      <alignment vertical="center"/>
    </xf>
    <xf numFmtId="166" fontId="19" fillId="0" borderId="0" xfId="29" applyNumberFormat="1"/>
    <xf numFmtId="0" fontId="19" fillId="0" borderId="0" xfId="18" applyBorder="1" applyAlignment="1">
      <alignment horizontal="right"/>
    </xf>
    <xf numFmtId="0" fontId="19" fillId="0" borderId="0" xfId="18" applyBorder="1"/>
    <xf numFmtId="14" fontId="19" fillId="0" borderId="0" xfId="18" applyNumberFormat="1" applyBorder="1"/>
    <xf numFmtId="0" fontId="19" fillId="0" borderId="0" xfId="18"/>
    <xf numFmtId="49" fontId="1" fillId="0" borderId="0" xfId="15" applyNumberFormat="1" applyFill="1" applyBorder="1"/>
    <xf numFmtId="0" fontId="1" fillId="0" borderId="0" xfId="15" applyFill="1" applyBorder="1"/>
    <xf numFmtId="164" fontId="1" fillId="0" borderId="0" xfId="4" applyFont="1" applyFill="1" applyBorder="1"/>
    <xf numFmtId="0" fontId="15" fillId="0" borderId="0" xfId="15" applyNumberFormat="1" applyFont="1" applyFill="1" applyBorder="1" applyAlignment="1">
      <alignment vertical="center"/>
    </xf>
    <xf numFmtId="0" fontId="16" fillId="0" borderId="0" xfId="15" applyNumberFormat="1" applyFont="1" applyFill="1" applyBorder="1" applyAlignment="1">
      <alignment horizontal="center" vertical="center"/>
    </xf>
    <xf numFmtId="49" fontId="17" fillId="0" borderId="0" xfId="15" applyNumberFormat="1" applyFont="1" applyFill="1" applyBorder="1"/>
    <xf numFmtId="0" fontId="2" fillId="0" borderId="0" xfId="15" applyFont="1" applyFill="1" applyBorder="1"/>
    <xf numFmtId="43" fontId="1" fillId="0" borderId="0" xfId="7" applyFont="1" applyFill="1" applyBorder="1"/>
    <xf numFmtId="168" fontId="0" fillId="0" borderId="21" xfId="7" applyNumberFormat="1" applyFont="1" applyFill="1" applyBorder="1"/>
    <xf numFmtId="43" fontId="1" fillId="8" borderId="22" xfId="15" applyNumberFormat="1" applyFill="1" applyBorder="1"/>
    <xf numFmtId="166" fontId="1" fillId="0" borderId="0" xfId="15" applyNumberFormat="1" applyFill="1" applyBorder="1"/>
    <xf numFmtId="169" fontId="1" fillId="0" borderId="0" xfId="7" applyNumberFormat="1" applyFont="1" applyFill="1" applyBorder="1"/>
    <xf numFmtId="168" fontId="0" fillId="0" borderId="23" xfId="7" applyNumberFormat="1" applyFont="1" applyFill="1" applyBorder="1"/>
    <xf numFmtId="43" fontId="1" fillId="0" borderId="24" xfId="15" applyNumberFormat="1" applyFill="1" applyBorder="1"/>
    <xf numFmtId="168" fontId="0" fillId="0" borderId="25" xfId="7" applyNumberFormat="1" applyFont="1" applyFill="1" applyBorder="1"/>
    <xf numFmtId="43" fontId="1" fillId="0" borderId="26" xfId="15" applyNumberFormat="1" applyFill="1" applyBorder="1"/>
    <xf numFmtId="168" fontId="0" fillId="0" borderId="27" xfId="7" applyNumberFormat="1" applyFont="1" applyFill="1" applyBorder="1"/>
    <xf numFmtId="43" fontId="1" fillId="8" borderId="28" xfId="15" applyNumberFormat="1" applyFill="1" applyBorder="1"/>
    <xf numFmtId="0" fontId="1" fillId="0" borderId="0" xfId="15" applyFont="1" applyFill="1" applyBorder="1"/>
    <xf numFmtId="168" fontId="0" fillId="0" borderId="8" xfId="7" applyNumberFormat="1" applyFont="1" applyFill="1" applyBorder="1"/>
    <xf numFmtId="43" fontId="1" fillId="0" borderId="10" xfId="15" applyNumberFormat="1" applyFill="1" applyBorder="1"/>
    <xf numFmtId="49" fontId="8" fillId="0" borderId="0" xfId="15" applyNumberFormat="1" applyFont="1" applyFill="1" applyBorder="1"/>
    <xf numFmtId="43" fontId="1" fillId="0" borderId="0" xfId="15" applyNumberFormat="1" applyFill="1" applyBorder="1"/>
    <xf numFmtId="49" fontId="1" fillId="0" borderId="0" xfId="15" applyNumberFormat="1" applyFont="1" applyFill="1" applyBorder="1"/>
    <xf numFmtId="43" fontId="0" fillId="0" borderId="21" xfId="7" applyFont="1" applyFill="1" applyBorder="1"/>
    <xf numFmtId="43" fontId="1" fillId="0" borderId="22" xfId="15" applyNumberFormat="1" applyFill="1" applyBorder="1"/>
    <xf numFmtId="43" fontId="0" fillId="0" borderId="29" xfId="7" applyFont="1" applyFill="1" applyBorder="1"/>
    <xf numFmtId="43" fontId="1" fillId="0" borderId="30" xfId="15" applyNumberFormat="1" applyFill="1" applyBorder="1"/>
    <xf numFmtId="43" fontId="0" fillId="0" borderId="8" xfId="7" applyFont="1" applyFill="1" applyBorder="1"/>
    <xf numFmtId="10" fontId="1" fillId="0" borderId="0" xfId="31" applyNumberFormat="1" applyFont="1" applyFill="1" applyBorder="1"/>
    <xf numFmtId="4" fontId="1" fillId="0" borderId="21" xfId="15" applyNumberFormat="1" applyFill="1" applyBorder="1"/>
    <xf numFmtId="9" fontId="1" fillId="0" borderId="0" xfId="31" applyFont="1" applyFill="1" applyBorder="1"/>
    <xf numFmtId="4" fontId="1" fillId="0" borderId="29" xfId="15" applyNumberFormat="1" applyFill="1" applyBorder="1"/>
    <xf numFmtId="164" fontId="1" fillId="0" borderId="0" xfId="15" applyNumberFormat="1" applyFill="1" applyBorder="1"/>
    <xf numFmtId="4" fontId="1" fillId="0" borderId="8" xfId="15" applyNumberFormat="1" applyFill="1" applyBorder="1"/>
    <xf numFmtId="4" fontId="1" fillId="0" borderId="0" xfId="15" applyNumberFormat="1" applyFill="1" applyBorder="1"/>
    <xf numFmtId="2" fontId="1" fillId="0" borderId="0" xfId="15" applyNumberFormat="1" applyFont="1" applyFill="1" applyBorder="1"/>
    <xf numFmtId="43" fontId="18" fillId="0" borderId="0" xfId="15" applyNumberFormat="1" applyFont="1" applyFill="1" applyBorder="1" applyAlignment="1">
      <alignment vertical="center"/>
    </xf>
    <xf numFmtId="166" fontId="19" fillId="0" borderId="0" xfId="29" applyNumberFormat="1" applyFill="1" applyBorder="1"/>
    <xf numFmtId="43" fontId="19" fillId="0" borderId="0" xfId="18" applyNumberFormat="1" applyBorder="1"/>
    <xf numFmtId="49" fontId="9" fillId="3" borderId="0" xfId="15" applyNumberFormat="1" applyFont="1" applyFill="1" applyBorder="1" applyAlignment="1" applyProtection="1">
      <alignment vertical="center"/>
      <protection locked="0"/>
    </xf>
    <xf numFmtId="49" fontId="10" fillId="3" borderId="0" xfId="15" applyNumberFormat="1" applyFont="1" applyFill="1" applyBorder="1" applyAlignment="1" applyProtection="1">
      <alignment vertical="center" shrinkToFit="1"/>
      <protection locked="0"/>
    </xf>
    <xf numFmtId="49" fontId="10" fillId="9" borderId="0" xfId="15" applyNumberFormat="1" applyFont="1" applyFill="1" applyBorder="1" applyAlignment="1" applyProtection="1">
      <alignment vertical="center" shrinkToFit="1"/>
      <protection locked="0"/>
    </xf>
    <xf numFmtId="0" fontId="13" fillId="9" borderId="0" xfId="15" applyFont="1" applyFill="1" applyAlignment="1" applyProtection="1">
      <alignment vertical="center"/>
    </xf>
    <xf numFmtId="49" fontId="11" fillId="9" borderId="0" xfId="15" applyNumberFormat="1" applyFont="1" applyFill="1" applyBorder="1" applyAlignment="1" applyProtection="1">
      <alignment vertical="center"/>
      <protection locked="0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14" fontId="8" fillId="11" borderId="0" xfId="0" applyNumberFormat="1" applyFont="1" applyFill="1" applyAlignment="1">
      <alignment horizontal="center" vertical="center"/>
    </xf>
    <xf numFmtId="0" fontId="20" fillId="0" borderId="0" xfId="0" applyFont="1" applyFill="1" applyBorder="1" applyAlignment="1">
      <alignment vertical="center"/>
    </xf>
    <xf numFmtId="0" fontId="22" fillId="0" borderId="0" xfId="32" applyNumberFormat="1" applyFont="1" applyFill="1" applyBorder="1" applyAlignment="1" applyProtection="1">
      <alignment vertical="center"/>
      <protection locked="0"/>
    </xf>
    <xf numFmtId="0" fontId="23" fillId="0" borderId="0" xfId="32" applyNumberFormat="1" applyFont="1" applyFill="1" applyBorder="1" applyAlignment="1" applyProtection="1">
      <alignment vertical="center"/>
      <protection locked="0"/>
    </xf>
    <xf numFmtId="0" fontId="20" fillId="0" borderId="0" xfId="0" applyFont="1" applyFill="1" applyAlignment="1">
      <alignment vertical="center"/>
    </xf>
    <xf numFmtId="0" fontId="22" fillId="0" borderId="19" xfId="32" applyNumberFormat="1" applyFont="1" applyFill="1" applyBorder="1" applyAlignment="1" applyProtection="1">
      <alignment vertical="center"/>
      <protection locked="0"/>
    </xf>
    <xf numFmtId="0" fontId="22" fillId="0" borderId="19" xfId="32" applyNumberFormat="1" applyFont="1" applyFill="1" applyBorder="1" applyAlignment="1" applyProtection="1">
      <alignment horizontal="center" vertical="center"/>
      <protection locked="0"/>
    </xf>
    <xf numFmtId="0" fontId="20" fillId="0" borderId="19" xfId="0" applyFont="1" applyFill="1" applyBorder="1" applyAlignment="1">
      <alignment horizontal="center" vertical="center"/>
    </xf>
    <xf numFmtId="0" fontId="24" fillId="10" borderId="19" xfId="0" applyFont="1" applyFill="1" applyBorder="1" applyAlignment="1">
      <alignment vertical="center"/>
    </xf>
    <xf numFmtId="3" fontId="24" fillId="7" borderId="19" xfId="0" applyNumberFormat="1" applyFont="1" applyFill="1" applyBorder="1" applyAlignment="1">
      <alignment vertical="center"/>
    </xf>
    <xf numFmtId="3" fontId="25" fillId="11" borderId="19" xfId="0" applyNumberFormat="1" applyFont="1" applyFill="1" applyBorder="1" applyAlignment="1">
      <alignment vertical="center"/>
    </xf>
    <xf numFmtId="3" fontId="23" fillId="0" borderId="0" xfId="32" applyNumberFormat="1" applyFont="1" applyFill="1" applyBorder="1" applyAlignment="1" applyProtection="1">
      <alignment vertical="center"/>
      <protection locked="0"/>
    </xf>
    <xf numFmtId="3" fontId="20" fillId="0" borderId="0" xfId="0" applyNumberFormat="1" applyFont="1" applyFill="1" applyBorder="1" applyAlignment="1">
      <alignment vertical="center"/>
    </xf>
    <xf numFmtId="0" fontId="8" fillId="11" borderId="0" xfId="0" applyFont="1" applyFill="1" applyAlignment="1">
      <alignment vertical="center"/>
    </xf>
    <xf numFmtId="3" fontId="23" fillId="11" borderId="19" xfId="0" applyNumberFormat="1" applyFont="1" applyFill="1" applyBorder="1" applyAlignment="1">
      <alignment vertical="center"/>
    </xf>
    <xf numFmtId="0" fontId="22" fillId="0" borderId="0" xfId="32" applyNumberFormat="1" applyFont="1" applyFill="1" applyBorder="1" applyAlignment="1" applyProtection="1">
      <alignment horizontal="right" vertical="center"/>
      <protection locked="0"/>
    </xf>
    <xf numFmtId="14" fontId="22" fillId="0" borderId="0" xfId="32" applyNumberFormat="1" applyFont="1" applyFill="1" applyBorder="1" applyAlignment="1" applyProtection="1">
      <alignment horizontal="left" vertical="center"/>
      <protection locked="0"/>
    </xf>
    <xf numFmtId="0" fontId="6" fillId="3" borderId="31" xfId="15" applyFont="1" applyFill="1" applyBorder="1" applyAlignment="1" applyProtection="1">
      <alignment horizontal="center"/>
    </xf>
    <xf numFmtId="14" fontId="9" fillId="3" borderId="0" xfId="15" applyNumberFormat="1" applyFont="1" applyFill="1" applyBorder="1" applyAlignment="1" applyProtection="1">
      <alignment horizontal="center" vertical="center"/>
      <protection locked="0"/>
    </xf>
    <xf numFmtId="166" fontId="9" fillId="3" borderId="0" xfId="2" applyNumberFormat="1" applyFont="1" applyFill="1" applyBorder="1" applyAlignment="1" applyProtection="1">
      <alignment horizontal="center" vertical="center"/>
      <protection locked="0"/>
    </xf>
    <xf numFmtId="164" fontId="1" fillId="0" borderId="5" xfId="2" applyFont="1" applyBorder="1" applyAlignment="1" applyProtection="1">
      <alignment horizontal="center" vertical="center" wrapText="1" shrinkToFit="1"/>
    </xf>
    <xf numFmtId="164" fontId="1" fillId="0" borderId="7" xfId="2" applyFont="1" applyBorder="1" applyAlignment="1" applyProtection="1">
      <alignment horizontal="center" vertical="center" wrapText="1" shrinkToFit="1"/>
    </xf>
    <xf numFmtId="164" fontId="1" fillId="0" borderId="12" xfId="2" applyFont="1" applyBorder="1" applyAlignment="1" applyProtection="1">
      <alignment horizontal="center" vertical="center" wrapText="1" shrinkToFit="1"/>
    </xf>
    <xf numFmtId="0" fontId="1" fillId="0" borderId="5" xfId="15" applyBorder="1" applyAlignment="1" applyProtection="1">
      <alignment horizontal="center" vertical="center" wrapText="1" shrinkToFit="1"/>
    </xf>
    <xf numFmtId="0" fontId="1" fillId="0" borderId="7" xfId="15" applyBorder="1" applyAlignment="1" applyProtection="1">
      <alignment horizontal="center" vertical="center" wrapText="1" shrinkToFit="1"/>
    </xf>
    <xf numFmtId="0" fontId="1" fillId="0" borderId="12" xfId="15" applyBorder="1" applyAlignment="1" applyProtection="1">
      <alignment horizontal="center" vertical="center" wrapText="1" shrinkToFit="1"/>
    </xf>
    <xf numFmtId="0" fontId="1" fillId="0" borderId="5" xfId="15" applyBorder="1" applyAlignment="1" applyProtection="1">
      <alignment horizontal="center" vertical="center"/>
    </xf>
    <xf numFmtId="0" fontId="1" fillId="0" borderId="7" xfId="15" applyBorder="1" applyAlignment="1" applyProtection="1">
      <alignment horizontal="center" vertical="center"/>
    </xf>
    <xf numFmtId="0" fontId="1" fillId="0" borderId="12" xfId="15" applyBorder="1" applyAlignment="1" applyProtection="1">
      <alignment horizontal="center" vertical="center"/>
    </xf>
    <xf numFmtId="49" fontId="9" fillId="7" borderId="32" xfId="15" applyNumberFormat="1" applyFont="1" applyFill="1" applyBorder="1" applyAlignment="1" applyProtection="1">
      <alignment horizontal="center" vertical="center"/>
      <protection locked="0"/>
    </xf>
    <xf numFmtId="49" fontId="9" fillId="7" borderId="33" xfId="15" applyNumberFormat="1" applyFont="1" applyFill="1" applyBorder="1" applyAlignment="1" applyProtection="1">
      <alignment horizontal="center" vertical="center"/>
      <protection locked="0"/>
    </xf>
    <xf numFmtId="49" fontId="10" fillId="6" borderId="34" xfId="15" applyNumberFormat="1" applyFont="1" applyFill="1" applyBorder="1" applyAlignment="1" applyProtection="1">
      <alignment horizontal="center" vertical="center" shrinkToFit="1"/>
      <protection locked="0"/>
    </xf>
    <xf numFmtId="49" fontId="10" fillId="6" borderId="35" xfId="15" applyNumberFormat="1" applyFont="1" applyFill="1" applyBorder="1" applyAlignment="1" applyProtection="1">
      <alignment horizontal="center" vertical="center" shrinkToFit="1"/>
      <protection locked="0"/>
    </xf>
    <xf numFmtId="14" fontId="9" fillId="7" borderId="36" xfId="15" applyNumberFormat="1" applyFont="1" applyFill="1" applyBorder="1" applyAlignment="1" applyProtection="1">
      <alignment horizontal="center" vertical="center"/>
      <protection locked="0"/>
    </xf>
    <xf numFmtId="166" fontId="9" fillId="7" borderId="37" xfId="2" applyNumberFormat="1" applyFont="1" applyFill="1" applyBorder="1" applyAlignment="1" applyProtection="1">
      <alignment horizontal="center" vertical="center"/>
      <protection locked="0"/>
    </xf>
    <xf numFmtId="166" fontId="9" fillId="7" borderId="38" xfId="2" applyNumberFormat="1" applyFont="1" applyFill="1" applyBorder="1" applyAlignment="1" applyProtection="1">
      <alignment horizontal="center" vertical="center"/>
      <protection locked="0"/>
    </xf>
    <xf numFmtId="0" fontId="1" fillId="0" borderId="39" xfId="15" applyBorder="1" applyAlignment="1" applyProtection="1">
      <alignment horizontal="center" vertical="center" wrapText="1" shrinkToFit="1"/>
    </xf>
    <xf numFmtId="0" fontId="1" fillId="0" borderId="40" xfId="15" applyBorder="1" applyAlignment="1" applyProtection="1">
      <alignment horizontal="center" vertical="center" wrapText="1" shrinkToFit="1"/>
    </xf>
    <xf numFmtId="0" fontId="1" fillId="0" borderId="4" xfId="15" applyBorder="1" applyAlignment="1" applyProtection="1">
      <alignment horizontal="center" vertical="center" wrapText="1" shrinkToFit="1"/>
    </xf>
    <xf numFmtId="0" fontId="1" fillId="0" borderId="41" xfId="15" applyBorder="1" applyAlignment="1" applyProtection="1">
      <alignment horizontal="center" vertical="center" wrapText="1" shrinkToFit="1"/>
    </xf>
    <xf numFmtId="0" fontId="1" fillId="0" borderId="0" xfId="15" applyBorder="1" applyAlignment="1" applyProtection="1">
      <alignment horizontal="center" vertical="center" wrapText="1" shrinkToFit="1"/>
    </xf>
    <xf numFmtId="0" fontId="1" fillId="0" borderId="6" xfId="15" applyBorder="1" applyAlignment="1" applyProtection="1">
      <alignment horizontal="center" vertical="center" wrapText="1" shrinkToFit="1"/>
    </xf>
    <xf numFmtId="0" fontId="1" fillId="0" borderId="42" xfId="15" applyBorder="1" applyAlignment="1" applyProtection="1">
      <alignment horizontal="center" vertical="center" wrapText="1" shrinkToFit="1"/>
    </xf>
    <xf numFmtId="0" fontId="1" fillId="0" borderId="43" xfId="15" applyBorder="1" applyAlignment="1" applyProtection="1">
      <alignment horizontal="center" vertical="center" wrapText="1" shrinkToFit="1"/>
    </xf>
    <xf numFmtId="0" fontId="1" fillId="0" borderId="44" xfId="15" applyBorder="1" applyAlignment="1" applyProtection="1">
      <alignment horizontal="center" vertical="center" wrapText="1" shrinkToFit="1"/>
    </xf>
    <xf numFmtId="49" fontId="1" fillId="0" borderId="5" xfId="15" applyNumberFormat="1" applyBorder="1" applyAlignment="1" applyProtection="1">
      <alignment horizontal="center" vertical="center" textRotation="90" shrinkToFit="1"/>
    </xf>
    <xf numFmtId="0" fontId="1" fillId="0" borderId="7" xfId="15" applyBorder="1" applyAlignment="1" applyProtection="1">
      <alignment horizontal="center" vertical="center" textRotation="90" shrinkToFit="1"/>
    </xf>
    <xf numFmtId="0" fontId="1" fillId="0" borderId="12" xfId="15" applyBorder="1" applyAlignment="1" applyProtection="1">
      <alignment horizontal="center" vertical="center" textRotation="90" shrinkToFit="1"/>
    </xf>
    <xf numFmtId="166" fontId="1" fillId="0" borderId="5" xfId="2" applyNumberFormat="1" applyFont="1" applyBorder="1" applyAlignment="1" applyProtection="1">
      <alignment horizontal="center" vertical="center"/>
    </xf>
    <xf numFmtId="166" fontId="1" fillId="0" borderId="7" xfId="2" applyNumberFormat="1" applyFont="1" applyBorder="1" applyAlignment="1" applyProtection="1">
      <alignment horizontal="center" vertical="center"/>
    </xf>
    <xf numFmtId="166" fontId="1" fillId="0" borderId="12" xfId="2" applyNumberFormat="1" applyFont="1" applyBorder="1" applyAlignment="1" applyProtection="1">
      <alignment horizontal="center" vertical="center"/>
    </xf>
    <xf numFmtId="49" fontId="9" fillId="7" borderId="45" xfId="15" applyNumberFormat="1" applyFont="1" applyFill="1" applyBorder="1" applyAlignment="1" applyProtection="1">
      <alignment horizontal="center" vertical="center"/>
      <protection locked="0"/>
    </xf>
    <xf numFmtId="49" fontId="10" fillId="6" borderId="46" xfId="15" applyNumberFormat="1" applyFont="1" applyFill="1" applyBorder="1" applyAlignment="1" applyProtection="1">
      <alignment horizontal="center" vertical="center" shrinkToFit="1"/>
      <protection locked="0"/>
    </xf>
    <xf numFmtId="14" fontId="9" fillId="7" borderId="37" xfId="15" applyNumberFormat="1" applyFont="1" applyFill="1" applyBorder="1" applyAlignment="1" applyProtection="1">
      <alignment horizontal="center" vertical="center"/>
      <protection locked="0"/>
    </xf>
    <xf numFmtId="14" fontId="9" fillId="7" borderId="46" xfId="15" applyNumberFormat="1" applyFont="1" applyFill="1" applyBorder="1" applyAlignment="1" applyProtection="1">
      <alignment horizontal="center" vertical="center"/>
      <protection locked="0"/>
    </xf>
    <xf numFmtId="14" fontId="9" fillId="7" borderId="38" xfId="15" applyNumberFormat="1" applyFont="1" applyFill="1" applyBorder="1" applyAlignment="1" applyProtection="1">
      <alignment horizontal="center" vertical="center"/>
      <protection locked="0"/>
    </xf>
    <xf numFmtId="166" fontId="9" fillId="7" borderId="46" xfId="2" applyNumberFormat="1" applyFont="1" applyFill="1" applyBorder="1" applyAlignment="1" applyProtection="1">
      <alignment horizontal="center" vertical="center"/>
      <protection locked="0"/>
    </xf>
    <xf numFmtId="49" fontId="9" fillId="3" borderId="32" xfId="15" applyNumberFormat="1" applyFont="1" applyFill="1" applyBorder="1" applyAlignment="1" applyProtection="1">
      <alignment horizontal="center" vertical="center"/>
      <protection locked="0"/>
    </xf>
    <xf numFmtId="49" fontId="9" fillId="3" borderId="33" xfId="15" applyNumberFormat="1" applyFont="1" applyFill="1" applyBorder="1" applyAlignment="1" applyProtection="1">
      <alignment horizontal="center" vertical="center"/>
      <protection locked="0"/>
    </xf>
    <xf numFmtId="14" fontId="9" fillId="3" borderId="47" xfId="15" applyNumberFormat="1" applyFont="1" applyFill="1" applyBorder="1" applyAlignment="1" applyProtection="1">
      <alignment horizontal="center" vertical="center"/>
      <protection locked="0"/>
    </xf>
    <xf numFmtId="14" fontId="9" fillId="3" borderId="38" xfId="15" applyNumberFormat="1" applyFont="1" applyFill="1" applyBorder="1" applyAlignment="1" applyProtection="1">
      <alignment horizontal="center" vertical="center"/>
      <protection locked="0"/>
    </xf>
    <xf numFmtId="166" fontId="9" fillId="3" borderId="37" xfId="2" applyNumberFormat="1" applyFont="1" applyFill="1" applyBorder="1" applyAlignment="1" applyProtection="1">
      <alignment horizontal="center" vertical="center"/>
      <protection locked="0"/>
    </xf>
    <xf numFmtId="166" fontId="9" fillId="3" borderId="38" xfId="2" applyNumberFormat="1" applyFont="1" applyFill="1" applyBorder="1" applyAlignment="1" applyProtection="1">
      <alignment horizontal="center" vertical="center"/>
      <protection locked="0"/>
    </xf>
    <xf numFmtId="0" fontId="14" fillId="0" borderId="0" xfId="29" applyFont="1" applyFill="1" applyBorder="1" applyAlignment="1">
      <alignment horizontal="center"/>
    </xf>
    <xf numFmtId="14" fontId="1" fillId="0" borderId="0" xfId="15" applyNumberFormat="1" applyFill="1" applyBorder="1" applyAlignment="1">
      <alignment horizontal="center"/>
    </xf>
    <xf numFmtId="3" fontId="24" fillId="13" borderId="19" xfId="32" applyNumberFormat="1" applyFont="1" applyFill="1" applyBorder="1" applyAlignment="1" applyProtection="1">
      <alignment horizontal="center" vertical="center" wrapText="1"/>
      <protection locked="0"/>
    </xf>
    <xf numFmtId="3" fontId="24" fillId="11" borderId="19" xfId="0" applyNumberFormat="1" applyFont="1" applyFill="1" applyBorder="1" applyAlignment="1">
      <alignment vertical="center"/>
    </xf>
    <xf numFmtId="3" fontId="22" fillId="0" borderId="19" xfId="32" applyNumberFormat="1" applyFont="1" applyFill="1" applyBorder="1" applyAlignment="1" applyProtection="1">
      <alignment horizontal="center" vertical="center" wrapText="1"/>
      <protection locked="0"/>
    </xf>
  </cellXfs>
  <cellStyles count="33">
    <cellStyle name="Euro" xfId="1"/>
    <cellStyle name="Milliers" xfId="2" builtinId="3"/>
    <cellStyle name="Milliers 2" xfId="3"/>
    <cellStyle name="Milliers 2 2" xfId="4"/>
    <cellStyle name="Milliers 3" xfId="5"/>
    <cellStyle name="Milliers 4" xfId="6"/>
    <cellStyle name="Milliers 5" xfId="7"/>
    <cellStyle name="Monétaire 2" xfId="8"/>
    <cellStyle name="Normal" xfId="0" builtinId="0"/>
    <cellStyle name="Normal 10" xfId="9"/>
    <cellStyle name="Normal 11" xfId="10"/>
    <cellStyle name="Normal 175" xfId="11"/>
    <cellStyle name="Normal 176" xfId="12"/>
    <cellStyle name="Normal 177" xfId="13"/>
    <cellStyle name="Normal 2" xfId="14"/>
    <cellStyle name="Normal 2 2" xfId="15"/>
    <cellStyle name="Normal 2 3" xfId="16"/>
    <cellStyle name="Normal 2 4" xfId="17"/>
    <cellStyle name="Normal 2 5" xfId="18"/>
    <cellStyle name="Normal 2 6" xfId="19"/>
    <cellStyle name="Normal 2 7" xfId="20"/>
    <cellStyle name="Normal 24" xfId="21"/>
    <cellStyle name="Normal 24 2" xfId="22"/>
    <cellStyle name="Normal 26" xfId="23"/>
    <cellStyle name="Normal 3" xfId="24"/>
    <cellStyle name="Normal 4" xfId="25"/>
    <cellStyle name="Normal 5" xfId="26"/>
    <cellStyle name="Normal 6" xfId="27"/>
    <cellStyle name="Normal 7" xfId="28"/>
    <cellStyle name="Normal 8" xfId="29"/>
    <cellStyle name="Normal 9" xfId="30"/>
    <cellStyle name="Normal_CONSO Florette 022004" xfId="32"/>
    <cellStyle name="Pourcentage 2" xfId="31"/>
  </cellStyles>
  <dxfs count="1">
    <dxf>
      <font>
        <condense val="0"/>
        <extend val="0"/>
        <color indexed="22"/>
      </font>
      <fill>
        <patternFill>
          <bgColor indexed="22"/>
        </patternFill>
      </fill>
      <border>
        <left/>
        <right/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/>
  </sheetViews>
  <sheetFormatPr baseColWidth="10" defaultRowHeight="20.100000000000001" customHeight="1"/>
  <cols>
    <col min="1" max="16384" width="11.42578125" style="179"/>
  </cols>
  <sheetData>
    <row r="1" spans="1:3" s="178" customFormat="1" ht="20.100000000000001" customHeight="1">
      <c r="A1" s="180">
        <v>41182</v>
      </c>
      <c r="C1" s="178" t="s">
        <v>110</v>
      </c>
    </row>
    <row r="3" spans="1:3" ht="20.100000000000001" customHeight="1">
      <c r="A3" s="193">
        <v>9</v>
      </c>
      <c r="C3" s="178" t="s">
        <v>108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284"/>
  <sheetViews>
    <sheetView zoomScale="80" zoomScaleNormal="80" workbookViewId="0"/>
  </sheetViews>
  <sheetFormatPr baseColWidth="10" defaultColWidth="0" defaultRowHeight="12.75" customHeight="1" zeroHeight="1"/>
  <cols>
    <col min="1" max="1" width="2.7109375" style="6" customWidth="1"/>
    <col min="2" max="2" width="4.42578125" style="7" bestFit="1" customWidth="1"/>
    <col min="3" max="3" width="20" style="6" bestFit="1" customWidth="1"/>
    <col min="4" max="4" width="15.28515625" style="6" bestFit="1" customWidth="1"/>
    <col min="5" max="5" width="12.42578125" style="104" bestFit="1" customWidth="1"/>
    <col min="6" max="6" width="17.85546875" style="104" bestFit="1" customWidth="1"/>
    <col min="7" max="7" width="23.140625" style="102" bestFit="1" customWidth="1"/>
    <col min="8" max="8" width="13.140625" style="8" bestFit="1" customWidth="1"/>
    <col min="9" max="10" width="15.28515625" style="6" bestFit="1" customWidth="1"/>
    <col min="11" max="11" width="6.42578125" style="6" bestFit="1" customWidth="1"/>
    <col min="12" max="12" width="10.140625" style="104" bestFit="1" customWidth="1"/>
    <col min="13" max="13" width="7.28515625" style="6" bestFit="1" customWidth="1"/>
    <col min="14" max="14" width="2.85546875" style="6" bestFit="1" customWidth="1"/>
    <col min="15" max="15" width="18.140625" style="6" bestFit="1" customWidth="1"/>
    <col min="16" max="16" width="4.42578125" style="6" bestFit="1" customWidth="1"/>
    <col min="17" max="17" width="17.85546875" style="6" bestFit="1" customWidth="1"/>
    <col min="18" max="18" width="25.5703125" style="6" bestFit="1" customWidth="1"/>
    <col min="19" max="19" width="3.7109375" style="6" bestFit="1" customWidth="1"/>
    <col min="20" max="20" width="25.5703125" style="102" bestFit="1" customWidth="1"/>
    <col min="21" max="21" width="12.28515625" style="6" bestFit="1" customWidth="1"/>
    <col min="22" max="22" width="4.85546875" style="22" customWidth="1"/>
    <col min="23" max="16384" width="0" style="6" hidden="1"/>
  </cols>
  <sheetData>
    <row r="1" spans="1:22" s="9" customFormat="1" ht="24.95" customHeight="1" thickBot="1">
      <c r="A1" s="176" t="s">
        <v>91</v>
      </c>
      <c r="B1" s="177"/>
      <c r="C1" s="175"/>
      <c r="D1" s="198"/>
      <c r="E1" s="199"/>
      <c r="F1" s="11"/>
      <c r="G1" s="11"/>
      <c r="H1" s="12"/>
      <c r="I1" s="13"/>
      <c r="J1" s="13"/>
      <c r="K1" s="12"/>
      <c r="L1" s="14"/>
      <c r="M1" s="15"/>
      <c r="N1" s="15"/>
      <c r="O1" s="15"/>
      <c r="P1" s="15"/>
      <c r="Q1" s="15"/>
      <c r="R1" s="16"/>
      <c r="S1" s="17"/>
      <c r="T1" s="18"/>
      <c r="U1" s="19"/>
      <c r="V1" s="10"/>
    </row>
    <row r="2" spans="1:22" s="9" customFormat="1" ht="19.5" thickTop="1" thickBot="1">
      <c r="A2" s="10"/>
      <c r="B2" s="173"/>
      <c r="C2" s="174"/>
      <c r="D2" s="198"/>
      <c r="E2" s="199"/>
      <c r="F2" s="11"/>
      <c r="G2" s="11"/>
      <c r="H2" s="12"/>
      <c r="I2" s="13"/>
      <c r="J2" s="13"/>
      <c r="K2" s="12"/>
      <c r="L2" s="14"/>
      <c r="M2" s="15"/>
      <c r="N2" s="15"/>
      <c r="O2" s="15"/>
      <c r="P2" s="15"/>
      <c r="Q2" s="15"/>
      <c r="R2" s="16"/>
      <c r="S2" s="20"/>
      <c r="T2" s="21">
        <f>SUM(T9:T23)</f>
        <v>7614.0877049180317</v>
      </c>
      <c r="U2" s="19"/>
      <c r="V2" s="10"/>
    </row>
    <row r="3" spans="1:22" ht="13.5" thickTop="1">
      <c r="A3" s="2"/>
      <c r="B3" s="1"/>
      <c r="C3" s="2" t="s">
        <v>0</v>
      </c>
      <c r="D3" s="2" t="s">
        <v>1</v>
      </c>
      <c r="E3" s="3"/>
      <c r="F3" s="3"/>
      <c r="G3" s="4"/>
      <c r="H3" s="5"/>
      <c r="I3" s="2"/>
      <c r="J3" s="2"/>
      <c r="K3" s="2"/>
      <c r="L3" s="3"/>
      <c r="M3" s="2"/>
      <c r="N3" s="2"/>
      <c r="O3" s="2"/>
      <c r="P3" s="2"/>
      <c r="Q3" s="2"/>
      <c r="R3" s="2"/>
      <c r="S3" s="2"/>
      <c r="T3" s="4"/>
      <c r="U3" s="2"/>
      <c r="V3" s="2"/>
    </row>
    <row r="4" spans="1:22" ht="13.5" thickBot="1">
      <c r="A4" s="2"/>
      <c r="B4" s="1"/>
      <c r="C4" s="197" t="s">
        <v>3</v>
      </c>
      <c r="D4" s="197"/>
      <c r="E4" s="197"/>
      <c r="F4" s="197"/>
      <c r="G4" s="197"/>
      <c r="H4" s="197"/>
      <c r="I4" s="197"/>
      <c r="J4" s="197"/>
      <c r="K4" s="197" t="s">
        <v>4</v>
      </c>
      <c r="L4" s="197"/>
      <c r="M4" s="197"/>
      <c r="N4" s="197"/>
      <c r="O4" s="197"/>
      <c r="P4" s="197"/>
      <c r="Q4" s="197"/>
      <c r="R4" s="197"/>
      <c r="S4" s="197"/>
      <c r="T4" s="197"/>
      <c r="U4" s="2"/>
      <c r="V4" s="2"/>
    </row>
    <row r="5" spans="1:22" ht="13.5" thickTop="1">
      <c r="A5" s="22"/>
      <c r="B5" s="225" t="s">
        <v>5</v>
      </c>
      <c r="C5" s="206" t="s">
        <v>20</v>
      </c>
      <c r="D5" s="203" t="s">
        <v>6</v>
      </c>
      <c r="E5" s="228" t="s">
        <v>7</v>
      </c>
      <c r="F5" s="228" t="s">
        <v>21</v>
      </c>
      <c r="G5" s="200" t="s">
        <v>8</v>
      </c>
      <c r="H5" s="203" t="s">
        <v>9</v>
      </c>
      <c r="I5" s="216" t="s">
        <v>10</v>
      </c>
      <c r="J5" s="217"/>
      <c r="K5" s="218"/>
      <c r="L5" s="23"/>
      <c r="M5" s="203" t="s">
        <v>11</v>
      </c>
      <c r="N5" s="24"/>
      <c r="O5" s="203" t="s">
        <v>12</v>
      </c>
      <c r="P5" s="24"/>
      <c r="Q5" s="203" t="s">
        <v>13</v>
      </c>
      <c r="R5" s="203" t="s">
        <v>14</v>
      </c>
      <c r="S5" s="24"/>
      <c r="T5" s="200" t="s">
        <v>15</v>
      </c>
      <c r="U5" s="206" t="s">
        <v>2</v>
      </c>
    </row>
    <row r="6" spans="1:22">
      <c r="A6" s="22"/>
      <c r="B6" s="226"/>
      <c r="C6" s="207"/>
      <c r="D6" s="204"/>
      <c r="E6" s="229"/>
      <c r="F6" s="229"/>
      <c r="G6" s="201"/>
      <c r="H6" s="204"/>
      <c r="I6" s="219"/>
      <c r="J6" s="220"/>
      <c r="K6" s="221"/>
      <c r="L6" s="25"/>
      <c r="M6" s="204"/>
      <c r="N6" s="26"/>
      <c r="O6" s="204"/>
      <c r="P6" s="26"/>
      <c r="Q6" s="204"/>
      <c r="R6" s="204"/>
      <c r="S6" s="26"/>
      <c r="T6" s="201"/>
      <c r="U6" s="207"/>
    </row>
    <row r="7" spans="1:22">
      <c r="A7" s="22"/>
      <c r="B7" s="226"/>
      <c r="C7" s="207"/>
      <c r="D7" s="204"/>
      <c r="E7" s="229"/>
      <c r="F7" s="229"/>
      <c r="G7" s="201"/>
      <c r="H7" s="204"/>
      <c r="I7" s="222"/>
      <c r="J7" s="223"/>
      <c r="K7" s="224"/>
      <c r="L7" s="25"/>
      <c r="M7" s="204"/>
      <c r="N7" s="26"/>
      <c r="O7" s="204"/>
      <c r="P7" s="26"/>
      <c r="Q7" s="204"/>
      <c r="R7" s="204"/>
      <c r="S7" s="26"/>
      <c r="T7" s="201"/>
      <c r="U7" s="207"/>
    </row>
    <row r="8" spans="1:22" ht="13.5" thickBot="1">
      <c r="A8" s="22"/>
      <c r="B8" s="227"/>
      <c r="C8" s="208"/>
      <c r="D8" s="205"/>
      <c r="E8" s="230"/>
      <c r="F8" s="230"/>
      <c r="G8" s="202"/>
      <c r="H8" s="205"/>
      <c r="I8" s="27" t="s">
        <v>16</v>
      </c>
      <c r="J8" s="28" t="s">
        <v>17</v>
      </c>
      <c r="K8" s="29" t="s">
        <v>18</v>
      </c>
      <c r="L8" s="30"/>
      <c r="M8" s="205"/>
      <c r="N8" s="31"/>
      <c r="O8" s="205"/>
      <c r="P8" s="31"/>
      <c r="Q8" s="205"/>
      <c r="R8" s="205"/>
      <c r="S8" s="31"/>
      <c r="T8" s="202"/>
      <c r="U8" s="208"/>
    </row>
    <row r="9" spans="1:22" s="9" customFormat="1" ht="24.75" customHeight="1" thickTop="1" thickBot="1">
      <c r="A9" s="32"/>
      <c r="B9" s="209" t="s">
        <v>22</v>
      </c>
      <c r="C9" s="211" t="s">
        <v>23</v>
      </c>
      <c r="D9" s="213">
        <v>40714</v>
      </c>
      <c r="E9" s="214">
        <v>6134</v>
      </c>
      <c r="F9" s="33" t="s">
        <v>24</v>
      </c>
      <c r="G9" s="33">
        <v>34</v>
      </c>
      <c r="H9" s="34" t="s">
        <v>19</v>
      </c>
      <c r="I9" s="35">
        <v>40710</v>
      </c>
      <c r="J9" s="35">
        <v>40770</v>
      </c>
      <c r="K9" s="36">
        <f t="shared" ref="K9:K23" si="0">IF(H9="","",IF(H9="J",J9-I9+1,IF(H9="M",((YEAR(J9)-YEAR(I9))*12+MONTH(J9)-MONTH(I9))+1)))</f>
        <v>61</v>
      </c>
      <c r="L9" s="37">
        <f t="shared" ref="L9:L23" si="1">J9-Date</f>
        <v>-412</v>
      </c>
      <c r="M9" s="38" t="str">
        <f t="shared" ref="M9:M23" si="2">IF(J9="","",IF(L9&gt;0,$D$3,$C$3))</f>
        <v>FNP</v>
      </c>
      <c r="N9" s="38">
        <f t="shared" ref="N9:N23" si="3">IF(H9="","",IF(H9="J",1,IF(H9="M",2,"Revoir formule car période ni en jour ni en mois dans la colonne (Période exprimée en Jours ou Mois)")))</f>
        <v>1</v>
      </c>
      <c r="O9" s="38">
        <f t="shared" ref="O9:O23" si="4">IF(M9="","",IF(M9="FNP",Date-J9,J9-Date))</f>
        <v>412</v>
      </c>
      <c r="P9" s="39">
        <f t="shared" ref="P9:P23" si="5">IF(YEAR(J9)=2009,12,IF(YEAR(J9)=2007,12,0))</f>
        <v>0</v>
      </c>
      <c r="Q9" s="38">
        <f t="shared" ref="Q9:Q23" si="6">IF(  M9="","",  IF(M9="FNP",MONTH(Date)-MONTH(J9),MONTH(J9)-MONTH(Date))+P9)</f>
        <v>1</v>
      </c>
      <c r="R9" s="40">
        <f t="shared" ref="R9:R23" si="7">IF(N9="","",IF(N9=1,O9,Q9))</f>
        <v>412</v>
      </c>
      <c r="S9" s="38">
        <f t="shared" ref="S9:S23" si="8">IF(M9="","",IF(M9="CCA",-1,1))</f>
        <v>1</v>
      </c>
      <c r="T9" s="41">
        <f t="shared" ref="T9:T23" si="9">IF(M9="","",G9/K9*R9*S9)</f>
        <v>229.63934426229505</v>
      </c>
      <c r="U9" s="42"/>
      <c r="V9" s="10"/>
    </row>
    <row r="10" spans="1:22" s="9" customFormat="1" ht="24.95" customHeight="1" thickTop="1" thickBot="1">
      <c r="A10" s="32"/>
      <c r="B10" s="210"/>
      <c r="C10" s="212"/>
      <c r="D10" s="213"/>
      <c r="E10" s="215"/>
      <c r="F10" s="43" t="s">
        <v>25</v>
      </c>
      <c r="G10" s="43">
        <v>0.28000000000000003</v>
      </c>
      <c r="H10" s="44" t="s">
        <v>19</v>
      </c>
      <c r="I10" s="45">
        <v>40649</v>
      </c>
      <c r="J10" s="45">
        <v>40709</v>
      </c>
      <c r="K10" s="44">
        <f t="shared" si="0"/>
        <v>61</v>
      </c>
      <c r="L10" s="46">
        <f t="shared" si="1"/>
        <v>-473</v>
      </c>
      <c r="M10" s="47" t="str">
        <f t="shared" si="2"/>
        <v>FNP</v>
      </c>
      <c r="N10" s="47">
        <f t="shared" si="3"/>
        <v>1</v>
      </c>
      <c r="O10" s="47">
        <f t="shared" si="4"/>
        <v>473</v>
      </c>
      <c r="P10" s="48">
        <f t="shared" si="5"/>
        <v>0</v>
      </c>
      <c r="Q10" s="47">
        <f t="shared" si="6"/>
        <v>3</v>
      </c>
      <c r="R10" s="49">
        <f t="shared" si="7"/>
        <v>473</v>
      </c>
      <c r="S10" s="47">
        <f t="shared" si="8"/>
        <v>1</v>
      </c>
      <c r="T10" s="50">
        <f t="shared" si="9"/>
        <v>2.1711475409836072</v>
      </c>
      <c r="U10" s="51"/>
      <c r="V10" s="10"/>
    </row>
    <row r="11" spans="1:22" s="9" customFormat="1" ht="24.75" customHeight="1" thickTop="1" thickBot="1">
      <c r="A11" s="32"/>
      <c r="B11" s="209" t="s">
        <v>22</v>
      </c>
      <c r="C11" s="211" t="s">
        <v>26</v>
      </c>
      <c r="D11" s="213">
        <v>40714</v>
      </c>
      <c r="E11" s="214">
        <v>6136</v>
      </c>
      <c r="F11" s="33" t="s">
        <v>24</v>
      </c>
      <c r="G11" s="33">
        <v>94.2</v>
      </c>
      <c r="H11" s="34" t="s">
        <v>19</v>
      </c>
      <c r="I11" s="35">
        <v>40710</v>
      </c>
      <c r="J11" s="35">
        <v>40770</v>
      </c>
      <c r="K11" s="36">
        <f t="shared" si="0"/>
        <v>61</v>
      </c>
      <c r="L11" s="37">
        <f t="shared" si="1"/>
        <v>-412</v>
      </c>
      <c r="M11" s="38" t="str">
        <f t="shared" si="2"/>
        <v>FNP</v>
      </c>
      <c r="N11" s="38">
        <f t="shared" si="3"/>
        <v>1</v>
      </c>
      <c r="O11" s="38">
        <f t="shared" si="4"/>
        <v>412</v>
      </c>
      <c r="P11" s="39">
        <f t="shared" si="5"/>
        <v>0</v>
      </c>
      <c r="Q11" s="38">
        <f t="shared" si="6"/>
        <v>1</v>
      </c>
      <c r="R11" s="40">
        <f t="shared" si="7"/>
        <v>412</v>
      </c>
      <c r="S11" s="38">
        <f t="shared" si="8"/>
        <v>1</v>
      </c>
      <c r="T11" s="41">
        <f t="shared" si="9"/>
        <v>636.23606557377059</v>
      </c>
      <c r="U11" s="42"/>
      <c r="V11" s="10"/>
    </row>
    <row r="12" spans="1:22" s="9" customFormat="1" ht="24.95" customHeight="1" thickTop="1" thickBot="1">
      <c r="A12" s="32"/>
      <c r="B12" s="210"/>
      <c r="C12" s="212"/>
      <c r="D12" s="213"/>
      <c r="E12" s="215"/>
      <c r="F12" s="43" t="s">
        <v>25</v>
      </c>
      <c r="G12" s="43">
        <v>177.39</v>
      </c>
      <c r="H12" s="44" t="s">
        <v>19</v>
      </c>
      <c r="I12" s="45">
        <v>40649</v>
      </c>
      <c r="J12" s="45">
        <v>40709</v>
      </c>
      <c r="K12" s="44">
        <f t="shared" si="0"/>
        <v>61</v>
      </c>
      <c r="L12" s="46">
        <f t="shared" si="1"/>
        <v>-473</v>
      </c>
      <c r="M12" s="47" t="str">
        <f t="shared" si="2"/>
        <v>FNP</v>
      </c>
      <c r="N12" s="47">
        <f t="shared" si="3"/>
        <v>1</v>
      </c>
      <c r="O12" s="47">
        <f t="shared" si="4"/>
        <v>473</v>
      </c>
      <c r="P12" s="48">
        <f t="shared" si="5"/>
        <v>0</v>
      </c>
      <c r="Q12" s="47">
        <f t="shared" si="6"/>
        <v>3</v>
      </c>
      <c r="R12" s="49">
        <f t="shared" si="7"/>
        <v>473</v>
      </c>
      <c r="S12" s="47">
        <f t="shared" si="8"/>
        <v>1</v>
      </c>
      <c r="T12" s="50">
        <f t="shared" si="9"/>
        <v>1375.4995081967213</v>
      </c>
      <c r="U12" s="51"/>
      <c r="V12" s="10"/>
    </row>
    <row r="13" spans="1:22" s="9" customFormat="1" ht="24.75" customHeight="1" thickTop="1" thickBot="1">
      <c r="A13" s="32"/>
      <c r="B13" s="209" t="s">
        <v>22</v>
      </c>
      <c r="C13" s="211" t="s">
        <v>27</v>
      </c>
      <c r="D13" s="213">
        <v>40714</v>
      </c>
      <c r="E13" s="214">
        <v>6131</v>
      </c>
      <c r="F13" s="33" t="s">
        <v>24</v>
      </c>
      <c r="G13" s="33">
        <v>72</v>
      </c>
      <c r="H13" s="34" t="s">
        <v>19</v>
      </c>
      <c r="I13" s="35">
        <v>40710</v>
      </c>
      <c r="J13" s="35">
        <v>40770</v>
      </c>
      <c r="K13" s="36">
        <f t="shared" si="0"/>
        <v>61</v>
      </c>
      <c r="L13" s="37">
        <f t="shared" si="1"/>
        <v>-412</v>
      </c>
      <c r="M13" s="38" t="str">
        <f t="shared" si="2"/>
        <v>FNP</v>
      </c>
      <c r="N13" s="38">
        <f t="shared" si="3"/>
        <v>1</v>
      </c>
      <c r="O13" s="38">
        <f t="shared" si="4"/>
        <v>412</v>
      </c>
      <c r="P13" s="39">
        <f t="shared" si="5"/>
        <v>0</v>
      </c>
      <c r="Q13" s="38">
        <f t="shared" si="6"/>
        <v>1</v>
      </c>
      <c r="R13" s="40">
        <f t="shared" si="7"/>
        <v>412</v>
      </c>
      <c r="S13" s="38">
        <f t="shared" si="8"/>
        <v>1</v>
      </c>
      <c r="T13" s="41">
        <f t="shared" si="9"/>
        <v>486.29508196721309</v>
      </c>
      <c r="U13" s="42"/>
      <c r="V13" s="10"/>
    </row>
    <row r="14" spans="1:22" s="9" customFormat="1" ht="24.95" customHeight="1" thickTop="1" thickBot="1">
      <c r="A14" s="32"/>
      <c r="B14" s="210"/>
      <c r="C14" s="212"/>
      <c r="D14" s="213"/>
      <c r="E14" s="215"/>
      <c r="F14" s="43" t="s">
        <v>25</v>
      </c>
      <c r="G14" s="43">
        <v>0</v>
      </c>
      <c r="H14" s="44" t="s">
        <v>19</v>
      </c>
      <c r="I14" s="45">
        <v>40649</v>
      </c>
      <c r="J14" s="45">
        <v>40709</v>
      </c>
      <c r="K14" s="44">
        <f t="shared" si="0"/>
        <v>61</v>
      </c>
      <c r="L14" s="46">
        <f t="shared" si="1"/>
        <v>-473</v>
      </c>
      <c r="M14" s="47" t="str">
        <f t="shared" si="2"/>
        <v>FNP</v>
      </c>
      <c r="N14" s="47">
        <f t="shared" si="3"/>
        <v>1</v>
      </c>
      <c r="O14" s="47">
        <f t="shared" si="4"/>
        <v>473</v>
      </c>
      <c r="P14" s="48">
        <f t="shared" si="5"/>
        <v>0</v>
      </c>
      <c r="Q14" s="47">
        <f t="shared" si="6"/>
        <v>3</v>
      </c>
      <c r="R14" s="49">
        <f t="shared" si="7"/>
        <v>473</v>
      </c>
      <c r="S14" s="47">
        <f t="shared" si="8"/>
        <v>1</v>
      </c>
      <c r="T14" s="50">
        <f t="shared" si="9"/>
        <v>0</v>
      </c>
      <c r="U14" s="51"/>
      <c r="V14" s="10"/>
    </row>
    <row r="15" spans="1:22" s="9" customFormat="1" ht="24.95" customHeight="1" thickTop="1">
      <c r="A15" s="32"/>
      <c r="B15" s="209" t="s">
        <v>22</v>
      </c>
      <c r="C15" s="211" t="s">
        <v>28</v>
      </c>
      <c r="D15" s="233">
        <v>40714</v>
      </c>
      <c r="E15" s="214">
        <v>6132</v>
      </c>
      <c r="F15" s="33" t="s">
        <v>24</v>
      </c>
      <c r="G15" s="33">
        <v>469.2</v>
      </c>
      <c r="H15" s="34" t="s">
        <v>19</v>
      </c>
      <c r="I15" s="35">
        <v>40710</v>
      </c>
      <c r="J15" s="35">
        <v>40770</v>
      </c>
      <c r="K15" s="36">
        <f>IF(H15="","",IF(H15="J",J15-I15+1,IF(H15="M",((YEAR(J15)-YEAR(I15))*12+MONTH(J15)-MONTH(I15))+1)))</f>
        <v>61</v>
      </c>
      <c r="L15" s="37">
        <f t="shared" si="1"/>
        <v>-412</v>
      </c>
      <c r="M15" s="38" t="str">
        <f t="shared" si="2"/>
        <v>FNP</v>
      </c>
      <c r="N15" s="38">
        <f t="shared" si="3"/>
        <v>1</v>
      </c>
      <c r="O15" s="38">
        <f t="shared" si="4"/>
        <v>412</v>
      </c>
      <c r="P15" s="39">
        <f t="shared" si="5"/>
        <v>0</v>
      </c>
      <c r="Q15" s="38">
        <f t="shared" si="6"/>
        <v>1</v>
      </c>
      <c r="R15" s="40">
        <f>IF(N15="","",IF(N15=1,O15,Q15))</f>
        <v>412</v>
      </c>
      <c r="S15" s="38">
        <f t="shared" si="8"/>
        <v>1</v>
      </c>
      <c r="T15" s="41">
        <f t="shared" si="9"/>
        <v>3169.0229508196717</v>
      </c>
      <c r="U15" s="42"/>
      <c r="V15" s="10"/>
    </row>
    <row r="16" spans="1:22" s="9" customFormat="1" ht="24.95" customHeight="1">
      <c r="A16" s="32"/>
      <c r="B16" s="231"/>
      <c r="C16" s="232"/>
      <c r="D16" s="234"/>
      <c r="E16" s="236"/>
      <c r="F16" s="52" t="s">
        <v>25</v>
      </c>
      <c r="G16" s="52">
        <v>81.02</v>
      </c>
      <c r="H16" s="34" t="s">
        <v>19</v>
      </c>
      <c r="I16" s="35">
        <v>40649</v>
      </c>
      <c r="J16" s="35">
        <v>40709</v>
      </c>
      <c r="K16" s="34">
        <f>IF(H16="","",IF(H16="J",J16-I16+1,IF(H16="M",((YEAR(J16)-YEAR(I16))*12+MONTH(J16)-MONTH(I16))+1)))</f>
        <v>61</v>
      </c>
      <c r="L16" s="53">
        <f t="shared" si="1"/>
        <v>-473</v>
      </c>
      <c r="M16" s="54" t="str">
        <f>IF(J16="","",IF(L16&gt;0,$D$3,$C$3))</f>
        <v>FNP</v>
      </c>
      <c r="N16" s="54">
        <f>IF(H16="","",IF(H16="J",1,IF(H16="M",2,"Revoir formule car période ni en jour ni en mois dans la colonne (Période exprimée en Jours ou Mois)")))</f>
        <v>1</v>
      </c>
      <c r="O16" s="54">
        <f t="shared" si="4"/>
        <v>473</v>
      </c>
      <c r="P16" s="55">
        <f>IF(YEAR(J16)=2009,12,IF(YEAR(J16)=2007,12,0))</f>
        <v>0</v>
      </c>
      <c r="Q16" s="54">
        <f t="shared" si="6"/>
        <v>3</v>
      </c>
      <c r="R16" s="56">
        <f>IF(N16="","",IF(N16=1,O16,Q16))</f>
        <v>473</v>
      </c>
      <c r="S16" s="54">
        <f>IF(M16="","",IF(M16="CCA",-1,1))</f>
        <v>1</v>
      </c>
      <c r="T16" s="57">
        <f>IF(M16="","",G16/K16*R16*S16)</f>
        <v>628.23704918032786</v>
      </c>
      <c r="U16" s="58"/>
      <c r="V16" s="10"/>
    </row>
    <row r="17" spans="1:22" s="9" customFormat="1" ht="24.95" customHeight="1" thickBot="1">
      <c r="A17" s="32"/>
      <c r="B17" s="210"/>
      <c r="C17" s="212"/>
      <c r="D17" s="235"/>
      <c r="E17" s="215"/>
      <c r="F17" s="59" t="s">
        <v>29</v>
      </c>
      <c r="G17" s="43">
        <v>50.3</v>
      </c>
      <c r="H17" s="44" t="s">
        <v>19</v>
      </c>
      <c r="I17" s="45">
        <v>40649</v>
      </c>
      <c r="J17" s="45">
        <v>40709</v>
      </c>
      <c r="K17" s="44">
        <f>IF(H17="","",IF(H17="J",J17-I17+1,IF(H17="M",((YEAR(J17)-YEAR(I17))*12+MONTH(J17)-MONTH(I17))+1)))</f>
        <v>61</v>
      </c>
      <c r="L17" s="46">
        <f t="shared" si="1"/>
        <v>-473</v>
      </c>
      <c r="M17" s="47" t="str">
        <f t="shared" si="2"/>
        <v>FNP</v>
      </c>
      <c r="N17" s="47">
        <f t="shared" si="3"/>
        <v>1</v>
      </c>
      <c r="O17" s="47">
        <f t="shared" si="4"/>
        <v>473</v>
      </c>
      <c r="P17" s="48">
        <f t="shared" si="5"/>
        <v>0</v>
      </c>
      <c r="Q17" s="47">
        <f t="shared" si="6"/>
        <v>3</v>
      </c>
      <c r="R17" s="49">
        <f t="shared" si="7"/>
        <v>473</v>
      </c>
      <c r="S17" s="47">
        <f t="shared" si="8"/>
        <v>1</v>
      </c>
      <c r="T17" s="50">
        <f t="shared" si="9"/>
        <v>390.03114754098357</v>
      </c>
      <c r="U17" s="51"/>
      <c r="V17" s="10"/>
    </row>
    <row r="18" spans="1:22" s="9" customFormat="1" ht="24.95" customHeight="1" thickTop="1">
      <c r="A18" s="32"/>
      <c r="B18" s="237" t="s">
        <v>30</v>
      </c>
      <c r="C18" s="211" t="s">
        <v>31</v>
      </c>
      <c r="D18" s="239"/>
      <c r="E18" s="241">
        <v>4124</v>
      </c>
      <c r="F18" s="60" t="s">
        <v>24</v>
      </c>
      <c r="G18" s="60">
        <v>0</v>
      </c>
      <c r="H18" s="61" t="s">
        <v>19</v>
      </c>
      <c r="I18" s="62">
        <v>40163</v>
      </c>
      <c r="J18" s="62">
        <v>40224</v>
      </c>
      <c r="K18" s="63">
        <f t="shared" si="0"/>
        <v>62</v>
      </c>
      <c r="L18" s="64">
        <f t="shared" si="1"/>
        <v>-958</v>
      </c>
      <c r="M18" s="65" t="str">
        <f t="shared" si="2"/>
        <v>FNP</v>
      </c>
      <c r="N18" s="65">
        <f t="shared" si="3"/>
        <v>1</v>
      </c>
      <c r="O18" s="65">
        <f t="shared" si="4"/>
        <v>958</v>
      </c>
      <c r="P18" s="66">
        <f t="shared" si="5"/>
        <v>0</v>
      </c>
      <c r="Q18" s="65">
        <f t="shared" si="6"/>
        <v>7</v>
      </c>
      <c r="R18" s="67">
        <f t="shared" si="7"/>
        <v>958</v>
      </c>
      <c r="S18" s="65">
        <f t="shared" si="8"/>
        <v>1</v>
      </c>
      <c r="T18" s="68">
        <f t="shared" si="9"/>
        <v>0</v>
      </c>
      <c r="U18" s="69"/>
      <c r="V18" s="10"/>
    </row>
    <row r="19" spans="1:22" s="9" customFormat="1" ht="24.95" customHeight="1" thickBot="1">
      <c r="A19" s="32"/>
      <c r="B19" s="238"/>
      <c r="C19" s="212"/>
      <c r="D19" s="240"/>
      <c r="E19" s="242"/>
      <c r="F19" s="70" t="s">
        <v>25</v>
      </c>
      <c r="G19" s="70">
        <v>0</v>
      </c>
      <c r="H19" s="71" t="s">
        <v>19</v>
      </c>
      <c r="I19" s="72">
        <v>39919</v>
      </c>
      <c r="J19" s="72">
        <v>39979</v>
      </c>
      <c r="K19" s="71">
        <f t="shared" si="0"/>
        <v>61</v>
      </c>
      <c r="L19" s="73">
        <f t="shared" si="1"/>
        <v>-1203</v>
      </c>
      <c r="M19" s="74" t="str">
        <f t="shared" si="2"/>
        <v>FNP</v>
      </c>
      <c r="N19" s="74">
        <f t="shared" si="3"/>
        <v>1</v>
      </c>
      <c r="O19" s="74">
        <f t="shared" si="4"/>
        <v>1203</v>
      </c>
      <c r="P19" s="75">
        <f t="shared" si="5"/>
        <v>12</v>
      </c>
      <c r="Q19" s="74">
        <f t="shared" si="6"/>
        <v>15</v>
      </c>
      <c r="R19" s="76">
        <f t="shared" si="7"/>
        <v>1203</v>
      </c>
      <c r="S19" s="74">
        <f t="shared" si="8"/>
        <v>1</v>
      </c>
      <c r="T19" s="77">
        <f t="shared" si="9"/>
        <v>0</v>
      </c>
      <c r="U19" s="78"/>
      <c r="V19" s="10"/>
    </row>
    <row r="20" spans="1:22" s="9" customFormat="1" ht="24.75" customHeight="1" thickTop="1" thickBot="1">
      <c r="A20" s="32"/>
      <c r="B20" s="209" t="s">
        <v>22</v>
      </c>
      <c r="C20" s="211" t="s">
        <v>32</v>
      </c>
      <c r="D20" s="213">
        <v>40714</v>
      </c>
      <c r="E20" s="214">
        <v>6133</v>
      </c>
      <c r="F20" s="33" t="s">
        <v>24</v>
      </c>
      <c r="G20" s="33">
        <v>71.790000000000006</v>
      </c>
      <c r="H20" s="34" t="s">
        <v>19</v>
      </c>
      <c r="I20" s="35">
        <v>40710</v>
      </c>
      <c r="J20" s="35">
        <v>40770</v>
      </c>
      <c r="K20" s="36">
        <f t="shared" si="0"/>
        <v>61</v>
      </c>
      <c r="L20" s="37">
        <f t="shared" si="1"/>
        <v>-412</v>
      </c>
      <c r="M20" s="38" t="str">
        <f t="shared" si="2"/>
        <v>FNP</v>
      </c>
      <c r="N20" s="38">
        <f t="shared" si="3"/>
        <v>1</v>
      </c>
      <c r="O20" s="38">
        <f t="shared" si="4"/>
        <v>412</v>
      </c>
      <c r="P20" s="39">
        <f t="shared" si="5"/>
        <v>0</v>
      </c>
      <c r="Q20" s="38">
        <f t="shared" si="6"/>
        <v>1</v>
      </c>
      <c r="R20" s="40">
        <f t="shared" si="7"/>
        <v>412</v>
      </c>
      <c r="S20" s="38">
        <f t="shared" si="8"/>
        <v>1</v>
      </c>
      <c r="T20" s="41">
        <f t="shared" si="9"/>
        <v>484.87672131147548</v>
      </c>
      <c r="U20" s="42"/>
      <c r="V20" s="10"/>
    </row>
    <row r="21" spans="1:22" s="9" customFormat="1" ht="24.95" customHeight="1" thickTop="1" thickBot="1">
      <c r="A21" s="32"/>
      <c r="B21" s="210"/>
      <c r="C21" s="212"/>
      <c r="D21" s="213"/>
      <c r="E21" s="215"/>
      <c r="F21" s="43" t="s">
        <v>25</v>
      </c>
      <c r="G21" s="43">
        <v>0</v>
      </c>
      <c r="H21" s="44" t="s">
        <v>19</v>
      </c>
      <c r="I21" s="45">
        <v>40649</v>
      </c>
      <c r="J21" s="45">
        <v>40709</v>
      </c>
      <c r="K21" s="44">
        <f t="shared" si="0"/>
        <v>61</v>
      </c>
      <c r="L21" s="46">
        <f t="shared" si="1"/>
        <v>-473</v>
      </c>
      <c r="M21" s="47" t="str">
        <f t="shared" si="2"/>
        <v>FNP</v>
      </c>
      <c r="N21" s="47">
        <f t="shared" si="3"/>
        <v>1</v>
      </c>
      <c r="O21" s="47">
        <f t="shared" si="4"/>
        <v>473</v>
      </c>
      <c r="P21" s="48">
        <f t="shared" si="5"/>
        <v>0</v>
      </c>
      <c r="Q21" s="47">
        <f t="shared" si="6"/>
        <v>3</v>
      </c>
      <c r="R21" s="49">
        <f t="shared" si="7"/>
        <v>473</v>
      </c>
      <c r="S21" s="47">
        <f t="shared" si="8"/>
        <v>1</v>
      </c>
      <c r="T21" s="50">
        <f t="shared" si="9"/>
        <v>0</v>
      </c>
      <c r="U21" s="51"/>
      <c r="V21" s="10"/>
    </row>
    <row r="22" spans="1:22" s="9" customFormat="1" ht="24.75" customHeight="1" thickTop="1" thickBot="1">
      <c r="A22" s="32"/>
      <c r="B22" s="209" t="s">
        <v>22</v>
      </c>
      <c r="C22" s="211" t="s">
        <v>33</v>
      </c>
      <c r="D22" s="213">
        <v>40714</v>
      </c>
      <c r="E22" s="214">
        <v>6135</v>
      </c>
      <c r="F22" s="33" t="s">
        <v>24</v>
      </c>
      <c r="G22" s="33">
        <v>31.4</v>
      </c>
      <c r="H22" s="34" t="s">
        <v>19</v>
      </c>
      <c r="I22" s="35">
        <v>40710</v>
      </c>
      <c r="J22" s="35">
        <v>40770</v>
      </c>
      <c r="K22" s="36">
        <f t="shared" si="0"/>
        <v>61</v>
      </c>
      <c r="L22" s="37">
        <f t="shared" si="1"/>
        <v>-412</v>
      </c>
      <c r="M22" s="38" t="str">
        <f t="shared" si="2"/>
        <v>FNP</v>
      </c>
      <c r="N22" s="38">
        <f t="shared" si="3"/>
        <v>1</v>
      </c>
      <c r="O22" s="38">
        <f t="shared" si="4"/>
        <v>412</v>
      </c>
      <c r="P22" s="39">
        <f t="shared" si="5"/>
        <v>0</v>
      </c>
      <c r="Q22" s="38">
        <f t="shared" si="6"/>
        <v>1</v>
      </c>
      <c r="R22" s="40">
        <f t="shared" si="7"/>
        <v>412</v>
      </c>
      <c r="S22" s="38">
        <f t="shared" si="8"/>
        <v>1</v>
      </c>
      <c r="T22" s="41">
        <f t="shared" si="9"/>
        <v>212.07868852459012</v>
      </c>
      <c r="U22" s="42"/>
      <c r="V22" s="10"/>
    </row>
    <row r="23" spans="1:22" s="9" customFormat="1" ht="24.95" customHeight="1" thickTop="1" thickBot="1">
      <c r="A23" s="32"/>
      <c r="B23" s="210"/>
      <c r="C23" s="212"/>
      <c r="D23" s="213"/>
      <c r="E23" s="215"/>
      <c r="F23" s="43" t="s">
        <v>25</v>
      </c>
      <c r="G23" s="43">
        <v>0</v>
      </c>
      <c r="H23" s="44" t="s">
        <v>19</v>
      </c>
      <c r="I23" s="45">
        <v>40649</v>
      </c>
      <c r="J23" s="45">
        <v>40709</v>
      </c>
      <c r="K23" s="44">
        <f t="shared" si="0"/>
        <v>61</v>
      </c>
      <c r="L23" s="46">
        <f t="shared" si="1"/>
        <v>-473</v>
      </c>
      <c r="M23" s="47" t="str">
        <f t="shared" si="2"/>
        <v>FNP</v>
      </c>
      <c r="N23" s="47">
        <f t="shared" si="3"/>
        <v>1</v>
      </c>
      <c r="O23" s="47">
        <f t="shared" si="4"/>
        <v>473</v>
      </c>
      <c r="P23" s="48">
        <f t="shared" si="5"/>
        <v>0</v>
      </c>
      <c r="Q23" s="47">
        <f t="shared" si="6"/>
        <v>3</v>
      </c>
      <c r="R23" s="49">
        <f t="shared" si="7"/>
        <v>473</v>
      </c>
      <c r="S23" s="47">
        <f t="shared" si="8"/>
        <v>1</v>
      </c>
      <c r="T23" s="50">
        <f t="shared" si="9"/>
        <v>0</v>
      </c>
      <c r="U23" s="51"/>
      <c r="V23" s="10"/>
    </row>
    <row r="24" spans="1:22" s="93" customFormat="1" ht="24.95" hidden="1" customHeight="1" thickTop="1">
      <c r="A24" s="79"/>
      <c r="B24" s="80"/>
      <c r="C24" s="81"/>
      <c r="D24" s="82"/>
      <c r="E24" s="83"/>
      <c r="F24" s="84"/>
      <c r="G24" s="84"/>
      <c r="H24" s="85"/>
      <c r="I24" s="86"/>
      <c r="J24" s="86"/>
      <c r="K24" s="85"/>
      <c r="L24" s="87"/>
      <c r="M24" s="88"/>
      <c r="N24" s="88"/>
      <c r="O24" s="88"/>
      <c r="P24" s="89"/>
      <c r="Q24" s="88"/>
      <c r="R24" s="90"/>
      <c r="S24" s="88"/>
      <c r="T24" s="91"/>
      <c r="U24" s="92"/>
      <c r="V24" s="79"/>
    </row>
    <row r="25" spans="1:22" ht="13.5" hidden="1" thickTop="1">
      <c r="B25" s="94"/>
      <c r="C25" s="95"/>
      <c r="D25" s="96"/>
      <c r="E25" s="97"/>
      <c r="F25" s="97"/>
      <c r="G25" s="98"/>
      <c r="H25" s="99"/>
      <c r="I25" s="96"/>
      <c r="J25" s="96"/>
      <c r="K25" s="100"/>
      <c r="L25" s="101"/>
      <c r="M25" s="8"/>
      <c r="N25" s="8"/>
      <c r="O25" s="8"/>
      <c r="P25" s="8"/>
      <c r="Q25" s="8"/>
      <c r="R25" s="8"/>
      <c r="S25" s="8"/>
      <c r="U25" s="95"/>
    </row>
    <row r="26" spans="1:22" ht="13.5" hidden="1" thickTop="1">
      <c r="B26" s="94"/>
      <c r="C26" s="95"/>
      <c r="D26" s="96"/>
      <c r="E26" s="97"/>
      <c r="F26" s="97"/>
      <c r="G26" s="98"/>
      <c r="H26" s="99"/>
      <c r="I26" s="96"/>
      <c r="J26" s="96"/>
      <c r="K26" s="100"/>
      <c r="L26" s="101"/>
      <c r="M26" s="8"/>
      <c r="N26" s="8"/>
      <c r="O26" s="8"/>
      <c r="P26" s="8"/>
      <c r="Q26" s="8"/>
      <c r="R26" s="8"/>
      <c r="S26" s="8"/>
      <c r="U26" s="95"/>
    </row>
    <row r="27" spans="1:22" ht="13.5" hidden="1" thickTop="1">
      <c r="B27" s="94"/>
      <c r="C27" s="95"/>
      <c r="D27" s="96"/>
      <c r="E27" s="97"/>
      <c r="F27" s="97"/>
      <c r="G27" s="98"/>
      <c r="H27" s="99"/>
      <c r="I27" s="96"/>
      <c r="J27" s="96"/>
      <c r="K27" s="100"/>
      <c r="L27" s="101"/>
      <c r="M27" s="8"/>
      <c r="N27" s="8"/>
      <c r="O27" s="8"/>
      <c r="P27" s="8"/>
      <c r="Q27" s="8"/>
      <c r="R27" s="8"/>
      <c r="S27" s="8"/>
      <c r="U27" s="95"/>
    </row>
    <row r="28" spans="1:22" ht="13.5" hidden="1" thickTop="1">
      <c r="B28" s="94"/>
      <c r="C28" s="95"/>
      <c r="D28" s="96"/>
      <c r="E28" s="97"/>
      <c r="F28" s="97"/>
      <c r="G28" s="98"/>
      <c r="H28" s="99"/>
      <c r="I28" s="96"/>
      <c r="J28" s="96"/>
      <c r="K28" s="100"/>
      <c r="L28" s="101"/>
      <c r="M28" s="8"/>
      <c r="N28" s="8"/>
      <c r="O28" s="8"/>
      <c r="P28" s="8"/>
      <c r="Q28" s="8"/>
      <c r="R28" s="8"/>
      <c r="S28" s="8"/>
      <c r="U28" s="95"/>
    </row>
    <row r="29" spans="1:22" ht="13.5" hidden="1" thickTop="1">
      <c r="B29" s="94"/>
      <c r="C29" s="95"/>
      <c r="D29" s="96"/>
      <c r="E29" s="97"/>
      <c r="F29" s="97"/>
      <c r="G29" s="98"/>
      <c r="H29" s="99"/>
      <c r="I29" s="96"/>
      <c r="J29" s="96"/>
      <c r="K29" s="100"/>
      <c r="L29" s="101"/>
      <c r="M29" s="8"/>
      <c r="N29" s="8"/>
      <c r="O29" s="8"/>
      <c r="P29" s="8"/>
      <c r="Q29" s="8"/>
      <c r="R29" s="8"/>
      <c r="S29" s="8"/>
      <c r="U29" s="95"/>
    </row>
    <row r="30" spans="1:22" ht="13.5" hidden="1" thickTop="1">
      <c r="B30" s="94"/>
      <c r="C30" s="95"/>
      <c r="D30" s="96"/>
      <c r="E30" s="97"/>
      <c r="F30" s="97"/>
      <c r="G30" s="98"/>
      <c r="H30" s="99"/>
      <c r="I30" s="96"/>
      <c r="J30" s="96"/>
      <c r="K30" s="100"/>
      <c r="L30" s="101"/>
      <c r="M30" s="8"/>
      <c r="N30" s="8"/>
      <c r="O30" s="8"/>
      <c r="P30" s="8"/>
      <c r="Q30" s="8"/>
      <c r="R30" s="8"/>
      <c r="S30" s="8"/>
      <c r="U30" s="95"/>
    </row>
    <row r="31" spans="1:22" ht="13.5" hidden="1" thickTop="1">
      <c r="B31" s="94"/>
      <c r="C31" s="95"/>
      <c r="D31" s="96"/>
      <c r="E31" s="97"/>
      <c r="F31" s="97"/>
      <c r="G31" s="98"/>
      <c r="H31" s="99"/>
      <c r="I31" s="96"/>
      <c r="J31" s="96"/>
      <c r="K31" s="100"/>
      <c r="L31" s="101"/>
      <c r="M31" s="8"/>
      <c r="N31" s="8"/>
      <c r="O31" s="8"/>
      <c r="P31" s="8"/>
      <c r="Q31" s="8"/>
      <c r="R31" s="8"/>
      <c r="S31" s="8"/>
      <c r="U31" s="95"/>
    </row>
    <row r="32" spans="1:22" ht="13.5" hidden="1" thickTop="1">
      <c r="B32" s="94"/>
      <c r="C32" s="95"/>
      <c r="D32" s="96"/>
      <c r="E32" s="97"/>
      <c r="F32" s="97"/>
      <c r="G32" s="98"/>
      <c r="H32" s="99"/>
      <c r="I32" s="96"/>
      <c r="J32" s="96"/>
      <c r="K32" s="100"/>
      <c r="L32" s="101"/>
      <c r="M32" s="8"/>
      <c r="N32" s="8"/>
      <c r="O32" s="8"/>
      <c r="P32" s="8"/>
      <c r="Q32" s="8"/>
      <c r="R32" s="8"/>
      <c r="S32" s="8"/>
      <c r="U32" s="95"/>
    </row>
    <row r="33" spans="2:21" ht="13.5" hidden="1" thickTop="1">
      <c r="B33" s="94"/>
      <c r="C33" s="95"/>
      <c r="D33" s="96"/>
      <c r="E33" s="97"/>
      <c r="F33" s="97"/>
      <c r="G33" s="98"/>
      <c r="H33" s="99"/>
      <c r="I33" s="96"/>
      <c r="J33" s="96"/>
      <c r="K33" s="100"/>
      <c r="L33" s="101"/>
      <c r="M33" s="8"/>
      <c r="N33" s="8"/>
      <c r="O33" s="8"/>
      <c r="P33" s="8"/>
      <c r="Q33" s="8"/>
      <c r="R33" s="8"/>
      <c r="S33" s="8"/>
      <c r="U33" s="95"/>
    </row>
    <row r="34" spans="2:21" ht="13.5" hidden="1" thickTop="1">
      <c r="B34" s="94"/>
      <c r="C34" s="95"/>
      <c r="D34" s="96"/>
      <c r="E34" s="97"/>
      <c r="F34" s="97"/>
      <c r="G34" s="98"/>
      <c r="H34" s="99"/>
      <c r="I34" s="96"/>
      <c r="J34" s="96"/>
      <c r="K34" s="100"/>
      <c r="L34" s="101"/>
      <c r="M34" s="8"/>
      <c r="N34" s="8"/>
      <c r="O34" s="8"/>
      <c r="P34" s="8"/>
      <c r="Q34" s="8"/>
      <c r="R34" s="8"/>
      <c r="S34" s="8"/>
      <c r="U34" s="95"/>
    </row>
    <row r="35" spans="2:21" ht="13.5" hidden="1" thickTop="1">
      <c r="B35" s="94"/>
      <c r="C35" s="95"/>
      <c r="D35" s="96"/>
      <c r="E35" s="97"/>
      <c r="F35" s="97"/>
      <c r="G35" s="98"/>
      <c r="H35" s="99"/>
      <c r="I35" s="96"/>
      <c r="J35" s="96"/>
      <c r="K35" s="100"/>
      <c r="L35" s="101"/>
      <c r="M35" s="8"/>
      <c r="N35" s="8"/>
      <c r="O35" s="8"/>
      <c r="P35" s="8"/>
      <c r="Q35" s="8"/>
      <c r="R35" s="8"/>
      <c r="S35" s="8"/>
      <c r="U35" s="95"/>
    </row>
    <row r="36" spans="2:21" ht="13.5" hidden="1" thickTop="1">
      <c r="B36" s="94"/>
      <c r="C36" s="95"/>
      <c r="D36" s="96"/>
      <c r="E36" s="97"/>
      <c r="F36" s="97"/>
      <c r="G36" s="98"/>
      <c r="H36" s="99"/>
      <c r="I36" s="96"/>
      <c r="J36" s="96"/>
      <c r="K36" s="100"/>
      <c r="L36" s="101"/>
      <c r="M36" s="8"/>
      <c r="N36" s="8"/>
      <c r="O36" s="8"/>
      <c r="P36" s="8"/>
      <c r="Q36" s="8"/>
      <c r="R36" s="8"/>
      <c r="S36" s="8"/>
      <c r="U36" s="95"/>
    </row>
    <row r="37" spans="2:21" ht="13.5" hidden="1" thickTop="1">
      <c r="B37" s="94"/>
      <c r="C37" s="95"/>
      <c r="D37" s="96"/>
      <c r="E37" s="97"/>
      <c r="F37" s="97"/>
      <c r="G37" s="98"/>
      <c r="H37" s="99"/>
      <c r="I37" s="96"/>
      <c r="J37" s="96"/>
      <c r="K37" s="100"/>
      <c r="L37" s="101"/>
      <c r="M37" s="8"/>
      <c r="N37" s="8"/>
      <c r="O37" s="8"/>
      <c r="P37" s="8"/>
      <c r="Q37" s="8"/>
      <c r="R37" s="8"/>
      <c r="S37" s="8"/>
      <c r="U37" s="95"/>
    </row>
    <row r="38" spans="2:21" ht="13.5" hidden="1" thickTop="1">
      <c r="B38" s="94"/>
      <c r="C38" s="95"/>
      <c r="D38" s="96"/>
      <c r="E38" s="97"/>
      <c r="F38" s="97"/>
      <c r="G38" s="98"/>
      <c r="H38" s="99"/>
      <c r="I38" s="96"/>
      <c r="J38" s="96"/>
      <c r="K38" s="100"/>
      <c r="L38" s="101"/>
      <c r="M38" s="8"/>
      <c r="N38" s="8"/>
      <c r="O38" s="8"/>
      <c r="P38" s="8"/>
      <c r="Q38" s="8"/>
      <c r="R38" s="8"/>
      <c r="S38" s="8"/>
      <c r="U38" s="95"/>
    </row>
    <row r="39" spans="2:21" ht="13.5" hidden="1" thickTop="1">
      <c r="B39" s="94"/>
      <c r="C39" s="95"/>
      <c r="D39" s="96"/>
      <c r="E39" s="97"/>
      <c r="F39" s="97"/>
      <c r="G39" s="98"/>
      <c r="H39" s="99"/>
      <c r="I39" s="96"/>
      <c r="J39" s="96"/>
      <c r="K39" s="100"/>
      <c r="L39" s="101"/>
      <c r="M39" s="8"/>
      <c r="N39" s="8"/>
      <c r="O39" s="8"/>
      <c r="P39" s="8"/>
      <c r="Q39" s="8"/>
      <c r="R39" s="8"/>
      <c r="S39" s="8"/>
      <c r="U39" s="95"/>
    </row>
    <row r="40" spans="2:21" ht="13.5" hidden="1" thickTop="1">
      <c r="B40" s="94"/>
      <c r="C40" s="95"/>
      <c r="D40" s="96"/>
      <c r="E40" s="97"/>
      <c r="F40" s="97"/>
      <c r="G40" s="98"/>
      <c r="H40" s="99"/>
      <c r="I40" s="96"/>
      <c r="J40" s="96"/>
      <c r="K40" s="100"/>
      <c r="L40" s="101"/>
      <c r="M40" s="8"/>
      <c r="N40" s="8"/>
      <c r="O40" s="8"/>
      <c r="P40" s="8"/>
      <c r="Q40" s="8"/>
      <c r="R40" s="8"/>
      <c r="S40" s="8"/>
      <c r="U40" s="95"/>
    </row>
    <row r="41" spans="2:21" ht="13.5" hidden="1" thickTop="1">
      <c r="B41" s="94"/>
      <c r="C41" s="95"/>
      <c r="D41" s="96"/>
      <c r="E41" s="97"/>
      <c r="F41" s="97"/>
      <c r="G41" s="98"/>
      <c r="H41" s="99"/>
      <c r="I41" s="96"/>
      <c r="J41" s="96"/>
      <c r="K41" s="100"/>
      <c r="L41" s="101"/>
      <c r="M41" s="8"/>
      <c r="N41" s="8"/>
      <c r="O41" s="8"/>
      <c r="P41" s="8"/>
      <c r="Q41" s="8"/>
      <c r="R41" s="8"/>
      <c r="S41" s="8"/>
      <c r="U41" s="95"/>
    </row>
    <row r="42" spans="2:21" ht="13.5" hidden="1" thickTop="1">
      <c r="B42" s="94"/>
      <c r="C42" s="95"/>
      <c r="D42" s="96"/>
      <c r="E42" s="97"/>
      <c r="F42" s="97"/>
      <c r="G42" s="98"/>
      <c r="H42" s="99"/>
      <c r="I42" s="96"/>
      <c r="J42" s="96"/>
      <c r="K42" s="100"/>
      <c r="L42" s="101"/>
      <c r="M42" s="8"/>
      <c r="N42" s="8"/>
      <c r="O42" s="8"/>
      <c r="P42" s="8"/>
      <c r="Q42" s="8"/>
      <c r="R42" s="8"/>
      <c r="S42" s="8"/>
      <c r="U42" s="95"/>
    </row>
    <row r="43" spans="2:21" ht="13.5" hidden="1" thickTop="1">
      <c r="B43" s="94"/>
      <c r="C43" s="95"/>
      <c r="D43" s="96"/>
      <c r="E43" s="97"/>
      <c r="F43" s="97"/>
      <c r="G43" s="98"/>
      <c r="H43" s="99"/>
      <c r="I43" s="96"/>
      <c r="J43" s="96"/>
      <c r="K43" s="100"/>
      <c r="L43" s="101"/>
      <c r="M43" s="8"/>
      <c r="N43" s="8"/>
      <c r="O43" s="8"/>
      <c r="P43" s="8"/>
      <c r="Q43" s="8"/>
      <c r="R43" s="8"/>
      <c r="S43" s="8"/>
      <c r="U43" s="95"/>
    </row>
    <row r="44" spans="2:21" ht="13.5" hidden="1" thickTop="1">
      <c r="B44" s="94"/>
      <c r="C44" s="95"/>
      <c r="D44" s="96"/>
      <c r="E44" s="97"/>
      <c r="F44" s="97"/>
      <c r="G44" s="98"/>
      <c r="H44" s="99"/>
      <c r="I44" s="96"/>
      <c r="J44" s="96"/>
      <c r="K44" s="100"/>
      <c r="L44" s="101"/>
      <c r="M44" s="8"/>
      <c r="N44" s="8"/>
      <c r="O44" s="8"/>
      <c r="P44" s="8"/>
      <c r="Q44" s="8"/>
      <c r="R44" s="8"/>
      <c r="S44" s="8"/>
      <c r="U44" s="95"/>
    </row>
    <row r="45" spans="2:21" ht="13.5" hidden="1" thickTop="1">
      <c r="B45" s="94"/>
      <c r="C45" s="95"/>
      <c r="D45" s="96"/>
      <c r="E45" s="97"/>
      <c r="F45" s="97"/>
      <c r="G45" s="98"/>
      <c r="H45" s="99"/>
      <c r="I45" s="96"/>
      <c r="J45" s="96"/>
      <c r="K45" s="100"/>
      <c r="L45" s="101"/>
      <c r="M45" s="8"/>
      <c r="N45" s="8"/>
      <c r="O45" s="8"/>
      <c r="P45" s="8"/>
      <c r="Q45" s="8"/>
      <c r="R45" s="8"/>
      <c r="S45" s="8"/>
      <c r="U45" s="95"/>
    </row>
    <row r="46" spans="2:21" ht="13.5" hidden="1" thickTop="1">
      <c r="B46" s="94"/>
      <c r="C46" s="95"/>
      <c r="D46" s="96"/>
      <c r="E46" s="97"/>
      <c r="F46" s="97"/>
      <c r="G46" s="98"/>
      <c r="H46" s="99"/>
      <c r="I46" s="96"/>
      <c r="J46" s="96"/>
      <c r="K46" s="100"/>
      <c r="L46" s="101"/>
      <c r="M46" s="8"/>
      <c r="N46" s="8"/>
      <c r="O46" s="8"/>
      <c r="P46" s="8"/>
      <c r="Q46" s="8"/>
      <c r="R46" s="8"/>
      <c r="S46" s="8"/>
      <c r="U46" s="95"/>
    </row>
    <row r="47" spans="2:21" ht="13.5" hidden="1" thickTop="1">
      <c r="B47" s="94"/>
      <c r="C47" s="95"/>
      <c r="D47" s="96"/>
      <c r="E47" s="97"/>
      <c r="F47" s="97"/>
      <c r="G47" s="98"/>
      <c r="H47" s="99"/>
      <c r="I47" s="96"/>
      <c r="J47" s="96"/>
      <c r="K47" s="100"/>
      <c r="L47" s="101"/>
      <c r="M47" s="8"/>
      <c r="N47" s="8"/>
      <c r="O47" s="8"/>
      <c r="P47" s="8"/>
      <c r="Q47" s="8"/>
      <c r="R47" s="8"/>
      <c r="S47" s="8"/>
      <c r="U47" s="95"/>
    </row>
    <row r="48" spans="2:21" ht="13.5" hidden="1" thickTop="1">
      <c r="B48" s="94"/>
      <c r="C48" s="95"/>
      <c r="D48" s="96"/>
      <c r="E48" s="97"/>
      <c r="F48" s="97"/>
      <c r="G48" s="98"/>
      <c r="H48" s="99"/>
      <c r="I48" s="96"/>
      <c r="J48" s="96"/>
      <c r="K48" s="100"/>
      <c r="L48" s="101"/>
      <c r="M48" s="8"/>
      <c r="N48" s="8"/>
      <c r="O48" s="8"/>
      <c r="P48" s="8"/>
      <c r="Q48" s="8"/>
      <c r="R48" s="8"/>
      <c r="S48" s="8"/>
      <c r="U48" s="95"/>
    </row>
    <row r="49" spans="2:21" ht="13.5" hidden="1" thickTop="1">
      <c r="B49" s="94"/>
      <c r="C49" s="95"/>
      <c r="D49" s="96"/>
      <c r="E49" s="97"/>
      <c r="F49" s="97"/>
      <c r="G49" s="98"/>
      <c r="H49" s="99"/>
      <c r="I49" s="96"/>
      <c r="J49" s="96"/>
      <c r="K49" s="100"/>
      <c r="L49" s="101"/>
      <c r="M49" s="8"/>
      <c r="N49" s="8"/>
      <c r="O49" s="8"/>
      <c r="P49" s="8"/>
      <c r="Q49" s="8"/>
      <c r="R49" s="8"/>
      <c r="S49" s="8"/>
      <c r="U49" s="95"/>
    </row>
    <row r="50" spans="2:21" ht="13.5" hidden="1" thickTop="1">
      <c r="B50" s="94"/>
      <c r="C50" s="95"/>
      <c r="D50" s="96"/>
      <c r="E50" s="97"/>
      <c r="F50" s="97"/>
      <c r="G50" s="98"/>
      <c r="H50" s="99"/>
      <c r="I50" s="96"/>
      <c r="J50" s="96"/>
      <c r="K50" s="100"/>
      <c r="L50" s="101"/>
      <c r="M50" s="8"/>
      <c r="N50" s="8"/>
      <c r="O50" s="8"/>
      <c r="P50" s="8"/>
      <c r="Q50" s="8"/>
      <c r="R50" s="8"/>
      <c r="S50" s="8"/>
      <c r="U50" s="95"/>
    </row>
    <row r="51" spans="2:21" ht="13.5" hidden="1" thickTop="1">
      <c r="B51" s="94"/>
      <c r="C51" s="95"/>
      <c r="D51" s="96"/>
      <c r="E51" s="97"/>
      <c r="F51" s="97"/>
      <c r="G51" s="98"/>
      <c r="H51" s="99"/>
      <c r="I51" s="96"/>
      <c r="J51" s="96"/>
      <c r="K51" s="100"/>
      <c r="L51" s="101"/>
      <c r="M51" s="8"/>
      <c r="N51" s="8"/>
      <c r="O51" s="8"/>
      <c r="P51" s="8"/>
      <c r="Q51" s="8"/>
      <c r="R51" s="8"/>
      <c r="S51" s="8"/>
      <c r="U51" s="95"/>
    </row>
    <row r="52" spans="2:21" ht="13.5" hidden="1" thickTop="1">
      <c r="B52" s="94"/>
      <c r="C52" s="95"/>
      <c r="D52" s="96"/>
      <c r="E52" s="97"/>
      <c r="F52" s="97"/>
      <c r="G52" s="98"/>
      <c r="H52" s="99"/>
      <c r="I52" s="96"/>
      <c r="J52" s="96"/>
      <c r="K52" s="100"/>
      <c r="L52" s="101"/>
      <c r="M52" s="8"/>
      <c r="N52" s="8"/>
      <c r="O52" s="8"/>
      <c r="P52" s="8"/>
      <c r="Q52" s="8"/>
      <c r="R52" s="8"/>
      <c r="S52" s="8"/>
      <c r="U52" s="95"/>
    </row>
    <row r="53" spans="2:21" ht="13.5" hidden="1" thickTop="1">
      <c r="B53" s="94"/>
      <c r="C53" s="95"/>
      <c r="D53" s="96"/>
      <c r="E53" s="97"/>
      <c r="F53" s="97"/>
      <c r="G53" s="98"/>
      <c r="H53" s="99"/>
      <c r="I53" s="96"/>
      <c r="J53" s="96"/>
      <c r="K53" s="100"/>
      <c r="L53" s="101"/>
      <c r="M53" s="8"/>
      <c r="N53" s="8"/>
      <c r="O53" s="8"/>
      <c r="P53" s="8"/>
      <c r="Q53" s="8"/>
      <c r="R53" s="8"/>
      <c r="S53" s="8"/>
      <c r="U53" s="95"/>
    </row>
    <row r="54" spans="2:21" ht="13.5" hidden="1" thickTop="1">
      <c r="B54" s="94"/>
      <c r="C54" s="95"/>
      <c r="D54" s="96"/>
      <c r="E54" s="97"/>
      <c r="F54" s="97"/>
      <c r="G54" s="98"/>
      <c r="H54" s="99"/>
      <c r="I54" s="96"/>
      <c r="J54" s="96"/>
      <c r="K54" s="100"/>
      <c r="L54" s="101"/>
      <c r="M54" s="8"/>
      <c r="N54" s="8"/>
      <c r="O54" s="8"/>
      <c r="P54" s="8"/>
      <c r="Q54" s="8"/>
      <c r="R54" s="8"/>
      <c r="S54" s="8"/>
      <c r="U54" s="95"/>
    </row>
    <row r="55" spans="2:21" ht="13.5" hidden="1" thickTop="1">
      <c r="B55" s="94"/>
      <c r="C55" s="95"/>
      <c r="D55" s="96"/>
      <c r="E55" s="97"/>
      <c r="F55" s="97"/>
      <c r="G55" s="98"/>
      <c r="H55" s="99"/>
      <c r="I55" s="96"/>
      <c r="J55" s="96"/>
      <c r="K55" s="100"/>
      <c r="L55" s="101"/>
      <c r="M55" s="8"/>
      <c r="N55" s="8"/>
      <c r="O55" s="8"/>
      <c r="P55" s="8"/>
      <c r="Q55" s="8"/>
      <c r="R55" s="8"/>
      <c r="S55" s="8"/>
      <c r="U55" s="95"/>
    </row>
    <row r="56" spans="2:21" ht="13.5" hidden="1" thickTop="1">
      <c r="B56" s="94"/>
      <c r="C56" s="95"/>
      <c r="D56" s="96"/>
      <c r="E56" s="97"/>
      <c r="F56" s="97"/>
      <c r="G56" s="98"/>
      <c r="H56" s="99"/>
      <c r="I56" s="96"/>
      <c r="J56" s="96"/>
      <c r="K56" s="100"/>
      <c r="L56" s="101"/>
      <c r="M56" s="8"/>
      <c r="N56" s="8"/>
      <c r="O56" s="8"/>
      <c r="P56" s="8"/>
      <c r="Q56" s="8"/>
      <c r="R56" s="8"/>
      <c r="S56" s="8"/>
      <c r="U56" s="95"/>
    </row>
    <row r="57" spans="2:21" ht="13.5" hidden="1" thickTop="1">
      <c r="B57" s="94"/>
      <c r="C57" s="95"/>
      <c r="D57" s="96"/>
      <c r="E57" s="97"/>
      <c r="F57" s="97"/>
      <c r="G57" s="98"/>
      <c r="H57" s="99"/>
      <c r="I57" s="96"/>
      <c r="J57" s="96"/>
      <c r="K57" s="100"/>
      <c r="L57" s="101"/>
      <c r="M57" s="8"/>
      <c r="N57" s="8"/>
      <c r="O57" s="8"/>
      <c r="P57" s="8"/>
      <c r="Q57" s="8"/>
      <c r="R57" s="8"/>
      <c r="S57" s="8"/>
      <c r="U57" s="95"/>
    </row>
    <row r="58" spans="2:21" ht="13.5" hidden="1" thickTop="1">
      <c r="B58" s="94"/>
      <c r="C58" s="95"/>
      <c r="D58" s="96"/>
      <c r="E58" s="97"/>
      <c r="F58" s="97"/>
      <c r="G58" s="98"/>
      <c r="H58" s="99"/>
      <c r="I58" s="96"/>
      <c r="J58" s="96"/>
      <c r="K58" s="100"/>
      <c r="L58" s="101"/>
      <c r="M58" s="8"/>
      <c r="N58" s="8"/>
      <c r="O58" s="8"/>
      <c r="P58" s="8"/>
      <c r="Q58" s="8"/>
      <c r="R58" s="8"/>
      <c r="S58" s="8"/>
      <c r="U58" s="95"/>
    </row>
    <row r="59" spans="2:21" ht="13.5" hidden="1" thickTop="1">
      <c r="B59" s="94"/>
      <c r="C59" s="95"/>
      <c r="D59" s="96"/>
      <c r="E59" s="97"/>
      <c r="F59" s="97"/>
      <c r="G59" s="98"/>
      <c r="H59" s="99"/>
      <c r="I59" s="96"/>
      <c r="J59" s="96"/>
      <c r="K59" s="100"/>
      <c r="L59" s="101"/>
      <c r="M59" s="8"/>
      <c r="N59" s="8"/>
      <c r="O59" s="8"/>
      <c r="P59" s="8"/>
      <c r="Q59" s="8"/>
      <c r="R59" s="8"/>
      <c r="S59" s="8"/>
      <c r="U59" s="95"/>
    </row>
    <row r="60" spans="2:21" ht="13.5" hidden="1" thickTop="1">
      <c r="B60" s="94"/>
      <c r="C60" s="95"/>
      <c r="D60" s="96"/>
      <c r="E60" s="97"/>
      <c r="F60" s="97"/>
      <c r="G60" s="98"/>
      <c r="H60" s="99"/>
      <c r="I60" s="96"/>
      <c r="J60" s="96"/>
      <c r="K60" s="100"/>
      <c r="L60" s="101"/>
      <c r="M60" s="8"/>
      <c r="N60" s="8"/>
      <c r="O60" s="8"/>
      <c r="P60" s="8"/>
      <c r="Q60" s="8"/>
      <c r="R60" s="8"/>
      <c r="S60" s="8"/>
      <c r="U60" s="95"/>
    </row>
    <row r="61" spans="2:21" ht="13.5" hidden="1" thickTop="1">
      <c r="B61" s="94"/>
      <c r="C61" s="95"/>
      <c r="D61" s="96"/>
      <c r="E61" s="97"/>
      <c r="F61" s="97"/>
      <c r="G61" s="98"/>
      <c r="H61" s="99"/>
      <c r="I61" s="96"/>
      <c r="J61" s="96"/>
      <c r="K61" s="100"/>
      <c r="L61" s="101"/>
      <c r="M61" s="8"/>
      <c r="N61" s="8"/>
      <c r="O61" s="8"/>
      <c r="P61" s="8"/>
      <c r="Q61" s="8"/>
      <c r="R61" s="8"/>
      <c r="S61" s="8"/>
      <c r="U61" s="95"/>
    </row>
    <row r="62" spans="2:21" ht="13.5" hidden="1" thickTop="1">
      <c r="B62" s="94"/>
      <c r="C62" s="95"/>
      <c r="D62" s="96"/>
      <c r="E62" s="97"/>
      <c r="F62" s="97"/>
      <c r="G62" s="98"/>
      <c r="H62" s="99"/>
      <c r="I62" s="96"/>
      <c r="J62" s="96"/>
      <c r="K62" s="100"/>
      <c r="L62" s="101"/>
      <c r="M62" s="8"/>
      <c r="N62" s="8"/>
      <c r="O62" s="8"/>
      <c r="P62" s="8"/>
      <c r="Q62" s="8"/>
      <c r="R62" s="8"/>
      <c r="S62" s="8"/>
      <c r="U62" s="95"/>
    </row>
    <row r="63" spans="2:21" ht="13.5" hidden="1" thickTop="1">
      <c r="B63" s="94"/>
      <c r="C63" s="95"/>
      <c r="D63" s="96"/>
      <c r="E63" s="97"/>
      <c r="F63" s="97"/>
      <c r="G63" s="98"/>
      <c r="H63" s="99"/>
      <c r="I63" s="96"/>
      <c r="J63" s="96"/>
      <c r="K63" s="100"/>
      <c r="L63" s="101"/>
      <c r="M63" s="8"/>
      <c r="N63" s="8"/>
      <c r="O63" s="8"/>
      <c r="P63" s="8"/>
      <c r="Q63" s="8"/>
      <c r="R63" s="8"/>
      <c r="S63" s="8"/>
      <c r="U63" s="95"/>
    </row>
    <row r="64" spans="2:21" ht="13.5" hidden="1" thickTop="1">
      <c r="B64" s="94"/>
      <c r="C64" s="95"/>
      <c r="D64" s="96"/>
      <c r="E64" s="97"/>
      <c r="F64" s="97"/>
      <c r="G64" s="98"/>
      <c r="H64" s="99"/>
      <c r="I64" s="96"/>
      <c r="J64" s="96"/>
      <c r="K64" s="100"/>
      <c r="L64" s="101"/>
      <c r="M64" s="8"/>
      <c r="N64" s="8"/>
      <c r="O64" s="8"/>
      <c r="P64" s="8"/>
      <c r="Q64" s="8"/>
      <c r="R64" s="8"/>
      <c r="S64" s="8"/>
      <c r="U64" s="95"/>
    </row>
    <row r="65" spans="2:21" ht="13.5" hidden="1" thickTop="1">
      <c r="B65" s="94"/>
      <c r="C65" s="95"/>
      <c r="D65" s="96"/>
      <c r="E65" s="97"/>
      <c r="F65" s="97"/>
      <c r="G65" s="98"/>
      <c r="H65" s="99"/>
      <c r="I65" s="96"/>
      <c r="J65" s="96"/>
      <c r="K65" s="100"/>
      <c r="L65" s="101"/>
      <c r="M65" s="8"/>
      <c r="N65" s="8"/>
      <c r="O65" s="8"/>
      <c r="P65" s="8"/>
      <c r="Q65" s="8"/>
      <c r="R65" s="8"/>
      <c r="S65" s="8"/>
      <c r="U65" s="95"/>
    </row>
    <row r="66" spans="2:21" ht="13.5" hidden="1" thickTop="1">
      <c r="B66" s="94"/>
      <c r="C66" s="95"/>
      <c r="D66" s="96"/>
      <c r="E66" s="97"/>
      <c r="F66" s="97"/>
      <c r="G66" s="98"/>
      <c r="H66" s="99"/>
      <c r="I66" s="96"/>
      <c r="J66" s="96"/>
      <c r="K66" s="100"/>
      <c r="L66" s="101"/>
      <c r="M66" s="8"/>
      <c r="N66" s="8"/>
      <c r="O66" s="8"/>
      <c r="P66" s="8"/>
      <c r="Q66" s="8"/>
      <c r="R66" s="8"/>
      <c r="S66" s="8"/>
      <c r="U66" s="95"/>
    </row>
    <row r="67" spans="2:21" ht="13.5" hidden="1" thickTop="1">
      <c r="B67" s="94"/>
      <c r="C67" s="95"/>
      <c r="D67" s="96"/>
      <c r="E67" s="97"/>
      <c r="F67" s="97"/>
      <c r="G67" s="98"/>
      <c r="H67" s="99"/>
      <c r="I67" s="96"/>
      <c r="J67" s="96"/>
      <c r="K67" s="100"/>
      <c r="L67" s="101"/>
      <c r="M67" s="8"/>
      <c r="N67" s="8"/>
      <c r="O67" s="8"/>
      <c r="P67" s="8"/>
      <c r="Q67" s="8"/>
      <c r="R67" s="8"/>
      <c r="S67" s="8"/>
      <c r="U67" s="95"/>
    </row>
    <row r="68" spans="2:21" ht="13.5" hidden="1" thickTop="1">
      <c r="B68" s="94"/>
      <c r="C68" s="95"/>
      <c r="D68" s="96"/>
      <c r="E68" s="97"/>
      <c r="F68" s="97"/>
      <c r="G68" s="98"/>
      <c r="H68" s="99"/>
      <c r="I68" s="96"/>
      <c r="J68" s="96"/>
      <c r="K68" s="100"/>
      <c r="L68" s="101"/>
      <c r="M68" s="8"/>
      <c r="N68" s="8"/>
      <c r="O68" s="8"/>
      <c r="P68" s="8"/>
      <c r="Q68" s="8"/>
      <c r="R68" s="8"/>
      <c r="S68" s="8"/>
      <c r="U68" s="95"/>
    </row>
    <row r="69" spans="2:21" ht="13.5" hidden="1" thickTop="1">
      <c r="B69" s="94"/>
      <c r="C69" s="95"/>
      <c r="D69" s="96"/>
      <c r="E69" s="97"/>
      <c r="F69" s="97"/>
      <c r="G69" s="98"/>
      <c r="H69" s="99"/>
      <c r="I69" s="96"/>
      <c r="J69" s="96"/>
      <c r="K69" s="100"/>
      <c r="L69" s="101"/>
      <c r="M69" s="8"/>
      <c r="N69" s="8"/>
      <c r="O69" s="8"/>
      <c r="P69" s="8"/>
      <c r="Q69" s="8"/>
      <c r="R69" s="8"/>
      <c r="S69" s="8"/>
      <c r="U69" s="95"/>
    </row>
    <row r="70" spans="2:21" ht="13.5" hidden="1" thickTop="1">
      <c r="B70" s="94"/>
      <c r="C70" s="95"/>
      <c r="D70" s="96"/>
      <c r="E70" s="97"/>
      <c r="F70" s="97"/>
      <c r="G70" s="98"/>
      <c r="H70" s="99"/>
      <c r="I70" s="96"/>
      <c r="J70" s="96"/>
      <c r="K70" s="100"/>
      <c r="L70" s="101"/>
      <c r="M70" s="8"/>
      <c r="N70" s="8"/>
      <c r="O70" s="8"/>
      <c r="P70" s="8"/>
      <c r="Q70" s="8"/>
      <c r="R70" s="8"/>
      <c r="S70" s="8"/>
      <c r="U70" s="95"/>
    </row>
    <row r="71" spans="2:21" ht="13.5" hidden="1" thickTop="1">
      <c r="B71" s="94"/>
      <c r="C71" s="95"/>
      <c r="D71" s="96"/>
      <c r="E71" s="97"/>
      <c r="F71" s="97"/>
      <c r="G71" s="98"/>
      <c r="H71" s="99"/>
      <c r="I71" s="96"/>
      <c r="J71" s="96"/>
      <c r="K71" s="100"/>
      <c r="L71" s="101"/>
      <c r="M71" s="8"/>
      <c r="N71" s="8"/>
      <c r="O71" s="8"/>
      <c r="P71" s="8"/>
      <c r="Q71" s="8"/>
      <c r="R71" s="8"/>
      <c r="S71" s="8"/>
      <c r="U71" s="95"/>
    </row>
    <row r="72" spans="2:21" ht="13.5" hidden="1" thickTop="1">
      <c r="B72" s="94"/>
      <c r="C72" s="95"/>
      <c r="D72" s="96"/>
      <c r="E72" s="97"/>
      <c r="F72" s="97"/>
      <c r="G72" s="98"/>
      <c r="H72" s="99"/>
      <c r="I72" s="96"/>
      <c r="J72" s="96"/>
      <c r="K72" s="100"/>
      <c r="L72" s="101"/>
      <c r="M72" s="8"/>
      <c r="N72" s="8"/>
      <c r="O72" s="8"/>
      <c r="P72" s="8"/>
      <c r="Q72" s="8"/>
      <c r="R72" s="8"/>
      <c r="S72" s="8"/>
      <c r="U72" s="95"/>
    </row>
    <row r="73" spans="2:21" ht="13.5" hidden="1" thickTop="1">
      <c r="B73" s="94"/>
      <c r="C73" s="95"/>
      <c r="D73" s="96"/>
      <c r="E73" s="97"/>
      <c r="F73" s="97"/>
      <c r="G73" s="98"/>
      <c r="H73" s="99"/>
      <c r="I73" s="96"/>
      <c r="J73" s="96"/>
      <c r="K73" s="100"/>
      <c r="L73" s="101"/>
      <c r="M73" s="8"/>
      <c r="N73" s="8"/>
      <c r="O73" s="8"/>
      <c r="P73" s="8"/>
      <c r="Q73" s="8"/>
      <c r="R73" s="8"/>
      <c r="S73" s="8"/>
      <c r="U73" s="95"/>
    </row>
    <row r="74" spans="2:21" ht="13.5" hidden="1" thickTop="1">
      <c r="B74" s="94"/>
      <c r="C74" s="95"/>
      <c r="D74" s="96"/>
      <c r="E74" s="97"/>
      <c r="F74" s="97"/>
      <c r="G74" s="98"/>
      <c r="H74" s="99"/>
      <c r="I74" s="96"/>
      <c r="J74" s="96"/>
      <c r="K74" s="100"/>
      <c r="L74" s="101"/>
      <c r="M74" s="8"/>
      <c r="N74" s="8"/>
      <c r="O74" s="8"/>
      <c r="P74" s="8"/>
      <c r="Q74" s="8"/>
      <c r="R74" s="8"/>
      <c r="S74" s="8"/>
      <c r="U74" s="95"/>
    </row>
    <row r="75" spans="2:21" ht="13.5" hidden="1" thickTop="1">
      <c r="B75" s="94"/>
      <c r="C75" s="95"/>
      <c r="D75" s="96"/>
      <c r="E75" s="97"/>
      <c r="F75" s="97"/>
      <c r="G75" s="98"/>
      <c r="H75" s="99"/>
      <c r="I75" s="96"/>
      <c r="J75" s="96"/>
      <c r="K75" s="100"/>
      <c r="L75" s="101"/>
      <c r="M75" s="8"/>
      <c r="N75" s="8"/>
      <c r="O75" s="8"/>
      <c r="P75" s="8"/>
      <c r="Q75" s="8"/>
      <c r="R75" s="8"/>
      <c r="S75" s="8"/>
      <c r="U75" s="95"/>
    </row>
    <row r="76" spans="2:21" ht="13.5" hidden="1" thickTop="1">
      <c r="B76" s="94"/>
      <c r="C76" s="95"/>
      <c r="D76" s="96"/>
      <c r="E76" s="97"/>
      <c r="F76" s="97"/>
      <c r="G76" s="98"/>
      <c r="H76" s="99"/>
      <c r="I76" s="96"/>
      <c r="J76" s="96"/>
      <c r="K76" s="100"/>
      <c r="L76" s="101"/>
      <c r="M76" s="8"/>
      <c r="N76" s="8"/>
      <c r="O76" s="8"/>
      <c r="P76" s="8"/>
      <c r="Q76" s="8"/>
      <c r="R76" s="8"/>
      <c r="S76" s="8"/>
      <c r="U76" s="95"/>
    </row>
    <row r="77" spans="2:21" ht="13.5" hidden="1" thickTop="1">
      <c r="B77" s="94"/>
      <c r="C77" s="95"/>
      <c r="D77" s="96"/>
      <c r="E77" s="97"/>
      <c r="F77" s="97"/>
      <c r="G77" s="98"/>
      <c r="H77" s="99"/>
      <c r="I77" s="96"/>
      <c r="J77" s="96"/>
      <c r="K77" s="100"/>
      <c r="L77" s="101"/>
      <c r="M77" s="8"/>
      <c r="N77" s="8"/>
      <c r="O77" s="8"/>
      <c r="P77" s="8"/>
      <c r="Q77" s="8"/>
      <c r="R77" s="8"/>
      <c r="S77" s="8"/>
      <c r="U77" s="95"/>
    </row>
    <row r="78" spans="2:21" ht="13.5" hidden="1" thickTop="1">
      <c r="B78" s="94"/>
      <c r="C78" s="95"/>
      <c r="D78" s="96"/>
      <c r="E78" s="97"/>
      <c r="F78" s="97"/>
      <c r="G78" s="98"/>
      <c r="H78" s="99"/>
      <c r="I78" s="96"/>
      <c r="J78" s="96"/>
      <c r="K78" s="100"/>
      <c r="L78" s="101"/>
      <c r="M78" s="8"/>
      <c r="N78" s="8"/>
      <c r="O78" s="8"/>
      <c r="P78" s="8"/>
      <c r="Q78" s="8"/>
      <c r="R78" s="8"/>
      <c r="S78" s="8"/>
      <c r="U78" s="95"/>
    </row>
    <row r="79" spans="2:21" ht="13.5" hidden="1" thickTop="1">
      <c r="B79" s="94"/>
      <c r="C79" s="95"/>
      <c r="D79" s="96"/>
      <c r="E79" s="97"/>
      <c r="F79" s="97"/>
      <c r="G79" s="98"/>
      <c r="H79" s="99"/>
      <c r="I79" s="96"/>
      <c r="J79" s="96"/>
      <c r="K79" s="100"/>
      <c r="L79" s="101"/>
      <c r="M79" s="8"/>
      <c r="N79" s="8"/>
      <c r="O79" s="8"/>
      <c r="P79" s="8"/>
      <c r="Q79" s="8"/>
      <c r="R79" s="8"/>
      <c r="S79" s="8"/>
      <c r="U79" s="95"/>
    </row>
    <row r="80" spans="2:21" ht="13.5" hidden="1" thickTop="1">
      <c r="B80" s="94"/>
      <c r="C80" s="95"/>
      <c r="D80" s="96"/>
      <c r="E80" s="97"/>
      <c r="F80" s="97"/>
      <c r="G80" s="98"/>
      <c r="H80" s="99"/>
      <c r="I80" s="96"/>
      <c r="J80" s="96"/>
      <c r="K80" s="100"/>
      <c r="L80" s="101"/>
      <c r="M80" s="8"/>
      <c r="N80" s="8"/>
      <c r="O80" s="8"/>
      <c r="P80" s="8"/>
      <c r="Q80" s="8"/>
      <c r="R80" s="8"/>
      <c r="S80" s="8"/>
      <c r="U80" s="95"/>
    </row>
    <row r="81" spans="2:21" ht="13.5" hidden="1" thickTop="1">
      <c r="B81" s="94"/>
      <c r="C81" s="95"/>
      <c r="D81" s="96"/>
      <c r="E81" s="97"/>
      <c r="F81" s="97"/>
      <c r="G81" s="98"/>
      <c r="H81" s="99"/>
      <c r="I81" s="96"/>
      <c r="J81" s="96"/>
      <c r="K81" s="100"/>
      <c r="L81" s="101"/>
      <c r="M81" s="8"/>
      <c r="N81" s="8"/>
      <c r="O81" s="8"/>
      <c r="P81" s="8"/>
      <c r="Q81" s="8"/>
      <c r="R81" s="8"/>
      <c r="S81" s="8"/>
      <c r="U81" s="95"/>
    </row>
    <row r="82" spans="2:21" ht="13.5" hidden="1" thickTop="1">
      <c r="B82" s="94"/>
      <c r="C82" s="95"/>
      <c r="D82" s="96"/>
      <c r="E82" s="97"/>
      <c r="F82" s="97"/>
      <c r="G82" s="98"/>
      <c r="H82" s="99"/>
      <c r="I82" s="96"/>
      <c r="J82" s="96"/>
      <c r="K82" s="100"/>
      <c r="L82" s="101"/>
      <c r="M82" s="8"/>
      <c r="N82" s="8"/>
      <c r="O82" s="8"/>
      <c r="P82" s="8"/>
      <c r="Q82" s="8"/>
      <c r="R82" s="8"/>
      <c r="S82" s="8"/>
      <c r="U82" s="95"/>
    </row>
    <row r="83" spans="2:21" ht="13.5" hidden="1" thickTop="1">
      <c r="B83" s="94"/>
      <c r="C83" s="95"/>
      <c r="D83" s="96"/>
      <c r="E83" s="97"/>
      <c r="F83" s="97"/>
      <c r="G83" s="98"/>
      <c r="H83" s="99"/>
      <c r="I83" s="96"/>
      <c r="J83" s="96"/>
      <c r="K83" s="100"/>
      <c r="L83" s="101"/>
      <c r="M83" s="8"/>
      <c r="N83" s="8"/>
      <c r="O83" s="8"/>
      <c r="P83" s="8"/>
      <c r="Q83" s="8"/>
      <c r="R83" s="8"/>
      <c r="S83" s="8"/>
      <c r="U83" s="95"/>
    </row>
    <row r="84" spans="2:21" ht="13.5" hidden="1" thickTop="1">
      <c r="B84" s="94"/>
      <c r="C84" s="95"/>
      <c r="D84" s="96"/>
      <c r="E84" s="97"/>
      <c r="F84" s="97"/>
      <c r="G84" s="98"/>
      <c r="H84" s="99"/>
      <c r="I84" s="96"/>
      <c r="J84" s="96"/>
      <c r="K84" s="100"/>
      <c r="L84" s="101"/>
      <c r="M84" s="8"/>
      <c r="N84" s="8"/>
      <c r="O84" s="8"/>
      <c r="P84" s="8"/>
      <c r="Q84" s="8"/>
      <c r="R84" s="8"/>
      <c r="S84" s="8"/>
      <c r="U84" s="95"/>
    </row>
    <row r="85" spans="2:21" ht="13.5" hidden="1" thickTop="1">
      <c r="B85" s="94"/>
      <c r="C85" s="95"/>
      <c r="D85" s="96"/>
      <c r="E85" s="97"/>
      <c r="F85" s="97"/>
      <c r="G85" s="98"/>
      <c r="H85" s="99"/>
      <c r="I85" s="96"/>
      <c r="J85" s="96"/>
      <c r="K85" s="100"/>
      <c r="L85" s="101"/>
      <c r="M85" s="8"/>
      <c r="N85" s="8"/>
      <c r="O85" s="8"/>
      <c r="P85" s="8"/>
      <c r="Q85" s="8"/>
      <c r="R85" s="8"/>
      <c r="S85" s="8"/>
      <c r="U85" s="95"/>
    </row>
    <row r="86" spans="2:21" ht="13.5" hidden="1" thickTop="1">
      <c r="B86" s="94"/>
      <c r="C86" s="95"/>
      <c r="D86" s="96"/>
      <c r="E86" s="97"/>
      <c r="F86" s="97"/>
      <c r="G86" s="98"/>
      <c r="H86" s="99"/>
      <c r="I86" s="96"/>
      <c r="J86" s="96"/>
      <c r="K86" s="100"/>
      <c r="L86" s="101"/>
      <c r="M86" s="8"/>
      <c r="N86" s="8"/>
      <c r="O86" s="8"/>
      <c r="P86" s="8"/>
      <c r="Q86" s="8"/>
      <c r="R86" s="8"/>
      <c r="S86" s="8"/>
      <c r="U86" s="95"/>
    </row>
    <row r="87" spans="2:21" ht="13.5" hidden="1" thickTop="1">
      <c r="B87" s="94"/>
      <c r="C87" s="95"/>
      <c r="D87" s="96"/>
      <c r="E87" s="97"/>
      <c r="F87" s="97"/>
      <c r="G87" s="98"/>
      <c r="H87" s="99"/>
      <c r="I87" s="96"/>
      <c r="J87" s="96"/>
      <c r="K87" s="100"/>
      <c r="L87" s="101"/>
      <c r="M87" s="8"/>
      <c r="N87" s="8"/>
      <c r="O87" s="8"/>
      <c r="P87" s="8"/>
      <c r="Q87" s="8"/>
      <c r="R87" s="8"/>
      <c r="S87" s="8"/>
      <c r="U87" s="95"/>
    </row>
    <row r="88" spans="2:21" ht="13.5" hidden="1" thickTop="1">
      <c r="B88" s="94"/>
      <c r="C88" s="95"/>
      <c r="D88" s="96"/>
      <c r="E88" s="97"/>
      <c r="F88" s="97"/>
      <c r="G88" s="98"/>
      <c r="H88" s="99"/>
      <c r="I88" s="96"/>
      <c r="J88" s="96"/>
      <c r="K88" s="100"/>
      <c r="L88" s="101"/>
      <c r="M88" s="8"/>
      <c r="N88" s="8"/>
      <c r="O88" s="8"/>
      <c r="P88" s="8"/>
      <c r="Q88" s="8"/>
      <c r="R88" s="8"/>
      <c r="S88" s="8"/>
      <c r="U88" s="95"/>
    </row>
    <row r="89" spans="2:21" ht="13.5" hidden="1" thickTop="1">
      <c r="B89" s="94"/>
      <c r="C89" s="95"/>
      <c r="D89" s="96"/>
      <c r="E89" s="97"/>
      <c r="F89" s="97"/>
      <c r="G89" s="98"/>
      <c r="H89" s="99"/>
      <c r="I89" s="96"/>
      <c r="J89" s="96"/>
      <c r="K89" s="100"/>
      <c r="L89" s="101"/>
      <c r="M89" s="8"/>
      <c r="N89" s="8"/>
      <c r="O89" s="8"/>
      <c r="P89" s="8"/>
      <c r="Q89" s="8"/>
      <c r="R89" s="8"/>
      <c r="S89" s="8"/>
      <c r="U89" s="95"/>
    </row>
    <row r="90" spans="2:21" ht="13.5" hidden="1" thickTop="1">
      <c r="B90" s="94"/>
      <c r="C90" s="95"/>
      <c r="D90" s="96"/>
      <c r="E90" s="97"/>
      <c r="F90" s="97"/>
      <c r="G90" s="98"/>
      <c r="H90" s="99"/>
      <c r="I90" s="96"/>
      <c r="J90" s="96"/>
      <c r="K90" s="100"/>
      <c r="L90" s="101"/>
      <c r="M90" s="8"/>
      <c r="N90" s="8"/>
      <c r="O90" s="8"/>
      <c r="P90" s="8"/>
      <c r="Q90" s="8"/>
      <c r="R90" s="8"/>
      <c r="S90" s="8"/>
      <c r="U90" s="95"/>
    </row>
    <row r="91" spans="2:21" ht="13.5" hidden="1" thickTop="1">
      <c r="B91" s="94"/>
      <c r="C91" s="95"/>
      <c r="D91" s="96"/>
      <c r="E91" s="97"/>
      <c r="F91" s="97"/>
      <c r="G91" s="98"/>
      <c r="H91" s="99"/>
      <c r="I91" s="96"/>
      <c r="J91" s="96"/>
      <c r="K91" s="100"/>
      <c r="L91" s="101"/>
      <c r="M91" s="8"/>
      <c r="N91" s="8"/>
      <c r="O91" s="8"/>
      <c r="P91" s="8"/>
      <c r="Q91" s="8"/>
      <c r="R91" s="8"/>
      <c r="S91" s="8"/>
      <c r="U91" s="95"/>
    </row>
    <row r="92" spans="2:21" ht="13.5" hidden="1" thickTop="1">
      <c r="B92" s="94"/>
      <c r="C92" s="95"/>
      <c r="D92" s="96"/>
      <c r="E92" s="97"/>
      <c r="F92" s="97"/>
      <c r="G92" s="98"/>
      <c r="H92" s="99"/>
      <c r="I92" s="96"/>
      <c r="J92" s="96"/>
      <c r="K92" s="100"/>
      <c r="L92" s="101"/>
      <c r="M92" s="8"/>
      <c r="N92" s="8"/>
      <c r="O92" s="8"/>
      <c r="P92" s="8"/>
      <c r="Q92" s="8"/>
      <c r="R92" s="8"/>
      <c r="S92" s="8"/>
      <c r="U92" s="95"/>
    </row>
    <row r="93" spans="2:21" ht="13.5" hidden="1" thickTop="1">
      <c r="B93" s="94"/>
      <c r="C93" s="95"/>
      <c r="D93" s="96"/>
      <c r="E93" s="97"/>
      <c r="F93" s="97"/>
      <c r="G93" s="98"/>
      <c r="H93" s="99"/>
      <c r="I93" s="96"/>
      <c r="J93" s="96"/>
      <c r="K93" s="100"/>
      <c r="L93" s="101"/>
      <c r="M93" s="8"/>
      <c r="N93" s="8"/>
      <c r="O93" s="8"/>
      <c r="P93" s="8"/>
      <c r="Q93" s="8"/>
      <c r="R93" s="8"/>
      <c r="S93" s="8"/>
      <c r="U93" s="95"/>
    </row>
    <row r="94" spans="2:21" ht="13.5" hidden="1" thickTop="1">
      <c r="B94" s="94"/>
      <c r="C94" s="95"/>
      <c r="D94" s="96"/>
      <c r="E94" s="97"/>
      <c r="F94" s="97"/>
      <c r="G94" s="98"/>
      <c r="H94" s="99"/>
      <c r="I94" s="96"/>
      <c r="J94" s="96"/>
      <c r="K94" s="100"/>
      <c r="L94" s="101"/>
      <c r="M94" s="8"/>
      <c r="N94" s="8"/>
      <c r="O94" s="8"/>
      <c r="P94" s="8"/>
      <c r="Q94" s="8"/>
      <c r="R94" s="8"/>
      <c r="S94" s="8"/>
      <c r="U94" s="95"/>
    </row>
    <row r="95" spans="2:21" ht="13.5" hidden="1" thickTop="1">
      <c r="B95" s="94"/>
      <c r="C95" s="95"/>
      <c r="D95" s="96"/>
      <c r="E95" s="97"/>
      <c r="F95" s="97"/>
      <c r="G95" s="98"/>
      <c r="H95" s="99"/>
      <c r="I95" s="96"/>
      <c r="J95" s="96"/>
      <c r="K95" s="100"/>
      <c r="L95" s="101"/>
      <c r="M95" s="8"/>
      <c r="N95" s="8"/>
      <c r="O95" s="8"/>
      <c r="P95" s="8"/>
      <c r="Q95" s="8"/>
      <c r="R95" s="8"/>
      <c r="S95" s="8"/>
      <c r="U95" s="95"/>
    </row>
    <row r="96" spans="2:21" ht="13.5" hidden="1" thickTop="1">
      <c r="B96" s="94"/>
      <c r="C96" s="95"/>
      <c r="D96" s="96"/>
      <c r="E96" s="97"/>
      <c r="F96" s="97"/>
      <c r="G96" s="98"/>
      <c r="H96" s="99"/>
      <c r="I96" s="96"/>
      <c r="J96" s="96"/>
      <c r="K96" s="100"/>
      <c r="L96" s="101"/>
      <c r="M96" s="8"/>
      <c r="N96" s="8"/>
      <c r="O96" s="8"/>
      <c r="P96" s="8"/>
      <c r="Q96" s="8"/>
      <c r="R96" s="8"/>
      <c r="S96" s="8"/>
      <c r="U96" s="95"/>
    </row>
    <row r="97" spans="2:21" ht="13.5" hidden="1" thickTop="1">
      <c r="B97" s="94"/>
      <c r="C97" s="95"/>
      <c r="D97" s="96"/>
      <c r="E97" s="97"/>
      <c r="F97" s="97"/>
      <c r="G97" s="98"/>
      <c r="H97" s="99"/>
      <c r="I97" s="96"/>
      <c r="J97" s="96"/>
      <c r="K97" s="100"/>
      <c r="L97" s="101"/>
      <c r="M97" s="8"/>
      <c r="N97" s="8"/>
      <c r="O97" s="8"/>
      <c r="P97" s="8"/>
      <c r="Q97" s="8"/>
      <c r="R97" s="8"/>
      <c r="S97" s="8"/>
      <c r="U97" s="95"/>
    </row>
    <row r="98" spans="2:21" ht="13.5" hidden="1" thickTop="1">
      <c r="B98" s="94"/>
      <c r="C98" s="95"/>
      <c r="D98" s="96"/>
      <c r="E98" s="97"/>
      <c r="F98" s="97"/>
      <c r="G98" s="98"/>
      <c r="H98" s="99"/>
      <c r="I98" s="96"/>
      <c r="J98" s="96"/>
      <c r="K98" s="100"/>
      <c r="L98" s="101"/>
      <c r="M98" s="8"/>
      <c r="N98" s="8"/>
      <c r="O98" s="8"/>
      <c r="P98" s="8"/>
      <c r="Q98" s="8"/>
      <c r="R98" s="8"/>
      <c r="S98" s="8"/>
      <c r="U98" s="95"/>
    </row>
    <row r="99" spans="2:21" ht="13.5" hidden="1" thickTop="1">
      <c r="B99" s="94"/>
      <c r="C99" s="95"/>
      <c r="D99" s="96"/>
      <c r="E99" s="97"/>
      <c r="F99" s="97"/>
      <c r="G99" s="98"/>
      <c r="H99" s="99"/>
      <c r="I99" s="96"/>
      <c r="J99" s="96"/>
      <c r="K99" s="100"/>
      <c r="L99" s="101"/>
      <c r="M99" s="8"/>
      <c r="N99" s="8"/>
      <c r="O99" s="8"/>
      <c r="P99" s="8"/>
      <c r="Q99" s="8"/>
      <c r="R99" s="8"/>
      <c r="S99" s="8"/>
      <c r="U99" s="95"/>
    </row>
    <row r="100" spans="2:21" ht="13.5" hidden="1" thickTop="1">
      <c r="B100" s="94"/>
      <c r="C100" s="95"/>
      <c r="D100" s="96"/>
      <c r="E100" s="97"/>
      <c r="F100" s="97"/>
      <c r="G100" s="98"/>
      <c r="H100" s="99"/>
      <c r="I100" s="96"/>
      <c r="J100" s="96"/>
      <c r="K100" s="100"/>
      <c r="L100" s="101"/>
      <c r="M100" s="8"/>
      <c r="N100" s="8"/>
      <c r="O100" s="8"/>
      <c r="P100" s="8"/>
      <c r="Q100" s="8"/>
      <c r="R100" s="8"/>
      <c r="S100" s="8"/>
      <c r="U100" s="95"/>
    </row>
    <row r="101" spans="2:21" ht="13.5" hidden="1" thickTop="1">
      <c r="B101" s="94"/>
      <c r="C101" s="95"/>
      <c r="D101" s="96"/>
      <c r="E101" s="97"/>
      <c r="F101" s="97"/>
      <c r="G101" s="98"/>
      <c r="H101" s="99"/>
      <c r="I101" s="96"/>
      <c r="J101" s="96"/>
      <c r="K101" s="100"/>
      <c r="L101" s="101"/>
      <c r="M101" s="8"/>
      <c r="N101" s="8"/>
      <c r="O101" s="8"/>
      <c r="P101" s="8"/>
      <c r="Q101" s="8"/>
      <c r="R101" s="8"/>
      <c r="S101" s="8"/>
      <c r="U101" s="95"/>
    </row>
    <row r="102" spans="2:21" ht="13.5" hidden="1" thickTop="1">
      <c r="B102" s="94"/>
      <c r="C102" s="95"/>
      <c r="D102" s="96"/>
      <c r="E102" s="97"/>
      <c r="F102" s="97"/>
      <c r="G102" s="98"/>
      <c r="H102" s="99"/>
      <c r="I102" s="96"/>
      <c r="J102" s="96"/>
      <c r="K102" s="100"/>
      <c r="L102" s="101"/>
      <c r="M102" s="8"/>
      <c r="N102" s="8"/>
      <c r="O102" s="8"/>
      <c r="P102" s="8"/>
      <c r="Q102" s="8"/>
      <c r="R102" s="8"/>
      <c r="S102" s="8"/>
      <c r="U102" s="95"/>
    </row>
    <row r="103" spans="2:21" ht="13.5" hidden="1" thickTop="1">
      <c r="B103" s="94"/>
      <c r="C103" s="95"/>
      <c r="D103" s="96"/>
      <c r="E103" s="97"/>
      <c r="F103" s="97"/>
      <c r="G103" s="98"/>
      <c r="H103" s="99"/>
      <c r="I103" s="96"/>
      <c r="J103" s="96"/>
      <c r="K103" s="100"/>
      <c r="L103" s="101"/>
      <c r="M103" s="8"/>
      <c r="N103" s="8"/>
      <c r="O103" s="8"/>
      <c r="P103" s="8"/>
      <c r="Q103" s="8"/>
      <c r="R103" s="8"/>
      <c r="S103" s="8"/>
      <c r="U103" s="95"/>
    </row>
    <row r="104" spans="2:21" ht="13.5" hidden="1" thickTop="1">
      <c r="B104" s="94"/>
      <c r="C104" s="95"/>
      <c r="D104" s="96"/>
      <c r="E104" s="97"/>
      <c r="F104" s="97"/>
      <c r="G104" s="98"/>
      <c r="H104" s="99"/>
      <c r="I104" s="96"/>
      <c r="J104" s="96"/>
      <c r="K104" s="100"/>
      <c r="L104" s="101"/>
      <c r="M104" s="8"/>
      <c r="N104" s="8"/>
      <c r="O104" s="8"/>
      <c r="P104" s="8"/>
      <c r="Q104" s="8"/>
      <c r="R104" s="8"/>
      <c r="S104" s="8"/>
      <c r="U104" s="95"/>
    </row>
    <row r="105" spans="2:21" ht="13.5" hidden="1" thickTop="1">
      <c r="B105" s="94"/>
      <c r="C105" s="95"/>
      <c r="D105" s="96"/>
      <c r="E105" s="97"/>
      <c r="F105" s="97"/>
      <c r="G105" s="98"/>
      <c r="H105" s="99"/>
      <c r="I105" s="96"/>
      <c r="J105" s="96"/>
      <c r="K105" s="100"/>
      <c r="L105" s="101"/>
      <c r="M105" s="8"/>
      <c r="N105" s="8"/>
      <c r="O105" s="8"/>
      <c r="P105" s="8"/>
      <c r="Q105" s="8"/>
      <c r="R105" s="8"/>
      <c r="S105" s="8"/>
      <c r="U105" s="95"/>
    </row>
    <row r="106" spans="2:21" ht="13.5" hidden="1" thickTop="1">
      <c r="B106" s="94"/>
      <c r="C106" s="95"/>
      <c r="D106" s="96"/>
      <c r="E106" s="97"/>
      <c r="F106" s="97"/>
      <c r="G106" s="98"/>
      <c r="H106" s="99"/>
      <c r="I106" s="96"/>
      <c r="J106" s="96"/>
      <c r="K106" s="100"/>
      <c r="L106" s="101"/>
      <c r="M106" s="8"/>
      <c r="N106" s="8"/>
      <c r="O106" s="8"/>
      <c r="P106" s="8"/>
      <c r="Q106" s="8"/>
      <c r="R106" s="8"/>
      <c r="S106" s="8"/>
      <c r="U106" s="95"/>
    </row>
    <row r="107" spans="2:21" ht="13.5" hidden="1" thickTop="1">
      <c r="B107" s="94"/>
      <c r="C107" s="95"/>
      <c r="D107" s="96"/>
      <c r="E107" s="97"/>
      <c r="F107" s="97"/>
      <c r="G107" s="98"/>
      <c r="H107" s="99"/>
      <c r="I107" s="96"/>
      <c r="J107" s="96"/>
      <c r="K107" s="100"/>
      <c r="L107" s="101"/>
      <c r="M107" s="8"/>
      <c r="N107" s="8"/>
      <c r="O107" s="8"/>
      <c r="P107" s="8"/>
      <c r="Q107" s="8"/>
      <c r="R107" s="8"/>
      <c r="S107" s="8"/>
      <c r="U107" s="95"/>
    </row>
    <row r="108" spans="2:21" ht="13.5" hidden="1" thickTop="1">
      <c r="B108" s="94"/>
      <c r="C108" s="95"/>
      <c r="D108" s="96"/>
      <c r="E108" s="97"/>
      <c r="F108" s="97"/>
      <c r="G108" s="98"/>
      <c r="H108" s="99"/>
      <c r="I108" s="96"/>
      <c r="J108" s="96"/>
      <c r="K108" s="100"/>
      <c r="L108" s="101"/>
      <c r="M108" s="8"/>
      <c r="N108" s="8"/>
      <c r="O108" s="8"/>
      <c r="P108" s="8"/>
      <c r="Q108" s="8"/>
      <c r="R108" s="8"/>
      <c r="S108" s="8"/>
      <c r="U108" s="95"/>
    </row>
    <row r="109" spans="2:21" ht="13.5" hidden="1" thickTop="1">
      <c r="B109" s="94"/>
      <c r="C109" s="95"/>
      <c r="D109" s="96"/>
      <c r="E109" s="97"/>
      <c r="F109" s="97"/>
      <c r="G109" s="98"/>
      <c r="H109" s="99"/>
      <c r="I109" s="96"/>
      <c r="J109" s="96"/>
      <c r="K109" s="100"/>
      <c r="L109" s="101"/>
      <c r="M109" s="8"/>
      <c r="N109" s="8"/>
      <c r="O109" s="8"/>
      <c r="P109" s="8"/>
      <c r="Q109" s="8"/>
      <c r="R109" s="8"/>
      <c r="S109" s="8"/>
      <c r="U109" s="95"/>
    </row>
    <row r="110" spans="2:21" ht="13.5" hidden="1" thickTop="1">
      <c r="B110" s="94"/>
      <c r="C110" s="95"/>
      <c r="D110" s="96"/>
      <c r="E110" s="97"/>
      <c r="F110" s="97"/>
      <c r="G110" s="98"/>
      <c r="H110" s="99"/>
      <c r="I110" s="96"/>
      <c r="J110" s="96"/>
      <c r="K110" s="100"/>
      <c r="L110" s="101"/>
      <c r="M110" s="8"/>
      <c r="N110" s="8"/>
      <c r="O110" s="8"/>
      <c r="P110" s="8"/>
      <c r="Q110" s="8"/>
      <c r="R110" s="8"/>
      <c r="S110" s="8"/>
      <c r="U110" s="95"/>
    </row>
    <row r="111" spans="2:21" ht="13.5" hidden="1" thickTop="1">
      <c r="B111" s="94"/>
      <c r="C111" s="95"/>
      <c r="D111" s="96"/>
      <c r="E111" s="97"/>
      <c r="F111" s="97"/>
      <c r="G111" s="98"/>
      <c r="H111" s="99"/>
      <c r="I111" s="96"/>
      <c r="J111" s="96"/>
      <c r="K111" s="100"/>
      <c r="L111" s="101"/>
      <c r="M111" s="8"/>
      <c r="N111" s="8"/>
      <c r="O111" s="8"/>
      <c r="P111" s="8"/>
      <c r="Q111" s="8"/>
      <c r="R111" s="8"/>
      <c r="S111" s="8"/>
      <c r="U111" s="95"/>
    </row>
    <row r="112" spans="2:21" ht="13.5" hidden="1" thickTop="1">
      <c r="B112" s="94"/>
      <c r="C112" s="95"/>
      <c r="D112" s="96"/>
      <c r="E112" s="97"/>
      <c r="F112" s="97"/>
      <c r="G112" s="98"/>
      <c r="H112" s="99"/>
      <c r="I112" s="96"/>
      <c r="J112" s="96"/>
      <c r="K112" s="100"/>
      <c r="L112" s="101"/>
      <c r="M112" s="8"/>
      <c r="N112" s="8"/>
      <c r="O112" s="8"/>
      <c r="P112" s="8"/>
      <c r="Q112" s="8"/>
      <c r="R112" s="8"/>
      <c r="S112" s="8"/>
      <c r="U112" s="95"/>
    </row>
    <row r="113" spans="2:21" ht="13.5" hidden="1" thickTop="1">
      <c r="B113" s="94"/>
      <c r="C113" s="95"/>
      <c r="D113" s="96"/>
      <c r="E113" s="97"/>
      <c r="F113" s="97"/>
      <c r="G113" s="98"/>
      <c r="H113" s="99"/>
      <c r="I113" s="96"/>
      <c r="J113" s="96"/>
      <c r="K113" s="100"/>
      <c r="L113" s="101"/>
      <c r="M113" s="8"/>
      <c r="N113" s="8"/>
      <c r="O113" s="8"/>
      <c r="P113" s="8"/>
      <c r="Q113" s="8"/>
      <c r="R113" s="8"/>
      <c r="S113" s="8"/>
      <c r="U113" s="95"/>
    </row>
    <row r="114" spans="2:21" ht="13.5" hidden="1" thickTop="1">
      <c r="B114" s="94"/>
      <c r="C114" s="95"/>
      <c r="D114" s="96"/>
      <c r="E114" s="97"/>
      <c r="F114" s="97"/>
      <c r="G114" s="98"/>
      <c r="H114" s="99"/>
      <c r="I114" s="96"/>
      <c r="J114" s="96"/>
      <c r="K114" s="100"/>
      <c r="L114" s="101"/>
      <c r="M114" s="8"/>
      <c r="N114" s="8"/>
      <c r="O114" s="8"/>
      <c r="P114" s="8"/>
      <c r="Q114" s="8"/>
      <c r="R114" s="8"/>
      <c r="S114" s="8"/>
      <c r="U114" s="95"/>
    </row>
    <row r="115" spans="2:21" ht="13.5" hidden="1" thickTop="1">
      <c r="B115" s="94"/>
      <c r="C115" s="95"/>
      <c r="D115" s="96"/>
      <c r="E115" s="97"/>
      <c r="F115" s="97"/>
      <c r="G115" s="98"/>
      <c r="H115" s="99"/>
      <c r="I115" s="96"/>
      <c r="J115" s="96"/>
      <c r="K115" s="100"/>
      <c r="L115" s="101"/>
      <c r="M115" s="8"/>
      <c r="N115" s="8"/>
      <c r="O115" s="8"/>
      <c r="P115" s="8"/>
      <c r="Q115" s="8"/>
      <c r="R115" s="8"/>
      <c r="S115" s="8"/>
      <c r="U115" s="95"/>
    </row>
    <row r="116" spans="2:21" ht="13.5" hidden="1" thickTop="1">
      <c r="B116" s="94"/>
      <c r="C116" s="95"/>
      <c r="D116" s="96"/>
      <c r="E116" s="97"/>
      <c r="F116" s="97"/>
      <c r="G116" s="98"/>
      <c r="H116" s="99"/>
      <c r="I116" s="96"/>
      <c r="J116" s="96"/>
      <c r="K116" s="100"/>
      <c r="L116" s="101"/>
      <c r="M116" s="8"/>
      <c r="N116" s="8"/>
      <c r="O116" s="8"/>
      <c r="P116" s="8"/>
      <c r="Q116" s="8"/>
      <c r="R116" s="8"/>
      <c r="S116" s="8"/>
      <c r="U116" s="95"/>
    </row>
    <row r="117" spans="2:21" ht="13.5" hidden="1" thickTop="1">
      <c r="B117" s="94"/>
      <c r="C117" s="95"/>
      <c r="D117" s="96"/>
      <c r="E117" s="97"/>
      <c r="F117" s="97"/>
      <c r="G117" s="98"/>
      <c r="H117" s="99"/>
      <c r="I117" s="96"/>
      <c r="J117" s="96"/>
      <c r="K117" s="100"/>
      <c r="L117" s="101"/>
      <c r="M117" s="8"/>
      <c r="N117" s="8"/>
      <c r="O117" s="8"/>
      <c r="P117" s="8"/>
      <c r="Q117" s="8"/>
      <c r="R117" s="8"/>
      <c r="S117" s="8"/>
      <c r="U117" s="95"/>
    </row>
    <row r="118" spans="2:21" ht="13.5" hidden="1" thickTop="1">
      <c r="B118" s="94"/>
      <c r="C118" s="95"/>
      <c r="D118" s="96"/>
      <c r="E118" s="97"/>
      <c r="F118" s="97"/>
      <c r="G118" s="98"/>
      <c r="H118" s="99"/>
      <c r="I118" s="96"/>
      <c r="J118" s="96"/>
      <c r="K118" s="100"/>
      <c r="L118" s="101"/>
      <c r="M118" s="8"/>
      <c r="N118" s="8"/>
      <c r="O118" s="8"/>
      <c r="P118" s="8"/>
      <c r="Q118" s="8"/>
      <c r="R118" s="8"/>
      <c r="S118" s="8"/>
      <c r="U118" s="95"/>
    </row>
    <row r="119" spans="2:21" ht="13.5" hidden="1" thickTop="1">
      <c r="B119" s="94"/>
      <c r="C119" s="95"/>
      <c r="D119" s="96"/>
      <c r="E119" s="97"/>
      <c r="F119" s="97"/>
      <c r="G119" s="98"/>
      <c r="H119" s="99"/>
      <c r="I119" s="96"/>
      <c r="J119" s="96"/>
      <c r="K119" s="100"/>
      <c r="L119" s="101"/>
      <c r="M119" s="8"/>
      <c r="N119" s="8"/>
      <c r="O119" s="8"/>
      <c r="P119" s="8"/>
      <c r="Q119" s="8"/>
      <c r="R119" s="8"/>
      <c r="S119" s="8"/>
      <c r="U119" s="95"/>
    </row>
    <row r="120" spans="2:21" ht="13.5" hidden="1" thickTop="1">
      <c r="B120" s="94"/>
      <c r="C120" s="95"/>
      <c r="D120" s="96"/>
      <c r="E120" s="97"/>
      <c r="F120" s="97"/>
      <c r="G120" s="98"/>
      <c r="H120" s="99"/>
      <c r="I120" s="96"/>
      <c r="J120" s="96"/>
      <c r="K120" s="100"/>
      <c r="L120" s="101"/>
      <c r="M120" s="8"/>
      <c r="N120" s="8"/>
      <c r="O120" s="8"/>
      <c r="P120" s="8"/>
      <c r="Q120" s="8"/>
      <c r="R120" s="8"/>
      <c r="S120" s="8"/>
      <c r="U120" s="95"/>
    </row>
    <row r="121" spans="2:21" ht="13.5" hidden="1" thickTop="1">
      <c r="B121" s="94"/>
      <c r="C121" s="95"/>
      <c r="D121" s="96"/>
      <c r="E121" s="97"/>
      <c r="F121" s="97"/>
      <c r="G121" s="98"/>
      <c r="H121" s="99"/>
      <c r="I121" s="96"/>
      <c r="J121" s="96"/>
      <c r="K121" s="100"/>
      <c r="L121" s="101"/>
      <c r="M121" s="8"/>
      <c r="N121" s="8"/>
      <c r="O121" s="8"/>
      <c r="P121" s="8"/>
      <c r="Q121" s="8"/>
      <c r="R121" s="8"/>
      <c r="S121" s="8"/>
      <c r="U121" s="95"/>
    </row>
    <row r="122" spans="2:21" ht="13.5" hidden="1" thickTop="1">
      <c r="B122" s="94"/>
      <c r="C122" s="95"/>
      <c r="D122" s="96"/>
      <c r="E122" s="97"/>
      <c r="F122" s="97"/>
      <c r="G122" s="98"/>
      <c r="H122" s="99"/>
      <c r="I122" s="96"/>
      <c r="J122" s="96"/>
      <c r="K122" s="100"/>
      <c r="L122" s="101"/>
      <c r="M122" s="8"/>
      <c r="N122" s="8"/>
      <c r="O122" s="8"/>
      <c r="P122" s="8"/>
      <c r="Q122" s="8"/>
      <c r="R122" s="8"/>
      <c r="S122" s="8"/>
      <c r="U122" s="95"/>
    </row>
    <row r="123" spans="2:21" ht="13.5" hidden="1" thickTop="1">
      <c r="B123" s="94"/>
      <c r="C123" s="95"/>
      <c r="D123" s="96"/>
      <c r="E123" s="97"/>
      <c r="F123" s="97"/>
      <c r="G123" s="98"/>
      <c r="H123" s="99"/>
      <c r="I123" s="96"/>
      <c r="J123" s="96"/>
      <c r="K123" s="100"/>
      <c r="L123" s="101"/>
      <c r="M123" s="8"/>
      <c r="N123" s="8"/>
      <c r="O123" s="8"/>
      <c r="P123" s="8"/>
      <c r="Q123" s="8"/>
      <c r="R123" s="8"/>
      <c r="S123" s="8"/>
      <c r="U123" s="95"/>
    </row>
    <row r="124" spans="2:21" ht="13.5" hidden="1" thickTop="1">
      <c r="B124" s="94"/>
      <c r="C124" s="95"/>
      <c r="D124" s="96"/>
      <c r="E124" s="97"/>
      <c r="F124" s="97"/>
      <c r="G124" s="98"/>
      <c r="H124" s="99"/>
      <c r="I124" s="96"/>
      <c r="J124" s="96"/>
      <c r="K124" s="100"/>
      <c r="L124" s="101"/>
      <c r="M124" s="8"/>
      <c r="N124" s="8"/>
      <c r="O124" s="8"/>
      <c r="P124" s="8"/>
      <c r="Q124" s="8"/>
      <c r="R124" s="8"/>
      <c r="S124" s="8"/>
      <c r="U124" s="95"/>
    </row>
    <row r="125" spans="2:21" ht="13.5" hidden="1" thickTop="1">
      <c r="B125" s="94"/>
      <c r="C125" s="95"/>
      <c r="D125" s="96"/>
      <c r="E125" s="97"/>
      <c r="F125" s="97"/>
      <c r="G125" s="98"/>
      <c r="H125" s="99"/>
      <c r="I125" s="96"/>
      <c r="J125" s="96"/>
      <c r="K125" s="100"/>
      <c r="L125" s="101"/>
      <c r="M125" s="8"/>
      <c r="N125" s="8"/>
      <c r="O125" s="8"/>
      <c r="P125" s="8"/>
      <c r="Q125" s="8"/>
      <c r="R125" s="8"/>
      <c r="S125" s="8"/>
      <c r="U125" s="95"/>
    </row>
    <row r="126" spans="2:21" ht="13.5" hidden="1" thickTop="1">
      <c r="B126" s="94"/>
      <c r="C126" s="95"/>
      <c r="D126" s="96"/>
      <c r="E126" s="97"/>
      <c r="F126" s="97"/>
      <c r="G126" s="98"/>
      <c r="H126" s="99"/>
      <c r="I126" s="96"/>
      <c r="J126" s="96"/>
      <c r="K126" s="100"/>
      <c r="L126" s="101"/>
      <c r="M126" s="8"/>
      <c r="N126" s="8"/>
      <c r="O126" s="8"/>
      <c r="P126" s="8"/>
      <c r="Q126" s="8"/>
      <c r="R126" s="8"/>
      <c r="S126" s="8"/>
      <c r="U126" s="95"/>
    </row>
    <row r="127" spans="2:21" ht="13.5" hidden="1" thickTop="1">
      <c r="B127" s="94"/>
      <c r="C127" s="95"/>
      <c r="D127" s="96"/>
      <c r="E127" s="97"/>
      <c r="F127" s="97"/>
      <c r="G127" s="98"/>
      <c r="H127" s="99"/>
      <c r="I127" s="96"/>
      <c r="J127" s="96"/>
      <c r="K127" s="100"/>
      <c r="L127" s="101"/>
      <c r="M127" s="8"/>
      <c r="N127" s="8"/>
      <c r="O127" s="8"/>
      <c r="P127" s="8"/>
      <c r="Q127" s="8"/>
      <c r="R127" s="8"/>
      <c r="S127" s="8"/>
      <c r="U127" s="95"/>
    </row>
    <row r="128" spans="2:21" ht="13.5" hidden="1" thickTop="1">
      <c r="B128" s="94"/>
      <c r="C128" s="95"/>
      <c r="D128" s="96"/>
      <c r="E128" s="97"/>
      <c r="F128" s="97"/>
      <c r="G128" s="98"/>
      <c r="H128" s="99"/>
      <c r="I128" s="96"/>
      <c r="J128" s="96"/>
      <c r="K128" s="100"/>
      <c r="L128" s="101"/>
      <c r="M128" s="8"/>
      <c r="N128" s="8"/>
      <c r="O128" s="8"/>
      <c r="P128" s="8"/>
      <c r="Q128" s="8"/>
      <c r="R128" s="8"/>
      <c r="S128" s="8"/>
      <c r="U128" s="95"/>
    </row>
    <row r="129" spans="2:21" ht="13.5" hidden="1" thickTop="1">
      <c r="B129" s="94"/>
      <c r="C129" s="95"/>
      <c r="D129" s="96"/>
      <c r="E129" s="97"/>
      <c r="F129" s="97"/>
      <c r="G129" s="98"/>
      <c r="H129" s="99"/>
      <c r="I129" s="96"/>
      <c r="J129" s="96"/>
      <c r="K129" s="100"/>
      <c r="L129" s="101"/>
      <c r="M129" s="8"/>
      <c r="N129" s="8"/>
      <c r="O129" s="8"/>
      <c r="P129" s="8"/>
      <c r="Q129" s="8"/>
      <c r="R129" s="8"/>
      <c r="S129" s="8"/>
      <c r="U129" s="95"/>
    </row>
    <row r="130" spans="2:21" ht="13.5" hidden="1" thickTop="1">
      <c r="B130" s="94"/>
      <c r="C130" s="95"/>
      <c r="D130" s="96"/>
      <c r="E130" s="97"/>
      <c r="F130" s="97"/>
      <c r="G130" s="98"/>
      <c r="H130" s="99"/>
      <c r="I130" s="96"/>
      <c r="J130" s="96"/>
      <c r="K130" s="100"/>
      <c r="L130" s="101"/>
      <c r="M130" s="8"/>
      <c r="N130" s="8"/>
      <c r="O130" s="8"/>
      <c r="P130" s="8"/>
      <c r="Q130" s="8"/>
      <c r="R130" s="8"/>
      <c r="S130" s="8"/>
      <c r="U130" s="95"/>
    </row>
    <row r="131" spans="2:21" ht="13.5" hidden="1" thickTop="1">
      <c r="B131" s="94"/>
      <c r="C131" s="95"/>
      <c r="D131" s="96"/>
      <c r="E131" s="97"/>
      <c r="F131" s="97"/>
      <c r="G131" s="98"/>
      <c r="H131" s="99"/>
      <c r="I131" s="96"/>
      <c r="J131" s="96"/>
      <c r="K131" s="100"/>
      <c r="L131" s="101"/>
      <c r="M131" s="8"/>
      <c r="N131" s="8"/>
      <c r="O131" s="8"/>
      <c r="P131" s="8"/>
      <c r="Q131" s="8"/>
      <c r="R131" s="8"/>
      <c r="S131" s="8"/>
      <c r="U131" s="95"/>
    </row>
    <row r="132" spans="2:21" ht="13.5" hidden="1" thickTop="1">
      <c r="B132" s="94"/>
      <c r="C132" s="95"/>
      <c r="D132" s="96"/>
      <c r="E132" s="97"/>
      <c r="F132" s="97"/>
      <c r="G132" s="98"/>
      <c r="H132" s="99"/>
      <c r="I132" s="96"/>
      <c r="J132" s="96"/>
      <c r="K132" s="100"/>
      <c r="L132" s="101"/>
      <c r="M132" s="8"/>
      <c r="N132" s="8"/>
      <c r="O132" s="8"/>
      <c r="P132" s="8"/>
      <c r="Q132" s="8"/>
      <c r="R132" s="8"/>
      <c r="S132" s="8"/>
      <c r="U132" s="95"/>
    </row>
    <row r="133" spans="2:21" ht="13.5" hidden="1" thickTop="1">
      <c r="B133" s="94"/>
      <c r="C133" s="95"/>
      <c r="D133" s="96"/>
      <c r="E133" s="97"/>
      <c r="F133" s="97"/>
      <c r="G133" s="98"/>
      <c r="H133" s="99"/>
      <c r="I133" s="96"/>
      <c r="J133" s="96"/>
      <c r="K133" s="100"/>
      <c r="L133" s="101"/>
      <c r="M133" s="8"/>
      <c r="N133" s="8"/>
      <c r="O133" s="8"/>
      <c r="P133" s="8"/>
      <c r="Q133" s="8"/>
      <c r="R133" s="8"/>
      <c r="S133" s="8"/>
      <c r="U133" s="95"/>
    </row>
    <row r="134" spans="2:21" ht="13.5" hidden="1" thickTop="1">
      <c r="B134" s="94"/>
      <c r="C134" s="95"/>
      <c r="D134" s="96"/>
      <c r="E134" s="97"/>
      <c r="F134" s="97"/>
      <c r="G134" s="98"/>
      <c r="H134" s="99"/>
      <c r="I134" s="96"/>
      <c r="J134" s="96"/>
      <c r="K134" s="100"/>
      <c r="L134" s="101"/>
      <c r="M134" s="8"/>
      <c r="N134" s="8"/>
      <c r="O134" s="8"/>
      <c r="P134" s="8"/>
      <c r="Q134" s="8"/>
      <c r="R134" s="8"/>
      <c r="S134" s="8"/>
      <c r="U134" s="95"/>
    </row>
    <row r="135" spans="2:21" ht="13.5" hidden="1" thickTop="1">
      <c r="B135" s="94"/>
      <c r="C135" s="95"/>
      <c r="D135" s="96"/>
      <c r="E135" s="97"/>
      <c r="F135" s="97"/>
      <c r="G135" s="98"/>
      <c r="H135" s="99"/>
      <c r="I135" s="96"/>
      <c r="J135" s="96"/>
      <c r="K135" s="100"/>
      <c r="L135" s="101"/>
      <c r="M135" s="8"/>
      <c r="N135" s="8"/>
      <c r="O135" s="8"/>
      <c r="P135" s="8"/>
      <c r="Q135" s="8"/>
      <c r="R135" s="8"/>
      <c r="S135" s="8"/>
      <c r="U135" s="95"/>
    </row>
    <row r="136" spans="2:21" ht="13.5" hidden="1" thickTop="1">
      <c r="B136" s="94"/>
      <c r="C136" s="95"/>
      <c r="D136" s="96"/>
      <c r="E136" s="97"/>
      <c r="F136" s="97"/>
      <c r="G136" s="98"/>
      <c r="H136" s="99"/>
      <c r="I136" s="96"/>
      <c r="J136" s="96"/>
      <c r="K136" s="100"/>
      <c r="L136" s="101"/>
      <c r="M136" s="8"/>
      <c r="N136" s="8"/>
      <c r="O136" s="8"/>
      <c r="P136" s="8"/>
      <c r="Q136" s="8"/>
      <c r="R136" s="8"/>
      <c r="S136" s="8"/>
      <c r="U136" s="95"/>
    </row>
    <row r="137" spans="2:21" ht="13.5" hidden="1" thickTop="1">
      <c r="B137" s="94"/>
      <c r="C137" s="95"/>
      <c r="D137" s="96"/>
      <c r="E137" s="97"/>
      <c r="F137" s="97"/>
      <c r="G137" s="98"/>
      <c r="H137" s="99"/>
      <c r="I137" s="96"/>
      <c r="J137" s="96"/>
      <c r="K137" s="100"/>
      <c r="L137" s="101"/>
      <c r="M137" s="8"/>
      <c r="N137" s="8"/>
      <c r="O137" s="8"/>
      <c r="P137" s="8"/>
      <c r="Q137" s="8"/>
      <c r="R137" s="8"/>
      <c r="S137" s="8"/>
      <c r="U137" s="95"/>
    </row>
    <row r="138" spans="2:21" ht="13.5" hidden="1" thickTop="1">
      <c r="B138" s="94"/>
      <c r="C138" s="95"/>
      <c r="D138" s="96"/>
      <c r="E138" s="97"/>
      <c r="F138" s="97"/>
      <c r="G138" s="98"/>
      <c r="H138" s="99"/>
      <c r="I138" s="96"/>
      <c r="J138" s="96"/>
      <c r="K138" s="100"/>
      <c r="L138" s="101"/>
      <c r="M138" s="8"/>
      <c r="N138" s="8"/>
      <c r="O138" s="8"/>
      <c r="P138" s="8"/>
      <c r="Q138" s="8"/>
      <c r="R138" s="8"/>
      <c r="S138" s="8"/>
      <c r="U138" s="95"/>
    </row>
    <row r="139" spans="2:21" ht="13.5" hidden="1" thickTop="1">
      <c r="B139" s="94"/>
      <c r="C139" s="95"/>
      <c r="D139" s="96"/>
      <c r="E139" s="97"/>
      <c r="F139" s="97"/>
      <c r="G139" s="98"/>
      <c r="H139" s="99"/>
      <c r="I139" s="96"/>
      <c r="J139" s="96"/>
      <c r="K139" s="100"/>
      <c r="L139" s="101"/>
      <c r="M139" s="8"/>
      <c r="N139" s="8"/>
      <c r="O139" s="8"/>
      <c r="P139" s="8"/>
      <c r="Q139" s="8"/>
      <c r="R139" s="8"/>
      <c r="S139" s="8"/>
      <c r="U139" s="95"/>
    </row>
    <row r="140" spans="2:21" ht="13.5" hidden="1" thickTop="1">
      <c r="B140" s="94"/>
      <c r="C140" s="95"/>
      <c r="D140" s="96"/>
      <c r="E140" s="97"/>
      <c r="F140" s="97"/>
      <c r="G140" s="98"/>
      <c r="H140" s="99"/>
      <c r="I140" s="96"/>
      <c r="J140" s="96"/>
      <c r="K140" s="100"/>
      <c r="L140" s="101"/>
      <c r="M140" s="8"/>
      <c r="N140" s="8"/>
      <c r="O140" s="8"/>
      <c r="P140" s="8"/>
      <c r="Q140" s="8"/>
      <c r="R140" s="8"/>
      <c r="S140" s="8"/>
      <c r="U140" s="95"/>
    </row>
    <row r="141" spans="2:21" ht="13.5" hidden="1" thickTop="1">
      <c r="B141" s="94"/>
      <c r="C141" s="95"/>
      <c r="D141" s="96"/>
      <c r="E141" s="97"/>
      <c r="F141" s="97"/>
      <c r="G141" s="98"/>
      <c r="H141" s="99"/>
      <c r="I141" s="96"/>
      <c r="J141" s="96"/>
      <c r="K141" s="100"/>
      <c r="L141" s="101"/>
      <c r="M141" s="8"/>
      <c r="N141" s="8"/>
      <c r="O141" s="8"/>
      <c r="P141" s="8"/>
      <c r="Q141" s="8"/>
      <c r="R141" s="8"/>
      <c r="S141" s="8"/>
      <c r="U141" s="95"/>
    </row>
    <row r="142" spans="2:21" ht="13.5" hidden="1" thickTop="1">
      <c r="B142" s="94"/>
      <c r="C142" s="95"/>
      <c r="D142" s="96"/>
      <c r="E142" s="97"/>
      <c r="F142" s="97"/>
      <c r="G142" s="98"/>
      <c r="H142" s="99"/>
      <c r="I142" s="96"/>
      <c r="J142" s="96"/>
      <c r="K142" s="100"/>
      <c r="L142" s="101"/>
      <c r="M142" s="8"/>
      <c r="N142" s="8"/>
      <c r="O142" s="8"/>
      <c r="P142" s="8"/>
      <c r="Q142" s="8"/>
      <c r="R142" s="8"/>
      <c r="S142" s="8"/>
      <c r="U142" s="95"/>
    </row>
    <row r="143" spans="2:21" ht="13.5" hidden="1" thickTop="1">
      <c r="B143" s="94"/>
      <c r="C143" s="95"/>
      <c r="D143" s="96"/>
      <c r="E143" s="97"/>
      <c r="F143" s="97"/>
      <c r="G143" s="98"/>
      <c r="H143" s="99"/>
      <c r="I143" s="96"/>
      <c r="J143" s="96"/>
      <c r="K143" s="100"/>
      <c r="L143" s="101"/>
      <c r="M143" s="8"/>
      <c r="N143" s="8"/>
      <c r="O143" s="8"/>
      <c r="P143" s="8"/>
      <c r="Q143" s="8"/>
      <c r="R143" s="8"/>
      <c r="S143" s="8"/>
      <c r="U143" s="95"/>
    </row>
    <row r="144" spans="2:21" ht="13.5" hidden="1" thickTop="1">
      <c r="B144" s="94"/>
      <c r="C144" s="95"/>
      <c r="D144" s="96"/>
      <c r="E144" s="97"/>
      <c r="F144" s="97"/>
      <c r="G144" s="98"/>
      <c r="H144" s="99"/>
      <c r="I144" s="96"/>
      <c r="J144" s="96"/>
      <c r="K144" s="100"/>
      <c r="L144" s="101"/>
      <c r="M144" s="8"/>
      <c r="N144" s="8"/>
      <c r="O144" s="8"/>
      <c r="P144" s="8"/>
      <c r="Q144" s="8"/>
      <c r="R144" s="8"/>
      <c r="S144" s="8"/>
      <c r="U144" s="95"/>
    </row>
    <row r="145" spans="2:21" ht="13.5" hidden="1" thickTop="1">
      <c r="B145" s="94"/>
      <c r="C145" s="95"/>
      <c r="D145" s="96"/>
      <c r="E145" s="97"/>
      <c r="F145" s="97"/>
      <c r="G145" s="98"/>
      <c r="H145" s="99"/>
      <c r="I145" s="96"/>
      <c r="J145" s="96"/>
      <c r="K145" s="100"/>
      <c r="L145" s="101"/>
      <c r="M145" s="8"/>
      <c r="N145" s="8"/>
      <c r="O145" s="8"/>
      <c r="P145" s="8"/>
      <c r="Q145" s="8"/>
      <c r="R145" s="8"/>
      <c r="S145" s="8"/>
      <c r="U145" s="95"/>
    </row>
    <row r="146" spans="2:21" ht="13.5" hidden="1" thickTop="1">
      <c r="B146" s="94"/>
      <c r="C146" s="95"/>
      <c r="D146" s="96"/>
      <c r="E146" s="97"/>
      <c r="F146" s="97"/>
      <c r="G146" s="98"/>
      <c r="H146" s="99"/>
      <c r="I146" s="96"/>
      <c r="J146" s="96"/>
      <c r="K146" s="100"/>
      <c r="L146" s="101"/>
      <c r="M146" s="8"/>
      <c r="N146" s="8"/>
      <c r="O146" s="8"/>
      <c r="P146" s="8"/>
      <c r="Q146" s="8"/>
      <c r="R146" s="8"/>
      <c r="S146" s="8"/>
      <c r="U146" s="95"/>
    </row>
    <row r="147" spans="2:21" ht="13.5" hidden="1" thickTop="1">
      <c r="B147" s="94"/>
      <c r="C147" s="95"/>
      <c r="D147" s="96"/>
      <c r="E147" s="97"/>
      <c r="F147" s="97"/>
      <c r="G147" s="98"/>
      <c r="H147" s="99"/>
      <c r="I147" s="96"/>
      <c r="J147" s="96"/>
      <c r="K147" s="100"/>
      <c r="L147" s="101"/>
      <c r="M147" s="8"/>
      <c r="N147" s="8"/>
      <c r="O147" s="8"/>
      <c r="P147" s="8"/>
      <c r="Q147" s="8"/>
      <c r="R147" s="8"/>
      <c r="S147" s="8"/>
      <c r="U147" s="95"/>
    </row>
    <row r="148" spans="2:21" ht="13.5" hidden="1" thickTop="1">
      <c r="B148" s="94"/>
      <c r="C148" s="95"/>
      <c r="D148" s="96"/>
      <c r="E148" s="97"/>
      <c r="F148" s="97"/>
      <c r="G148" s="98"/>
      <c r="H148" s="99"/>
      <c r="I148" s="96"/>
      <c r="J148" s="96"/>
      <c r="K148" s="100"/>
      <c r="L148" s="101"/>
      <c r="M148" s="8"/>
      <c r="N148" s="8"/>
      <c r="O148" s="8"/>
      <c r="P148" s="8"/>
      <c r="Q148" s="8"/>
      <c r="R148" s="8"/>
      <c r="S148" s="8"/>
      <c r="U148" s="95"/>
    </row>
    <row r="149" spans="2:21" ht="13.5" hidden="1" thickTop="1">
      <c r="B149" s="94"/>
      <c r="C149" s="95"/>
      <c r="D149" s="96"/>
      <c r="E149" s="97"/>
      <c r="F149" s="97"/>
      <c r="G149" s="98"/>
      <c r="H149" s="99"/>
      <c r="I149" s="96"/>
      <c r="J149" s="96"/>
      <c r="K149" s="100"/>
      <c r="L149" s="101"/>
      <c r="M149" s="8"/>
      <c r="N149" s="8"/>
      <c r="O149" s="8"/>
      <c r="P149" s="8"/>
      <c r="Q149" s="8"/>
      <c r="R149" s="8"/>
      <c r="S149" s="8"/>
      <c r="U149" s="95"/>
    </row>
    <row r="150" spans="2:21" ht="13.5" hidden="1" thickTop="1">
      <c r="B150" s="94"/>
      <c r="C150" s="95"/>
      <c r="D150" s="96"/>
      <c r="E150" s="97"/>
      <c r="F150" s="97"/>
      <c r="G150" s="98"/>
      <c r="H150" s="99"/>
      <c r="I150" s="96"/>
      <c r="J150" s="96"/>
      <c r="K150" s="100"/>
      <c r="L150" s="101"/>
      <c r="M150" s="8"/>
      <c r="N150" s="8"/>
      <c r="O150" s="8"/>
      <c r="P150" s="8"/>
      <c r="Q150" s="8"/>
      <c r="R150" s="8"/>
      <c r="S150" s="8"/>
      <c r="U150" s="95"/>
    </row>
    <row r="151" spans="2:21" ht="13.5" hidden="1" thickTop="1">
      <c r="B151" s="94"/>
      <c r="C151" s="95"/>
      <c r="D151" s="96"/>
      <c r="E151" s="97"/>
      <c r="F151" s="97"/>
      <c r="G151" s="98"/>
      <c r="H151" s="99"/>
      <c r="I151" s="96"/>
      <c r="J151" s="96"/>
      <c r="K151" s="100"/>
      <c r="L151" s="101"/>
      <c r="M151" s="8"/>
      <c r="N151" s="8"/>
      <c r="O151" s="8"/>
      <c r="P151" s="8"/>
      <c r="Q151" s="8"/>
      <c r="R151" s="8"/>
      <c r="S151" s="8"/>
      <c r="U151" s="95"/>
    </row>
    <row r="152" spans="2:21" ht="13.5" hidden="1" thickTop="1">
      <c r="B152" s="94"/>
      <c r="C152" s="95"/>
      <c r="D152" s="96"/>
      <c r="E152" s="97"/>
      <c r="F152" s="97"/>
      <c r="G152" s="98"/>
      <c r="H152" s="99"/>
      <c r="I152" s="96"/>
      <c r="J152" s="96"/>
      <c r="K152" s="100"/>
      <c r="L152" s="101"/>
      <c r="M152" s="8"/>
      <c r="N152" s="8"/>
      <c r="O152" s="8"/>
      <c r="P152" s="8"/>
      <c r="Q152" s="8"/>
      <c r="R152" s="8"/>
      <c r="S152" s="8"/>
      <c r="U152" s="95"/>
    </row>
    <row r="153" spans="2:21" ht="13.5" hidden="1" thickTop="1">
      <c r="B153" s="94"/>
      <c r="C153" s="95"/>
      <c r="D153" s="96"/>
      <c r="E153" s="97"/>
      <c r="F153" s="97"/>
      <c r="G153" s="98"/>
      <c r="H153" s="99"/>
      <c r="I153" s="96"/>
      <c r="J153" s="96"/>
      <c r="K153" s="100"/>
      <c r="L153" s="101"/>
      <c r="M153" s="8"/>
      <c r="N153" s="8"/>
      <c r="O153" s="8"/>
      <c r="P153" s="8"/>
      <c r="Q153" s="8"/>
      <c r="R153" s="8"/>
      <c r="S153" s="8"/>
      <c r="U153" s="95"/>
    </row>
    <row r="154" spans="2:21" ht="13.5" hidden="1" thickTop="1">
      <c r="B154" s="94"/>
      <c r="C154" s="95"/>
      <c r="D154" s="96"/>
      <c r="E154" s="97"/>
      <c r="F154" s="97"/>
      <c r="G154" s="98"/>
      <c r="H154" s="99"/>
      <c r="I154" s="96"/>
      <c r="J154" s="96"/>
      <c r="K154" s="100"/>
      <c r="L154" s="101"/>
      <c r="M154" s="8"/>
      <c r="N154" s="8"/>
      <c r="O154" s="8"/>
      <c r="P154" s="8"/>
      <c r="Q154" s="8"/>
      <c r="R154" s="8"/>
      <c r="S154" s="8"/>
      <c r="U154" s="95"/>
    </row>
    <row r="155" spans="2:21" ht="13.5" hidden="1" thickTop="1">
      <c r="B155" s="94"/>
      <c r="C155" s="95"/>
      <c r="D155" s="96"/>
      <c r="E155" s="97"/>
      <c r="F155" s="97"/>
      <c r="G155" s="98"/>
      <c r="H155" s="99"/>
      <c r="I155" s="96"/>
      <c r="J155" s="96"/>
      <c r="K155" s="100"/>
      <c r="L155" s="101"/>
      <c r="M155" s="8"/>
      <c r="N155" s="8"/>
      <c r="O155" s="8"/>
      <c r="P155" s="8"/>
      <c r="Q155" s="8"/>
      <c r="R155" s="8"/>
      <c r="S155" s="8"/>
      <c r="U155" s="95"/>
    </row>
    <row r="156" spans="2:21" ht="13.5" hidden="1" thickTop="1">
      <c r="B156" s="94"/>
      <c r="C156" s="95"/>
      <c r="D156" s="96"/>
      <c r="E156" s="97"/>
      <c r="F156" s="97"/>
      <c r="G156" s="98"/>
      <c r="H156" s="99"/>
      <c r="I156" s="96"/>
      <c r="J156" s="96"/>
      <c r="K156" s="100"/>
      <c r="L156" s="101"/>
      <c r="M156" s="8"/>
      <c r="N156" s="8"/>
      <c r="O156" s="8"/>
      <c r="P156" s="8"/>
      <c r="Q156" s="8"/>
      <c r="R156" s="8"/>
      <c r="S156" s="8"/>
      <c r="U156" s="95"/>
    </row>
    <row r="157" spans="2:21" ht="13.5" hidden="1" thickTop="1">
      <c r="B157" s="94"/>
      <c r="C157" s="95"/>
      <c r="D157" s="96"/>
      <c r="E157" s="97"/>
      <c r="F157" s="97"/>
      <c r="G157" s="98"/>
      <c r="H157" s="99"/>
      <c r="I157" s="96"/>
      <c r="J157" s="96"/>
      <c r="K157" s="100"/>
      <c r="L157" s="101"/>
      <c r="M157" s="8"/>
      <c r="N157" s="8"/>
      <c r="O157" s="8"/>
      <c r="P157" s="8"/>
      <c r="Q157" s="8"/>
      <c r="R157" s="8"/>
      <c r="S157" s="8"/>
      <c r="U157" s="95"/>
    </row>
    <row r="158" spans="2:21" ht="13.5" hidden="1" thickTop="1">
      <c r="B158" s="94"/>
      <c r="C158" s="95"/>
      <c r="D158" s="96"/>
      <c r="E158" s="97"/>
      <c r="F158" s="97"/>
      <c r="G158" s="98"/>
      <c r="H158" s="99"/>
      <c r="I158" s="96"/>
      <c r="J158" s="96"/>
      <c r="K158" s="100"/>
      <c r="L158" s="101"/>
      <c r="M158" s="8"/>
      <c r="N158" s="8"/>
      <c r="O158" s="8"/>
      <c r="P158" s="8"/>
      <c r="Q158" s="8"/>
      <c r="R158" s="8"/>
      <c r="S158" s="8"/>
      <c r="U158" s="95"/>
    </row>
    <row r="159" spans="2:21" ht="13.5" hidden="1" thickTop="1">
      <c r="B159" s="94"/>
      <c r="C159" s="95"/>
      <c r="D159" s="96"/>
      <c r="E159" s="97"/>
      <c r="F159" s="97"/>
      <c r="G159" s="98"/>
      <c r="H159" s="99"/>
      <c r="I159" s="96"/>
      <c r="J159" s="96"/>
      <c r="K159" s="100"/>
      <c r="L159" s="101"/>
      <c r="M159" s="8"/>
      <c r="N159" s="8"/>
      <c r="O159" s="8"/>
      <c r="P159" s="8"/>
      <c r="Q159" s="8"/>
      <c r="R159" s="8"/>
      <c r="S159" s="8"/>
      <c r="U159" s="95"/>
    </row>
    <row r="160" spans="2:21" ht="13.5" hidden="1" thickTop="1">
      <c r="B160" s="94"/>
      <c r="C160" s="95"/>
      <c r="D160" s="96"/>
      <c r="E160" s="97"/>
      <c r="F160" s="97"/>
      <c r="G160" s="98"/>
      <c r="H160" s="99"/>
      <c r="I160" s="96"/>
      <c r="J160" s="96"/>
      <c r="K160" s="100"/>
      <c r="L160" s="101"/>
      <c r="M160" s="8"/>
      <c r="N160" s="8"/>
      <c r="O160" s="8"/>
      <c r="P160" s="8"/>
      <c r="Q160" s="8"/>
      <c r="R160" s="8"/>
      <c r="S160" s="8"/>
      <c r="U160" s="95"/>
    </row>
    <row r="161" spans="2:21" ht="13.5" hidden="1" thickTop="1">
      <c r="B161" s="94"/>
      <c r="C161" s="95"/>
      <c r="D161" s="96"/>
      <c r="E161" s="97"/>
      <c r="F161" s="97"/>
      <c r="G161" s="98"/>
      <c r="H161" s="99"/>
      <c r="I161" s="96"/>
      <c r="J161" s="96"/>
      <c r="K161" s="100"/>
      <c r="L161" s="101"/>
      <c r="M161" s="8"/>
      <c r="N161" s="8"/>
      <c r="O161" s="8"/>
      <c r="P161" s="8"/>
      <c r="Q161" s="8"/>
      <c r="R161" s="8"/>
      <c r="S161" s="8"/>
      <c r="U161" s="95"/>
    </row>
    <row r="162" spans="2:21" ht="13.5" hidden="1" thickTop="1">
      <c r="B162" s="94"/>
      <c r="C162" s="95"/>
      <c r="D162" s="96"/>
      <c r="E162" s="97"/>
      <c r="F162" s="97"/>
      <c r="G162" s="98"/>
      <c r="H162" s="99"/>
      <c r="I162" s="96"/>
      <c r="J162" s="96"/>
      <c r="K162" s="100"/>
      <c r="L162" s="101"/>
      <c r="M162" s="8"/>
      <c r="N162" s="8"/>
      <c r="O162" s="8"/>
      <c r="P162" s="8"/>
      <c r="Q162" s="8"/>
      <c r="R162" s="8"/>
      <c r="S162" s="8"/>
      <c r="U162" s="95"/>
    </row>
    <row r="163" spans="2:21" ht="13.5" hidden="1" thickTop="1">
      <c r="B163" s="94"/>
      <c r="C163" s="95"/>
      <c r="D163" s="96"/>
      <c r="E163" s="97"/>
      <c r="F163" s="97"/>
      <c r="G163" s="98"/>
      <c r="H163" s="99"/>
      <c r="I163" s="96"/>
      <c r="J163" s="96"/>
      <c r="K163" s="100"/>
      <c r="L163" s="101"/>
      <c r="M163" s="8"/>
      <c r="N163" s="8"/>
      <c r="O163" s="8"/>
      <c r="P163" s="8"/>
      <c r="Q163" s="8"/>
      <c r="R163" s="8"/>
      <c r="S163" s="8"/>
      <c r="U163" s="95"/>
    </row>
    <row r="164" spans="2:21" ht="13.5" hidden="1" thickTop="1">
      <c r="B164" s="94"/>
      <c r="C164" s="95"/>
      <c r="D164" s="96"/>
      <c r="E164" s="97"/>
      <c r="F164" s="97"/>
      <c r="G164" s="98"/>
      <c r="H164" s="99"/>
      <c r="I164" s="96"/>
      <c r="J164" s="96"/>
      <c r="K164" s="100"/>
      <c r="L164" s="101"/>
      <c r="M164" s="8"/>
      <c r="N164" s="8"/>
      <c r="O164" s="8"/>
      <c r="P164" s="8"/>
      <c r="Q164" s="8"/>
      <c r="R164" s="8"/>
      <c r="S164" s="8"/>
      <c r="U164" s="95"/>
    </row>
    <row r="165" spans="2:21" ht="13.5" hidden="1" thickTop="1">
      <c r="B165" s="94"/>
      <c r="C165" s="95"/>
      <c r="D165" s="96"/>
      <c r="E165" s="97"/>
      <c r="F165" s="97"/>
      <c r="G165" s="98"/>
      <c r="H165" s="99"/>
      <c r="I165" s="96"/>
      <c r="J165" s="96"/>
      <c r="K165" s="100"/>
      <c r="L165" s="101"/>
      <c r="M165" s="8"/>
      <c r="N165" s="8"/>
      <c r="O165" s="8"/>
      <c r="P165" s="8"/>
      <c r="Q165" s="8"/>
      <c r="R165" s="8"/>
      <c r="S165" s="8"/>
      <c r="U165" s="95"/>
    </row>
    <row r="166" spans="2:21" ht="13.5" hidden="1" thickTop="1">
      <c r="B166" s="94"/>
      <c r="C166" s="95"/>
      <c r="D166" s="96"/>
      <c r="E166" s="97"/>
      <c r="F166" s="97"/>
      <c r="G166" s="98"/>
      <c r="H166" s="99"/>
      <c r="I166" s="96"/>
      <c r="J166" s="96"/>
      <c r="K166" s="100"/>
      <c r="L166" s="101"/>
      <c r="M166" s="8"/>
      <c r="N166" s="8"/>
      <c r="O166" s="8"/>
      <c r="P166" s="8"/>
      <c r="Q166" s="8"/>
      <c r="R166" s="8"/>
      <c r="S166" s="8"/>
      <c r="U166" s="95"/>
    </row>
    <row r="167" spans="2:21" ht="13.5" hidden="1" thickTop="1">
      <c r="B167" s="94"/>
      <c r="C167" s="95"/>
      <c r="D167" s="96"/>
      <c r="E167" s="97"/>
      <c r="F167" s="97"/>
      <c r="G167" s="98"/>
      <c r="H167" s="99"/>
      <c r="I167" s="96"/>
      <c r="J167" s="96"/>
      <c r="K167" s="100"/>
      <c r="L167" s="101"/>
      <c r="M167" s="8"/>
      <c r="N167" s="8"/>
      <c r="O167" s="8"/>
      <c r="P167" s="8"/>
      <c r="Q167" s="8"/>
      <c r="R167" s="8"/>
      <c r="S167" s="8"/>
      <c r="U167" s="95"/>
    </row>
    <row r="168" spans="2:21" ht="13.5" hidden="1" thickTop="1">
      <c r="B168" s="94"/>
      <c r="C168" s="95"/>
      <c r="D168" s="96"/>
      <c r="E168" s="97"/>
      <c r="F168" s="97"/>
      <c r="G168" s="98"/>
      <c r="H168" s="99"/>
      <c r="I168" s="96"/>
      <c r="J168" s="96"/>
      <c r="K168" s="100"/>
      <c r="L168" s="101"/>
      <c r="M168" s="8"/>
      <c r="N168" s="8"/>
      <c r="O168" s="8"/>
      <c r="P168" s="8"/>
      <c r="Q168" s="8"/>
      <c r="R168" s="8"/>
      <c r="S168" s="8"/>
      <c r="U168" s="95"/>
    </row>
    <row r="169" spans="2:21" ht="13.5" hidden="1" thickTop="1">
      <c r="B169" s="94"/>
      <c r="C169" s="95"/>
      <c r="D169" s="96"/>
      <c r="E169" s="97"/>
      <c r="F169" s="97"/>
      <c r="G169" s="98"/>
      <c r="H169" s="99"/>
      <c r="I169" s="96"/>
      <c r="J169" s="96"/>
      <c r="K169" s="100"/>
      <c r="L169" s="101"/>
      <c r="M169" s="8"/>
      <c r="N169" s="8"/>
      <c r="O169" s="8"/>
      <c r="P169" s="8"/>
      <c r="Q169" s="8"/>
      <c r="R169" s="8"/>
      <c r="S169" s="8"/>
      <c r="U169" s="95"/>
    </row>
    <row r="170" spans="2:21" ht="13.5" hidden="1" thickTop="1">
      <c r="B170" s="94"/>
      <c r="C170" s="95"/>
      <c r="D170" s="96"/>
      <c r="E170" s="97"/>
      <c r="F170" s="97"/>
      <c r="G170" s="98"/>
      <c r="H170" s="99"/>
      <c r="I170" s="96"/>
      <c r="J170" s="96"/>
      <c r="K170" s="100"/>
      <c r="L170" s="101"/>
      <c r="M170" s="8"/>
      <c r="N170" s="8"/>
      <c r="O170" s="8"/>
      <c r="P170" s="8"/>
      <c r="Q170" s="8"/>
      <c r="R170" s="8"/>
      <c r="S170" s="8"/>
      <c r="U170" s="95"/>
    </row>
    <row r="171" spans="2:21" ht="13.5" hidden="1" thickTop="1">
      <c r="B171" s="94"/>
      <c r="C171" s="95"/>
      <c r="D171" s="96"/>
      <c r="E171" s="97"/>
      <c r="F171" s="97"/>
      <c r="G171" s="98"/>
      <c r="H171" s="99"/>
      <c r="I171" s="96"/>
      <c r="J171" s="96"/>
      <c r="K171" s="100"/>
      <c r="L171" s="101"/>
      <c r="M171" s="8"/>
      <c r="N171" s="8"/>
      <c r="O171" s="8"/>
      <c r="P171" s="8"/>
      <c r="Q171" s="8"/>
      <c r="R171" s="8"/>
      <c r="S171" s="8"/>
      <c r="U171" s="95"/>
    </row>
    <row r="172" spans="2:21" ht="13.5" hidden="1" thickTop="1">
      <c r="B172" s="94"/>
      <c r="C172" s="95"/>
      <c r="D172" s="96"/>
      <c r="E172" s="97"/>
      <c r="F172" s="97"/>
      <c r="G172" s="98"/>
      <c r="H172" s="99"/>
      <c r="I172" s="96"/>
      <c r="J172" s="96"/>
      <c r="K172" s="100"/>
      <c r="L172" s="101"/>
      <c r="M172" s="8"/>
      <c r="N172" s="8"/>
      <c r="O172" s="8"/>
      <c r="P172" s="8"/>
      <c r="Q172" s="8"/>
      <c r="R172" s="8"/>
      <c r="S172" s="8"/>
      <c r="U172" s="95"/>
    </row>
    <row r="173" spans="2:21" ht="13.5" hidden="1" thickTop="1">
      <c r="B173" s="94"/>
      <c r="C173" s="95"/>
      <c r="D173" s="96"/>
      <c r="E173" s="97"/>
      <c r="F173" s="97"/>
      <c r="G173" s="98"/>
      <c r="H173" s="99"/>
      <c r="I173" s="96"/>
      <c r="J173" s="96"/>
      <c r="K173" s="100"/>
      <c r="L173" s="101"/>
      <c r="M173" s="8"/>
      <c r="N173" s="8"/>
      <c r="O173" s="8"/>
      <c r="P173" s="8"/>
      <c r="Q173" s="8"/>
      <c r="R173" s="8"/>
      <c r="S173" s="8"/>
      <c r="U173" s="95"/>
    </row>
    <row r="174" spans="2:21" ht="13.5" hidden="1" thickTop="1">
      <c r="B174" s="94"/>
      <c r="C174" s="95"/>
      <c r="D174" s="96"/>
      <c r="E174" s="97"/>
      <c r="F174" s="97"/>
      <c r="G174" s="98"/>
      <c r="H174" s="99"/>
      <c r="I174" s="96"/>
      <c r="J174" s="96"/>
      <c r="K174" s="100"/>
      <c r="L174" s="101"/>
      <c r="M174" s="8"/>
      <c r="N174" s="8"/>
      <c r="O174" s="8"/>
      <c r="P174" s="8"/>
      <c r="Q174" s="8"/>
      <c r="R174" s="8"/>
      <c r="S174" s="8"/>
      <c r="U174" s="95"/>
    </row>
    <row r="175" spans="2:21" ht="13.5" hidden="1" thickTop="1">
      <c r="B175" s="94"/>
      <c r="C175" s="95"/>
      <c r="D175" s="96"/>
      <c r="E175" s="97"/>
      <c r="F175" s="97"/>
      <c r="G175" s="98"/>
      <c r="H175" s="99"/>
      <c r="I175" s="96"/>
      <c r="J175" s="96"/>
      <c r="K175" s="100"/>
      <c r="L175" s="101"/>
      <c r="M175" s="8"/>
      <c r="N175" s="8"/>
      <c r="O175" s="8"/>
      <c r="P175" s="8"/>
      <c r="Q175" s="8"/>
      <c r="R175" s="8"/>
      <c r="S175" s="8"/>
      <c r="U175" s="95"/>
    </row>
    <row r="176" spans="2:21" ht="13.5" hidden="1" thickTop="1">
      <c r="B176" s="94"/>
      <c r="C176" s="95"/>
      <c r="D176" s="96"/>
      <c r="E176" s="97"/>
      <c r="F176" s="97"/>
      <c r="G176" s="98"/>
      <c r="H176" s="99"/>
      <c r="I176" s="96"/>
      <c r="J176" s="96"/>
      <c r="K176" s="100"/>
      <c r="L176" s="101"/>
      <c r="M176" s="8"/>
      <c r="N176" s="8"/>
      <c r="O176" s="8"/>
      <c r="P176" s="8"/>
      <c r="Q176" s="8"/>
      <c r="R176" s="8"/>
      <c r="S176" s="8"/>
      <c r="U176" s="95"/>
    </row>
    <row r="177" spans="2:21" ht="13.5" hidden="1" thickTop="1">
      <c r="B177" s="94"/>
      <c r="C177" s="95"/>
      <c r="D177" s="96"/>
      <c r="E177" s="97"/>
      <c r="F177" s="97"/>
      <c r="G177" s="98"/>
      <c r="H177" s="99"/>
      <c r="I177" s="96"/>
      <c r="J177" s="96"/>
      <c r="K177" s="100"/>
      <c r="L177" s="101"/>
      <c r="M177" s="8"/>
      <c r="N177" s="8"/>
      <c r="O177" s="8"/>
      <c r="P177" s="8"/>
      <c r="Q177" s="8"/>
      <c r="R177" s="8"/>
      <c r="S177" s="8"/>
      <c r="U177" s="95"/>
    </row>
    <row r="178" spans="2:21" ht="13.5" hidden="1" thickTop="1">
      <c r="B178" s="94"/>
      <c r="C178" s="95"/>
      <c r="D178" s="96"/>
      <c r="E178" s="97"/>
      <c r="F178" s="97"/>
      <c r="G178" s="98"/>
      <c r="H178" s="99"/>
      <c r="I178" s="96"/>
      <c r="J178" s="96"/>
      <c r="K178" s="100"/>
      <c r="L178" s="101"/>
      <c r="M178" s="8"/>
      <c r="N178" s="8"/>
      <c r="O178" s="8"/>
      <c r="P178" s="8"/>
      <c r="Q178" s="8"/>
      <c r="R178" s="8"/>
      <c r="S178" s="8"/>
      <c r="U178" s="95"/>
    </row>
    <row r="179" spans="2:21" ht="13.5" hidden="1" thickTop="1">
      <c r="B179" s="94"/>
      <c r="C179" s="95"/>
      <c r="D179" s="96"/>
      <c r="E179" s="97"/>
      <c r="F179" s="97"/>
      <c r="G179" s="98"/>
      <c r="H179" s="99"/>
      <c r="I179" s="96"/>
      <c r="J179" s="96"/>
      <c r="K179" s="100"/>
      <c r="L179" s="101"/>
      <c r="M179" s="8"/>
      <c r="N179" s="8"/>
      <c r="O179" s="8"/>
      <c r="P179" s="8"/>
      <c r="Q179" s="8"/>
      <c r="R179" s="8"/>
      <c r="S179" s="8"/>
      <c r="U179" s="95"/>
    </row>
    <row r="180" spans="2:21" ht="13.5" hidden="1" thickTop="1">
      <c r="B180" s="94"/>
      <c r="C180" s="95"/>
      <c r="D180" s="96"/>
      <c r="E180" s="97"/>
      <c r="F180" s="97"/>
      <c r="G180" s="98"/>
      <c r="H180" s="99"/>
      <c r="I180" s="96"/>
      <c r="J180" s="96"/>
      <c r="K180" s="100"/>
      <c r="L180" s="101"/>
      <c r="M180" s="8"/>
      <c r="N180" s="8"/>
      <c r="O180" s="8"/>
      <c r="P180" s="8"/>
      <c r="Q180" s="8"/>
      <c r="R180" s="8"/>
      <c r="S180" s="8"/>
      <c r="U180" s="95"/>
    </row>
    <row r="181" spans="2:21" ht="13.5" hidden="1" thickTop="1">
      <c r="B181" s="94"/>
      <c r="C181" s="95"/>
      <c r="D181" s="96"/>
      <c r="E181" s="97"/>
      <c r="F181" s="97"/>
      <c r="G181" s="98"/>
      <c r="H181" s="99"/>
      <c r="I181" s="96"/>
      <c r="J181" s="96"/>
      <c r="K181" s="100"/>
      <c r="L181" s="101"/>
      <c r="M181" s="8"/>
      <c r="N181" s="8"/>
      <c r="O181" s="8"/>
      <c r="P181" s="8"/>
      <c r="Q181" s="8"/>
      <c r="R181" s="8"/>
      <c r="S181" s="8"/>
      <c r="U181" s="95"/>
    </row>
    <row r="182" spans="2:21" ht="13.5" hidden="1" thickTop="1">
      <c r="B182" s="94"/>
      <c r="C182" s="95"/>
      <c r="D182" s="96"/>
      <c r="E182" s="97"/>
      <c r="F182" s="97"/>
      <c r="G182" s="98"/>
      <c r="H182" s="99"/>
      <c r="I182" s="96"/>
      <c r="J182" s="96"/>
      <c r="K182" s="100"/>
      <c r="L182" s="101"/>
      <c r="M182" s="8"/>
      <c r="N182" s="8"/>
      <c r="O182" s="8"/>
      <c r="P182" s="8"/>
      <c r="Q182" s="8"/>
      <c r="R182" s="8"/>
      <c r="S182" s="8"/>
      <c r="U182" s="95"/>
    </row>
    <row r="183" spans="2:21" ht="13.5" hidden="1" thickTop="1">
      <c r="B183" s="94"/>
      <c r="C183" s="95"/>
      <c r="D183" s="96"/>
      <c r="E183" s="97"/>
      <c r="F183" s="97"/>
      <c r="G183" s="98"/>
      <c r="H183" s="99"/>
      <c r="I183" s="96"/>
      <c r="J183" s="96"/>
      <c r="K183" s="100"/>
      <c r="L183" s="101"/>
      <c r="M183" s="8"/>
      <c r="N183" s="8"/>
      <c r="O183" s="8"/>
      <c r="P183" s="8"/>
      <c r="Q183" s="8"/>
      <c r="R183" s="8"/>
      <c r="S183" s="8"/>
      <c r="U183" s="95"/>
    </row>
    <row r="184" spans="2:21" ht="13.5" hidden="1" thickTop="1">
      <c r="B184" s="94"/>
      <c r="C184" s="95"/>
      <c r="D184" s="96"/>
      <c r="E184" s="97"/>
      <c r="F184" s="97"/>
      <c r="G184" s="98"/>
      <c r="H184" s="99"/>
      <c r="I184" s="96"/>
      <c r="J184" s="96"/>
      <c r="K184" s="100"/>
      <c r="L184" s="101"/>
      <c r="M184" s="8"/>
      <c r="N184" s="8"/>
      <c r="O184" s="8"/>
      <c r="P184" s="8"/>
      <c r="Q184" s="8"/>
      <c r="R184" s="8"/>
      <c r="S184" s="8"/>
      <c r="U184" s="95"/>
    </row>
    <row r="185" spans="2:21" ht="13.5" hidden="1" thickTop="1">
      <c r="B185" s="94"/>
      <c r="C185" s="95"/>
      <c r="D185" s="96"/>
      <c r="E185" s="97"/>
      <c r="F185" s="97"/>
      <c r="G185" s="98"/>
      <c r="H185" s="99"/>
      <c r="I185" s="96"/>
      <c r="J185" s="96"/>
      <c r="K185" s="100"/>
      <c r="L185" s="101"/>
      <c r="M185" s="8"/>
      <c r="N185" s="8"/>
      <c r="O185" s="8"/>
      <c r="P185" s="8"/>
      <c r="Q185" s="8"/>
      <c r="R185" s="8"/>
      <c r="S185" s="8"/>
      <c r="U185" s="95"/>
    </row>
    <row r="186" spans="2:21" ht="13.5" hidden="1" thickTop="1">
      <c r="B186" s="94"/>
      <c r="C186" s="95"/>
      <c r="D186" s="96"/>
      <c r="E186" s="97"/>
      <c r="F186" s="97"/>
      <c r="G186" s="98"/>
      <c r="H186" s="99"/>
      <c r="I186" s="96"/>
      <c r="J186" s="96"/>
      <c r="K186" s="100"/>
      <c r="L186" s="101"/>
      <c r="M186" s="8"/>
      <c r="N186" s="8"/>
      <c r="O186" s="8"/>
      <c r="P186" s="8"/>
      <c r="Q186" s="8"/>
      <c r="R186" s="8"/>
      <c r="S186" s="8"/>
      <c r="U186" s="95"/>
    </row>
    <row r="187" spans="2:21" ht="13.5" hidden="1" thickTop="1">
      <c r="B187" s="94"/>
      <c r="C187" s="95"/>
      <c r="D187" s="96"/>
      <c r="E187" s="97"/>
      <c r="F187" s="97"/>
      <c r="G187" s="98"/>
      <c r="H187" s="99"/>
      <c r="I187" s="96"/>
      <c r="J187" s="96"/>
      <c r="K187" s="100"/>
      <c r="L187" s="101"/>
      <c r="M187" s="8"/>
      <c r="N187" s="8"/>
      <c r="O187" s="8"/>
      <c r="P187" s="8"/>
      <c r="Q187" s="8"/>
      <c r="R187" s="8"/>
      <c r="S187" s="8"/>
      <c r="U187" s="95"/>
    </row>
    <row r="188" spans="2:21" ht="13.5" hidden="1" thickTop="1">
      <c r="B188" s="94"/>
      <c r="C188" s="95"/>
      <c r="D188" s="96"/>
      <c r="E188" s="97"/>
      <c r="F188" s="97"/>
      <c r="G188" s="98"/>
      <c r="H188" s="99"/>
      <c r="I188" s="96"/>
      <c r="J188" s="96"/>
      <c r="K188" s="100"/>
      <c r="L188" s="101"/>
      <c r="M188" s="8"/>
      <c r="N188" s="8"/>
      <c r="O188" s="8"/>
      <c r="P188" s="8"/>
      <c r="Q188" s="8"/>
      <c r="R188" s="8"/>
      <c r="S188" s="8"/>
      <c r="U188" s="95"/>
    </row>
    <row r="189" spans="2:21" ht="13.5" hidden="1" thickTop="1">
      <c r="B189" s="94"/>
      <c r="C189" s="95"/>
      <c r="D189" s="96"/>
      <c r="E189" s="97"/>
      <c r="F189" s="97"/>
      <c r="G189" s="98"/>
      <c r="H189" s="99"/>
      <c r="I189" s="96"/>
      <c r="J189" s="96"/>
      <c r="K189" s="100"/>
      <c r="L189" s="101"/>
      <c r="M189" s="8"/>
      <c r="N189" s="8"/>
      <c r="O189" s="8"/>
      <c r="P189" s="8"/>
      <c r="Q189" s="8"/>
      <c r="R189" s="8"/>
      <c r="S189" s="8"/>
      <c r="U189" s="95"/>
    </row>
    <row r="190" spans="2:21" ht="13.5" hidden="1" thickTop="1">
      <c r="B190" s="94"/>
      <c r="C190" s="95"/>
      <c r="D190" s="96"/>
      <c r="E190" s="97"/>
      <c r="F190" s="97"/>
      <c r="G190" s="98"/>
      <c r="H190" s="99"/>
      <c r="I190" s="96"/>
      <c r="J190" s="96"/>
      <c r="K190" s="100"/>
      <c r="L190" s="101"/>
      <c r="M190" s="8"/>
      <c r="N190" s="8"/>
      <c r="O190" s="8"/>
      <c r="P190" s="8"/>
      <c r="Q190" s="8"/>
      <c r="R190" s="8"/>
      <c r="S190" s="8"/>
      <c r="U190" s="95"/>
    </row>
    <row r="191" spans="2:21" ht="13.5" hidden="1" thickTop="1">
      <c r="B191" s="94"/>
      <c r="C191" s="95"/>
      <c r="D191" s="96"/>
      <c r="E191" s="97"/>
      <c r="F191" s="97"/>
      <c r="G191" s="98"/>
      <c r="H191" s="99"/>
      <c r="I191" s="96"/>
      <c r="J191" s="96"/>
      <c r="K191" s="100"/>
      <c r="L191" s="101"/>
      <c r="M191" s="8"/>
      <c r="N191" s="8"/>
      <c r="O191" s="8"/>
      <c r="P191" s="8"/>
      <c r="Q191" s="8"/>
      <c r="R191" s="8"/>
      <c r="S191" s="8"/>
      <c r="U191" s="95"/>
    </row>
    <row r="192" spans="2:21" ht="13.5" hidden="1" thickTop="1">
      <c r="B192" s="94"/>
      <c r="C192" s="95"/>
      <c r="D192" s="96"/>
      <c r="E192" s="97"/>
      <c r="F192" s="97"/>
      <c r="G192" s="98"/>
      <c r="H192" s="99"/>
      <c r="I192" s="96"/>
      <c r="J192" s="96"/>
      <c r="K192" s="100"/>
      <c r="L192" s="101"/>
      <c r="M192" s="8"/>
      <c r="N192" s="8"/>
      <c r="O192" s="8"/>
      <c r="P192" s="8"/>
      <c r="Q192" s="8"/>
      <c r="R192" s="8"/>
      <c r="S192" s="8"/>
      <c r="U192" s="95"/>
    </row>
    <row r="193" spans="2:21" ht="13.5" hidden="1" thickTop="1">
      <c r="B193" s="94"/>
      <c r="C193" s="95"/>
      <c r="D193" s="96"/>
      <c r="E193" s="97"/>
      <c r="F193" s="97"/>
      <c r="G193" s="98"/>
      <c r="H193" s="99"/>
      <c r="I193" s="96"/>
      <c r="J193" s="96"/>
      <c r="K193" s="100"/>
      <c r="L193" s="101"/>
      <c r="M193" s="8"/>
      <c r="N193" s="8"/>
      <c r="O193" s="8"/>
      <c r="P193" s="8"/>
      <c r="Q193" s="8"/>
      <c r="R193" s="8"/>
      <c r="S193" s="8"/>
      <c r="U193" s="95"/>
    </row>
    <row r="194" spans="2:21" ht="13.5" hidden="1" thickTop="1">
      <c r="B194" s="94"/>
      <c r="C194" s="95"/>
      <c r="D194" s="96"/>
      <c r="E194" s="97"/>
      <c r="F194" s="97"/>
      <c r="G194" s="98"/>
      <c r="H194" s="99"/>
      <c r="I194" s="96"/>
      <c r="J194" s="96"/>
      <c r="K194" s="100"/>
      <c r="L194" s="101"/>
      <c r="M194" s="8"/>
      <c r="N194" s="8"/>
      <c r="O194" s="8"/>
      <c r="P194" s="8"/>
      <c r="Q194" s="8"/>
      <c r="R194" s="8"/>
      <c r="S194" s="8"/>
      <c r="U194" s="95"/>
    </row>
    <row r="195" spans="2:21" ht="13.5" hidden="1" thickTop="1">
      <c r="B195" s="94"/>
      <c r="C195" s="95"/>
      <c r="D195" s="96"/>
      <c r="E195" s="97"/>
      <c r="F195" s="97"/>
      <c r="G195" s="98"/>
      <c r="H195" s="99"/>
      <c r="I195" s="96"/>
      <c r="J195" s="96"/>
      <c r="K195" s="100"/>
      <c r="L195" s="101"/>
      <c r="M195" s="8"/>
      <c r="N195" s="8"/>
      <c r="O195" s="8"/>
      <c r="P195" s="8"/>
      <c r="Q195" s="8"/>
      <c r="R195" s="8"/>
      <c r="S195" s="8"/>
      <c r="U195" s="95"/>
    </row>
    <row r="196" spans="2:21" ht="13.5" hidden="1" thickTop="1">
      <c r="B196" s="94"/>
      <c r="C196" s="95"/>
      <c r="D196" s="96"/>
      <c r="E196" s="97"/>
      <c r="F196" s="97"/>
      <c r="G196" s="98"/>
      <c r="H196" s="99"/>
      <c r="I196" s="96"/>
      <c r="J196" s="96"/>
      <c r="K196" s="100"/>
      <c r="L196" s="101"/>
      <c r="M196" s="8"/>
      <c r="N196" s="8"/>
      <c r="O196" s="8"/>
      <c r="P196" s="8"/>
      <c r="Q196" s="8"/>
      <c r="R196" s="8"/>
      <c r="S196" s="8"/>
      <c r="U196" s="95"/>
    </row>
    <row r="197" spans="2:21" ht="13.5" hidden="1" thickTop="1">
      <c r="B197" s="94"/>
      <c r="C197" s="95"/>
      <c r="D197" s="96"/>
      <c r="E197" s="97"/>
      <c r="F197" s="97"/>
      <c r="G197" s="98"/>
      <c r="H197" s="99"/>
      <c r="I197" s="96"/>
      <c r="J197" s="96"/>
      <c r="K197" s="100"/>
      <c r="L197" s="101"/>
      <c r="M197" s="8"/>
      <c r="N197" s="8"/>
      <c r="O197" s="8"/>
      <c r="P197" s="8"/>
      <c r="Q197" s="8"/>
      <c r="R197" s="8"/>
      <c r="S197" s="8"/>
      <c r="U197" s="95"/>
    </row>
    <row r="198" spans="2:21" ht="13.5" hidden="1" thickTop="1">
      <c r="B198" s="94"/>
      <c r="C198" s="95"/>
      <c r="D198" s="96"/>
      <c r="E198" s="97"/>
      <c r="F198" s="97"/>
      <c r="G198" s="98"/>
      <c r="H198" s="99"/>
      <c r="I198" s="96"/>
      <c r="J198" s="96"/>
      <c r="K198" s="100"/>
      <c r="L198" s="101"/>
      <c r="M198" s="8"/>
      <c r="N198" s="8"/>
      <c r="O198" s="8"/>
      <c r="P198" s="8"/>
      <c r="Q198" s="8"/>
      <c r="R198" s="8"/>
      <c r="S198" s="8"/>
      <c r="U198" s="95"/>
    </row>
    <row r="199" spans="2:21" ht="13.5" hidden="1" thickTop="1">
      <c r="B199" s="94"/>
      <c r="C199" s="95"/>
      <c r="D199" s="96"/>
      <c r="E199" s="97"/>
      <c r="F199" s="97"/>
      <c r="G199" s="98"/>
      <c r="H199" s="99"/>
      <c r="I199" s="96"/>
      <c r="J199" s="96"/>
      <c r="K199" s="100"/>
      <c r="L199" s="101"/>
      <c r="M199" s="8"/>
      <c r="N199" s="8"/>
      <c r="O199" s="8"/>
      <c r="P199" s="8"/>
      <c r="Q199" s="8"/>
      <c r="R199" s="8"/>
      <c r="S199" s="8"/>
      <c r="U199" s="95"/>
    </row>
    <row r="200" spans="2:21" ht="13.5" hidden="1" thickTop="1">
      <c r="B200" s="94"/>
      <c r="C200" s="95"/>
      <c r="D200" s="96"/>
      <c r="E200" s="97"/>
      <c r="F200" s="97"/>
      <c r="G200" s="98"/>
      <c r="H200" s="99"/>
      <c r="I200" s="96"/>
      <c r="J200" s="96"/>
      <c r="K200" s="100"/>
      <c r="L200" s="101"/>
      <c r="M200" s="8"/>
      <c r="N200" s="8"/>
      <c r="O200" s="8"/>
      <c r="P200" s="8"/>
      <c r="Q200" s="8"/>
      <c r="R200" s="8"/>
      <c r="S200" s="8"/>
      <c r="U200" s="95"/>
    </row>
    <row r="201" spans="2:21" ht="13.5" hidden="1" thickTop="1">
      <c r="B201" s="94"/>
      <c r="C201" s="95"/>
      <c r="D201" s="96"/>
      <c r="E201" s="97"/>
      <c r="F201" s="97"/>
      <c r="G201" s="98"/>
      <c r="H201" s="99"/>
      <c r="I201" s="96"/>
      <c r="J201" s="96"/>
      <c r="K201" s="100"/>
      <c r="L201" s="101"/>
      <c r="M201" s="8"/>
      <c r="N201" s="8"/>
      <c r="O201" s="8"/>
      <c r="P201" s="8"/>
      <c r="Q201" s="8"/>
      <c r="R201" s="8"/>
      <c r="S201" s="8"/>
      <c r="U201" s="95"/>
    </row>
    <row r="202" spans="2:21" ht="13.5" hidden="1" thickTop="1">
      <c r="B202" s="94"/>
      <c r="C202" s="95"/>
      <c r="D202" s="96"/>
      <c r="E202" s="97"/>
      <c r="F202" s="97"/>
      <c r="G202" s="98"/>
      <c r="H202" s="99"/>
      <c r="I202" s="96"/>
      <c r="J202" s="96"/>
      <c r="K202" s="100"/>
      <c r="L202" s="101"/>
      <c r="M202" s="8"/>
      <c r="N202" s="8"/>
      <c r="O202" s="8"/>
      <c r="P202" s="8"/>
      <c r="Q202" s="8"/>
      <c r="R202" s="8"/>
      <c r="S202" s="8"/>
      <c r="U202" s="95"/>
    </row>
    <row r="203" spans="2:21" ht="13.5" hidden="1" thickTop="1">
      <c r="B203" s="94"/>
      <c r="C203" s="95"/>
      <c r="D203" s="96"/>
      <c r="E203" s="97"/>
      <c r="F203" s="97"/>
      <c r="G203" s="98"/>
      <c r="H203" s="99"/>
      <c r="I203" s="96"/>
      <c r="J203" s="96"/>
      <c r="K203" s="100"/>
      <c r="L203" s="101"/>
      <c r="M203" s="8"/>
      <c r="N203" s="8"/>
      <c r="O203" s="8"/>
      <c r="P203" s="8"/>
      <c r="Q203" s="8"/>
      <c r="R203" s="8"/>
      <c r="S203" s="8"/>
      <c r="U203" s="95"/>
    </row>
    <row r="204" spans="2:21" ht="13.5" hidden="1" thickTop="1">
      <c r="B204" s="94"/>
      <c r="C204" s="95"/>
      <c r="D204" s="96"/>
      <c r="E204" s="97"/>
      <c r="F204" s="97"/>
      <c r="G204" s="98"/>
      <c r="H204" s="99"/>
      <c r="I204" s="96"/>
      <c r="J204" s="96"/>
      <c r="K204" s="100"/>
      <c r="L204" s="101"/>
      <c r="M204" s="8"/>
      <c r="N204" s="8"/>
      <c r="O204" s="8"/>
      <c r="P204" s="8"/>
      <c r="Q204" s="8"/>
      <c r="R204" s="8"/>
      <c r="S204" s="8"/>
      <c r="U204" s="95"/>
    </row>
    <row r="205" spans="2:21" ht="13.5" hidden="1" thickTop="1">
      <c r="B205" s="94"/>
      <c r="C205" s="95"/>
      <c r="D205" s="96"/>
      <c r="E205" s="97"/>
      <c r="F205" s="97"/>
      <c r="G205" s="98"/>
      <c r="H205" s="99"/>
      <c r="I205" s="96"/>
      <c r="J205" s="96"/>
      <c r="K205" s="100"/>
      <c r="L205" s="101"/>
      <c r="M205" s="8"/>
      <c r="N205" s="8"/>
      <c r="O205" s="8"/>
      <c r="P205" s="8"/>
      <c r="Q205" s="8"/>
      <c r="R205" s="8"/>
      <c r="S205" s="8"/>
      <c r="U205" s="95"/>
    </row>
    <row r="206" spans="2:21" ht="13.5" hidden="1" thickTop="1">
      <c r="B206" s="94"/>
      <c r="C206" s="95"/>
      <c r="D206" s="96"/>
      <c r="E206" s="97"/>
      <c r="F206" s="97"/>
      <c r="G206" s="98"/>
      <c r="H206" s="99"/>
      <c r="I206" s="96"/>
      <c r="J206" s="96"/>
      <c r="K206" s="100"/>
      <c r="L206" s="101"/>
      <c r="M206" s="8"/>
      <c r="N206" s="8"/>
      <c r="O206" s="8"/>
      <c r="P206" s="8"/>
      <c r="Q206" s="8"/>
      <c r="R206" s="8"/>
      <c r="S206" s="8"/>
      <c r="U206" s="95"/>
    </row>
    <row r="207" spans="2:21" ht="13.5" hidden="1" thickTop="1">
      <c r="B207" s="94"/>
      <c r="C207" s="95"/>
      <c r="D207" s="96"/>
      <c r="E207" s="97"/>
      <c r="F207" s="97"/>
      <c r="G207" s="98"/>
      <c r="H207" s="99"/>
      <c r="I207" s="96"/>
      <c r="J207" s="96"/>
      <c r="K207" s="100"/>
      <c r="L207" s="101"/>
      <c r="M207" s="8"/>
      <c r="N207" s="8"/>
      <c r="O207" s="8"/>
      <c r="P207" s="8"/>
      <c r="Q207" s="8"/>
      <c r="R207" s="8"/>
      <c r="S207" s="8"/>
      <c r="U207" s="95"/>
    </row>
    <row r="208" spans="2:21" ht="13.5" hidden="1" thickTop="1">
      <c r="B208" s="94"/>
      <c r="C208" s="95"/>
      <c r="D208" s="96"/>
      <c r="E208" s="97"/>
      <c r="F208" s="97"/>
      <c r="G208" s="98"/>
      <c r="H208" s="99"/>
      <c r="I208" s="96"/>
      <c r="J208" s="96"/>
      <c r="K208" s="100"/>
      <c r="L208" s="101"/>
      <c r="M208" s="8"/>
      <c r="N208" s="8"/>
      <c r="O208" s="8"/>
      <c r="P208" s="8"/>
      <c r="Q208" s="8"/>
      <c r="R208" s="8"/>
      <c r="S208" s="8"/>
      <c r="U208" s="95"/>
    </row>
    <row r="209" spans="2:21" ht="13.5" hidden="1" thickTop="1">
      <c r="B209" s="94"/>
      <c r="C209" s="95"/>
      <c r="D209" s="96"/>
      <c r="E209" s="97"/>
      <c r="F209" s="97"/>
      <c r="G209" s="98"/>
      <c r="H209" s="99"/>
      <c r="I209" s="96"/>
      <c r="J209" s="96"/>
      <c r="K209" s="100"/>
      <c r="L209" s="101"/>
      <c r="M209" s="8"/>
      <c r="N209" s="8"/>
      <c r="O209" s="8"/>
      <c r="P209" s="8"/>
      <c r="Q209" s="8"/>
      <c r="R209" s="8"/>
      <c r="S209" s="8"/>
      <c r="U209" s="95"/>
    </row>
    <row r="210" spans="2:21" ht="13.5" hidden="1" thickTop="1">
      <c r="B210" s="94"/>
      <c r="C210" s="95"/>
      <c r="D210" s="96"/>
      <c r="E210" s="97"/>
      <c r="F210" s="97"/>
      <c r="G210" s="98"/>
      <c r="H210" s="99"/>
      <c r="I210" s="96"/>
      <c r="J210" s="96"/>
      <c r="K210" s="100"/>
      <c r="L210" s="101"/>
      <c r="M210" s="8"/>
      <c r="N210" s="8"/>
      <c r="O210" s="8"/>
      <c r="P210" s="8"/>
      <c r="Q210" s="8"/>
      <c r="R210" s="8"/>
      <c r="S210" s="8"/>
      <c r="U210" s="95"/>
    </row>
    <row r="211" spans="2:21" ht="13.5" hidden="1" thickTop="1">
      <c r="B211" s="94"/>
      <c r="C211" s="95"/>
      <c r="D211" s="96"/>
      <c r="E211" s="97"/>
      <c r="F211" s="97"/>
      <c r="G211" s="98"/>
      <c r="H211" s="99"/>
      <c r="I211" s="96"/>
      <c r="J211" s="96"/>
      <c r="K211" s="100"/>
      <c r="L211" s="101"/>
      <c r="M211" s="8"/>
      <c r="N211" s="8"/>
      <c r="O211" s="8"/>
      <c r="P211" s="8"/>
      <c r="Q211" s="8"/>
      <c r="R211" s="8"/>
      <c r="S211" s="8"/>
      <c r="U211" s="95"/>
    </row>
    <row r="212" spans="2:21" ht="13.5" hidden="1" thickTop="1">
      <c r="B212" s="94"/>
      <c r="C212" s="95"/>
      <c r="D212" s="96"/>
      <c r="E212" s="97"/>
      <c r="F212" s="97"/>
      <c r="G212" s="98"/>
      <c r="H212" s="99"/>
      <c r="I212" s="96"/>
      <c r="J212" s="96"/>
      <c r="K212" s="100"/>
      <c r="L212" s="101"/>
      <c r="M212" s="8"/>
      <c r="N212" s="8"/>
      <c r="O212" s="8"/>
      <c r="P212" s="8"/>
      <c r="Q212" s="8"/>
      <c r="R212" s="8"/>
      <c r="S212" s="8"/>
      <c r="U212" s="95"/>
    </row>
    <row r="213" spans="2:21" ht="13.5" hidden="1" thickTop="1">
      <c r="B213" s="94"/>
      <c r="C213" s="95"/>
      <c r="D213" s="96"/>
      <c r="E213" s="97"/>
      <c r="F213" s="97"/>
      <c r="G213" s="98"/>
      <c r="H213" s="99"/>
      <c r="I213" s="96"/>
      <c r="J213" s="96"/>
      <c r="K213" s="100"/>
      <c r="L213" s="101"/>
      <c r="M213" s="8"/>
      <c r="N213" s="8"/>
      <c r="O213" s="8"/>
      <c r="P213" s="8"/>
      <c r="Q213" s="8"/>
      <c r="R213" s="8"/>
      <c r="S213" s="8"/>
      <c r="U213" s="95"/>
    </row>
    <row r="214" spans="2:21" ht="13.5" hidden="1" thickTop="1">
      <c r="B214" s="94"/>
      <c r="C214" s="95"/>
      <c r="D214" s="96"/>
      <c r="E214" s="97"/>
      <c r="F214" s="97"/>
      <c r="G214" s="98"/>
      <c r="H214" s="99"/>
      <c r="I214" s="96"/>
      <c r="J214" s="96"/>
      <c r="K214" s="100"/>
      <c r="L214" s="101"/>
      <c r="M214" s="8"/>
      <c r="N214" s="8"/>
      <c r="O214" s="8"/>
      <c r="P214" s="8"/>
      <c r="Q214" s="8"/>
      <c r="R214" s="8"/>
      <c r="S214" s="8"/>
      <c r="U214" s="95"/>
    </row>
    <row r="215" spans="2:21" ht="13.5" hidden="1" thickTop="1">
      <c r="B215" s="94"/>
      <c r="C215" s="95"/>
      <c r="D215" s="96"/>
      <c r="E215" s="97"/>
      <c r="F215" s="97"/>
      <c r="G215" s="98"/>
      <c r="H215" s="99"/>
      <c r="I215" s="96"/>
      <c r="J215" s="96"/>
      <c r="K215" s="100"/>
      <c r="L215" s="101"/>
      <c r="M215" s="8"/>
      <c r="N215" s="8"/>
      <c r="O215" s="8"/>
      <c r="P215" s="8"/>
      <c r="Q215" s="8"/>
      <c r="R215" s="8"/>
      <c r="S215" s="8"/>
      <c r="U215" s="95"/>
    </row>
    <row r="216" spans="2:21" ht="13.5" hidden="1" thickTop="1">
      <c r="B216" s="94"/>
      <c r="C216" s="95"/>
      <c r="D216" s="96"/>
      <c r="E216" s="97"/>
      <c r="F216" s="97"/>
      <c r="G216" s="98"/>
      <c r="H216" s="99"/>
      <c r="I216" s="96"/>
      <c r="J216" s="96"/>
      <c r="K216" s="100"/>
      <c r="L216" s="101"/>
      <c r="M216" s="8"/>
      <c r="N216" s="8"/>
      <c r="O216" s="8"/>
      <c r="P216" s="8"/>
      <c r="Q216" s="8"/>
      <c r="R216" s="8"/>
      <c r="S216" s="8"/>
      <c r="U216" s="95"/>
    </row>
    <row r="217" spans="2:21" ht="13.5" hidden="1" thickTop="1">
      <c r="B217" s="94"/>
      <c r="C217" s="95"/>
      <c r="D217" s="96"/>
      <c r="E217" s="97"/>
      <c r="F217" s="97"/>
      <c r="G217" s="98"/>
      <c r="H217" s="99"/>
      <c r="I217" s="96"/>
      <c r="J217" s="96"/>
      <c r="K217" s="100"/>
      <c r="L217" s="101"/>
      <c r="M217" s="8"/>
      <c r="N217" s="8"/>
      <c r="O217" s="8"/>
      <c r="P217" s="8"/>
      <c r="Q217" s="8"/>
      <c r="R217" s="8"/>
      <c r="S217" s="8"/>
      <c r="U217" s="95"/>
    </row>
    <row r="218" spans="2:21" ht="13.5" hidden="1" thickTop="1">
      <c r="B218" s="94"/>
      <c r="C218" s="95"/>
      <c r="D218" s="96"/>
      <c r="E218" s="97"/>
      <c r="F218" s="97"/>
      <c r="G218" s="98"/>
      <c r="H218" s="99"/>
      <c r="I218" s="96"/>
      <c r="J218" s="96"/>
      <c r="K218" s="100"/>
      <c r="L218" s="101"/>
      <c r="M218" s="8"/>
      <c r="N218" s="8"/>
      <c r="O218" s="8"/>
      <c r="P218" s="8"/>
      <c r="Q218" s="8"/>
      <c r="R218" s="8"/>
      <c r="S218" s="8"/>
      <c r="U218" s="95"/>
    </row>
    <row r="219" spans="2:21" ht="13.5" hidden="1" thickTop="1">
      <c r="B219" s="94"/>
      <c r="C219" s="95"/>
      <c r="D219" s="96"/>
      <c r="E219" s="97"/>
      <c r="F219" s="97"/>
      <c r="G219" s="98"/>
      <c r="H219" s="99"/>
      <c r="I219" s="96"/>
      <c r="J219" s="96"/>
      <c r="K219" s="100"/>
      <c r="L219" s="101"/>
      <c r="M219" s="8"/>
      <c r="N219" s="8"/>
      <c r="O219" s="8"/>
      <c r="P219" s="8"/>
      <c r="Q219" s="8"/>
      <c r="R219" s="8"/>
      <c r="S219" s="8"/>
      <c r="U219" s="95"/>
    </row>
    <row r="220" spans="2:21" ht="13.5" hidden="1" thickTop="1">
      <c r="B220" s="94"/>
      <c r="C220" s="95"/>
      <c r="D220" s="96"/>
      <c r="E220" s="97"/>
      <c r="F220" s="97"/>
      <c r="G220" s="98"/>
      <c r="H220" s="99"/>
      <c r="I220" s="96"/>
      <c r="J220" s="96"/>
      <c r="K220" s="100"/>
      <c r="L220" s="101"/>
      <c r="M220" s="8"/>
      <c r="N220" s="8"/>
      <c r="O220" s="8"/>
      <c r="P220" s="8"/>
      <c r="Q220" s="8"/>
      <c r="R220" s="8"/>
      <c r="S220" s="8"/>
      <c r="U220" s="95"/>
    </row>
    <row r="221" spans="2:21" ht="13.5" hidden="1" thickTop="1">
      <c r="B221" s="94"/>
      <c r="C221" s="95"/>
      <c r="D221" s="96"/>
      <c r="E221" s="97"/>
      <c r="F221" s="97"/>
      <c r="G221" s="98"/>
      <c r="H221" s="99"/>
      <c r="I221" s="96"/>
      <c r="J221" s="96"/>
      <c r="K221" s="100"/>
      <c r="L221" s="101"/>
      <c r="M221" s="8"/>
      <c r="N221" s="8"/>
      <c r="O221" s="8"/>
      <c r="P221" s="8"/>
      <c r="Q221" s="8"/>
      <c r="R221" s="8"/>
      <c r="S221" s="8"/>
      <c r="U221" s="95"/>
    </row>
    <row r="222" spans="2:21" ht="13.5" hidden="1" thickTop="1">
      <c r="B222" s="94"/>
      <c r="C222" s="95"/>
      <c r="D222" s="96"/>
      <c r="E222" s="97"/>
      <c r="F222" s="97"/>
      <c r="G222" s="98"/>
      <c r="H222" s="99"/>
      <c r="I222" s="96"/>
      <c r="J222" s="96"/>
      <c r="K222" s="100"/>
      <c r="L222" s="101"/>
      <c r="M222" s="8"/>
      <c r="N222" s="8"/>
      <c r="O222" s="8"/>
      <c r="P222" s="8"/>
      <c r="Q222" s="8"/>
      <c r="R222" s="8"/>
      <c r="S222" s="8"/>
      <c r="U222" s="95"/>
    </row>
    <row r="223" spans="2:21" ht="13.5" hidden="1" thickTop="1">
      <c r="B223" s="94"/>
      <c r="C223" s="95"/>
      <c r="D223" s="96"/>
      <c r="E223" s="97"/>
      <c r="F223" s="97"/>
      <c r="G223" s="98"/>
      <c r="H223" s="99"/>
      <c r="I223" s="96"/>
      <c r="J223" s="96"/>
      <c r="K223" s="100"/>
      <c r="L223" s="101"/>
      <c r="M223" s="8"/>
      <c r="N223" s="8"/>
      <c r="O223" s="8"/>
      <c r="P223" s="8"/>
      <c r="Q223" s="8"/>
      <c r="R223" s="8"/>
      <c r="S223" s="8"/>
      <c r="U223" s="95"/>
    </row>
    <row r="224" spans="2:21" ht="13.5" hidden="1" thickTop="1">
      <c r="B224" s="94"/>
      <c r="C224" s="95"/>
      <c r="D224" s="96"/>
      <c r="E224" s="97"/>
      <c r="F224" s="97"/>
      <c r="G224" s="98"/>
      <c r="H224" s="99"/>
      <c r="I224" s="96"/>
      <c r="J224" s="96"/>
      <c r="K224" s="100"/>
      <c r="L224" s="101"/>
      <c r="M224" s="8"/>
      <c r="N224" s="8"/>
      <c r="O224" s="8"/>
      <c r="P224" s="8"/>
      <c r="Q224" s="8"/>
      <c r="R224" s="8"/>
      <c r="S224" s="8"/>
      <c r="U224" s="95"/>
    </row>
    <row r="225" spans="2:21" ht="13.5" hidden="1" thickTop="1">
      <c r="B225" s="94"/>
      <c r="C225" s="95"/>
      <c r="D225" s="96"/>
      <c r="E225" s="97"/>
      <c r="F225" s="97"/>
      <c r="G225" s="98"/>
      <c r="H225" s="99"/>
      <c r="I225" s="96"/>
      <c r="J225" s="96"/>
      <c r="K225" s="100"/>
      <c r="L225" s="101"/>
      <c r="M225" s="8"/>
      <c r="N225" s="8"/>
      <c r="O225" s="8"/>
      <c r="P225" s="8"/>
      <c r="Q225" s="8"/>
      <c r="R225" s="8"/>
      <c r="S225" s="8"/>
      <c r="U225" s="95"/>
    </row>
    <row r="226" spans="2:21" ht="13.5" hidden="1" thickTop="1">
      <c r="B226" s="94"/>
      <c r="C226" s="95"/>
      <c r="D226" s="96"/>
      <c r="E226" s="97"/>
      <c r="F226" s="97"/>
      <c r="G226" s="98"/>
      <c r="H226" s="99"/>
      <c r="I226" s="96"/>
      <c r="J226" s="96"/>
      <c r="K226" s="100"/>
      <c r="L226" s="101"/>
      <c r="M226" s="8"/>
      <c r="N226" s="8"/>
      <c r="O226" s="8"/>
      <c r="P226" s="8"/>
      <c r="Q226" s="8"/>
      <c r="R226" s="8"/>
      <c r="S226" s="8"/>
      <c r="U226" s="95"/>
    </row>
    <row r="227" spans="2:21" ht="13.5" hidden="1" thickTop="1">
      <c r="B227" s="94"/>
      <c r="C227" s="95"/>
      <c r="D227" s="96"/>
      <c r="E227" s="97"/>
      <c r="F227" s="97"/>
      <c r="G227" s="98"/>
      <c r="H227" s="99"/>
      <c r="I227" s="96"/>
      <c r="J227" s="96"/>
      <c r="K227" s="100"/>
      <c r="L227" s="101"/>
      <c r="M227" s="8"/>
      <c r="N227" s="8"/>
      <c r="O227" s="8"/>
      <c r="P227" s="8"/>
      <c r="Q227" s="8"/>
      <c r="R227" s="8"/>
      <c r="S227" s="8"/>
      <c r="U227" s="95"/>
    </row>
    <row r="228" spans="2:21" ht="13.5" hidden="1" thickTop="1">
      <c r="B228" s="94"/>
      <c r="C228" s="95"/>
      <c r="D228" s="96"/>
      <c r="E228" s="97"/>
      <c r="F228" s="97"/>
      <c r="G228" s="98"/>
      <c r="H228" s="99"/>
      <c r="I228" s="96"/>
      <c r="J228" s="96"/>
      <c r="K228" s="100"/>
      <c r="L228" s="101"/>
      <c r="M228" s="8"/>
      <c r="N228" s="8"/>
      <c r="O228" s="8"/>
      <c r="P228" s="8"/>
      <c r="Q228" s="8"/>
      <c r="R228" s="8"/>
      <c r="S228" s="8"/>
      <c r="U228" s="95"/>
    </row>
    <row r="229" spans="2:21" ht="13.5" hidden="1" thickTop="1">
      <c r="B229" s="94"/>
      <c r="C229" s="95"/>
      <c r="D229" s="96"/>
      <c r="E229" s="97"/>
      <c r="F229" s="97"/>
      <c r="G229" s="98"/>
      <c r="H229" s="99"/>
      <c r="I229" s="96"/>
      <c r="J229" s="96"/>
      <c r="K229" s="100"/>
      <c r="L229" s="101"/>
      <c r="M229" s="8"/>
      <c r="N229" s="8"/>
      <c r="O229" s="8"/>
      <c r="P229" s="8"/>
      <c r="Q229" s="8"/>
      <c r="R229" s="8"/>
      <c r="S229" s="8"/>
      <c r="U229" s="95"/>
    </row>
    <row r="230" spans="2:21" ht="13.5" hidden="1" thickTop="1">
      <c r="B230" s="94"/>
      <c r="C230" s="95"/>
      <c r="D230" s="96"/>
      <c r="E230" s="97"/>
      <c r="F230" s="97"/>
      <c r="G230" s="98"/>
      <c r="H230" s="99"/>
      <c r="I230" s="96"/>
      <c r="J230" s="96"/>
      <c r="K230" s="100"/>
      <c r="L230" s="101"/>
      <c r="M230" s="8"/>
      <c r="N230" s="8"/>
      <c r="O230" s="8"/>
      <c r="P230" s="8"/>
      <c r="Q230" s="8"/>
      <c r="R230" s="8"/>
      <c r="S230" s="8"/>
      <c r="U230" s="95"/>
    </row>
    <row r="231" spans="2:21" ht="13.5" hidden="1" thickTop="1">
      <c r="B231" s="94"/>
      <c r="C231" s="95"/>
      <c r="D231" s="96"/>
      <c r="E231" s="97"/>
      <c r="F231" s="97"/>
      <c r="G231" s="98"/>
      <c r="H231" s="99"/>
      <c r="I231" s="96"/>
      <c r="J231" s="96"/>
      <c r="K231" s="100"/>
      <c r="L231" s="101"/>
      <c r="M231" s="8"/>
      <c r="N231" s="8"/>
      <c r="O231" s="8"/>
      <c r="P231" s="8"/>
      <c r="Q231" s="8"/>
      <c r="R231" s="8"/>
      <c r="S231" s="8"/>
      <c r="U231" s="95"/>
    </row>
    <row r="232" spans="2:21" ht="13.5" hidden="1" thickTop="1">
      <c r="B232" s="94"/>
      <c r="C232" s="95"/>
      <c r="D232" s="96"/>
      <c r="E232" s="97"/>
      <c r="F232" s="97"/>
      <c r="G232" s="98"/>
      <c r="H232" s="99"/>
      <c r="I232" s="96"/>
      <c r="J232" s="96"/>
      <c r="K232" s="100"/>
      <c r="L232" s="101"/>
      <c r="M232" s="8"/>
      <c r="N232" s="8"/>
      <c r="O232" s="8"/>
      <c r="P232" s="8"/>
      <c r="Q232" s="8"/>
      <c r="R232" s="8"/>
      <c r="S232" s="8"/>
      <c r="U232" s="95"/>
    </row>
    <row r="233" spans="2:21" ht="13.5" hidden="1" thickTop="1">
      <c r="B233" s="94"/>
      <c r="C233" s="95"/>
      <c r="D233" s="96"/>
      <c r="E233" s="97"/>
      <c r="F233" s="97"/>
      <c r="G233" s="98"/>
      <c r="H233" s="99"/>
      <c r="I233" s="96"/>
      <c r="J233" s="96"/>
      <c r="K233" s="100"/>
      <c r="L233" s="101"/>
      <c r="M233" s="8"/>
      <c r="N233" s="8"/>
      <c r="O233" s="8"/>
      <c r="P233" s="8"/>
      <c r="Q233" s="8"/>
      <c r="R233" s="8"/>
      <c r="S233" s="8"/>
      <c r="U233" s="95"/>
    </row>
    <row r="234" spans="2:21" ht="13.5" hidden="1" thickTop="1">
      <c r="B234" s="94"/>
      <c r="C234" s="95"/>
      <c r="D234" s="96"/>
      <c r="E234" s="97"/>
      <c r="F234" s="97"/>
      <c r="G234" s="98"/>
      <c r="H234" s="99"/>
      <c r="I234" s="96"/>
      <c r="J234" s="96"/>
      <c r="K234" s="100"/>
      <c r="L234" s="101"/>
      <c r="M234" s="8"/>
      <c r="N234" s="8"/>
      <c r="O234" s="8"/>
      <c r="P234" s="8"/>
      <c r="Q234" s="8"/>
      <c r="R234" s="8"/>
      <c r="S234" s="8"/>
      <c r="U234" s="95"/>
    </row>
    <row r="235" spans="2:21" ht="13.5" hidden="1" thickTop="1">
      <c r="B235" s="94"/>
      <c r="C235" s="95"/>
      <c r="D235" s="96"/>
      <c r="E235" s="97"/>
      <c r="F235" s="97"/>
      <c r="G235" s="98"/>
      <c r="H235" s="99"/>
      <c r="I235" s="96"/>
      <c r="J235" s="96"/>
      <c r="K235" s="100"/>
      <c r="L235" s="101"/>
      <c r="M235" s="8"/>
      <c r="N235" s="8"/>
      <c r="O235" s="8"/>
      <c r="P235" s="8"/>
      <c r="Q235" s="8"/>
      <c r="R235" s="8"/>
      <c r="S235" s="8"/>
      <c r="U235" s="95"/>
    </row>
    <row r="236" spans="2:21" ht="13.5" hidden="1" thickTop="1">
      <c r="B236" s="94"/>
      <c r="C236" s="95"/>
      <c r="D236" s="96"/>
      <c r="E236" s="97"/>
      <c r="F236" s="97"/>
      <c r="G236" s="98"/>
      <c r="H236" s="99"/>
      <c r="I236" s="96"/>
      <c r="J236" s="96"/>
      <c r="K236" s="100"/>
      <c r="L236" s="101"/>
      <c r="M236" s="8"/>
      <c r="N236" s="8"/>
      <c r="O236" s="8"/>
      <c r="P236" s="8"/>
      <c r="Q236" s="8"/>
      <c r="R236" s="8"/>
      <c r="S236" s="8"/>
      <c r="U236" s="95"/>
    </row>
    <row r="237" spans="2:21" ht="13.5" hidden="1" thickTop="1">
      <c r="B237" s="94"/>
      <c r="C237" s="95"/>
      <c r="D237" s="96"/>
      <c r="E237" s="97"/>
      <c r="F237" s="97"/>
      <c r="G237" s="98"/>
      <c r="H237" s="99"/>
      <c r="I237" s="96"/>
      <c r="J237" s="96"/>
      <c r="K237" s="100"/>
      <c r="L237" s="101"/>
      <c r="M237" s="8"/>
      <c r="N237" s="8"/>
      <c r="O237" s="8"/>
      <c r="P237" s="8"/>
      <c r="Q237" s="8"/>
      <c r="R237" s="8"/>
      <c r="S237" s="8"/>
      <c r="U237" s="95"/>
    </row>
    <row r="238" spans="2:21" ht="13.5" hidden="1" thickTop="1">
      <c r="B238" s="94"/>
      <c r="C238" s="95"/>
      <c r="D238" s="96"/>
      <c r="E238" s="97"/>
      <c r="F238" s="97"/>
      <c r="G238" s="98"/>
      <c r="H238" s="99"/>
      <c r="I238" s="96"/>
      <c r="J238" s="96"/>
      <c r="K238" s="100"/>
      <c r="L238" s="101"/>
      <c r="M238" s="8"/>
      <c r="N238" s="8"/>
      <c r="O238" s="8"/>
      <c r="P238" s="8"/>
      <c r="Q238" s="8"/>
      <c r="R238" s="8"/>
      <c r="S238" s="8"/>
      <c r="U238" s="95"/>
    </row>
    <row r="239" spans="2:21" ht="13.5" hidden="1" thickTop="1">
      <c r="B239" s="94"/>
      <c r="C239" s="95"/>
      <c r="D239" s="96"/>
      <c r="E239" s="97"/>
      <c r="F239" s="97"/>
      <c r="G239" s="98"/>
      <c r="H239" s="99"/>
      <c r="I239" s="96"/>
      <c r="J239" s="96"/>
      <c r="K239" s="100"/>
      <c r="L239" s="101"/>
      <c r="M239" s="8"/>
      <c r="N239" s="8"/>
      <c r="O239" s="8"/>
      <c r="P239" s="8"/>
      <c r="Q239" s="8"/>
      <c r="R239" s="8"/>
      <c r="S239" s="8"/>
      <c r="U239" s="95"/>
    </row>
    <row r="240" spans="2:21" ht="13.5" hidden="1" thickTop="1">
      <c r="B240" s="94"/>
      <c r="C240" s="95"/>
      <c r="D240" s="96"/>
      <c r="E240" s="97"/>
      <c r="F240" s="97"/>
      <c r="G240" s="98"/>
      <c r="H240" s="99"/>
      <c r="I240" s="96"/>
      <c r="J240" s="96"/>
      <c r="K240" s="100"/>
      <c r="L240" s="101"/>
      <c r="M240" s="8"/>
      <c r="N240" s="8"/>
      <c r="O240" s="8"/>
      <c r="P240" s="8"/>
      <c r="Q240" s="8"/>
      <c r="R240" s="8"/>
      <c r="S240" s="8"/>
      <c r="U240" s="95"/>
    </row>
    <row r="241" spans="2:21" ht="13.5" hidden="1" thickTop="1">
      <c r="B241" s="94"/>
      <c r="C241" s="95"/>
      <c r="D241" s="96"/>
      <c r="E241" s="97"/>
      <c r="F241" s="97"/>
      <c r="G241" s="98"/>
      <c r="H241" s="99"/>
      <c r="I241" s="96"/>
      <c r="J241" s="96"/>
      <c r="K241" s="100"/>
      <c r="L241" s="101"/>
      <c r="M241" s="8"/>
      <c r="N241" s="8"/>
      <c r="O241" s="8"/>
      <c r="P241" s="8"/>
      <c r="Q241" s="8"/>
      <c r="R241" s="8"/>
      <c r="S241" s="8"/>
      <c r="U241" s="95"/>
    </row>
    <row r="242" spans="2:21" ht="13.5" hidden="1" thickTop="1">
      <c r="B242" s="94"/>
      <c r="C242" s="95"/>
      <c r="D242" s="96"/>
      <c r="E242" s="97"/>
      <c r="F242" s="97"/>
      <c r="G242" s="98"/>
      <c r="H242" s="99"/>
      <c r="I242" s="96"/>
      <c r="J242" s="96"/>
      <c r="K242" s="100"/>
      <c r="L242" s="101"/>
      <c r="M242" s="8"/>
      <c r="N242" s="8"/>
      <c r="O242" s="8"/>
      <c r="P242" s="8"/>
      <c r="Q242" s="8"/>
      <c r="R242" s="8"/>
      <c r="S242" s="8"/>
      <c r="U242" s="95"/>
    </row>
    <row r="243" spans="2:21" ht="13.5" hidden="1" thickTop="1">
      <c r="B243" s="94"/>
      <c r="C243" s="95"/>
      <c r="D243" s="96"/>
      <c r="E243" s="97"/>
      <c r="F243" s="97"/>
      <c r="G243" s="98"/>
      <c r="H243" s="99"/>
      <c r="I243" s="96"/>
      <c r="J243" s="96"/>
      <c r="K243" s="100"/>
      <c r="L243" s="101"/>
      <c r="M243" s="8"/>
      <c r="N243" s="8"/>
      <c r="O243" s="8"/>
      <c r="P243" s="8"/>
      <c r="Q243" s="8"/>
      <c r="R243" s="8"/>
      <c r="S243" s="8"/>
      <c r="U243" s="95"/>
    </row>
    <row r="244" spans="2:21" ht="13.5" hidden="1" thickTop="1">
      <c r="B244" s="94"/>
      <c r="C244" s="95"/>
      <c r="D244" s="96"/>
      <c r="E244" s="97"/>
      <c r="F244" s="97"/>
      <c r="G244" s="98"/>
      <c r="H244" s="99"/>
      <c r="I244" s="96"/>
      <c r="J244" s="96"/>
      <c r="K244" s="100"/>
      <c r="L244" s="101"/>
      <c r="M244" s="8"/>
      <c r="N244" s="8"/>
      <c r="O244" s="8"/>
      <c r="P244" s="8"/>
      <c r="Q244" s="8"/>
      <c r="R244" s="8"/>
      <c r="S244" s="8"/>
      <c r="U244" s="95"/>
    </row>
    <row r="245" spans="2:21" ht="13.5" hidden="1" thickTop="1">
      <c r="B245" s="94"/>
      <c r="C245" s="95"/>
      <c r="D245" s="96"/>
      <c r="E245" s="97"/>
      <c r="F245" s="97"/>
      <c r="G245" s="98"/>
      <c r="H245" s="99"/>
      <c r="I245" s="96"/>
      <c r="J245" s="96"/>
      <c r="K245" s="100"/>
      <c r="L245" s="101"/>
      <c r="M245" s="8"/>
      <c r="N245" s="8"/>
      <c r="O245" s="8"/>
      <c r="P245" s="8"/>
      <c r="Q245" s="8"/>
      <c r="R245" s="8"/>
      <c r="S245" s="8"/>
      <c r="U245" s="95"/>
    </row>
    <row r="246" spans="2:21" ht="13.5" hidden="1" thickTop="1">
      <c r="B246" s="94"/>
      <c r="C246" s="95"/>
      <c r="D246" s="96"/>
      <c r="E246" s="97"/>
      <c r="F246" s="97"/>
      <c r="G246" s="98"/>
      <c r="H246" s="99"/>
      <c r="I246" s="96"/>
      <c r="J246" s="96"/>
      <c r="K246" s="100"/>
      <c r="L246" s="101"/>
      <c r="M246" s="8"/>
      <c r="N246" s="8"/>
      <c r="O246" s="8"/>
      <c r="P246" s="8"/>
      <c r="Q246" s="8"/>
      <c r="R246" s="8"/>
      <c r="S246" s="8"/>
      <c r="U246" s="95"/>
    </row>
    <row r="247" spans="2:21" ht="13.5" hidden="1" thickTop="1">
      <c r="B247" s="94"/>
      <c r="C247" s="95"/>
      <c r="D247" s="96"/>
      <c r="E247" s="97"/>
      <c r="F247" s="97"/>
      <c r="G247" s="98"/>
      <c r="H247" s="99"/>
      <c r="I247" s="96"/>
      <c r="J247" s="96"/>
      <c r="K247" s="100"/>
      <c r="L247" s="101"/>
      <c r="M247" s="8"/>
      <c r="N247" s="8"/>
      <c r="O247" s="8"/>
      <c r="P247" s="8"/>
      <c r="Q247" s="8"/>
      <c r="R247" s="8"/>
      <c r="S247" s="8"/>
      <c r="U247" s="95"/>
    </row>
    <row r="248" spans="2:21" ht="13.5" hidden="1" thickTop="1">
      <c r="B248" s="94"/>
      <c r="C248" s="95"/>
      <c r="D248" s="96"/>
      <c r="E248" s="97"/>
      <c r="F248" s="97"/>
      <c r="G248" s="98"/>
      <c r="H248" s="99"/>
      <c r="I248" s="96"/>
      <c r="J248" s="96"/>
      <c r="K248" s="100"/>
      <c r="L248" s="101"/>
      <c r="M248" s="8"/>
      <c r="N248" s="8"/>
      <c r="O248" s="8"/>
      <c r="P248" s="8"/>
      <c r="Q248" s="8"/>
      <c r="R248" s="8"/>
      <c r="S248" s="8"/>
      <c r="U248" s="95"/>
    </row>
    <row r="249" spans="2:21" ht="13.5" hidden="1" thickTop="1">
      <c r="B249" s="94"/>
      <c r="C249" s="95"/>
      <c r="D249" s="96"/>
      <c r="E249" s="97"/>
      <c r="F249" s="97"/>
      <c r="G249" s="98"/>
      <c r="H249" s="99"/>
      <c r="I249" s="96"/>
      <c r="J249" s="96"/>
      <c r="K249" s="100"/>
      <c r="L249" s="101"/>
      <c r="M249" s="8"/>
      <c r="N249" s="8"/>
      <c r="O249" s="8"/>
      <c r="P249" s="8"/>
      <c r="Q249" s="8"/>
      <c r="R249" s="8"/>
      <c r="S249" s="8"/>
      <c r="U249" s="95"/>
    </row>
    <row r="250" spans="2:21" ht="13.5" hidden="1" thickTop="1">
      <c r="B250" s="94"/>
      <c r="C250" s="95"/>
      <c r="D250" s="96"/>
      <c r="E250" s="97"/>
      <c r="F250" s="97"/>
      <c r="G250" s="98"/>
      <c r="H250" s="99"/>
      <c r="I250" s="96"/>
      <c r="J250" s="96"/>
      <c r="K250" s="100"/>
      <c r="L250" s="101"/>
      <c r="M250" s="8"/>
      <c r="N250" s="8"/>
      <c r="O250" s="8"/>
      <c r="P250" s="8"/>
      <c r="Q250" s="8"/>
      <c r="R250" s="8"/>
      <c r="S250" s="8"/>
      <c r="U250" s="95"/>
    </row>
    <row r="251" spans="2:21" ht="13.5" hidden="1" thickTop="1">
      <c r="B251" s="94"/>
      <c r="C251" s="95"/>
      <c r="D251" s="96"/>
      <c r="E251" s="97"/>
      <c r="F251" s="97"/>
      <c r="G251" s="98"/>
      <c r="H251" s="99"/>
      <c r="I251" s="96"/>
      <c r="J251" s="96"/>
      <c r="K251" s="100"/>
      <c r="L251" s="101"/>
      <c r="M251" s="8"/>
      <c r="N251" s="8"/>
      <c r="O251" s="8"/>
      <c r="P251" s="8"/>
      <c r="Q251" s="8"/>
      <c r="R251" s="8"/>
      <c r="S251" s="8"/>
      <c r="U251" s="95"/>
    </row>
    <row r="252" spans="2:21" ht="13.5" hidden="1" thickTop="1">
      <c r="B252" s="94"/>
      <c r="C252" s="95"/>
      <c r="D252" s="96"/>
      <c r="E252" s="97"/>
      <c r="F252" s="97"/>
      <c r="G252" s="98"/>
      <c r="H252" s="99"/>
      <c r="I252" s="96"/>
      <c r="J252" s="96"/>
      <c r="K252" s="100"/>
      <c r="L252" s="101"/>
      <c r="M252" s="8"/>
      <c r="N252" s="8"/>
      <c r="O252" s="8"/>
      <c r="P252" s="8"/>
      <c r="Q252" s="8"/>
      <c r="R252" s="8"/>
      <c r="S252" s="8"/>
      <c r="U252" s="95"/>
    </row>
    <row r="253" spans="2:21" ht="13.5" hidden="1" thickTop="1">
      <c r="B253" s="94"/>
      <c r="C253" s="95"/>
      <c r="D253" s="96"/>
      <c r="E253" s="97"/>
      <c r="F253" s="97"/>
      <c r="G253" s="98"/>
      <c r="H253" s="99"/>
      <c r="I253" s="96"/>
      <c r="J253" s="96"/>
      <c r="K253" s="100"/>
      <c r="L253" s="101"/>
      <c r="M253" s="8"/>
      <c r="N253" s="8"/>
      <c r="O253" s="8"/>
      <c r="P253" s="8"/>
      <c r="Q253" s="8"/>
      <c r="R253" s="8"/>
      <c r="S253" s="8"/>
      <c r="U253" s="95"/>
    </row>
    <row r="254" spans="2:21" ht="13.5" hidden="1" thickTop="1">
      <c r="B254" s="94"/>
      <c r="C254" s="95"/>
      <c r="D254" s="96"/>
      <c r="E254" s="97"/>
      <c r="F254" s="97"/>
      <c r="G254" s="98"/>
      <c r="H254" s="99"/>
      <c r="I254" s="96"/>
      <c r="J254" s="96"/>
      <c r="K254" s="100"/>
      <c r="L254" s="101"/>
      <c r="M254" s="8"/>
      <c r="N254" s="8"/>
      <c r="O254" s="8"/>
      <c r="P254" s="8"/>
      <c r="Q254" s="8"/>
      <c r="R254" s="8"/>
      <c r="S254" s="8"/>
      <c r="U254" s="95"/>
    </row>
    <row r="255" spans="2:21" ht="13.5" hidden="1" thickTop="1">
      <c r="B255" s="94"/>
      <c r="C255" s="95"/>
      <c r="D255" s="96"/>
      <c r="E255" s="97"/>
      <c r="F255" s="97"/>
      <c r="G255" s="98"/>
      <c r="H255" s="99"/>
      <c r="I255" s="96"/>
      <c r="J255" s="96"/>
      <c r="K255" s="100"/>
      <c r="L255" s="101"/>
      <c r="M255" s="8"/>
      <c r="N255" s="8"/>
      <c r="O255" s="8"/>
      <c r="P255" s="8"/>
      <c r="Q255" s="8"/>
      <c r="R255" s="8"/>
      <c r="S255" s="8"/>
      <c r="U255" s="95"/>
    </row>
    <row r="256" spans="2:21" ht="13.5" hidden="1" thickTop="1">
      <c r="B256" s="94"/>
      <c r="C256" s="95"/>
      <c r="D256" s="96"/>
      <c r="E256" s="97"/>
      <c r="F256" s="97"/>
      <c r="G256" s="98"/>
      <c r="H256" s="99"/>
      <c r="I256" s="96"/>
      <c r="J256" s="96"/>
      <c r="K256" s="100"/>
      <c r="L256" s="101"/>
      <c r="M256" s="8"/>
      <c r="N256" s="8"/>
      <c r="O256" s="8"/>
      <c r="P256" s="8"/>
      <c r="Q256" s="8"/>
      <c r="R256" s="8"/>
      <c r="S256" s="8"/>
      <c r="U256" s="95"/>
    </row>
    <row r="257" spans="2:21" ht="13.5" hidden="1" thickTop="1">
      <c r="B257" s="94"/>
      <c r="C257" s="95"/>
      <c r="D257" s="96"/>
      <c r="E257" s="97"/>
      <c r="F257" s="97"/>
      <c r="G257" s="98"/>
      <c r="H257" s="99"/>
      <c r="I257" s="96"/>
      <c r="J257" s="96"/>
      <c r="K257" s="100"/>
      <c r="L257" s="101"/>
      <c r="M257" s="8"/>
      <c r="N257" s="8"/>
      <c r="O257" s="8"/>
      <c r="P257" s="8"/>
      <c r="Q257" s="8"/>
      <c r="R257" s="8"/>
      <c r="S257" s="8"/>
      <c r="U257" s="95"/>
    </row>
    <row r="258" spans="2:21" ht="13.5" hidden="1" thickTop="1">
      <c r="B258" s="94"/>
      <c r="C258" s="95"/>
      <c r="D258" s="96"/>
      <c r="E258" s="97"/>
      <c r="F258" s="97"/>
      <c r="G258" s="98"/>
      <c r="H258" s="99"/>
      <c r="I258" s="96"/>
      <c r="J258" s="96"/>
      <c r="K258" s="100"/>
      <c r="L258" s="101"/>
      <c r="M258" s="8"/>
      <c r="N258" s="8"/>
      <c r="O258" s="8"/>
      <c r="P258" s="8"/>
      <c r="Q258" s="8"/>
      <c r="R258" s="8"/>
      <c r="S258" s="8"/>
      <c r="U258" s="95"/>
    </row>
    <row r="259" spans="2:21" ht="13.5" hidden="1" thickTop="1">
      <c r="B259" s="94"/>
      <c r="C259" s="95"/>
      <c r="D259" s="96"/>
      <c r="E259" s="97"/>
      <c r="F259" s="97"/>
      <c r="G259" s="98"/>
      <c r="H259" s="99"/>
      <c r="I259" s="96"/>
      <c r="J259" s="96"/>
      <c r="K259" s="100"/>
      <c r="L259" s="101"/>
      <c r="M259" s="8"/>
      <c r="N259" s="8"/>
      <c r="O259" s="8"/>
      <c r="P259" s="8"/>
      <c r="Q259" s="8"/>
      <c r="R259" s="8"/>
      <c r="S259" s="8"/>
      <c r="U259" s="95"/>
    </row>
    <row r="260" spans="2:21" ht="13.5" hidden="1" thickTop="1">
      <c r="B260" s="94"/>
      <c r="C260" s="95"/>
      <c r="D260" s="96"/>
      <c r="E260" s="97"/>
      <c r="F260" s="97"/>
      <c r="G260" s="98"/>
      <c r="H260" s="99"/>
      <c r="I260" s="96"/>
      <c r="J260" s="96"/>
      <c r="K260" s="100"/>
      <c r="L260" s="101"/>
      <c r="M260" s="8"/>
      <c r="N260" s="8"/>
      <c r="O260" s="8"/>
      <c r="P260" s="8"/>
      <c r="Q260" s="8"/>
      <c r="R260" s="8"/>
      <c r="S260" s="8"/>
      <c r="U260" s="95"/>
    </row>
    <row r="261" spans="2:21" ht="13.5" hidden="1" thickTop="1">
      <c r="B261" s="94"/>
      <c r="C261" s="95"/>
      <c r="D261" s="96"/>
      <c r="E261" s="97"/>
      <c r="F261" s="97"/>
      <c r="G261" s="98"/>
      <c r="H261" s="99"/>
      <c r="I261" s="96"/>
      <c r="J261" s="96"/>
      <c r="K261" s="100"/>
      <c r="L261" s="101"/>
      <c r="M261" s="8"/>
      <c r="N261" s="8"/>
      <c r="O261" s="8"/>
      <c r="P261" s="8"/>
      <c r="Q261" s="8"/>
      <c r="R261" s="8"/>
      <c r="S261" s="8"/>
      <c r="U261" s="95"/>
    </row>
    <row r="262" spans="2:21" ht="13.5" hidden="1" thickTop="1">
      <c r="B262" s="94"/>
      <c r="C262" s="95"/>
      <c r="D262" s="96"/>
      <c r="E262" s="97"/>
      <c r="F262" s="97"/>
      <c r="G262" s="98"/>
      <c r="H262" s="99"/>
      <c r="I262" s="96"/>
      <c r="J262" s="96"/>
      <c r="K262" s="100"/>
      <c r="L262" s="101"/>
      <c r="M262" s="8"/>
      <c r="N262" s="8"/>
      <c r="O262" s="8"/>
      <c r="P262" s="8"/>
      <c r="Q262" s="8"/>
      <c r="R262" s="8"/>
      <c r="S262" s="8"/>
      <c r="U262" s="95"/>
    </row>
    <row r="263" spans="2:21" ht="13.5" hidden="1" thickTop="1">
      <c r="B263" s="94"/>
      <c r="C263" s="95"/>
      <c r="D263" s="96"/>
      <c r="E263" s="97"/>
      <c r="F263" s="97"/>
      <c r="G263" s="98"/>
      <c r="H263" s="99"/>
      <c r="I263" s="96"/>
      <c r="J263" s="96"/>
      <c r="K263" s="100"/>
      <c r="L263" s="101"/>
      <c r="M263" s="8"/>
      <c r="N263" s="8"/>
      <c r="O263" s="8"/>
      <c r="P263" s="8"/>
      <c r="Q263" s="8"/>
      <c r="R263" s="8"/>
      <c r="S263" s="8"/>
      <c r="U263" s="95"/>
    </row>
    <row r="264" spans="2:21" ht="13.5" hidden="1" thickTop="1">
      <c r="B264" s="94"/>
      <c r="C264" s="95"/>
      <c r="D264" s="96"/>
      <c r="E264" s="97"/>
      <c r="F264" s="97"/>
      <c r="G264" s="98"/>
      <c r="H264" s="99"/>
      <c r="I264" s="96"/>
      <c r="J264" s="96"/>
      <c r="K264" s="100"/>
      <c r="L264" s="101"/>
      <c r="M264" s="8"/>
      <c r="N264" s="8"/>
      <c r="O264" s="8"/>
      <c r="P264" s="8"/>
      <c r="Q264" s="8"/>
      <c r="R264" s="8"/>
      <c r="S264" s="8"/>
      <c r="U264" s="95"/>
    </row>
    <row r="265" spans="2:21" ht="13.5" hidden="1" thickTop="1">
      <c r="B265" s="94"/>
      <c r="C265" s="95"/>
      <c r="D265" s="96"/>
      <c r="E265" s="97"/>
      <c r="F265" s="97"/>
      <c r="G265" s="98"/>
      <c r="H265" s="99"/>
      <c r="I265" s="96"/>
      <c r="J265" s="96"/>
      <c r="K265" s="100"/>
      <c r="L265" s="101"/>
      <c r="M265" s="8"/>
      <c r="N265" s="8"/>
      <c r="O265" s="8"/>
      <c r="P265" s="8"/>
      <c r="Q265" s="8"/>
      <c r="R265" s="8"/>
      <c r="S265" s="8"/>
      <c r="U265" s="95"/>
    </row>
    <row r="266" spans="2:21" ht="13.5" hidden="1" thickTop="1">
      <c r="B266" s="94"/>
      <c r="C266" s="95"/>
      <c r="D266" s="96"/>
      <c r="E266" s="97"/>
      <c r="F266" s="97"/>
      <c r="G266" s="98"/>
      <c r="H266" s="99"/>
      <c r="I266" s="96"/>
      <c r="J266" s="96"/>
      <c r="K266" s="100"/>
      <c r="L266" s="101"/>
      <c r="M266" s="8"/>
      <c r="N266" s="8"/>
      <c r="O266" s="8"/>
      <c r="P266" s="8"/>
      <c r="Q266" s="8"/>
      <c r="R266" s="8"/>
      <c r="S266" s="8"/>
      <c r="U266" s="95"/>
    </row>
    <row r="267" spans="2:21" ht="13.5" hidden="1" thickTop="1">
      <c r="B267" s="94"/>
      <c r="C267" s="95"/>
      <c r="D267" s="96"/>
      <c r="E267" s="97"/>
      <c r="F267" s="97"/>
      <c r="G267" s="98"/>
      <c r="H267" s="99"/>
      <c r="I267" s="96"/>
      <c r="J267" s="96"/>
      <c r="K267" s="100"/>
      <c r="L267" s="101"/>
      <c r="M267" s="8"/>
      <c r="N267" s="8"/>
      <c r="O267" s="8"/>
      <c r="P267" s="8"/>
      <c r="Q267" s="8"/>
      <c r="R267" s="8"/>
      <c r="S267" s="8"/>
      <c r="U267" s="95"/>
    </row>
    <row r="268" spans="2:21" ht="13.5" hidden="1" thickTop="1">
      <c r="B268" s="94"/>
      <c r="C268" s="95"/>
      <c r="D268" s="96"/>
      <c r="E268" s="97"/>
      <c r="F268" s="97"/>
      <c r="G268" s="98"/>
      <c r="H268" s="99"/>
      <c r="I268" s="96"/>
      <c r="J268" s="96"/>
      <c r="K268" s="100"/>
      <c r="L268" s="101"/>
      <c r="M268" s="8"/>
      <c r="N268" s="8"/>
      <c r="O268" s="8"/>
      <c r="P268" s="8"/>
      <c r="Q268" s="8"/>
      <c r="R268" s="8"/>
      <c r="S268" s="8"/>
      <c r="U268" s="95"/>
    </row>
    <row r="269" spans="2:21" ht="13.5" hidden="1" thickTop="1">
      <c r="B269" s="94"/>
      <c r="C269" s="95"/>
      <c r="D269" s="96"/>
      <c r="E269" s="97"/>
      <c r="F269" s="97"/>
      <c r="G269" s="98"/>
      <c r="H269" s="99"/>
      <c r="I269" s="96"/>
      <c r="J269" s="96"/>
      <c r="K269" s="100"/>
      <c r="L269" s="101"/>
      <c r="M269" s="8"/>
      <c r="N269" s="8"/>
      <c r="O269" s="8"/>
      <c r="P269" s="8"/>
      <c r="Q269" s="8"/>
      <c r="R269" s="8"/>
      <c r="S269" s="8"/>
      <c r="U269" s="95"/>
    </row>
    <row r="270" spans="2:21" ht="13.5" hidden="1" thickTop="1">
      <c r="B270" s="94"/>
      <c r="C270" s="95"/>
      <c r="D270" s="96"/>
      <c r="E270" s="97"/>
      <c r="F270" s="97"/>
      <c r="G270" s="98"/>
      <c r="H270" s="99"/>
      <c r="I270" s="96"/>
      <c r="J270" s="96"/>
      <c r="K270" s="100"/>
      <c r="L270" s="101"/>
      <c r="M270" s="8"/>
      <c r="N270" s="8"/>
      <c r="O270" s="8"/>
      <c r="P270" s="8"/>
      <c r="Q270" s="8"/>
      <c r="R270" s="8"/>
      <c r="S270" s="8"/>
      <c r="U270" s="95"/>
    </row>
    <row r="271" spans="2:21" ht="13.5" hidden="1" thickTop="1">
      <c r="B271" s="94"/>
      <c r="C271" s="95"/>
      <c r="D271" s="96"/>
      <c r="E271" s="97"/>
      <c r="F271" s="97"/>
      <c r="G271" s="98"/>
      <c r="H271" s="99"/>
      <c r="I271" s="96"/>
      <c r="J271" s="96"/>
      <c r="K271" s="100"/>
      <c r="L271" s="101"/>
      <c r="M271" s="8"/>
      <c r="N271" s="8"/>
      <c r="O271" s="8"/>
      <c r="P271" s="8"/>
      <c r="Q271" s="8"/>
      <c r="R271" s="8"/>
      <c r="S271" s="8"/>
      <c r="U271" s="95"/>
    </row>
    <row r="272" spans="2:21" ht="13.5" hidden="1" thickTop="1">
      <c r="B272" s="94"/>
      <c r="C272" s="95"/>
      <c r="D272" s="96"/>
      <c r="E272" s="97"/>
      <c r="F272" s="97"/>
      <c r="G272" s="98"/>
      <c r="H272" s="99"/>
      <c r="I272" s="96"/>
      <c r="J272" s="96"/>
      <c r="K272" s="100"/>
      <c r="L272" s="101"/>
      <c r="M272" s="8"/>
      <c r="N272" s="8"/>
      <c r="O272" s="8"/>
      <c r="P272" s="8"/>
      <c r="Q272" s="8"/>
      <c r="R272" s="8"/>
      <c r="S272" s="8"/>
      <c r="U272" s="95"/>
    </row>
    <row r="273" spans="2:21" ht="13.5" hidden="1" thickTop="1">
      <c r="B273" s="94"/>
      <c r="C273" s="95"/>
      <c r="D273" s="96"/>
      <c r="E273" s="97"/>
      <c r="F273" s="97"/>
      <c r="G273" s="98"/>
      <c r="H273" s="99"/>
      <c r="I273" s="96"/>
      <c r="J273" s="96"/>
      <c r="K273" s="100"/>
      <c r="L273" s="101"/>
      <c r="M273" s="8"/>
      <c r="N273" s="8"/>
      <c r="O273" s="8"/>
      <c r="P273" s="8"/>
      <c r="Q273" s="8"/>
      <c r="R273" s="8"/>
      <c r="S273" s="8"/>
      <c r="U273" s="95"/>
    </row>
    <row r="274" spans="2:21" ht="13.5" hidden="1" thickTop="1">
      <c r="B274" s="94"/>
      <c r="C274" s="95"/>
      <c r="D274" s="96"/>
      <c r="E274" s="97"/>
      <c r="F274" s="97"/>
      <c r="G274" s="98"/>
      <c r="H274" s="99"/>
      <c r="I274" s="96"/>
      <c r="J274" s="96"/>
      <c r="K274" s="100"/>
      <c r="L274" s="101"/>
      <c r="M274" s="8"/>
      <c r="N274" s="8"/>
      <c r="O274" s="8"/>
      <c r="P274" s="8"/>
      <c r="Q274" s="8"/>
      <c r="R274" s="8"/>
      <c r="S274" s="8"/>
      <c r="U274" s="95"/>
    </row>
    <row r="275" spans="2:21" ht="13.5" hidden="1" thickTop="1">
      <c r="B275" s="94"/>
      <c r="C275" s="95"/>
      <c r="D275" s="96"/>
      <c r="E275" s="97"/>
      <c r="F275" s="97"/>
      <c r="G275" s="98"/>
      <c r="H275" s="99"/>
      <c r="I275" s="96"/>
      <c r="J275" s="96"/>
      <c r="K275" s="100"/>
      <c r="L275" s="101"/>
      <c r="M275" s="8"/>
      <c r="N275" s="8"/>
      <c r="O275" s="8"/>
      <c r="P275" s="8"/>
      <c r="Q275" s="8"/>
      <c r="R275" s="8"/>
      <c r="S275" s="8"/>
      <c r="U275" s="95"/>
    </row>
    <row r="276" spans="2:21" ht="13.5" hidden="1" thickTop="1">
      <c r="B276" s="94"/>
      <c r="C276" s="95"/>
      <c r="D276" s="96"/>
      <c r="E276" s="97"/>
      <c r="F276" s="97"/>
      <c r="G276" s="98"/>
      <c r="H276" s="99"/>
      <c r="I276" s="96"/>
      <c r="J276" s="96"/>
      <c r="K276" s="100"/>
      <c r="L276" s="101"/>
      <c r="M276" s="8"/>
      <c r="N276" s="8"/>
      <c r="O276" s="8"/>
      <c r="P276" s="8"/>
      <c r="Q276" s="8"/>
      <c r="R276" s="8"/>
      <c r="S276" s="8"/>
      <c r="U276" s="95"/>
    </row>
    <row r="277" spans="2:21" ht="13.5" hidden="1" thickTop="1">
      <c r="B277" s="94"/>
      <c r="C277" s="95"/>
      <c r="D277" s="96"/>
      <c r="E277" s="97"/>
      <c r="F277" s="97"/>
      <c r="G277" s="98"/>
      <c r="H277" s="99"/>
      <c r="I277" s="96"/>
      <c r="J277" s="96"/>
      <c r="K277" s="100"/>
      <c r="L277" s="101"/>
      <c r="M277" s="8"/>
      <c r="N277" s="8"/>
      <c r="O277" s="8"/>
      <c r="P277" s="8"/>
      <c r="Q277" s="8"/>
      <c r="R277" s="8"/>
      <c r="S277" s="8"/>
      <c r="U277" s="95"/>
    </row>
    <row r="278" spans="2:21" ht="13.5" hidden="1" thickTop="1">
      <c r="B278" s="94"/>
      <c r="C278" s="95"/>
      <c r="D278" s="96"/>
      <c r="E278" s="97"/>
      <c r="F278" s="97"/>
      <c r="G278" s="98"/>
      <c r="H278" s="99"/>
      <c r="I278" s="96"/>
      <c r="J278" s="96"/>
      <c r="K278" s="100"/>
      <c r="L278" s="101"/>
      <c r="M278" s="8"/>
      <c r="N278" s="8"/>
      <c r="O278" s="8"/>
      <c r="P278" s="8"/>
      <c r="Q278" s="8"/>
      <c r="R278" s="8"/>
      <c r="S278" s="8"/>
      <c r="U278" s="95"/>
    </row>
    <row r="279" spans="2:21" ht="13.5" hidden="1" thickTop="1">
      <c r="B279" s="94"/>
      <c r="C279" s="95"/>
      <c r="D279" s="96"/>
      <c r="E279" s="97"/>
      <c r="F279" s="97"/>
      <c r="G279" s="98"/>
      <c r="H279" s="99"/>
      <c r="I279" s="96"/>
      <c r="J279" s="96"/>
      <c r="K279" s="100"/>
      <c r="L279" s="101"/>
      <c r="M279" s="8"/>
      <c r="N279" s="8"/>
      <c r="O279" s="8"/>
      <c r="P279" s="8"/>
      <c r="Q279" s="8"/>
      <c r="R279" s="8"/>
      <c r="S279" s="8"/>
      <c r="U279" s="95"/>
    </row>
    <row r="280" spans="2:21" ht="13.5" hidden="1" thickTop="1">
      <c r="B280" s="94"/>
      <c r="C280" s="95"/>
      <c r="D280" s="96"/>
      <c r="E280" s="97"/>
      <c r="F280" s="97"/>
      <c r="G280" s="98"/>
      <c r="H280" s="99"/>
      <c r="I280" s="96"/>
      <c r="J280" s="96"/>
      <c r="K280" s="100"/>
      <c r="L280" s="101"/>
      <c r="M280" s="8"/>
      <c r="N280" s="8"/>
      <c r="O280" s="8"/>
      <c r="P280" s="8"/>
      <c r="Q280" s="8"/>
      <c r="R280" s="8"/>
      <c r="S280" s="8"/>
      <c r="U280" s="95"/>
    </row>
    <row r="281" spans="2:21" ht="13.5" hidden="1" thickTop="1">
      <c r="B281" s="94"/>
      <c r="C281" s="95"/>
      <c r="D281" s="96"/>
      <c r="E281" s="97"/>
      <c r="F281" s="97"/>
      <c r="G281" s="98"/>
      <c r="H281" s="99"/>
      <c r="I281" s="96"/>
      <c r="J281" s="96"/>
      <c r="K281" s="100"/>
      <c r="L281" s="101"/>
      <c r="M281" s="8"/>
      <c r="N281" s="8"/>
      <c r="O281" s="8"/>
      <c r="P281" s="8"/>
      <c r="Q281" s="8"/>
      <c r="R281" s="8"/>
      <c r="S281" s="8"/>
      <c r="U281" s="95"/>
    </row>
    <row r="282" spans="2:21" ht="13.5" hidden="1" thickTop="1">
      <c r="B282" s="94"/>
      <c r="C282" s="95"/>
      <c r="D282" s="96"/>
      <c r="E282" s="97"/>
      <c r="F282" s="97"/>
      <c r="G282" s="98"/>
      <c r="H282" s="99"/>
      <c r="I282" s="96"/>
      <c r="J282" s="96"/>
      <c r="K282" s="100"/>
      <c r="L282" s="101"/>
      <c r="M282" s="8"/>
      <c r="N282" s="8"/>
      <c r="O282" s="8"/>
      <c r="P282" s="8"/>
      <c r="Q282" s="8"/>
      <c r="R282" s="8"/>
      <c r="S282" s="8"/>
      <c r="U282" s="95"/>
    </row>
    <row r="283" spans="2:21" ht="13.5" hidden="1" thickTop="1">
      <c r="B283" s="94"/>
      <c r="C283" s="95"/>
      <c r="D283" s="96"/>
      <c r="E283" s="97"/>
      <c r="F283" s="97"/>
      <c r="G283" s="98"/>
      <c r="H283" s="99"/>
      <c r="I283" s="96"/>
      <c r="J283" s="96"/>
      <c r="K283" s="100"/>
      <c r="L283" s="101"/>
      <c r="M283" s="8"/>
      <c r="N283" s="8"/>
      <c r="O283" s="8"/>
      <c r="P283" s="8"/>
      <c r="Q283" s="8"/>
      <c r="R283" s="8"/>
      <c r="S283" s="8"/>
      <c r="U283" s="95"/>
    </row>
    <row r="284" spans="2:21" ht="13.5" hidden="1" thickTop="1">
      <c r="B284" s="94"/>
      <c r="C284" s="95"/>
      <c r="D284" s="96"/>
      <c r="E284" s="97"/>
      <c r="F284" s="97"/>
      <c r="G284" s="98"/>
      <c r="H284" s="99"/>
      <c r="I284" s="96"/>
      <c r="J284" s="96"/>
      <c r="K284" s="100"/>
      <c r="L284" s="101"/>
      <c r="M284" s="8"/>
      <c r="N284" s="8"/>
      <c r="O284" s="8"/>
      <c r="P284" s="8"/>
      <c r="Q284" s="8"/>
      <c r="R284" s="8"/>
      <c r="S284" s="8"/>
      <c r="U284" s="95"/>
    </row>
    <row r="285" spans="2:21" ht="13.5" hidden="1" thickTop="1">
      <c r="B285" s="94"/>
      <c r="C285" s="95"/>
      <c r="D285" s="96"/>
      <c r="E285" s="97"/>
      <c r="F285" s="97"/>
      <c r="G285" s="98"/>
      <c r="H285" s="99"/>
      <c r="I285" s="96"/>
      <c r="J285" s="96"/>
      <c r="K285" s="100"/>
      <c r="L285" s="101"/>
      <c r="M285" s="8"/>
      <c r="N285" s="8"/>
      <c r="O285" s="8"/>
      <c r="P285" s="8"/>
      <c r="Q285" s="8"/>
      <c r="R285" s="8"/>
      <c r="S285" s="8"/>
      <c r="U285" s="95"/>
    </row>
    <row r="286" spans="2:21" ht="13.5" hidden="1" thickTop="1">
      <c r="B286" s="94"/>
      <c r="C286" s="95"/>
      <c r="D286" s="96"/>
      <c r="E286" s="97"/>
      <c r="F286" s="97"/>
      <c r="G286" s="98"/>
      <c r="H286" s="99"/>
      <c r="I286" s="96"/>
      <c r="J286" s="96"/>
      <c r="K286" s="100"/>
      <c r="L286" s="101"/>
      <c r="M286" s="8"/>
      <c r="N286" s="8"/>
      <c r="O286" s="8"/>
      <c r="P286" s="8"/>
      <c r="Q286" s="8"/>
      <c r="R286" s="8"/>
      <c r="S286" s="8"/>
      <c r="U286" s="95"/>
    </row>
    <row r="287" spans="2:21" ht="13.5" hidden="1" thickTop="1">
      <c r="B287" s="94"/>
      <c r="C287" s="95"/>
      <c r="D287" s="96"/>
      <c r="E287" s="97"/>
      <c r="F287" s="97"/>
      <c r="G287" s="98"/>
      <c r="H287" s="99"/>
      <c r="I287" s="96"/>
      <c r="J287" s="96"/>
      <c r="K287" s="100"/>
      <c r="L287" s="101"/>
      <c r="M287" s="8"/>
      <c r="N287" s="8"/>
      <c r="O287" s="8"/>
      <c r="P287" s="8"/>
      <c r="Q287" s="8"/>
      <c r="R287" s="8"/>
      <c r="S287" s="8"/>
      <c r="U287" s="95"/>
    </row>
    <row r="288" spans="2:21" ht="13.5" hidden="1" thickTop="1">
      <c r="B288" s="94"/>
      <c r="C288" s="95"/>
      <c r="D288" s="96"/>
      <c r="E288" s="97"/>
      <c r="F288" s="97"/>
      <c r="G288" s="98"/>
      <c r="H288" s="99"/>
      <c r="I288" s="96"/>
      <c r="J288" s="96"/>
      <c r="K288" s="100"/>
      <c r="L288" s="101"/>
      <c r="M288" s="8"/>
      <c r="N288" s="8"/>
      <c r="O288" s="8"/>
      <c r="P288" s="8"/>
      <c r="Q288" s="8"/>
      <c r="R288" s="8"/>
      <c r="S288" s="8"/>
      <c r="U288" s="95"/>
    </row>
    <row r="289" spans="2:21" ht="13.5" hidden="1" thickTop="1">
      <c r="B289" s="94"/>
      <c r="C289" s="95"/>
      <c r="D289" s="96"/>
      <c r="E289" s="97"/>
      <c r="F289" s="97"/>
      <c r="G289" s="98"/>
      <c r="H289" s="99"/>
      <c r="I289" s="96"/>
      <c r="J289" s="96"/>
      <c r="K289" s="100"/>
      <c r="L289" s="101"/>
      <c r="M289" s="8"/>
      <c r="N289" s="8"/>
      <c r="O289" s="8"/>
      <c r="P289" s="8"/>
      <c r="Q289" s="8"/>
      <c r="R289" s="8"/>
      <c r="S289" s="8"/>
      <c r="U289" s="95"/>
    </row>
    <row r="290" spans="2:21" ht="13.5" hidden="1" thickTop="1">
      <c r="B290" s="94"/>
      <c r="C290" s="95"/>
      <c r="D290" s="96"/>
      <c r="E290" s="97"/>
      <c r="F290" s="97"/>
      <c r="G290" s="98"/>
      <c r="H290" s="99"/>
      <c r="I290" s="96"/>
      <c r="J290" s="96"/>
      <c r="K290" s="100"/>
      <c r="L290" s="101"/>
      <c r="M290" s="8"/>
      <c r="N290" s="8"/>
      <c r="O290" s="8"/>
      <c r="P290" s="8"/>
      <c r="Q290" s="8"/>
      <c r="R290" s="8"/>
      <c r="S290" s="8"/>
      <c r="U290" s="95"/>
    </row>
    <row r="291" spans="2:21" ht="13.5" hidden="1" thickTop="1">
      <c r="B291" s="94"/>
      <c r="C291" s="95"/>
      <c r="D291" s="96"/>
      <c r="E291" s="97"/>
      <c r="F291" s="97"/>
      <c r="G291" s="98"/>
      <c r="H291" s="99"/>
      <c r="I291" s="96"/>
      <c r="J291" s="96"/>
      <c r="K291" s="100"/>
      <c r="L291" s="101"/>
      <c r="M291" s="8"/>
      <c r="N291" s="8"/>
      <c r="O291" s="8"/>
      <c r="P291" s="8"/>
      <c r="Q291" s="8"/>
      <c r="R291" s="8"/>
      <c r="S291" s="8"/>
      <c r="U291" s="95"/>
    </row>
    <row r="292" spans="2:21" ht="13.5" hidden="1" thickTop="1">
      <c r="B292" s="94"/>
      <c r="C292" s="95"/>
      <c r="D292" s="96"/>
      <c r="E292" s="97"/>
      <c r="F292" s="97"/>
      <c r="G292" s="98"/>
      <c r="H292" s="99"/>
      <c r="I292" s="96"/>
      <c r="J292" s="96"/>
      <c r="K292" s="100"/>
      <c r="L292" s="101"/>
      <c r="M292" s="8"/>
      <c r="N292" s="8"/>
      <c r="O292" s="8"/>
      <c r="P292" s="8"/>
      <c r="Q292" s="8"/>
      <c r="R292" s="8"/>
      <c r="S292" s="8"/>
      <c r="U292" s="95"/>
    </row>
    <row r="293" spans="2:21" ht="13.5" hidden="1" thickTop="1">
      <c r="B293" s="94"/>
      <c r="C293" s="95"/>
      <c r="D293" s="96"/>
      <c r="E293" s="97"/>
      <c r="F293" s="97"/>
      <c r="G293" s="98"/>
      <c r="H293" s="99"/>
      <c r="I293" s="96"/>
      <c r="J293" s="96"/>
      <c r="K293" s="100"/>
      <c r="L293" s="101"/>
      <c r="M293" s="8"/>
      <c r="N293" s="8"/>
      <c r="O293" s="8"/>
      <c r="P293" s="8"/>
      <c r="Q293" s="8"/>
      <c r="R293" s="8"/>
      <c r="S293" s="8"/>
      <c r="U293" s="95"/>
    </row>
    <row r="294" spans="2:21" ht="13.5" hidden="1" thickTop="1">
      <c r="B294" s="94"/>
      <c r="C294" s="95"/>
      <c r="D294" s="96"/>
      <c r="E294" s="97"/>
      <c r="F294" s="97"/>
      <c r="G294" s="98"/>
      <c r="H294" s="99"/>
      <c r="I294" s="96"/>
      <c r="J294" s="96"/>
      <c r="K294" s="100"/>
      <c r="L294" s="101"/>
      <c r="M294" s="8"/>
      <c r="N294" s="8"/>
      <c r="O294" s="8"/>
      <c r="P294" s="8"/>
      <c r="Q294" s="8"/>
      <c r="R294" s="8"/>
      <c r="S294" s="8"/>
      <c r="U294" s="95"/>
    </row>
    <row r="295" spans="2:21" ht="13.5" hidden="1" thickTop="1">
      <c r="B295" s="94"/>
      <c r="C295" s="95"/>
      <c r="D295" s="96"/>
      <c r="E295" s="97"/>
      <c r="F295" s="97"/>
      <c r="G295" s="98"/>
      <c r="H295" s="99"/>
      <c r="I295" s="96"/>
      <c r="J295" s="96"/>
      <c r="K295" s="100"/>
      <c r="L295" s="101"/>
      <c r="M295" s="8"/>
      <c r="N295" s="8"/>
      <c r="O295" s="8"/>
      <c r="P295" s="8"/>
      <c r="Q295" s="8"/>
      <c r="R295" s="8"/>
      <c r="S295" s="8"/>
      <c r="U295" s="95"/>
    </row>
    <row r="296" spans="2:21" ht="13.5" hidden="1" thickTop="1">
      <c r="B296" s="94"/>
      <c r="C296" s="95"/>
      <c r="D296" s="96"/>
      <c r="E296" s="97"/>
      <c r="F296" s="97"/>
      <c r="G296" s="98"/>
      <c r="H296" s="99"/>
      <c r="I296" s="96"/>
      <c r="J296" s="96"/>
      <c r="K296" s="100"/>
      <c r="L296" s="101"/>
      <c r="M296" s="8"/>
      <c r="N296" s="8"/>
      <c r="O296" s="8"/>
      <c r="P296" s="8"/>
      <c r="Q296" s="8"/>
      <c r="R296" s="8"/>
      <c r="S296" s="8"/>
      <c r="U296" s="95"/>
    </row>
    <row r="297" spans="2:21" ht="13.5" hidden="1" thickTop="1">
      <c r="B297" s="94"/>
      <c r="C297" s="95"/>
      <c r="D297" s="96"/>
      <c r="E297" s="97"/>
      <c r="F297" s="97"/>
      <c r="G297" s="98"/>
      <c r="H297" s="99"/>
      <c r="I297" s="96"/>
      <c r="J297" s="96"/>
      <c r="K297" s="100"/>
      <c r="L297" s="101"/>
      <c r="M297" s="8"/>
      <c r="N297" s="8"/>
      <c r="O297" s="8"/>
      <c r="P297" s="8"/>
      <c r="Q297" s="8"/>
      <c r="R297" s="8"/>
      <c r="S297" s="8"/>
      <c r="U297" s="95"/>
    </row>
    <row r="298" spans="2:21" ht="13.5" hidden="1" thickTop="1">
      <c r="B298" s="94"/>
      <c r="C298" s="95"/>
      <c r="D298" s="96"/>
      <c r="E298" s="97"/>
      <c r="F298" s="97"/>
      <c r="G298" s="98"/>
      <c r="H298" s="99"/>
      <c r="I298" s="96"/>
      <c r="J298" s="96"/>
      <c r="K298" s="100"/>
      <c r="L298" s="101"/>
      <c r="M298" s="8"/>
      <c r="N298" s="8"/>
      <c r="O298" s="8"/>
      <c r="P298" s="8"/>
      <c r="Q298" s="8"/>
      <c r="R298" s="8"/>
      <c r="S298" s="8"/>
      <c r="U298" s="95"/>
    </row>
    <row r="299" spans="2:21" ht="13.5" hidden="1" thickTop="1">
      <c r="B299" s="94"/>
      <c r="C299" s="95"/>
      <c r="D299" s="96"/>
      <c r="E299" s="97"/>
      <c r="F299" s="97"/>
      <c r="G299" s="98"/>
      <c r="H299" s="99"/>
      <c r="I299" s="96"/>
      <c r="J299" s="96"/>
      <c r="K299" s="100"/>
      <c r="L299" s="101"/>
      <c r="M299" s="8"/>
      <c r="N299" s="8"/>
      <c r="O299" s="8"/>
      <c r="P299" s="8"/>
      <c r="Q299" s="8"/>
      <c r="R299" s="8"/>
      <c r="S299" s="8"/>
      <c r="U299" s="95"/>
    </row>
    <row r="300" spans="2:21" ht="13.5" hidden="1" thickTop="1">
      <c r="B300" s="94"/>
      <c r="C300" s="95"/>
      <c r="D300" s="96"/>
      <c r="E300" s="97"/>
      <c r="F300" s="97"/>
      <c r="G300" s="98"/>
      <c r="H300" s="99"/>
      <c r="I300" s="96"/>
      <c r="J300" s="96"/>
      <c r="K300" s="100"/>
      <c r="L300" s="101"/>
      <c r="M300" s="8"/>
      <c r="N300" s="8"/>
      <c r="O300" s="8"/>
      <c r="P300" s="8"/>
      <c r="Q300" s="8"/>
      <c r="R300" s="8"/>
      <c r="S300" s="8"/>
      <c r="U300" s="95"/>
    </row>
    <row r="301" spans="2:21" ht="13.5" hidden="1" thickTop="1">
      <c r="B301" s="94"/>
      <c r="C301" s="95"/>
      <c r="D301" s="96"/>
      <c r="E301" s="97"/>
      <c r="F301" s="97"/>
      <c r="G301" s="98"/>
      <c r="H301" s="99"/>
      <c r="I301" s="96"/>
      <c r="J301" s="96"/>
      <c r="K301" s="100"/>
      <c r="L301" s="101"/>
      <c r="M301" s="8"/>
      <c r="N301" s="8"/>
      <c r="O301" s="8"/>
      <c r="P301" s="8"/>
      <c r="Q301" s="8"/>
      <c r="R301" s="8"/>
      <c r="S301" s="8"/>
      <c r="U301" s="95"/>
    </row>
    <row r="302" spans="2:21" ht="13.5" hidden="1" thickTop="1">
      <c r="B302" s="94"/>
      <c r="C302" s="95"/>
      <c r="D302" s="96"/>
      <c r="E302" s="97"/>
      <c r="F302" s="97"/>
      <c r="G302" s="98"/>
      <c r="H302" s="99"/>
      <c r="I302" s="96"/>
      <c r="J302" s="96"/>
      <c r="K302" s="100"/>
      <c r="L302" s="101"/>
      <c r="M302" s="8"/>
      <c r="N302" s="8"/>
      <c r="O302" s="8"/>
      <c r="P302" s="8"/>
      <c r="Q302" s="8"/>
      <c r="R302" s="8"/>
      <c r="S302" s="8"/>
      <c r="U302" s="95"/>
    </row>
    <row r="303" spans="2:21" ht="13.5" hidden="1" thickTop="1">
      <c r="B303" s="94"/>
      <c r="C303" s="95"/>
      <c r="D303" s="96"/>
      <c r="E303" s="97"/>
      <c r="F303" s="97"/>
      <c r="G303" s="98"/>
      <c r="H303" s="99"/>
      <c r="I303" s="96"/>
      <c r="J303" s="96"/>
      <c r="K303" s="100"/>
      <c r="L303" s="101"/>
      <c r="M303" s="8"/>
      <c r="N303" s="8"/>
      <c r="O303" s="8"/>
      <c r="P303" s="8"/>
      <c r="Q303" s="8"/>
      <c r="R303" s="8"/>
      <c r="S303" s="8"/>
      <c r="U303" s="95"/>
    </row>
    <row r="304" spans="2:21" ht="13.5" hidden="1" thickTop="1">
      <c r="B304" s="94"/>
      <c r="C304" s="95"/>
      <c r="D304" s="96"/>
      <c r="E304" s="97"/>
      <c r="F304" s="97"/>
      <c r="G304" s="98"/>
      <c r="H304" s="99"/>
      <c r="I304" s="96"/>
      <c r="J304" s="96"/>
      <c r="K304" s="100"/>
      <c r="L304" s="101"/>
      <c r="M304" s="8"/>
      <c r="N304" s="8"/>
      <c r="O304" s="8"/>
      <c r="P304" s="8"/>
      <c r="Q304" s="8"/>
      <c r="R304" s="8"/>
      <c r="S304" s="8"/>
      <c r="U304" s="95"/>
    </row>
    <row r="305" spans="2:21" ht="13.5" hidden="1" thickTop="1">
      <c r="B305" s="94"/>
      <c r="C305" s="95"/>
      <c r="D305" s="96"/>
      <c r="E305" s="97"/>
      <c r="F305" s="97"/>
      <c r="G305" s="98"/>
      <c r="H305" s="99"/>
      <c r="I305" s="96"/>
      <c r="J305" s="96"/>
      <c r="K305" s="100"/>
      <c r="L305" s="101"/>
      <c r="M305" s="8"/>
      <c r="N305" s="8"/>
      <c r="O305" s="8"/>
      <c r="P305" s="8"/>
      <c r="Q305" s="8"/>
      <c r="R305" s="8"/>
      <c r="S305" s="8"/>
      <c r="U305" s="95"/>
    </row>
    <row r="306" spans="2:21" ht="13.5" hidden="1" thickTop="1">
      <c r="B306" s="94"/>
      <c r="C306" s="95"/>
      <c r="D306" s="96"/>
      <c r="E306" s="97"/>
      <c r="F306" s="97"/>
      <c r="G306" s="98"/>
      <c r="H306" s="99"/>
      <c r="I306" s="96"/>
      <c r="J306" s="96"/>
      <c r="K306" s="100"/>
      <c r="L306" s="101"/>
      <c r="M306" s="8"/>
      <c r="N306" s="8"/>
      <c r="O306" s="8"/>
      <c r="P306" s="8"/>
      <c r="Q306" s="8"/>
      <c r="R306" s="8"/>
      <c r="S306" s="8"/>
      <c r="U306" s="95"/>
    </row>
    <row r="307" spans="2:21" ht="13.5" hidden="1" thickTop="1">
      <c r="B307" s="94"/>
      <c r="C307" s="95"/>
      <c r="D307" s="96"/>
      <c r="E307" s="97"/>
      <c r="F307" s="97"/>
      <c r="G307" s="98"/>
      <c r="H307" s="99"/>
      <c r="I307" s="96"/>
      <c r="J307" s="96"/>
      <c r="K307" s="100"/>
      <c r="L307" s="101"/>
      <c r="M307" s="8"/>
      <c r="N307" s="8"/>
      <c r="O307" s="8"/>
      <c r="P307" s="8"/>
      <c r="Q307" s="8"/>
      <c r="R307" s="8"/>
      <c r="S307" s="8"/>
      <c r="U307" s="95"/>
    </row>
    <row r="308" spans="2:21" ht="13.5" hidden="1" thickTop="1">
      <c r="B308" s="94"/>
      <c r="C308" s="95"/>
      <c r="D308" s="96"/>
      <c r="E308" s="97"/>
      <c r="F308" s="97"/>
      <c r="G308" s="98"/>
      <c r="H308" s="99"/>
      <c r="I308" s="96"/>
      <c r="J308" s="96"/>
      <c r="K308" s="100"/>
      <c r="L308" s="101"/>
      <c r="M308" s="8"/>
      <c r="N308" s="8"/>
      <c r="O308" s="8"/>
      <c r="P308" s="8"/>
      <c r="Q308" s="8"/>
      <c r="R308" s="8"/>
      <c r="S308" s="8"/>
      <c r="U308" s="95"/>
    </row>
    <row r="309" spans="2:21" ht="13.5" hidden="1" thickTop="1">
      <c r="B309" s="94"/>
      <c r="C309" s="95"/>
      <c r="D309" s="96"/>
      <c r="E309" s="97"/>
      <c r="F309" s="97"/>
      <c r="G309" s="98"/>
      <c r="H309" s="99"/>
      <c r="I309" s="96"/>
      <c r="J309" s="96"/>
      <c r="K309" s="100"/>
      <c r="L309" s="101"/>
      <c r="M309" s="8"/>
      <c r="N309" s="8"/>
      <c r="O309" s="8"/>
      <c r="P309" s="8"/>
      <c r="Q309" s="8"/>
      <c r="R309" s="8"/>
      <c r="S309" s="8"/>
      <c r="U309" s="95"/>
    </row>
    <row r="310" spans="2:21" ht="13.5" hidden="1" thickTop="1">
      <c r="B310" s="94"/>
      <c r="C310" s="95"/>
      <c r="D310" s="96"/>
      <c r="E310" s="97"/>
      <c r="F310" s="97"/>
      <c r="G310" s="98"/>
      <c r="H310" s="99"/>
      <c r="I310" s="96"/>
      <c r="J310" s="96"/>
      <c r="K310" s="100"/>
      <c r="L310" s="101"/>
      <c r="M310" s="8"/>
      <c r="N310" s="8"/>
      <c r="O310" s="8"/>
      <c r="P310" s="8"/>
      <c r="Q310" s="8"/>
      <c r="R310" s="8"/>
      <c r="S310" s="8"/>
      <c r="U310" s="95"/>
    </row>
    <row r="311" spans="2:21" ht="13.5" hidden="1" thickTop="1">
      <c r="B311" s="94"/>
      <c r="C311" s="95"/>
      <c r="D311" s="96"/>
      <c r="E311" s="97"/>
      <c r="F311" s="97"/>
      <c r="G311" s="98"/>
      <c r="H311" s="99"/>
      <c r="I311" s="96"/>
      <c r="J311" s="96"/>
      <c r="K311" s="100"/>
      <c r="L311" s="101"/>
      <c r="M311" s="8"/>
      <c r="N311" s="8"/>
      <c r="O311" s="8"/>
      <c r="P311" s="8"/>
      <c r="Q311" s="8"/>
      <c r="R311" s="8"/>
      <c r="S311" s="8"/>
      <c r="U311" s="95"/>
    </row>
    <row r="312" spans="2:21" ht="13.5" hidden="1" thickTop="1">
      <c r="B312" s="94"/>
      <c r="C312" s="95"/>
      <c r="D312" s="96"/>
      <c r="E312" s="97"/>
      <c r="F312" s="97"/>
      <c r="G312" s="98"/>
      <c r="H312" s="99"/>
      <c r="I312" s="96"/>
      <c r="J312" s="96"/>
      <c r="K312" s="100"/>
      <c r="L312" s="101"/>
      <c r="M312" s="8"/>
      <c r="N312" s="8"/>
      <c r="O312" s="8"/>
      <c r="P312" s="8"/>
      <c r="Q312" s="8"/>
      <c r="R312" s="8"/>
      <c r="S312" s="8"/>
      <c r="U312" s="95"/>
    </row>
    <row r="313" spans="2:21" ht="13.5" hidden="1" thickTop="1">
      <c r="B313" s="94"/>
      <c r="C313" s="95"/>
      <c r="D313" s="96"/>
      <c r="E313" s="97"/>
      <c r="F313" s="97"/>
      <c r="G313" s="98"/>
      <c r="H313" s="99"/>
      <c r="I313" s="96"/>
      <c r="J313" s="96"/>
      <c r="K313" s="100"/>
      <c r="L313" s="101"/>
      <c r="M313" s="8"/>
      <c r="N313" s="8"/>
      <c r="O313" s="8"/>
      <c r="P313" s="8"/>
      <c r="Q313" s="8"/>
      <c r="R313" s="8"/>
      <c r="S313" s="8"/>
      <c r="U313" s="95"/>
    </row>
    <row r="314" spans="2:21" ht="13.5" hidden="1" thickTop="1">
      <c r="B314" s="94"/>
      <c r="C314" s="95"/>
      <c r="D314" s="96"/>
      <c r="E314" s="97"/>
      <c r="F314" s="97"/>
      <c r="G314" s="98"/>
      <c r="H314" s="99"/>
      <c r="I314" s="96"/>
      <c r="J314" s="96"/>
      <c r="K314" s="100"/>
      <c r="L314" s="101"/>
      <c r="M314" s="8"/>
      <c r="N314" s="8"/>
      <c r="O314" s="8"/>
      <c r="P314" s="8"/>
      <c r="Q314" s="8"/>
      <c r="R314" s="8"/>
      <c r="S314" s="8"/>
      <c r="U314" s="95"/>
    </row>
    <row r="315" spans="2:21" ht="13.5" hidden="1" thickTop="1">
      <c r="B315" s="94"/>
      <c r="C315" s="95"/>
      <c r="D315" s="96"/>
      <c r="E315" s="97"/>
      <c r="F315" s="97"/>
      <c r="G315" s="98"/>
      <c r="H315" s="99"/>
      <c r="I315" s="96"/>
      <c r="J315" s="96"/>
      <c r="K315" s="100"/>
      <c r="L315" s="101"/>
      <c r="M315" s="8"/>
      <c r="N315" s="8"/>
      <c r="O315" s="8"/>
      <c r="P315" s="8"/>
      <c r="Q315" s="8"/>
      <c r="R315" s="8"/>
      <c r="S315" s="8"/>
      <c r="U315" s="95"/>
    </row>
    <row r="316" spans="2:21" ht="13.5" hidden="1" thickTop="1">
      <c r="B316" s="94"/>
      <c r="C316" s="95"/>
      <c r="D316" s="96"/>
      <c r="E316" s="97"/>
      <c r="F316" s="97"/>
      <c r="G316" s="98"/>
      <c r="H316" s="99"/>
      <c r="I316" s="96"/>
      <c r="J316" s="96"/>
      <c r="K316" s="100"/>
      <c r="L316" s="101"/>
      <c r="M316" s="8"/>
      <c r="N316" s="8"/>
      <c r="O316" s="8"/>
      <c r="P316" s="8"/>
      <c r="Q316" s="8"/>
      <c r="R316" s="8"/>
      <c r="S316" s="8"/>
      <c r="U316" s="95"/>
    </row>
    <row r="317" spans="2:21" ht="13.5" hidden="1" thickTop="1">
      <c r="B317" s="94"/>
      <c r="C317" s="95"/>
      <c r="D317" s="96"/>
      <c r="E317" s="97"/>
      <c r="F317" s="97"/>
      <c r="G317" s="98"/>
      <c r="H317" s="99"/>
      <c r="I317" s="96"/>
      <c r="J317" s="96"/>
      <c r="K317" s="100"/>
      <c r="L317" s="101"/>
      <c r="M317" s="8"/>
      <c r="N317" s="8"/>
      <c r="O317" s="8"/>
      <c r="P317" s="8"/>
      <c r="Q317" s="8"/>
      <c r="R317" s="8"/>
      <c r="S317" s="8"/>
      <c r="U317" s="95"/>
    </row>
    <row r="318" spans="2:21" ht="13.5" hidden="1" thickTop="1">
      <c r="B318" s="94"/>
      <c r="C318" s="95"/>
      <c r="D318" s="96"/>
      <c r="E318" s="97"/>
      <c r="F318" s="97"/>
      <c r="G318" s="98"/>
      <c r="H318" s="99"/>
      <c r="I318" s="96"/>
      <c r="J318" s="96"/>
      <c r="K318" s="100"/>
      <c r="L318" s="101"/>
      <c r="M318" s="8"/>
      <c r="N318" s="8"/>
      <c r="O318" s="8"/>
      <c r="P318" s="8"/>
      <c r="Q318" s="8"/>
      <c r="R318" s="8"/>
      <c r="S318" s="8"/>
      <c r="U318" s="95"/>
    </row>
    <row r="319" spans="2:21" ht="13.5" hidden="1" thickTop="1">
      <c r="B319" s="94"/>
      <c r="C319" s="95"/>
      <c r="D319" s="96"/>
      <c r="E319" s="97"/>
      <c r="F319" s="97"/>
      <c r="G319" s="98"/>
      <c r="H319" s="99"/>
      <c r="I319" s="96"/>
      <c r="J319" s="96"/>
      <c r="K319" s="100"/>
      <c r="L319" s="101"/>
      <c r="M319" s="8"/>
      <c r="N319" s="8"/>
      <c r="O319" s="8"/>
      <c r="P319" s="8"/>
      <c r="Q319" s="8"/>
      <c r="R319" s="8"/>
      <c r="S319" s="8"/>
      <c r="U319" s="95"/>
    </row>
    <row r="320" spans="2:21" ht="13.5" hidden="1" thickTop="1">
      <c r="B320" s="94"/>
      <c r="C320" s="95"/>
      <c r="D320" s="96"/>
      <c r="E320" s="97"/>
      <c r="F320" s="97"/>
      <c r="G320" s="98"/>
      <c r="H320" s="99"/>
      <c r="I320" s="96"/>
      <c r="J320" s="96"/>
      <c r="K320" s="100"/>
      <c r="L320" s="101"/>
      <c r="M320" s="8"/>
      <c r="N320" s="8"/>
      <c r="O320" s="8"/>
      <c r="P320" s="8"/>
      <c r="Q320" s="8"/>
      <c r="R320" s="8"/>
      <c r="S320" s="8"/>
      <c r="U320" s="95"/>
    </row>
    <row r="321" spans="2:21" ht="13.5" hidden="1" thickTop="1">
      <c r="B321" s="94"/>
      <c r="C321" s="95"/>
      <c r="D321" s="96"/>
      <c r="E321" s="97"/>
      <c r="F321" s="97"/>
      <c r="G321" s="98"/>
      <c r="H321" s="99"/>
      <c r="I321" s="96"/>
      <c r="J321" s="96"/>
      <c r="K321" s="100"/>
      <c r="L321" s="101"/>
      <c r="M321" s="8"/>
      <c r="N321" s="8"/>
      <c r="O321" s="8"/>
      <c r="P321" s="8"/>
      <c r="Q321" s="8"/>
      <c r="R321" s="8"/>
      <c r="S321" s="8"/>
      <c r="U321" s="95"/>
    </row>
    <row r="322" spans="2:21" ht="13.5" hidden="1" thickTop="1">
      <c r="B322" s="94"/>
      <c r="C322" s="95"/>
      <c r="D322" s="96"/>
      <c r="E322" s="97"/>
      <c r="F322" s="97"/>
      <c r="G322" s="98"/>
      <c r="H322" s="99"/>
      <c r="I322" s="96"/>
      <c r="J322" s="96"/>
      <c r="K322" s="100"/>
      <c r="L322" s="101"/>
      <c r="M322" s="8"/>
      <c r="N322" s="8"/>
      <c r="O322" s="8"/>
      <c r="P322" s="8"/>
      <c r="Q322" s="8"/>
      <c r="R322" s="8"/>
      <c r="S322" s="8"/>
      <c r="U322" s="95"/>
    </row>
    <row r="323" spans="2:21" ht="13.5" hidden="1" thickTop="1">
      <c r="B323" s="94"/>
      <c r="C323" s="95"/>
      <c r="D323" s="96"/>
      <c r="E323" s="97"/>
      <c r="F323" s="97"/>
      <c r="G323" s="98"/>
      <c r="H323" s="99"/>
      <c r="I323" s="96"/>
      <c r="J323" s="96"/>
      <c r="K323" s="100"/>
      <c r="L323" s="101"/>
      <c r="M323" s="8"/>
      <c r="N323" s="8"/>
      <c r="O323" s="8"/>
      <c r="P323" s="8"/>
      <c r="Q323" s="8"/>
      <c r="R323" s="8"/>
      <c r="S323" s="8"/>
      <c r="U323" s="95"/>
    </row>
    <row r="324" spans="2:21" ht="13.5" hidden="1" thickTop="1">
      <c r="B324" s="94"/>
      <c r="C324" s="95"/>
      <c r="D324" s="96"/>
      <c r="E324" s="97"/>
      <c r="F324" s="97"/>
      <c r="G324" s="98"/>
      <c r="H324" s="99"/>
      <c r="I324" s="96"/>
      <c r="J324" s="96"/>
      <c r="K324" s="100"/>
      <c r="L324" s="101"/>
      <c r="M324" s="8"/>
      <c r="N324" s="8"/>
      <c r="O324" s="8"/>
      <c r="P324" s="8"/>
      <c r="Q324" s="8"/>
      <c r="R324" s="8"/>
      <c r="S324" s="8"/>
      <c r="U324" s="95"/>
    </row>
    <row r="325" spans="2:21" ht="13.5" hidden="1" thickTop="1">
      <c r="B325" s="94"/>
      <c r="C325" s="95"/>
      <c r="D325" s="96"/>
      <c r="E325" s="97"/>
      <c r="F325" s="97"/>
      <c r="G325" s="98"/>
      <c r="H325" s="99"/>
      <c r="I325" s="96"/>
      <c r="J325" s="96"/>
      <c r="K325" s="100"/>
      <c r="L325" s="101"/>
      <c r="M325" s="8"/>
      <c r="N325" s="8"/>
      <c r="O325" s="8"/>
      <c r="P325" s="8"/>
      <c r="Q325" s="8"/>
      <c r="R325" s="8"/>
      <c r="S325" s="8"/>
      <c r="U325" s="95"/>
    </row>
    <row r="326" spans="2:21" ht="13.5" hidden="1" thickTop="1">
      <c r="B326" s="94"/>
      <c r="C326" s="95"/>
      <c r="D326" s="96"/>
      <c r="E326" s="97"/>
      <c r="F326" s="97"/>
      <c r="G326" s="98"/>
      <c r="H326" s="99"/>
      <c r="I326" s="96"/>
      <c r="J326" s="96"/>
      <c r="K326" s="100"/>
      <c r="L326" s="101"/>
      <c r="M326" s="8"/>
      <c r="N326" s="8"/>
      <c r="O326" s="8"/>
      <c r="P326" s="8"/>
      <c r="Q326" s="8"/>
      <c r="R326" s="8"/>
      <c r="S326" s="8"/>
      <c r="U326" s="95"/>
    </row>
    <row r="327" spans="2:21" ht="13.5" hidden="1" thickTop="1">
      <c r="B327" s="94"/>
      <c r="C327" s="95"/>
      <c r="D327" s="96"/>
      <c r="E327" s="97"/>
      <c r="F327" s="97"/>
      <c r="G327" s="98"/>
      <c r="H327" s="99"/>
      <c r="I327" s="96"/>
      <c r="J327" s="96"/>
      <c r="K327" s="100"/>
      <c r="L327" s="101"/>
      <c r="M327" s="8"/>
      <c r="N327" s="8"/>
      <c r="O327" s="8"/>
      <c r="P327" s="8"/>
      <c r="Q327" s="8"/>
      <c r="R327" s="8"/>
      <c r="S327" s="8"/>
      <c r="U327" s="95"/>
    </row>
    <row r="328" spans="2:21" ht="13.5" hidden="1" thickTop="1">
      <c r="B328" s="94"/>
      <c r="C328" s="95"/>
      <c r="D328" s="96"/>
      <c r="E328" s="97"/>
      <c r="F328" s="97"/>
      <c r="G328" s="98"/>
      <c r="H328" s="99"/>
      <c r="I328" s="96"/>
      <c r="J328" s="96"/>
      <c r="K328" s="100"/>
      <c r="L328" s="101"/>
      <c r="M328" s="8"/>
      <c r="N328" s="8"/>
      <c r="O328" s="8"/>
      <c r="P328" s="8"/>
      <c r="Q328" s="8"/>
      <c r="R328" s="8"/>
      <c r="S328" s="8"/>
      <c r="U328" s="95"/>
    </row>
    <row r="329" spans="2:21" ht="13.5" hidden="1" thickTop="1">
      <c r="B329" s="94"/>
      <c r="C329" s="95"/>
      <c r="D329" s="96"/>
      <c r="E329" s="97"/>
      <c r="F329" s="97"/>
      <c r="G329" s="98"/>
      <c r="H329" s="99"/>
      <c r="I329" s="96"/>
      <c r="J329" s="96"/>
      <c r="K329" s="100"/>
      <c r="L329" s="101"/>
      <c r="M329" s="8"/>
      <c r="N329" s="8"/>
      <c r="O329" s="8"/>
      <c r="P329" s="8"/>
      <c r="Q329" s="8"/>
      <c r="R329" s="8"/>
      <c r="S329" s="8"/>
      <c r="U329" s="95"/>
    </row>
    <row r="330" spans="2:21" ht="13.5" hidden="1" thickTop="1">
      <c r="B330" s="94"/>
      <c r="C330" s="95"/>
      <c r="D330" s="96"/>
      <c r="E330" s="97"/>
      <c r="F330" s="97"/>
      <c r="G330" s="98"/>
      <c r="H330" s="99"/>
      <c r="I330" s="96"/>
      <c r="J330" s="96"/>
      <c r="K330" s="100"/>
      <c r="L330" s="101"/>
      <c r="M330" s="8"/>
      <c r="N330" s="8"/>
      <c r="O330" s="8"/>
      <c r="P330" s="8"/>
      <c r="Q330" s="8"/>
      <c r="R330" s="8"/>
      <c r="S330" s="8"/>
      <c r="U330" s="95"/>
    </row>
    <row r="331" spans="2:21" ht="13.5" hidden="1" thickTop="1">
      <c r="B331" s="94"/>
      <c r="C331" s="95"/>
      <c r="D331" s="96"/>
      <c r="E331" s="97"/>
      <c r="F331" s="97"/>
      <c r="G331" s="98"/>
      <c r="H331" s="99"/>
      <c r="I331" s="96"/>
      <c r="J331" s="96"/>
      <c r="K331" s="100"/>
      <c r="L331" s="101"/>
      <c r="M331" s="8"/>
      <c r="N331" s="8"/>
      <c r="O331" s="8"/>
      <c r="P331" s="8"/>
      <c r="Q331" s="8"/>
      <c r="R331" s="8"/>
      <c r="S331" s="8"/>
      <c r="U331" s="95"/>
    </row>
    <row r="332" spans="2:21" ht="13.5" hidden="1" thickTop="1">
      <c r="B332" s="94"/>
      <c r="C332" s="95"/>
      <c r="D332" s="96"/>
      <c r="E332" s="97"/>
      <c r="F332" s="97"/>
      <c r="G332" s="98"/>
      <c r="H332" s="99"/>
      <c r="I332" s="96"/>
      <c r="J332" s="96"/>
      <c r="K332" s="100"/>
      <c r="L332" s="101"/>
      <c r="M332" s="8"/>
      <c r="N332" s="8"/>
      <c r="O332" s="8"/>
      <c r="P332" s="8"/>
      <c r="Q332" s="8"/>
      <c r="R332" s="8"/>
      <c r="S332" s="8"/>
      <c r="U332" s="95"/>
    </row>
    <row r="333" spans="2:21" ht="13.5" hidden="1" thickTop="1">
      <c r="B333" s="94"/>
      <c r="C333" s="95"/>
      <c r="D333" s="96"/>
      <c r="E333" s="97"/>
      <c r="F333" s="97"/>
      <c r="G333" s="98"/>
      <c r="H333" s="99"/>
      <c r="I333" s="96"/>
      <c r="J333" s="96"/>
      <c r="K333" s="100"/>
      <c r="L333" s="101"/>
      <c r="M333" s="8"/>
      <c r="N333" s="8"/>
      <c r="O333" s="8"/>
      <c r="P333" s="8"/>
      <c r="Q333" s="8"/>
      <c r="R333" s="8"/>
      <c r="S333" s="8"/>
      <c r="U333" s="95"/>
    </row>
    <row r="334" spans="2:21" ht="13.5" hidden="1" thickTop="1">
      <c r="B334" s="94"/>
      <c r="C334" s="95"/>
      <c r="D334" s="96"/>
      <c r="E334" s="97"/>
      <c r="F334" s="97"/>
      <c r="G334" s="98"/>
      <c r="H334" s="99"/>
      <c r="I334" s="96"/>
      <c r="J334" s="96"/>
      <c r="K334" s="100"/>
      <c r="L334" s="101"/>
      <c r="M334" s="8"/>
      <c r="N334" s="8"/>
      <c r="O334" s="8"/>
      <c r="P334" s="8"/>
      <c r="Q334" s="8"/>
      <c r="R334" s="8"/>
      <c r="S334" s="8"/>
      <c r="U334" s="95"/>
    </row>
    <row r="335" spans="2:21" ht="13.5" hidden="1" thickTop="1">
      <c r="B335" s="94"/>
      <c r="C335" s="95"/>
      <c r="D335" s="96"/>
      <c r="E335" s="97"/>
      <c r="F335" s="97"/>
      <c r="G335" s="98"/>
      <c r="H335" s="99"/>
      <c r="I335" s="96"/>
      <c r="J335" s="96"/>
      <c r="K335" s="100"/>
      <c r="L335" s="101"/>
      <c r="M335" s="8"/>
      <c r="N335" s="8"/>
      <c r="O335" s="8"/>
      <c r="P335" s="8"/>
      <c r="Q335" s="8"/>
      <c r="R335" s="8"/>
      <c r="S335" s="8"/>
      <c r="U335" s="95"/>
    </row>
    <row r="336" spans="2:21" ht="13.5" hidden="1" thickTop="1">
      <c r="B336" s="94"/>
      <c r="C336" s="95"/>
      <c r="D336" s="96"/>
      <c r="E336" s="97"/>
      <c r="F336" s="97"/>
      <c r="G336" s="98"/>
      <c r="H336" s="99"/>
      <c r="I336" s="96"/>
      <c r="J336" s="96"/>
      <c r="K336" s="100"/>
      <c r="L336" s="101"/>
      <c r="M336" s="8"/>
      <c r="N336" s="8"/>
      <c r="O336" s="8"/>
      <c r="P336" s="8"/>
      <c r="Q336" s="8"/>
      <c r="R336" s="8"/>
      <c r="S336" s="8"/>
      <c r="U336" s="95"/>
    </row>
    <row r="337" spans="2:21" ht="13.5" hidden="1" thickTop="1">
      <c r="B337" s="94"/>
      <c r="C337" s="95"/>
      <c r="D337" s="96"/>
      <c r="E337" s="97"/>
      <c r="F337" s="97"/>
      <c r="G337" s="98"/>
      <c r="H337" s="99"/>
      <c r="I337" s="96"/>
      <c r="J337" s="96"/>
      <c r="K337" s="100"/>
      <c r="L337" s="101"/>
      <c r="M337" s="8"/>
      <c r="N337" s="8"/>
      <c r="O337" s="8"/>
      <c r="P337" s="8"/>
      <c r="Q337" s="8"/>
      <c r="R337" s="8"/>
      <c r="S337" s="8"/>
      <c r="U337" s="95"/>
    </row>
    <row r="338" spans="2:21" ht="13.5" hidden="1" thickTop="1">
      <c r="B338" s="94"/>
      <c r="C338" s="95"/>
      <c r="D338" s="96"/>
      <c r="E338" s="97"/>
      <c r="F338" s="97"/>
      <c r="G338" s="98"/>
      <c r="H338" s="99"/>
      <c r="I338" s="96"/>
      <c r="J338" s="96"/>
      <c r="K338" s="100"/>
      <c r="L338" s="101"/>
      <c r="M338" s="8"/>
      <c r="N338" s="8"/>
      <c r="O338" s="8"/>
      <c r="P338" s="8"/>
      <c r="Q338" s="8"/>
      <c r="R338" s="8"/>
      <c r="S338" s="8"/>
      <c r="U338" s="95"/>
    </row>
    <row r="339" spans="2:21" ht="13.5" hidden="1" thickTop="1">
      <c r="B339" s="94"/>
      <c r="C339" s="95"/>
      <c r="D339" s="96"/>
      <c r="E339" s="97"/>
      <c r="F339" s="97"/>
      <c r="G339" s="98"/>
      <c r="H339" s="99"/>
      <c r="I339" s="96"/>
      <c r="J339" s="96"/>
      <c r="K339" s="100"/>
      <c r="L339" s="101"/>
      <c r="M339" s="8"/>
      <c r="N339" s="8"/>
      <c r="O339" s="8"/>
      <c r="P339" s="8"/>
      <c r="Q339" s="8"/>
      <c r="R339" s="8"/>
      <c r="S339" s="8"/>
      <c r="U339" s="95"/>
    </row>
    <row r="340" spans="2:21" ht="13.5" hidden="1" thickTop="1">
      <c r="B340" s="94"/>
      <c r="C340" s="95"/>
      <c r="D340" s="96"/>
      <c r="E340" s="97"/>
      <c r="F340" s="97"/>
      <c r="G340" s="98"/>
      <c r="H340" s="99"/>
      <c r="I340" s="96"/>
      <c r="J340" s="96"/>
      <c r="K340" s="100"/>
      <c r="L340" s="101"/>
      <c r="M340" s="8"/>
      <c r="N340" s="8"/>
      <c r="O340" s="8"/>
      <c r="P340" s="8"/>
      <c r="Q340" s="8"/>
      <c r="R340" s="8"/>
      <c r="S340" s="8"/>
      <c r="U340" s="95"/>
    </row>
    <row r="341" spans="2:21" ht="13.5" hidden="1" thickTop="1">
      <c r="B341" s="94"/>
      <c r="C341" s="95"/>
      <c r="D341" s="96"/>
      <c r="E341" s="97"/>
      <c r="F341" s="97"/>
      <c r="G341" s="98"/>
      <c r="H341" s="99"/>
      <c r="I341" s="96"/>
      <c r="J341" s="96"/>
      <c r="K341" s="100"/>
      <c r="L341" s="101"/>
      <c r="M341" s="8"/>
      <c r="N341" s="8"/>
      <c r="O341" s="8"/>
      <c r="P341" s="8"/>
      <c r="Q341" s="8"/>
      <c r="R341" s="8"/>
      <c r="S341" s="8"/>
      <c r="U341" s="95"/>
    </row>
    <row r="342" spans="2:21" ht="13.5" hidden="1" thickTop="1">
      <c r="B342" s="94"/>
      <c r="C342" s="95"/>
      <c r="D342" s="96"/>
      <c r="E342" s="97"/>
      <c r="F342" s="97"/>
      <c r="G342" s="98"/>
      <c r="H342" s="99"/>
      <c r="I342" s="96"/>
      <c r="J342" s="96"/>
      <c r="K342" s="100"/>
      <c r="L342" s="101"/>
      <c r="M342" s="8"/>
      <c r="N342" s="8"/>
      <c r="O342" s="8"/>
      <c r="P342" s="8"/>
      <c r="Q342" s="8"/>
      <c r="R342" s="8"/>
      <c r="S342" s="8"/>
      <c r="U342" s="95"/>
    </row>
    <row r="343" spans="2:21" ht="13.5" hidden="1" thickTop="1">
      <c r="B343" s="94"/>
      <c r="C343" s="95"/>
      <c r="D343" s="96"/>
      <c r="E343" s="97"/>
      <c r="F343" s="97"/>
      <c r="G343" s="98"/>
      <c r="H343" s="99"/>
      <c r="I343" s="96"/>
      <c r="J343" s="96"/>
      <c r="K343" s="100"/>
      <c r="L343" s="101"/>
      <c r="M343" s="8"/>
      <c r="N343" s="8"/>
      <c r="O343" s="8"/>
      <c r="P343" s="8"/>
      <c r="Q343" s="8"/>
      <c r="R343" s="8"/>
      <c r="S343" s="8"/>
      <c r="U343" s="95"/>
    </row>
    <row r="344" spans="2:21" ht="13.5" hidden="1" thickTop="1">
      <c r="B344" s="94"/>
      <c r="C344" s="95"/>
      <c r="D344" s="96"/>
      <c r="E344" s="97"/>
      <c r="F344" s="97"/>
      <c r="G344" s="98"/>
      <c r="H344" s="99"/>
      <c r="I344" s="96"/>
      <c r="J344" s="96"/>
      <c r="K344" s="100"/>
      <c r="L344" s="101"/>
      <c r="M344" s="8"/>
      <c r="N344" s="8"/>
      <c r="O344" s="8"/>
      <c r="P344" s="8"/>
      <c r="Q344" s="8"/>
      <c r="R344" s="8"/>
      <c r="S344" s="8"/>
      <c r="U344" s="95"/>
    </row>
    <row r="345" spans="2:21" ht="13.5" hidden="1" thickTop="1">
      <c r="B345" s="94"/>
      <c r="C345" s="95"/>
      <c r="D345" s="96"/>
      <c r="E345" s="97"/>
      <c r="F345" s="97"/>
      <c r="G345" s="98"/>
      <c r="H345" s="99"/>
      <c r="I345" s="96"/>
      <c r="J345" s="96"/>
      <c r="K345" s="100"/>
      <c r="L345" s="101"/>
      <c r="M345" s="8"/>
      <c r="N345" s="8"/>
      <c r="O345" s="8"/>
      <c r="P345" s="8"/>
      <c r="Q345" s="8"/>
      <c r="R345" s="8"/>
      <c r="S345" s="8"/>
      <c r="U345" s="95"/>
    </row>
    <row r="346" spans="2:21" ht="13.5" hidden="1" thickTop="1">
      <c r="B346" s="94"/>
      <c r="C346" s="95"/>
      <c r="D346" s="96"/>
      <c r="E346" s="97"/>
      <c r="F346" s="97"/>
      <c r="G346" s="98"/>
      <c r="H346" s="99"/>
      <c r="I346" s="96"/>
      <c r="J346" s="96"/>
      <c r="K346" s="100"/>
      <c r="L346" s="101"/>
      <c r="M346" s="8"/>
      <c r="N346" s="8"/>
      <c r="O346" s="8"/>
      <c r="P346" s="8"/>
      <c r="Q346" s="8"/>
      <c r="R346" s="8"/>
      <c r="S346" s="8"/>
      <c r="U346" s="95"/>
    </row>
    <row r="347" spans="2:21" ht="13.5" hidden="1" thickTop="1">
      <c r="B347" s="94"/>
      <c r="C347" s="95"/>
      <c r="D347" s="96"/>
      <c r="E347" s="97"/>
      <c r="F347" s="97"/>
      <c r="G347" s="98"/>
      <c r="H347" s="99"/>
      <c r="I347" s="96"/>
      <c r="J347" s="96"/>
      <c r="K347" s="100"/>
      <c r="L347" s="101"/>
      <c r="M347" s="8"/>
      <c r="N347" s="8"/>
      <c r="O347" s="8"/>
      <c r="P347" s="8"/>
      <c r="Q347" s="8"/>
      <c r="R347" s="8"/>
      <c r="S347" s="8"/>
      <c r="U347" s="95"/>
    </row>
    <row r="348" spans="2:21" ht="13.5" hidden="1" thickTop="1">
      <c r="B348" s="94"/>
      <c r="C348" s="95"/>
      <c r="D348" s="96"/>
      <c r="E348" s="97"/>
      <c r="F348" s="97"/>
      <c r="G348" s="98"/>
      <c r="H348" s="99"/>
      <c r="I348" s="96"/>
      <c r="J348" s="96"/>
      <c r="K348" s="100"/>
      <c r="L348" s="101"/>
      <c r="M348" s="8"/>
      <c r="N348" s="8"/>
      <c r="O348" s="8"/>
      <c r="P348" s="8"/>
      <c r="Q348" s="8"/>
      <c r="R348" s="8"/>
      <c r="S348" s="8"/>
      <c r="U348" s="95"/>
    </row>
    <row r="349" spans="2:21" ht="13.5" hidden="1" thickTop="1">
      <c r="B349" s="94"/>
      <c r="C349" s="95"/>
      <c r="D349" s="96"/>
      <c r="E349" s="97"/>
      <c r="F349" s="97"/>
      <c r="G349" s="98"/>
      <c r="H349" s="99"/>
      <c r="I349" s="96"/>
      <c r="J349" s="96"/>
      <c r="K349" s="100"/>
      <c r="L349" s="101"/>
      <c r="M349" s="8"/>
      <c r="N349" s="8"/>
      <c r="O349" s="8"/>
      <c r="P349" s="8"/>
      <c r="Q349" s="8"/>
      <c r="R349" s="8"/>
      <c r="S349" s="8"/>
      <c r="U349" s="95"/>
    </row>
    <row r="350" spans="2:21" ht="13.5" hidden="1" thickTop="1">
      <c r="B350" s="94"/>
      <c r="C350" s="95"/>
      <c r="D350" s="96"/>
      <c r="E350" s="97"/>
      <c r="F350" s="97"/>
      <c r="G350" s="98"/>
      <c r="H350" s="99"/>
      <c r="I350" s="96"/>
      <c r="J350" s="96"/>
      <c r="K350" s="100"/>
      <c r="L350" s="101"/>
      <c r="M350" s="8"/>
      <c r="N350" s="8"/>
      <c r="O350" s="8"/>
      <c r="P350" s="8"/>
      <c r="Q350" s="8"/>
      <c r="R350" s="8"/>
      <c r="S350" s="8"/>
      <c r="U350" s="95"/>
    </row>
    <row r="351" spans="2:21" ht="13.5" hidden="1" thickTop="1">
      <c r="B351" s="94"/>
      <c r="C351" s="95"/>
      <c r="D351" s="96"/>
      <c r="E351" s="97"/>
      <c r="F351" s="97"/>
      <c r="G351" s="98"/>
      <c r="H351" s="99"/>
      <c r="I351" s="96"/>
      <c r="J351" s="96"/>
      <c r="K351" s="100"/>
      <c r="L351" s="101"/>
      <c r="M351" s="8"/>
      <c r="N351" s="8"/>
      <c r="O351" s="8"/>
      <c r="P351" s="8"/>
      <c r="Q351" s="8"/>
      <c r="R351" s="8"/>
      <c r="S351" s="8"/>
      <c r="U351" s="95"/>
    </row>
    <row r="352" spans="2:21" ht="13.5" hidden="1" thickTop="1">
      <c r="B352" s="94"/>
      <c r="C352" s="95"/>
      <c r="D352" s="96"/>
      <c r="E352" s="97"/>
      <c r="F352" s="97"/>
      <c r="G352" s="98"/>
      <c r="H352" s="99"/>
      <c r="I352" s="96"/>
      <c r="J352" s="96"/>
      <c r="K352" s="100"/>
      <c r="L352" s="101"/>
      <c r="M352" s="8"/>
      <c r="N352" s="8"/>
      <c r="O352" s="8"/>
      <c r="P352" s="8"/>
      <c r="Q352" s="8"/>
      <c r="R352" s="8"/>
      <c r="S352" s="8"/>
      <c r="U352" s="95"/>
    </row>
    <row r="353" spans="2:21" ht="13.5" hidden="1" thickTop="1">
      <c r="B353" s="94"/>
      <c r="C353" s="95"/>
      <c r="D353" s="96"/>
      <c r="E353" s="97"/>
      <c r="F353" s="97"/>
      <c r="G353" s="98"/>
      <c r="H353" s="99"/>
      <c r="I353" s="96"/>
      <c r="J353" s="96"/>
      <c r="K353" s="100"/>
      <c r="L353" s="101"/>
      <c r="M353" s="8"/>
      <c r="N353" s="8"/>
      <c r="O353" s="8"/>
      <c r="P353" s="8"/>
      <c r="Q353" s="8"/>
      <c r="R353" s="8"/>
      <c r="S353" s="8"/>
      <c r="U353" s="95"/>
    </row>
    <row r="354" spans="2:21" ht="13.5" hidden="1" thickTop="1">
      <c r="B354" s="94"/>
      <c r="C354" s="95"/>
      <c r="D354" s="96"/>
      <c r="E354" s="97"/>
      <c r="F354" s="97"/>
      <c r="G354" s="98"/>
      <c r="H354" s="99"/>
      <c r="I354" s="96"/>
      <c r="J354" s="96"/>
      <c r="K354" s="100"/>
      <c r="L354" s="101"/>
      <c r="M354" s="8"/>
      <c r="N354" s="8"/>
      <c r="O354" s="8"/>
      <c r="P354" s="8"/>
      <c r="Q354" s="8"/>
      <c r="R354" s="8"/>
      <c r="S354" s="8"/>
      <c r="U354" s="95"/>
    </row>
    <row r="355" spans="2:21" ht="13.5" hidden="1" thickTop="1">
      <c r="B355" s="94"/>
      <c r="C355" s="95"/>
      <c r="D355" s="96"/>
      <c r="E355" s="97"/>
      <c r="F355" s="97"/>
      <c r="G355" s="98"/>
      <c r="H355" s="99"/>
      <c r="I355" s="96"/>
      <c r="J355" s="96"/>
      <c r="K355" s="100"/>
      <c r="L355" s="101"/>
      <c r="M355" s="8"/>
      <c r="N355" s="8"/>
      <c r="O355" s="8"/>
      <c r="P355" s="8"/>
      <c r="Q355" s="8"/>
      <c r="R355" s="8"/>
      <c r="S355" s="8"/>
      <c r="U355" s="95"/>
    </row>
    <row r="356" spans="2:21" ht="13.5" hidden="1" thickTop="1">
      <c r="B356" s="94"/>
      <c r="C356" s="95"/>
      <c r="D356" s="96"/>
      <c r="E356" s="97"/>
      <c r="F356" s="97"/>
      <c r="G356" s="98"/>
      <c r="H356" s="99"/>
      <c r="I356" s="96"/>
      <c r="J356" s="96"/>
      <c r="K356" s="100"/>
      <c r="L356" s="101"/>
      <c r="M356" s="8"/>
      <c r="N356" s="8"/>
      <c r="O356" s="8"/>
      <c r="P356" s="8"/>
      <c r="Q356" s="8"/>
      <c r="R356" s="8"/>
      <c r="S356" s="8"/>
      <c r="U356" s="95"/>
    </row>
    <row r="357" spans="2:21" ht="13.5" hidden="1" thickTop="1">
      <c r="B357" s="94"/>
      <c r="C357" s="95"/>
      <c r="D357" s="96"/>
      <c r="E357" s="97"/>
      <c r="F357" s="97"/>
      <c r="G357" s="98"/>
      <c r="H357" s="99"/>
      <c r="I357" s="96"/>
      <c r="J357" s="96"/>
      <c r="K357" s="100"/>
      <c r="L357" s="101"/>
      <c r="M357" s="8"/>
      <c r="N357" s="8"/>
      <c r="O357" s="8"/>
      <c r="P357" s="8"/>
      <c r="Q357" s="8"/>
      <c r="R357" s="8"/>
      <c r="S357" s="8"/>
      <c r="U357" s="95"/>
    </row>
    <row r="358" spans="2:21" ht="13.5" hidden="1" thickTop="1">
      <c r="B358" s="94"/>
      <c r="C358" s="95"/>
      <c r="D358" s="96"/>
      <c r="E358" s="97"/>
      <c r="F358" s="97"/>
      <c r="G358" s="98"/>
      <c r="H358" s="99"/>
      <c r="I358" s="96"/>
      <c r="J358" s="96"/>
      <c r="K358" s="100"/>
      <c r="L358" s="101"/>
      <c r="M358" s="8"/>
      <c r="N358" s="8"/>
      <c r="O358" s="8"/>
      <c r="P358" s="8"/>
      <c r="Q358" s="8"/>
      <c r="R358" s="8"/>
      <c r="S358" s="8"/>
      <c r="U358" s="95"/>
    </row>
    <row r="359" spans="2:21" ht="13.5" hidden="1" thickTop="1">
      <c r="B359" s="94"/>
      <c r="C359" s="95"/>
      <c r="D359" s="96"/>
      <c r="E359" s="97"/>
      <c r="F359" s="97"/>
      <c r="G359" s="98"/>
      <c r="H359" s="99"/>
      <c r="I359" s="96"/>
      <c r="J359" s="96"/>
      <c r="K359" s="100"/>
      <c r="L359" s="101"/>
      <c r="M359" s="8"/>
      <c r="N359" s="8"/>
      <c r="O359" s="8"/>
      <c r="P359" s="8"/>
      <c r="Q359" s="8"/>
      <c r="R359" s="8"/>
      <c r="S359" s="8"/>
      <c r="U359" s="95"/>
    </row>
    <row r="360" spans="2:21" ht="13.5" hidden="1" thickTop="1">
      <c r="B360" s="94"/>
      <c r="C360" s="95"/>
      <c r="D360" s="96"/>
      <c r="E360" s="97"/>
      <c r="F360" s="97"/>
      <c r="G360" s="98"/>
      <c r="H360" s="99"/>
      <c r="I360" s="96"/>
      <c r="J360" s="96"/>
      <c r="K360" s="100"/>
      <c r="L360" s="101"/>
      <c r="M360" s="8"/>
      <c r="N360" s="8"/>
      <c r="O360" s="8"/>
      <c r="P360" s="8"/>
      <c r="Q360" s="8"/>
      <c r="R360" s="8"/>
      <c r="S360" s="8"/>
      <c r="U360" s="95"/>
    </row>
    <row r="361" spans="2:21" ht="13.5" hidden="1" thickTop="1">
      <c r="B361" s="94"/>
      <c r="C361" s="95"/>
      <c r="D361" s="96"/>
      <c r="E361" s="97"/>
      <c r="F361" s="97"/>
      <c r="G361" s="98"/>
      <c r="H361" s="99"/>
      <c r="I361" s="96"/>
      <c r="J361" s="96"/>
      <c r="K361" s="100"/>
      <c r="L361" s="101"/>
      <c r="M361" s="8"/>
      <c r="N361" s="8"/>
      <c r="O361" s="8"/>
      <c r="P361" s="8"/>
      <c r="Q361" s="8"/>
      <c r="R361" s="8"/>
      <c r="S361" s="8"/>
      <c r="U361" s="95"/>
    </row>
    <row r="362" spans="2:21" ht="13.5" hidden="1" thickTop="1">
      <c r="B362" s="94"/>
      <c r="C362" s="95"/>
      <c r="D362" s="96"/>
      <c r="E362" s="97"/>
      <c r="F362" s="97"/>
      <c r="G362" s="98"/>
      <c r="H362" s="99"/>
      <c r="I362" s="96"/>
      <c r="J362" s="96"/>
      <c r="K362" s="100"/>
      <c r="L362" s="101"/>
      <c r="M362" s="8"/>
      <c r="N362" s="8"/>
      <c r="O362" s="8"/>
      <c r="P362" s="8"/>
      <c r="Q362" s="8"/>
      <c r="R362" s="8"/>
      <c r="S362" s="8"/>
      <c r="U362" s="95"/>
    </row>
    <row r="363" spans="2:21" ht="13.5" hidden="1" thickTop="1">
      <c r="B363" s="94"/>
      <c r="C363" s="95"/>
      <c r="D363" s="96"/>
      <c r="E363" s="97"/>
      <c r="F363" s="97"/>
      <c r="G363" s="98"/>
      <c r="H363" s="99"/>
      <c r="I363" s="96"/>
      <c r="J363" s="96"/>
      <c r="K363" s="100"/>
      <c r="L363" s="101"/>
      <c r="M363" s="8"/>
      <c r="N363" s="8"/>
      <c r="O363" s="8"/>
      <c r="P363" s="8"/>
      <c r="Q363" s="8"/>
      <c r="R363" s="8"/>
      <c r="S363" s="8"/>
      <c r="U363" s="95"/>
    </row>
    <row r="364" spans="2:21" ht="13.5" hidden="1" thickTop="1">
      <c r="B364" s="94"/>
      <c r="C364" s="95"/>
      <c r="D364" s="96"/>
      <c r="E364" s="97"/>
      <c r="F364" s="97"/>
      <c r="G364" s="98"/>
      <c r="H364" s="99"/>
      <c r="I364" s="96"/>
      <c r="J364" s="96"/>
      <c r="K364" s="100"/>
      <c r="L364" s="101"/>
      <c r="M364" s="8"/>
      <c r="N364" s="8"/>
      <c r="O364" s="8"/>
      <c r="P364" s="8"/>
      <c r="Q364" s="8"/>
      <c r="R364" s="8"/>
      <c r="S364" s="8"/>
      <c r="U364" s="95"/>
    </row>
    <row r="365" spans="2:21" ht="13.5" hidden="1" thickTop="1">
      <c r="B365" s="94"/>
      <c r="C365" s="95"/>
      <c r="D365" s="96"/>
      <c r="E365" s="97"/>
      <c r="F365" s="97"/>
      <c r="G365" s="98"/>
      <c r="H365" s="99"/>
      <c r="I365" s="96"/>
      <c r="J365" s="96"/>
      <c r="K365" s="100"/>
      <c r="L365" s="101"/>
      <c r="M365" s="8"/>
      <c r="N365" s="8"/>
      <c r="O365" s="8"/>
      <c r="P365" s="8"/>
      <c r="Q365" s="8"/>
      <c r="R365" s="8"/>
      <c r="S365" s="8"/>
      <c r="U365" s="95"/>
    </row>
    <row r="366" spans="2:21" ht="13.5" hidden="1" thickTop="1">
      <c r="B366" s="94"/>
      <c r="C366" s="95"/>
      <c r="D366" s="96"/>
      <c r="E366" s="97"/>
      <c r="F366" s="97"/>
      <c r="G366" s="98"/>
      <c r="H366" s="99"/>
      <c r="I366" s="96"/>
      <c r="J366" s="96"/>
      <c r="K366" s="100"/>
      <c r="L366" s="101"/>
      <c r="M366" s="8"/>
      <c r="N366" s="8"/>
      <c r="O366" s="8"/>
      <c r="P366" s="8"/>
      <c r="Q366" s="8"/>
      <c r="R366" s="8"/>
      <c r="S366" s="8"/>
      <c r="U366" s="95"/>
    </row>
    <row r="367" spans="2:21" ht="13.5" hidden="1" thickTop="1">
      <c r="B367" s="94"/>
      <c r="C367" s="95"/>
      <c r="D367" s="96"/>
      <c r="E367" s="97"/>
      <c r="F367" s="97"/>
      <c r="G367" s="98"/>
      <c r="H367" s="99"/>
      <c r="I367" s="96"/>
      <c r="J367" s="96"/>
      <c r="K367" s="100"/>
      <c r="L367" s="101"/>
      <c r="M367" s="8"/>
      <c r="N367" s="8"/>
      <c r="O367" s="8"/>
      <c r="P367" s="8"/>
      <c r="Q367" s="8"/>
      <c r="R367" s="8"/>
      <c r="S367" s="8"/>
      <c r="U367" s="95"/>
    </row>
    <row r="368" spans="2:21" ht="13.5" hidden="1" thickTop="1">
      <c r="B368" s="94"/>
      <c r="C368" s="95"/>
      <c r="D368" s="96"/>
      <c r="E368" s="97"/>
      <c r="F368" s="97"/>
      <c r="G368" s="98"/>
      <c r="H368" s="99"/>
      <c r="I368" s="96"/>
      <c r="J368" s="96"/>
      <c r="K368" s="100"/>
      <c r="L368" s="101"/>
      <c r="M368" s="8"/>
      <c r="N368" s="8"/>
      <c r="O368" s="8"/>
      <c r="P368" s="8"/>
      <c r="Q368" s="8"/>
      <c r="R368" s="8"/>
      <c r="S368" s="8"/>
      <c r="U368" s="95"/>
    </row>
    <row r="369" spans="2:21" ht="13.5" hidden="1" thickTop="1">
      <c r="B369" s="94"/>
      <c r="C369" s="95"/>
      <c r="D369" s="96"/>
      <c r="E369" s="97"/>
      <c r="F369" s="97"/>
      <c r="G369" s="98"/>
      <c r="H369" s="99"/>
      <c r="I369" s="96"/>
      <c r="J369" s="96"/>
      <c r="K369" s="100"/>
      <c r="L369" s="101"/>
      <c r="M369" s="8"/>
      <c r="N369" s="8"/>
      <c r="O369" s="8"/>
      <c r="P369" s="8"/>
      <c r="Q369" s="8"/>
      <c r="R369" s="8"/>
      <c r="S369" s="8"/>
      <c r="U369" s="95"/>
    </row>
    <row r="370" spans="2:21" ht="13.5" hidden="1" thickTop="1">
      <c r="B370" s="94"/>
      <c r="C370" s="95"/>
      <c r="D370" s="96"/>
      <c r="E370" s="97"/>
      <c r="F370" s="97"/>
      <c r="G370" s="98"/>
      <c r="H370" s="99"/>
      <c r="I370" s="96"/>
      <c r="J370" s="96"/>
      <c r="K370" s="100"/>
      <c r="L370" s="101"/>
      <c r="M370" s="8"/>
      <c r="N370" s="8"/>
      <c r="O370" s="8"/>
      <c r="P370" s="8"/>
      <c r="Q370" s="8"/>
      <c r="R370" s="8"/>
      <c r="S370" s="8"/>
      <c r="U370" s="95"/>
    </row>
    <row r="371" spans="2:21" ht="13.5" hidden="1" thickTop="1">
      <c r="B371" s="94"/>
      <c r="C371" s="95"/>
      <c r="D371" s="96"/>
      <c r="E371" s="97"/>
      <c r="F371" s="97"/>
      <c r="G371" s="98"/>
      <c r="H371" s="99"/>
      <c r="I371" s="96"/>
      <c r="J371" s="96"/>
      <c r="K371" s="100"/>
      <c r="L371" s="101"/>
      <c r="M371" s="8"/>
      <c r="N371" s="8"/>
      <c r="O371" s="8"/>
      <c r="P371" s="8"/>
      <c r="Q371" s="8"/>
      <c r="R371" s="8"/>
      <c r="S371" s="8"/>
      <c r="U371" s="95"/>
    </row>
    <row r="372" spans="2:21" ht="13.5" hidden="1" thickTop="1">
      <c r="B372" s="94"/>
      <c r="C372" s="95"/>
      <c r="D372" s="96"/>
      <c r="E372" s="97"/>
      <c r="F372" s="97"/>
      <c r="G372" s="98"/>
      <c r="H372" s="99"/>
      <c r="I372" s="96"/>
      <c r="J372" s="96"/>
      <c r="K372" s="100"/>
      <c r="L372" s="101"/>
      <c r="M372" s="8"/>
      <c r="N372" s="8"/>
      <c r="O372" s="8"/>
      <c r="P372" s="8"/>
      <c r="Q372" s="8"/>
      <c r="R372" s="8"/>
      <c r="S372" s="8"/>
      <c r="U372" s="95"/>
    </row>
    <row r="373" spans="2:21" ht="13.5" hidden="1" thickTop="1">
      <c r="B373" s="94"/>
      <c r="C373" s="95"/>
      <c r="D373" s="96"/>
      <c r="E373" s="97"/>
      <c r="F373" s="97"/>
      <c r="G373" s="98"/>
      <c r="H373" s="99"/>
      <c r="I373" s="96"/>
      <c r="J373" s="96"/>
      <c r="K373" s="100"/>
      <c r="L373" s="101"/>
      <c r="M373" s="8"/>
      <c r="N373" s="8"/>
      <c r="O373" s="8"/>
      <c r="P373" s="8"/>
      <c r="Q373" s="8"/>
      <c r="R373" s="8"/>
      <c r="S373" s="8"/>
      <c r="U373" s="95"/>
    </row>
    <row r="374" spans="2:21" ht="13.5" hidden="1" thickTop="1">
      <c r="B374" s="94"/>
      <c r="C374" s="95"/>
      <c r="D374" s="96"/>
      <c r="E374" s="97"/>
      <c r="F374" s="97"/>
      <c r="G374" s="98"/>
      <c r="H374" s="99"/>
      <c r="I374" s="96"/>
      <c r="J374" s="96"/>
      <c r="K374" s="100"/>
      <c r="L374" s="101"/>
      <c r="M374" s="8"/>
      <c r="N374" s="8"/>
      <c r="O374" s="8"/>
      <c r="P374" s="8"/>
      <c r="Q374" s="8"/>
      <c r="R374" s="8"/>
      <c r="S374" s="8"/>
      <c r="U374" s="95"/>
    </row>
    <row r="375" spans="2:21" ht="13.5" hidden="1" thickTop="1">
      <c r="B375" s="94"/>
      <c r="C375" s="95"/>
      <c r="D375" s="96"/>
      <c r="E375" s="97"/>
      <c r="F375" s="97"/>
      <c r="G375" s="98"/>
      <c r="H375" s="99"/>
      <c r="I375" s="96"/>
      <c r="J375" s="96"/>
      <c r="K375" s="100"/>
      <c r="L375" s="101"/>
      <c r="M375" s="8"/>
      <c r="N375" s="8"/>
      <c r="O375" s="8"/>
      <c r="P375" s="8"/>
      <c r="Q375" s="8"/>
      <c r="R375" s="8"/>
      <c r="S375" s="8"/>
      <c r="U375" s="95"/>
    </row>
    <row r="376" spans="2:21" ht="13.5" hidden="1" thickTop="1">
      <c r="B376" s="94"/>
      <c r="C376" s="95"/>
      <c r="D376" s="96"/>
      <c r="E376" s="97"/>
      <c r="F376" s="97"/>
      <c r="G376" s="98"/>
      <c r="H376" s="99"/>
      <c r="I376" s="96"/>
      <c r="J376" s="96"/>
      <c r="K376" s="100"/>
      <c r="L376" s="101"/>
      <c r="M376" s="8"/>
      <c r="N376" s="8"/>
      <c r="O376" s="8"/>
      <c r="P376" s="8"/>
      <c r="Q376" s="8"/>
      <c r="R376" s="8"/>
      <c r="S376" s="8"/>
      <c r="U376" s="95"/>
    </row>
    <row r="377" spans="2:21" ht="13.5" hidden="1" thickTop="1">
      <c r="B377" s="94"/>
      <c r="C377" s="95"/>
      <c r="D377" s="96"/>
      <c r="E377" s="97"/>
      <c r="F377" s="97"/>
      <c r="G377" s="98"/>
      <c r="H377" s="99"/>
      <c r="I377" s="96"/>
      <c r="J377" s="96"/>
      <c r="K377" s="100"/>
      <c r="L377" s="101"/>
      <c r="M377" s="8"/>
      <c r="N377" s="8"/>
      <c r="O377" s="8"/>
      <c r="P377" s="8"/>
      <c r="Q377" s="8"/>
      <c r="R377" s="8"/>
      <c r="S377" s="8"/>
      <c r="U377" s="95"/>
    </row>
    <row r="378" spans="2:21" ht="13.5" hidden="1" thickTop="1">
      <c r="B378" s="94"/>
      <c r="C378" s="95"/>
      <c r="D378" s="96"/>
      <c r="E378" s="97"/>
      <c r="F378" s="97"/>
      <c r="G378" s="98"/>
      <c r="H378" s="99"/>
      <c r="I378" s="96"/>
      <c r="J378" s="96"/>
      <c r="K378" s="100"/>
      <c r="L378" s="101"/>
      <c r="M378" s="8"/>
      <c r="N378" s="8"/>
      <c r="O378" s="8"/>
      <c r="P378" s="8"/>
      <c r="Q378" s="8"/>
      <c r="R378" s="8"/>
      <c r="S378" s="8"/>
      <c r="U378" s="95"/>
    </row>
    <row r="379" spans="2:21" ht="13.5" hidden="1" thickTop="1">
      <c r="B379" s="94"/>
      <c r="C379" s="95"/>
      <c r="D379" s="96"/>
      <c r="E379" s="97"/>
      <c r="F379" s="97"/>
      <c r="G379" s="98"/>
      <c r="H379" s="99"/>
      <c r="I379" s="96"/>
      <c r="J379" s="96"/>
      <c r="K379" s="100"/>
      <c r="L379" s="101"/>
      <c r="M379" s="8"/>
      <c r="N379" s="8"/>
      <c r="O379" s="8"/>
      <c r="P379" s="8"/>
      <c r="Q379" s="8"/>
      <c r="R379" s="8"/>
      <c r="S379" s="8"/>
      <c r="U379" s="95"/>
    </row>
    <row r="380" spans="2:21" ht="13.5" hidden="1" thickTop="1">
      <c r="B380" s="94"/>
      <c r="C380" s="95"/>
      <c r="D380" s="96"/>
      <c r="E380" s="97"/>
      <c r="F380" s="97"/>
      <c r="G380" s="98"/>
      <c r="H380" s="99"/>
      <c r="I380" s="96"/>
      <c r="J380" s="96"/>
      <c r="K380" s="100"/>
      <c r="L380" s="101"/>
      <c r="M380" s="8"/>
      <c r="N380" s="8"/>
      <c r="O380" s="8"/>
      <c r="P380" s="8"/>
      <c r="Q380" s="8"/>
      <c r="R380" s="8"/>
      <c r="S380" s="8"/>
      <c r="U380" s="95"/>
    </row>
    <row r="381" spans="2:21" ht="13.5" hidden="1" thickTop="1">
      <c r="B381" s="94"/>
      <c r="C381" s="95"/>
      <c r="D381" s="96"/>
      <c r="E381" s="97"/>
      <c r="F381" s="97"/>
      <c r="G381" s="98"/>
      <c r="H381" s="99"/>
      <c r="I381" s="96"/>
      <c r="J381" s="96"/>
      <c r="K381" s="100"/>
      <c r="L381" s="101"/>
      <c r="M381" s="8"/>
      <c r="N381" s="8"/>
      <c r="O381" s="8"/>
      <c r="P381" s="8"/>
      <c r="Q381" s="8"/>
      <c r="R381" s="8"/>
      <c r="S381" s="8"/>
      <c r="U381" s="95"/>
    </row>
    <row r="382" spans="2:21" ht="13.5" hidden="1" thickTop="1">
      <c r="B382" s="94"/>
      <c r="C382" s="95"/>
      <c r="D382" s="96"/>
      <c r="E382" s="97"/>
      <c r="F382" s="97"/>
      <c r="G382" s="98"/>
      <c r="H382" s="99"/>
      <c r="I382" s="96"/>
      <c r="J382" s="96"/>
      <c r="K382" s="100"/>
      <c r="L382" s="101"/>
      <c r="M382" s="8"/>
      <c r="N382" s="8"/>
      <c r="O382" s="8"/>
      <c r="P382" s="8"/>
      <c r="Q382" s="8"/>
      <c r="R382" s="8"/>
      <c r="S382" s="8"/>
      <c r="U382" s="95"/>
    </row>
    <row r="383" spans="2:21" ht="13.5" hidden="1" thickTop="1">
      <c r="B383" s="94"/>
      <c r="C383" s="95"/>
      <c r="D383" s="96"/>
      <c r="E383" s="97"/>
      <c r="F383" s="97"/>
      <c r="G383" s="98"/>
      <c r="H383" s="99"/>
      <c r="I383" s="96"/>
      <c r="J383" s="96"/>
      <c r="K383" s="100"/>
      <c r="L383" s="101"/>
      <c r="M383" s="8"/>
      <c r="N383" s="8"/>
      <c r="O383" s="8"/>
      <c r="P383" s="8"/>
      <c r="Q383" s="8"/>
      <c r="R383" s="8"/>
      <c r="S383" s="8"/>
      <c r="U383" s="95"/>
    </row>
    <row r="384" spans="2:21" ht="13.5" hidden="1" thickTop="1">
      <c r="B384" s="94"/>
      <c r="C384" s="95"/>
      <c r="D384" s="96"/>
      <c r="E384" s="97"/>
      <c r="F384" s="97"/>
      <c r="G384" s="98"/>
      <c r="H384" s="99"/>
      <c r="I384" s="96"/>
      <c r="J384" s="96"/>
      <c r="K384" s="100"/>
      <c r="L384" s="101"/>
      <c r="M384" s="8"/>
      <c r="N384" s="8"/>
      <c r="O384" s="8"/>
      <c r="P384" s="8"/>
      <c r="Q384" s="8"/>
      <c r="R384" s="8"/>
      <c r="S384" s="8"/>
      <c r="U384" s="95"/>
    </row>
    <row r="385" spans="2:21" ht="13.5" hidden="1" thickTop="1">
      <c r="B385" s="94"/>
      <c r="C385" s="95"/>
      <c r="D385" s="96"/>
      <c r="E385" s="97"/>
      <c r="F385" s="97"/>
      <c r="G385" s="98"/>
      <c r="H385" s="99"/>
      <c r="I385" s="96"/>
      <c r="J385" s="96"/>
      <c r="K385" s="100"/>
      <c r="L385" s="101"/>
      <c r="M385" s="8"/>
      <c r="N385" s="8"/>
      <c r="O385" s="8"/>
      <c r="P385" s="8"/>
      <c r="Q385" s="8"/>
      <c r="R385" s="8"/>
      <c r="S385" s="8"/>
      <c r="U385" s="95"/>
    </row>
    <row r="386" spans="2:21" ht="13.5" hidden="1" thickTop="1">
      <c r="B386" s="94"/>
      <c r="C386" s="95"/>
      <c r="D386" s="96"/>
      <c r="E386" s="97"/>
      <c r="F386" s="97"/>
      <c r="G386" s="98"/>
      <c r="H386" s="99"/>
      <c r="I386" s="96"/>
      <c r="J386" s="96"/>
      <c r="K386" s="100"/>
      <c r="L386" s="101"/>
      <c r="M386" s="8"/>
      <c r="N386" s="8"/>
      <c r="O386" s="8"/>
      <c r="P386" s="8"/>
      <c r="Q386" s="8"/>
      <c r="R386" s="8"/>
      <c r="S386" s="8"/>
      <c r="U386" s="95"/>
    </row>
    <row r="387" spans="2:21" ht="13.5" hidden="1" thickTop="1">
      <c r="B387" s="94"/>
      <c r="C387" s="95"/>
      <c r="D387" s="96"/>
      <c r="E387" s="97"/>
      <c r="F387" s="97"/>
      <c r="G387" s="98"/>
      <c r="H387" s="99"/>
      <c r="I387" s="96"/>
      <c r="J387" s="96"/>
      <c r="K387" s="100"/>
      <c r="L387" s="101"/>
      <c r="M387" s="8"/>
      <c r="N387" s="8"/>
      <c r="O387" s="8"/>
      <c r="P387" s="8"/>
      <c r="Q387" s="8"/>
      <c r="R387" s="8"/>
      <c r="S387" s="8"/>
      <c r="U387" s="95"/>
    </row>
    <row r="388" spans="2:21" ht="13.5" hidden="1" thickTop="1">
      <c r="B388" s="94"/>
      <c r="C388" s="95"/>
      <c r="D388" s="96"/>
      <c r="E388" s="97"/>
      <c r="F388" s="97"/>
      <c r="G388" s="98"/>
      <c r="H388" s="99"/>
      <c r="I388" s="96"/>
      <c r="J388" s="96"/>
      <c r="K388" s="100"/>
      <c r="L388" s="101"/>
      <c r="M388" s="8"/>
      <c r="N388" s="8"/>
      <c r="O388" s="8"/>
      <c r="P388" s="8"/>
      <c r="Q388" s="8"/>
      <c r="R388" s="8"/>
      <c r="S388" s="8"/>
      <c r="U388" s="95"/>
    </row>
    <row r="389" spans="2:21" ht="13.5" hidden="1" thickTop="1">
      <c r="B389" s="94"/>
      <c r="C389" s="95"/>
      <c r="D389" s="96"/>
      <c r="E389" s="97"/>
      <c r="F389" s="97"/>
      <c r="G389" s="98"/>
      <c r="H389" s="99"/>
      <c r="I389" s="96"/>
      <c r="J389" s="96"/>
      <c r="K389" s="100"/>
      <c r="L389" s="101"/>
      <c r="M389" s="8"/>
      <c r="N389" s="8"/>
      <c r="O389" s="8"/>
      <c r="P389" s="8"/>
      <c r="Q389" s="8"/>
      <c r="R389" s="8"/>
      <c r="S389" s="8"/>
      <c r="U389" s="95"/>
    </row>
    <row r="390" spans="2:21" ht="13.5" hidden="1" thickTop="1">
      <c r="B390" s="94"/>
      <c r="C390" s="95"/>
      <c r="D390" s="96"/>
      <c r="E390" s="97"/>
      <c r="F390" s="97"/>
      <c r="G390" s="98"/>
      <c r="H390" s="99"/>
      <c r="I390" s="96"/>
      <c r="J390" s="96"/>
      <c r="K390" s="100"/>
      <c r="L390" s="101"/>
      <c r="M390" s="8"/>
      <c r="N390" s="8"/>
      <c r="O390" s="8"/>
      <c r="P390" s="8"/>
      <c r="Q390" s="8"/>
      <c r="R390" s="8"/>
      <c r="S390" s="8"/>
      <c r="U390" s="95"/>
    </row>
    <row r="391" spans="2:21" ht="13.5" hidden="1" thickTop="1">
      <c r="B391" s="94"/>
      <c r="C391" s="95"/>
      <c r="D391" s="96"/>
      <c r="E391" s="97"/>
      <c r="F391" s="97"/>
      <c r="G391" s="98"/>
      <c r="H391" s="99"/>
      <c r="I391" s="96"/>
      <c r="J391" s="96"/>
      <c r="K391" s="100"/>
      <c r="L391" s="101"/>
      <c r="M391" s="8"/>
      <c r="N391" s="8"/>
      <c r="O391" s="8"/>
      <c r="P391" s="8"/>
      <c r="Q391" s="8"/>
      <c r="R391" s="8"/>
      <c r="S391" s="8"/>
      <c r="U391" s="95"/>
    </row>
    <row r="392" spans="2:21" ht="13.5" hidden="1" thickTop="1">
      <c r="B392" s="94"/>
      <c r="C392" s="95"/>
      <c r="D392" s="96"/>
      <c r="E392" s="97"/>
      <c r="F392" s="97"/>
      <c r="G392" s="98"/>
      <c r="H392" s="99"/>
      <c r="I392" s="96"/>
      <c r="J392" s="96"/>
      <c r="K392" s="100"/>
      <c r="L392" s="101"/>
      <c r="M392" s="8"/>
      <c r="N392" s="8"/>
      <c r="O392" s="8"/>
      <c r="P392" s="8"/>
      <c r="Q392" s="8"/>
      <c r="R392" s="8"/>
      <c r="S392" s="8"/>
      <c r="U392" s="95"/>
    </row>
    <row r="393" spans="2:21" ht="13.5" hidden="1" thickTop="1">
      <c r="B393" s="94"/>
      <c r="C393" s="95"/>
      <c r="D393" s="96"/>
      <c r="E393" s="97"/>
      <c r="F393" s="97"/>
      <c r="G393" s="98"/>
      <c r="H393" s="99"/>
      <c r="I393" s="96"/>
      <c r="J393" s="96"/>
      <c r="K393" s="100"/>
      <c r="L393" s="101"/>
      <c r="M393" s="8"/>
      <c r="N393" s="8"/>
      <c r="O393" s="8"/>
      <c r="P393" s="8"/>
      <c r="Q393" s="8"/>
      <c r="R393" s="8"/>
      <c r="S393" s="8"/>
      <c r="U393" s="95"/>
    </row>
    <row r="394" spans="2:21" ht="13.5" hidden="1" thickTop="1">
      <c r="B394" s="94"/>
      <c r="C394" s="95"/>
      <c r="D394" s="96"/>
      <c r="E394" s="97"/>
      <c r="F394" s="97"/>
      <c r="G394" s="98"/>
      <c r="H394" s="99"/>
      <c r="I394" s="96"/>
      <c r="J394" s="96"/>
      <c r="K394" s="100"/>
      <c r="L394" s="101"/>
      <c r="M394" s="8"/>
      <c r="N394" s="8"/>
      <c r="O394" s="8"/>
      <c r="P394" s="8"/>
      <c r="Q394" s="8"/>
      <c r="R394" s="8"/>
      <c r="S394" s="8"/>
      <c r="U394" s="95"/>
    </row>
    <row r="395" spans="2:21" ht="13.5" hidden="1" thickTop="1">
      <c r="B395" s="94"/>
      <c r="C395" s="95"/>
      <c r="D395" s="96"/>
      <c r="E395" s="97"/>
      <c r="F395" s="97"/>
      <c r="G395" s="98"/>
      <c r="H395" s="99"/>
      <c r="I395" s="96"/>
      <c r="J395" s="96"/>
      <c r="K395" s="100"/>
      <c r="L395" s="101"/>
      <c r="M395" s="8"/>
      <c r="N395" s="8"/>
      <c r="O395" s="8"/>
      <c r="P395" s="8"/>
      <c r="Q395" s="8"/>
      <c r="R395" s="8"/>
      <c r="S395" s="8"/>
      <c r="U395" s="95"/>
    </row>
    <row r="396" spans="2:21" ht="13.5" hidden="1" thickTop="1">
      <c r="B396" s="94"/>
      <c r="C396" s="95"/>
      <c r="D396" s="96"/>
      <c r="E396" s="97"/>
      <c r="F396" s="97"/>
      <c r="G396" s="98"/>
      <c r="H396" s="99"/>
      <c r="I396" s="96"/>
      <c r="J396" s="96"/>
      <c r="K396" s="100"/>
      <c r="L396" s="101"/>
      <c r="M396" s="8"/>
      <c r="N396" s="8"/>
      <c r="O396" s="8"/>
      <c r="P396" s="8"/>
      <c r="Q396" s="8"/>
      <c r="R396" s="8"/>
      <c r="S396" s="8"/>
      <c r="U396" s="95"/>
    </row>
    <row r="397" spans="2:21" ht="13.5" hidden="1" thickTop="1">
      <c r="B397" s="94"/>
      <c r="C397" s="95"/>
      <c r="D397" s="96"/>
      <c r="E397" s="97"/>
      <c r="F397" s="97"/>
      <c r="G397" s="98"/>
      <c r="H397" s="99"/>
      <c r="I397" s="96"/>
      <c r="J397" s="96"/>
      <c r="K397" s="100"/>
      <c r="L397" s="101"/>
      <c r="M397" s="8"/>
      <c r="N397" s="8"/>
      <c r="O397" s="8"/>
      <c r="P397" s="8"/>
      <c r="Q397" s="8"/>
      <c r="R397" s="8"/>
      <c r="S397" s="8"/>
      <c r="U397" s="95"/>
    </row>
    <row r="398" spans="2:21" ht="13.5" hidden="1" thickTop="1">
      <c r="B398" s="94"/>
      <c r="C398" s="95"/>
      <c r="D398" s="96"/>
      <c r="E398" s="97"/>
      <c r="F398" s="97"/>
      <c r="G398" s="98"/>
      <c r="H398" s="99"/>
      <c r="I398" s="96"/>
      <c r="J398" s="96"/>
      <c r="K398" s="100"/>
      <c r="L398" s="101"/>
      <c r="M398" s="8"/>
      <c r="N398" s="8"/>
      <c r="O398" s="8"/>
      <c r="P398" s="8"/>
      <c r="Q398" s="8"/>
      <c r="R398" s="8"/>
      <c r="S398" s="8"/>
      <c r="U398" s="95"/>
    </row>
    <row r="399" spans="2:21" ht="13.5" hidden="1" thickTop="1">
      <c r="B399" s="94"/>
      <c r="C399" s="95"/>
      <c r="D399" s="96"/>
      <c r="E399" s="97"/>
      <c r="F399" s="97"/>
      <c r="G399" s="98"/>
      <c r="H399" s="99"/>
      <c r="I399" s="96"/>
      <c r="J399" s="96"/>
      <c r="K399" s="100"/>
      <c r="L399" s="101"/>
      <c r="M399" s="8"/>
      <c r="N399" s="8"/>
      <c r="O399" s="8"/>
      <c r="P399" s="8"/>
      <c r="Q399" s="8"/>
      <c r="R399" s="8"/>
      <c r="S399" s="8"/>
      <c r="U399" s="95"/>
    </row>
    <row r="400" spans="2:21" ht="13.5" hidden="1" thickTop="1">
      <c r="B400" s="94"/>
      <c r="C400" s="95"/>
      <c r="D400" s="96"/>
      <c r="E400" s="97"/>
      <c r="F400" s="97"/>
      <c r="G400" s="98"/>
      <c r="H400" s="99"/>
      <c r="I400" s="96"/>
      <c r="J400" s="96"/>
      <c r="K400" s="100"/>
      <c r="L400" s="101"/>
      <c r="M400" s="8"/>
      <c r="N400" s="8"/>
      <c r="O400" s="8"/>
      <c r="P400" s="8"/>
      <c r="Q400" s="8"/>
      <c r="R400" s="8"/>
      <c r="S400" s="8"/>
      <c r="U400" s="95"/>
    </row>
    <row r="401" spans="2:21" ht="13.5" hidden="1" thickTop="1">
      <c r="B401" s="94"/>
      <c r="C401" s="95"/>
      <c r="D401" s="96"/>
      <c r="E401" s="97"/>
      <c r="F401" s="97"/>
      <c r="G401" s="98"/>
      <c r="H401" s="99"/>
      <c r="I401" s="96"/>
      <c r="J401" s="96"/>
      <c r="K401" s="100"/>
      <c r="L401" s="101"/>
      <c r="M401" s="8"/>
      <c r="N401" s="8"/>
      <c r="O401" s="8"/>
      <c r="P401" s="8"/>
      <c r="Q401" s="8"/>
      <c r="R401" s="8"/>
      <c r="S401" s="8"/>
      <c r="U401" s="95"/>
    </row>
    <row r="402" spans="2:21" ht="13.5" hidden="1" thickTop="1">
      <c r="B402" s="94"/>
      <c r="C402" s="95"/>
      <c r="D402" s="96"/>
      <c r="E402" s="97"/>
      <c r="F402" s="97"/>
      <c r="G402" s="98"/>
      <c r="H402" s="99"/>
      <c r="I402" s="96"/>
      <c r="J402" s="96"/>
      <c r="K402" s="100"/>
      <c r="L402" s="101"/>
      <c r="M402" s="8"/>
      <c r="N402" s="8"/>
      <c r="O402" s="8"/>
      <c r="P402" s="8"/>
      <c r="Q402" s="8"/>
      <c r="R402" s="8"/>
      <c r="S402" s="8"/>
      <c r="U402" s="95"/>
    </row>
    <row r="403" spans="2:21" ht="13.5" hidden="1" thickTop="1">
      <c r="B403" s="94"/>
      <c r="C403" s="95"/>
      <c r="D403" s="96"/>
      <c r="E403" s="97"/>
      <c r="F403" s="97"/>
      <c r="G403" s="98"/>
      <c r="H403" s="99"/>
      <c r="I403" s="96"/>
      <c r="J403" s="96"/>
      <c r="K403" s="100"/>
      <c r="L403" s="101"/>
      <c r="M403" s="8"/>
      <c r="N403" s="8"/>
      <c r="O403" s="8"/>
      <c r="P403" s="8"/>
      <c r="Q403" s="8"/>
      <c r="R403" s="8"/>
      <c r="S403" s="8"/>
      <c r="U403" s="95"/>
    </row>
    <row r="404" spans="2:21" ht="13.5" hidden="1" thickTop="1">
      <c r="B404" s="94"/>
      <c r="C404" s="95"/>
      <c r="D404" s="96"/>
      <c r="E404" s="97"/>
      <c r="F404" s="97"/>
      <c r="G404" s="98"/>
      <c r="H404" s="99"/>
      <c r="I404" s="96"/>
      <c r="J404" s="96"/>
      <c r="K404" s="100"/>
      <c r="L404" s="101"/>
      <c r="M404" s="8"/>
      <c r="N404" s="8"/>
      <c r="O404" s="8"/>
      <c r="P404" s="8"/>
      <c r="Q404" s="8"/>
      <c r="R404" s="8"/>
      <c r="S404" s="8"/>
      <c r="U404" s="95"/>
    </row>
    <row r="405" spans="2:21" ht="13.5" hidden="1" thickTop="1">
      <c r="B405" s="94"/>
      <c r="C405" s="95"/>
      <c r="D405" s="96"/>
      <c r="E405" s="97"/>
      <c r="F405" s="97"/>
      <c r="G405" s="98"/>
      <c r="H405" s="99"/>
      <c r="I405" s="96"/>
      <c r="J405" s="96"/>
      <c r="K405" s="100"/>
      <c r="L405" s="101"/>
      <c r="M405" s="8"/>
      <c r="N405" s="8"/>
      <c r="O405" s="8"/>
      <c r="P405" s="8"/>
      <c r="Q405" s="8"/>
      <c r="R405" s="8"/>
      <c r="S405" s="8"/>
      <c r="U405" s="95"/>
    </row>
    <row r="406" spans="2:21" ht="13.5" hidden="1" thickTop="1">
      <c r="B406" s="94"/>
      <c r="C406" s="95"/>
      <c r="D406" s="96"/>
      <c r="E406" s="97"/>
      <c r="F406" s="97"/>
      <c r="G406" s="98"/>
      <c r="H406" s="99"/>
      <c r="I406" s="96"/>
      <c r="J406" s="96"/>
      <c r="K406" s="100"/>
      <c r="L406" s="101"/>
      <c r="M406" s="8"/>
      <c r="N406" s="8"/>
      <c r="O406" s="8"/>
      <c r="P406" s="8"/>
      <c r="Q406" s="8"/>
      <c r="R406" s="8"/>
      <c r="S406" s="8"/>
      <c r="U406" s="95"/>
    </row>
    <row r="407" spans="2:21" ht="13.5" hidden="1" thickTop="1">
      <c r="B407" s="94"/>
      <c r="C407" s="95"/>
      <c r="D407" s="96"/>
      <c r="E407" s="97"/>
      <c r="F407" s="97"/>
      <c r="G407" s="98"/>
      <c r="H407" s="99"/>
      <c r="I407" s="96"/>
      <c r="J407" s="96"/>
      <c r="K407" s="100"/>
      <c r="L407" s="101"/>
      <c r="M407" s="8"/>
      <c r="N407" s="8"/>
      <c r="O407" s="8"/>
      <c r="P407" s="8"/>
      <c r="Q407" s="8"/>
      <c r="R407" s="8"/>
      <c r="S407" s="8"/>
      <c r="U407" s="95"/>
    </row>
    <row r="408" spans="2:21" ht="13.5" hidden="1" thickTop="1">
      <c r="B408" s="94"/>
      <c r="C408" s="95"/>
      <c r="D408" s="96"/>
      <c r="E408" s="97"/>
      <c r="F408" s="97"/>
      <c r="G408" s="98"/>
      <c r="H408" s="99"/>
      <c r="I408" s="96"/>
      <c r="J408" s="96"/>
      <c r="K408" s="100"/>
      <c r="L408" s="101"/>
      <c r="M408" s="8"/>
      <c r="N408" s="8"/>
      <c r="O408" s="8"/>
      <c r="P408" s="8"/>
      <c r="Q408" s="8"/>
      <c r="R408" s="8"/>
      <c r="S408" s="8"/>
      <c r="U408" s="95"/>
    </row>
    <row r="409" spans="2:21" ht="13.5" hidden="1" thickTop="1">
      <c r="B409" s="94"/>
      <c r="C409" s="95"/>
      <c r="D409" s="96"/>
      <c r="E409" s="97"/>
      <c r="F409" s="97"/>
      <c r="G409" s="98"/>
      <c r="H409" s="99"/>
      <c r="I409" s="96"/>
      <c r="J409" s="96"/>
      <c r="K409" s="100"/>
      <c r="L409" s="101"/>
      <c r="M409" s="8"/>
      <c r="N409" s="8"/>
      <c r="O409" s="8"/>
      <c r="P409" s="8"/>
      <c r="Q409" s="8"/>
      <c r="R409" s="8"/>
      <c r="S409" s="8"/>
      <c r="U409" s="95"/>
    </row>
    <row r="410" spans="2:21" ht="13.5" hidden="1" thickTop="1">
      <c r="B410" s="94"/>
      <c r="C410" s="95"/>
      <c r="D410" s="96"/>
      <c r="E410" s="97"/>
      <c r="F410" s="97"/>
      <c r="G410" s="98"/>
      <c r="H410" s="99"/>
      <c r="I410" s="96"/>
      <c r="J410" s="96"/>
      <c r="K410" s="100"/>
      <c r="L410" s="101"/>
      <c r="M410" s="8"/>
      <c r="N410" s="8"/>
      <c r="O410" s="8"/>
      <c r="P410" s="8"/>
      <c r="Q410" s="8"/>
      <c r="R410" s="8"/>
      <c r="S410" s="8"/>
      <c r="U410" s="95"/>
    </row>
    <row r="411" spans="2:21" ht="13.5" hidden="1" thickTop="1">
      <c r="B411" s="94"/>
      <c r="C411" s="95"/>
      <c r="D411" s="96"/>
      <c r="E411" s="97"/>
      <c r="F411" s="97"/>
      <c r="G411" s="98"/>
      <c r="H411" s="99"/>
      <c r="I411" s="96"/>
      <c r="J411" s="96"/>
      <c r="K411" s="100"/>
      <c r="L411" s="101"/>
      <c r="M411" s="8"/>
      <c r="N411" s="8"/>
      <c r="O411" s="8"/>
      <c r="P411" s="8"/>
      <c r="Q411" s="8"/>
      <c r="R411" s="8"/>
      <c r="S411" s="8"/>
      <c r="U411" s="95"/>
    </row>
    <row r="412" spans="2:21" ht="13.5" hidden="1" thickTop="1">
      <c r="B412" s="94"/>
      <c r="C412" s="95"/>
      <c r="D412" s="96"/>
      <c r="E412" s="97"/>
      <c r="F412" s="97"/>
      <c r="G412" s="98"/>
      <c r="H412" s="99"/>
      <c r="I412" s="96"/>
      <c r="J412" s="96"/>
      <c r="K412" s="100"/>
      <c r="L412" s="101"/>
      <c r="M412" s="8"/>
      <c r="N412" s="8"/>
      <c r="O412" s="8"/>
      <c r="P412" s="8"/>
      <c r="Q412" s="8"/>
      <c r="R412" s="8"/>
      <c r="S412" s="8"/>
      <c r="U412" s="95"/>
    </row>
    <row r="413" spans="2:21" ht="13.5" hidden="1" thickTop="1">
      <c r="B413" s="94"/>
      <c r="C413" s="95"/>
      <c r="D413" s="96"/>
      <c r="E413" s="97"/>
      <c r="F413" s="97"/>
      <c r="G413" s="98"/>
      <c r="H413" s="99"/>
      <c r="I413" s="96"/>
      <c r="J413" s="96"/>
      <c r="K413" s="100"/>
      <c r="L413" s="101"/>
      <c r="M413" s="8"/>
      <c r="N413" s="8"/>
      <c r="O413" s="8"/>
      <c r="P413" s="8"/>
      <c r="Q413" s="8"/>
      <c r="R413" s="8"/>
      <c r="S413" s="8"/>
      <c r="U413" s="95"/>
    </row>
    <row r="414" spans="2:21" ht="13.5" hidden="1" thickTop="1">
      <c r="B414" s="94"/>
      <c r="C414" s="95"/>
      <c r="D414" s="96"/>
      <c r="E414" s="97"/>
      <c r="F414" s="97"/>
      <c r="G414" s="98"/>
      <c r="H414" s="99"/>
      <c r="I414" s="96"/>
      <c r="J414" s="96"/>
      <c r="K414" s="100"/>
      <c r="L414" s="101"/>
      <c r="M414" s="8"/>
      <c r="N414" s="8"/>
      <c r="O414" s="8"/>
      <c r="P414" s="8"/>
      <c r="Q414" s="8"/>
      <c r="R414" s="8"/>
      <c r="S414" s="8"/>
      <c r="U414" s="95"/>
    </row>
    <row r="415" spans="2:21" ht="13.5" hidden="1" thickTop="1">
      <c r="B415" s="94"/>
      <c r="C415" s="95"/>
      <c r="D415" s="96"/>
      <c r="E415" s="97"/>
      <c r="F415" s="97"/>
      <c r="G415" s="98"/>
      <c r="H415" s="99"/>
      <c r="I415" s="96"/>
      <c r="J415" s="96"/>
      <c r="K415" s="100"/>
      <c r="L415" s="101"/>
      <c r="M415" s="8"/>
      <c r="N415" s="8"/>
      <c r="O415" s="8"/>
      <c r="P415" s="8"/>
      <c r="Q415" s="8"/>
      <c r="R415" s="8"/>
      <c r="S415" s="8"/>
      <c r="U415" s="95"/>
    </row>
    <row r="416" spans="2:21" ht="13.5" hidden="1" thickTop="1">
      <c r="B416" s="94"/>
      <c r="C416" s="95"/>
      <c r="D416" s="96"/>
      <c r="E416" s="97"/>
      <c r="F416" s="97"/>
      <c r="G416" s="98"/>
      <c r="H416" s="99"/>
      <c r="I416" s="96"/>
      <c r="J416" s="96"/>
      <c r="K416" s="100"/>
      <c r="L416" s="101"/>
      <c r="M416" s="8"/>
      <c r="N416" s="8"/>
      <c r="O416" s="8"/>
      <c r="P416" s="8"/>
      <c r="Q416" s="8"/>
      <c r="R416" s="8"/>
      <c r="S416" s="8"/>
      <c r="U416" s="95"/>
    </row>
    <row r="417" spans="2:21" ht="13.5" hidden="1" thickTop="1">
      <c r="B417" s="94"/>
      <c r="C417" s="95"/>
      <c r="D417" s="96"/>
      <c r="E417" s="97"/>
      <c r="F417" s="97"/>
      <c r="G417" s="98"/>
      <c r="H417" s="99"/>
      <c r="I417" s="96"/>
      <c r="J417" s="96"/>
      <c r="K417" s="100"/>
      <c r="L417" s="101"/>
      <c r="M417" s="8"/>
      <c r="N417" s="8"/>
      <c r="O417" s="8"/>
      <c r="P417" s="8"/>
      <c r="Q417" s="8"/>
      <c r="R417" s="8"/>
      <c r="S417" s="8"/>
      <c r="U417" s="95"/>
    </row>
    <row r="418" spans="2:21" ht="13.5" hidden="1" thickTop="1">
      <c r="B418" s="94"/>
      <c r="C418" s="95"/>
      <c r="D418" s="96"/>
      <c r="E418" s="97"/>
      <c r="F418" s="97"/>
      <c r="G418" s="98"/>
      <c r="H418" s="99"/>
      <c r="I418" s="96"/>
      <c r="J418" s="96"/>
      <c r="K418" s="100"/>
      <c r="L418" s="101"/>
      <c r="M418" s="8"/>
      <c r="N418" s="8"/>
      <c r="O418" s="8"/>
      <c r="P418" s="8"/>
      <c r="Q418" s="8"/>
      <c r="R418" s="8"/>
      <c r="S418" s="8"/>
      <c r="U418" s="95"/>
    </row>
    <row r="419" spans="2:21" ht="13.5" hidden="1" thickTop="1">
      <c r="B419" s="94"/>
      <c r="C419" s="95"/>
      <c r="D419" s="96"/>
      <c r="E419" s="97"/>
      <c r="F419" s="97"/>
      <c r="G419" s="98"/>
      <c r="H419" s="99"/>
      <c r="I419" s="96"/>
      <c r="J419" s="96"/>
      <c r="K419" s="100"/>
      <c r="L419" s="101"/>
      <c r="M419" s="8"/>
      <c r="N419" s="8"/>
      <c r="O419" s="8"/>
      <c r="P419" s="8"/>
      <c r="Q419" s="8"/>
      <c r="R419" s="8"/>
      <c r="S419" s="8"/>
      <c r="U419" s="95"/>
    </row>
    <row r="420" spans="2:21" ht="13.5" hidden="1" thickTop="1">
      <c r="B420" s="94"/>
      <c r="C420" s="95"/>
      <c r="D420" s="96"/>
      <c r="E420" s="97"/>
      <c r="F420" s="97"/>
      <c r="G420" s="98"/>
      <c r="H420" s="99"/>
      <c r="I420" s="96"/>
      <c r="J420" s="96"/>
      <c r="K420" s="100"/>
      <c r="L420" s="101"/>
      <c r="M420" s="8"/>
      <c r="N420" s="8"/>
      <c r="O420" s="8"/>
      <c r="P420" s="8"/>
      <c r="Q420" s="8"/>
      <c r="R420" s="8"/>
      <c r="S420" s="8"/>
      <c r="U420" s="95"/>
    </row>
    <row r="421" spans="2:21" ht="13.5" hidden="1" thickTop="1">
      <c r="B421" s="94"/>
      <c r="C421" s="95"/>
      <c r="D421" s="96"/>
      <c r="E421" s="97"/>
      <c r="F421" s="97"/>
      <c r="G421" s="98"/>
      <c r="H421" s="99"/>
      <c r="I421" s="96"/>
      <c r="J421" s="96"/>
      <c r="K421" s="100"/>
      <c r="L421" s="101"/>
      <c r="M421" s="8"/>
      <c r="N421" s="8"/>
      <c r="O421" s="8"/>
      <c r="P421" s="8"/>
      <c r="Q421" s="8"/>
      <c r="R421" s="8"/>
      <c r="S421" s="8"/>
      <c r="U421" s="95"/>
    </row>
    <row r="422" spans="2:21" ht="13.5" hidden="1" thickTop="1">
      <c r="B422" s="94"/>
      <c r="C422" s="95"/>
      <c r="D422" s="96"/>
      <c r="E422" s="97"/>
      <c r="F422" s="97"/>
      <c r="G422" s="98"/>
      <c r="H422" s="99"/>
      <c r="I422" s="96"/>
      <c r="J422" s="96"/>
      <c r="K422" s="100"/>
      <c r="L422" s="101"/>
      <c r="M422" s="8"/>
      <c r="N422" s="8"/>
      <c r="O422" s="8"/>
      <c r="P422" s="8"/>
      <c r="Q422" s="8"/>
      <c r="R422" s="8"/>
      <c r="S422" s="8"/>
      <c r="U422" s="95"/>
    </row>
    <row r="423" spans="2:21" ht="13.5" hidden="1" thickTop="1">
      <c r="B423" s="94"/>
      <c r="C423" s="95"/>
      <c r="D423" s="96"/>
      <c r="E423" s="97"/>
      <c r="F423" s="97"/>
      <c r="G423" s="98"/>
      <c r="H423" s="99"/>
      <c r="I423" s="96"/>
      <c r="J423" s="96"/>
      <c r="K423" s="100"/>
      <c r="L423" s="101"/>
      <c r="M423" s="8"/>
      <c r="N423" s="8"/>
      <c r="O423" s="8"/>
      <c r="P423" s="8"/>
      <c r="Q423" s="8"/>
      <c r="R423" s="8"/>
      <c r="S423" s="8"/>
      <c r="U423" s="95"/>
    </row>
    <row r="424" spans="2:21" ht="13.5" hidden="1" thickTop="1">
      <c r="B424" s="94"/>
      <c r="C424" s="95"/>
      <c r="D424" s="96"/>
      <c r="E424" s="97"/>
      <c r="F424" s="97"/>
      <c r="G424" s="98"/>
      <c r="H424" s="99"/>
      <c r="I424" s="96"/>
      <c r="J424" s="96"/>
      <c r="K424" s="100"/>
      <c r="L424" s="101"/>
      <c r="M424" s="8"/>
      <c r="N424" s="8"/>
      <c r="O424" s="8"/>
      <c r="P424" s="8"/>
      <c r="Q424" s="8"/>
      <c r="R424" s="8"/>
      <c r="S424" s="8"/>
      <c r="U424" s="95"/>
    </row>
    <row r="425" spans="2:21" ht="13.5" hidden="1" thickTop="1">
      <c r="B425" s="94"/>
      <c r="C425" s="95"/>
      <c r="D425" s="96"/>
      <c r="E425" s="97"/>
      <c r="F425" s="97"/>
      <c r="G425" s="98"/>
      <c r="H425" s="99"/>
      <c r="I425" s="96"/>
      <c r="J425" s="96"/>
      <c r="K425" s="100"/>
      <c r="L425" s="101"/>
      <c r="M425" s="8"/>
      <c r="N425" s="8"/>
      <c r="O425" s="8"/>
      <c r="P425" s="8"/>
      <c r="Q425" s="8"/>
      <c r="R425" s="8"/>
      <c r="S425" s="8"/>
      <c r="U425" s="95"/>
    </row>
    <row r="426" spans="2:21" ht="13.5" hidden="1" thickTop="1">
      <c r="B426" s="94"/>
      <c r="C426" s="95"/>
      <c r="D426" s="96"/>
      <c r="E426" s="97"/>
      <c r="F426" s="97"/>
      <c r="G426" s="98"/>
      <c r="H426" s="99"/>
      <c r="I426" s="96"/>
      <c r="J426" s="96"/>
      <c r="K426" s="100"/>
      <c r="L426" s="101"/>
      <c r="M426" s="8"/>
      <c r="N426" s="8"/>
      <c r="O426" s="8"/>
      <c r="P426" s="8"/>
      <c r="Q426" s="8"/>
      <c r="R426" s="8"/>
      <c r="S426" s="8"/>
      <c r="U426" s="95"/>
    </row>
    <row r="427" spans="2:21" ht="13.5" hidden="1" thickTop="1">
      <c r="B427" s="94"/>
      <c r="C427" s="95"/>
      <c r="D427" s="96"/>
      <c r="E427" s="97"/>
      <c r="F427" s="97"/>
      <c r="G427" s="98"/>
      <c r="H427" s="99"/>
      <c r="I427" s="96"/>
      <c r="J427" s="96"/>
      <c r="K427" s="100"/>
      <c r="L427" s="101"/>
      <c r="M427" s="8"/>
      <c r="N427" s="8"/>
      <c r="O427" s="8"/>
      <c r="P427" s="8"/>
      <c r="Q427" s="8"/>
      <c r="R427" s="8"/>
      <c r="S427" s="8"/>
      <c r="U427" s="95"/>
    </row>
    <row r="428" spans="2:21" ht="13.5" hidden="1" thickTop="1">
      <c r="B428" s="94"/>
      <c r="C428" s="95"/>
      <c r="D428" s="96"/>
      <c r="E428" s="97"/>
      <c r="F428" s="97"/>
      <c r="G428" s="98"/>
      <c r="H428" s="99"/>
      <c r="I428" s="96"/>
      <c r="J428" s="96"/>
      <c r="K428" s="100"/>
      <c r="L428" s="101"/>
      <c r="M428" s="8"/>
      <c r="N428" s="8"/>
      <c r="O428" s="8"/>
      <c r="P428" s="8"/>
      <c r="Q428" s="8"/>
      <c r="R428" s="8"/>
      <c r="S428" s="8"/>
      <c r="U428" s="95"/>
    </row>
    <row r="429" spans="2:21" ht="13.5" hidden="1" thickTop="1">
      <c r="B429" s="94"/>
      <c r="C429" s="95"/>
      <c r="D429" s="96"/>
      <c r="E429" s="97"/>
      <c r="F429" s="97"/>
      <c r="G429" s="98"/>
      <c r="H429" s="99"/>
      <c r="I429" s="96"/>
      <c r="J429" s="96"/>
      <c r="K429" s="100"/>
      <c r="L429" s="101"/>
      <c r="M429" s="8"/>
      <c r="N429" s="8"/>
      <c r="O429" s="8"/>
      <c r="P429" s="8"/>
      <c r="Q429" s="8"/>
      <c r="R429" s="8"/>
      <c r="S429" s="8"/>
      <c r="U429" s="95"/>
    </row>
    <row r="430" spans="2:21" ht="13.5" hidden="1" thickTop="1">
      <c r="B430" s="94"/>
      <c r="C430" s="95"/>
      <c r="D430" s="96"/>
      <c r="E430" s="97"/>
      <c r="F430" s="97"/>
      <c r="G430" s="98"/>
      <c r="H430" s="99"/>
      <c r="I430" s="96"/>
      <c r="J430" s="96"/>
      <c r="K430" s="100"/>
      <c r="L430" s="101"/>
      <c r="M430" s="8"/>
      <c r="N430" s="8"/>
      <c r="O430" s="8"/>
      <c r="P430" s="8"/>
      <c r="Q430" s="8"/>
      <c r="R430" s="8"/>
      <c r="S430" s="8"/>
      <c r="U430" s="95"/>
    </row>
    <row r="431" spans="2:21" ht="13.5" hidden="1" thickTop="1">
      <c r="B431" s="94"/>
      <c r="C431" s="95"/>
      <c r="D431" s="96"/>
      <c r="E431" s="97"/>
      <c r="F431" s="97"/>
      <c r="G431" s="98"/>
      <c r="H431" s="99"/>
      <c r="I431" s="96"/>
      <c r="J431" s="96"/>
      <c r="K431" s="100"/>
      <c r="L431" s="101"/>
      <c r="M431" s="8"/>
      <c r="N431" s="8"/>
      <c r="O431" s="8"/>
      <c r="P431" s="8"/>
      <c r="Q431" s="8"/>
      <c r="R431" s="8"/>
      <c r="S431" s="8"/>
      <c r="U431" s="95"/>
    </row>
    <row r="432" spans="2:21" ht="13.5" hidden="1" thickTop="1">
      <c r="B432" s="94"/>
      <c r="C432" s="95"/>
      <c r="D432" s="96"/>
      <c r="E432" s="97"/>
      <c r="F432" s="97"/>
      <c r="G432" s="98"/>
      <c r="H432" s="99"/>
      <c r="I432" s="96"/>
      <c r="J432" s="96"/>
      <c r="K432" s="100"/>
      <c r="L432" s="101"/>
      <c r="M432" s="8"/>
      <c r="N432" s="8"/>
      <c r="O432" s="8"/>
      <c r="P432" s="8"/>
      <c r="Q432" s="8"/>
      <c r="R432" s="8"/>
      <c r="S432" s="8"/>
      <c r="U432" s="95"/>
    </row>
    <row r="433" spans="2:21" ht="13.5" hidden="1" thickTop="1">
      <c r="B433" s="94"/>
      <c r="C433" s="95"/>
      <c r="D433" s="96"/>
      <c r="E433" s="97"/>
      <c r="F433" s="97"/>
      <c r="G433" s="98"/>
      <c r="H433" s="99"/>
      <c r="I433" s="96"/>
      <c r="J433" s="96"/>
      <c r="K433" s="100"/>
      <c r="L433" s="101"/>
      <c r="M433" s="8"/>
      <c r="N433" s="8"/>
      <c r="O433" s="8"/>
      <c r="P433" s="8"/>
      <c r="Q433" s="8"/>
      <c r="R433" s="8"/>
      <c r="S433" s="8"/>
      <c r="U433" s="95"/>
    </row>
    <row r="434" spans="2:21" ht="13.5" hidden="1" thickTop="1">
      <c r="B434" s="94"/>
      <c r="C434" s="95"/>
      <c r="D434" s="96"/>
      <c r="E434" s="97"/>
      <c r="F434" s="97"/>
      <c r="G434" s="98"/>
      <c r="H434" s="99"/>
      <c r="I434" s="96"/>
      <c r="J434" s="96"/>
      <c r="K434" s="100"/>
      <c r="L434" s="101"/>
      <c r="M434" s="8"/>
      <c r="N434" s="8"/>
      <c r="O434" s="8"/>
      <c r="P434" s="8"/>
      <c r="Q434" s="8"/>
      <c r="R434" s="8"/>
      <c r="S434" s="8"/>
      <c r="U434" s="95"/>
    </row>
    <row r="435" spans="2:21" ht="13.5" hidden="1" thickTop="1">
      <c r="B435" s="94"/>
      <c r="C435" s="95"/>
      <c r="D435" s="96"/>
      <c r="E435" s="97"/>
      <c r="F435" s="97"/>
      <c r="G435" s="98"/>
      <c r="H435" s="99"/>
      <c r="I435" s="96"/>
      <c r="J435" s="96"/>
      <c r="K435" s="100"/>
      <c r="L435" s="101"/>
      <c r="M435" s="8"/>
      <c r="N435" s="8"/>
      <c r="O435" s="8"/>
      <c r="P435" s="8"/>
      <c r="Q435" s="8"/>
      <c r="R435" s="8"/>
      <c r="S435" s="8"/>
      <c r="U435" s="95"/>
    </row>
    <row r="436" spans="2:21" ht="13.5" hidden="1" thickTop="1">
      <c r="B436" s="94"/>
      <c r="C436" s="95"/>
      <c r="D436" s="96"/>
      <c r="E436" s="97"/>
      <c r="F436" s="97"/>
      <c r="G436" s="98"/>
      <c r="H436" s="99"/>
      <c r="I436" s="96"/>
      <c r="J436" s="96"/>
      <c r="K436" s="100"/>
      <c r="L436" s="101"/>
      <c r="M436" s="8"/>
      <c r="N436" s="8"/>
      <c r="O436" s="8"/>
      <c r="P436" s="8"/>
      <c r="Q436" s="8"/>
      <c r="R436" s="8"/>
      <c r="S436" s="8"/>
      <c r="U436" s="95"/>
    </row>
    <row r="437" spans="2:21" ht="13.5" hidden="1" thickTop="1">
      <c r="B437" s="94"/>
      <c r="C437" s="95"/>
      <c r="D437" s="96"/>
      <c r="E437" s="97"/>
      <c r="F437" s="97"/>
      <c r="G437" s="98"/>
      <c r="H437" s="99"/>
      <c r="I437" s="96"/>
      <c r="J437" s="96"/>
      <c r="K437" s="100"/>
      <c r="L437" s="101"/>
      <c r="M437" s="8"/>
      <c r="N437" s="8"/>
      <c r="O437" s="8"/>
      <c r="P437" s="8"/>
      <c r="Q437" s="8"/>
      <c r="R437" s="8"/>
      <c r="S437" s="8"/>
      <c r="U437" s="95"/>
    </row>
    <row r="438" spans="2:21" ht="13.5" hidden="1" thickTop="1">
      <c r="B438" s="94"/>
      <c r="C438" s="95"/>
      <c r="D438" s="96"/>
      <c r="E438" s="97"/>
      <c r="F438" s="97"/>
      <c r="G438" s="98"/>
      <c r="H438" s="99"/>
      <c r="I438" s="96"/>
      <c r="J438" s="96"/>
      <c r="K438" s="100"/>
      <c r="L438" s="101"/>
      <c r="M438" s="8"/>
      <c r="N438" s="8"/>
      <c r="O438" s="8"/>
      <c r="P438" s="8"/>
      <c r="Q438" s="8"/>
      <c r="R438" s="8"/>
      <c r="S438" s="8"/>
      <c r="U438" s="95"/>
    </row>
    <row r="439" spans="2:21" ht="13.5" hidden="1" thickTop="1">
      <c r="B439" s="94"/>
      <c r="C439" s="95"/>
      <c r="D439" s="96"/>
      <c r="E439" s="97"/>
      <c r="F439" s="97"/>
      <c r="G439" s="98"/>
      <c r="H439" s="99"/>
      <c r="I439" s="96"/>
      <c r="J439" s="96"/>
      <c r="K439" s="100"/>
      <c r="L439" s="101"/>
      <c r="M439" s="8"/>
      <c r="N439" s="8"/>
      <c r="O439" s="8"/>
      <c r="P439" s="8"/>
      <c r="Q439" s="8"/>
      <c r="R439" s="8"/>
      <c r="S439" s="8"/>
      <c r="U439" s="95"/>
    </row>
    <row r="440" spans="2:21" ht="13.5" hidden="1" thickTop="1">
      <c r="B440" s="94"/>
      <c r="C440" s="95"/>
      <c r="D440" s="96"/>
      <c r="E440" s="97"/>
      <c r="F440" s="97"/>
      <c r="G440" s="98"/>
      <c r="H440" s="99"/>
      <c r="I440" s="96"/>
      <c r="J440" s="96"/>
      <c r="K440" s="100"/>
      <c r="L440" s="101"/>
      <c r="M440" s="8"/>
      <c r="N440" s="8"/>
      <c r="O440" s="8"/>
      <c r="P440" s="8"/>
      <c r="Q440" s="8"/>
      <c r="R440" s="8"/>
      <c r="S440" s="8"/>
      <c r="U440" s="95"/>
    </row>
    <row r="441" spans="2:21" ht="13.5" hidden="1" thickTop="1">
      <c r="B441" s="94"/>
      <c r="C441" s="95"/>
      <c r="D441" s="96"/>
      <c r="E441" s="97"/>
      <c r="F441" s="97"/>
      <c r="G441" s="98"/>
      <c r="H441" s="99"/>
      <c r="I441" s="96"/>
      <c r="J441" s="96"/>
      <c r="K441" s="100"/>
      <c r="L441" s="101"/>
      <c r="M441" s="8"/>
      <c r="N441" s="8"/>
      <c r="O441" s="8"/>
      <c r="P441" s="8"/>
      <c r="Q441" s="8"/>
      <c r="R441" s="8"/>
      <c r="S441" s="8"/>
      <c r="U441" s="95"/>
    </row>
    <row r="442" spans="2:21" ht="13.5" hidden="1" thickTop="1">
      <c r="B442" s="94"/>
      <c r="C442" s="95"/>
      <c r="D442" s="96"/>
      <c r="E442" s="97"/>
      <c r="F442" s="97"/>
      <c r="G442" s="98"/>
      <c r="H442" s="99"/>
      <c r="I442" s="96"/>
      <c r="J442" s="96"/>
      <c r="K442" s="100"/>
      <c r="L442" s="101"/>
      <c r="M442" s="8"/>
      <c r="N442" s="8"/>
      <c r="O442" s="8"/>
      <c r="P442" s="8"/>
      <c r="Q442" s="8"/>
      <c r="R442" s="8"/>
      <c r="S442" s="8"/>
      <c r="U442" s="95"/>
    </row>
    <row r="443" spans="2:21" ht="13.5" hidden="1" thickTop="1">
      <c r="B443" s="94"/>
      <c r="C443" s="95"/>
      <c r="D443" s="96"/>
      <c r="E443" s="97"/>
      <c r="F443" s="97"/>
      <c r="G443" s="98"/>
      <c r="H443" s="99"/>
      <c r="I443" s="96"/>
      <c r="J443" s="96"/>
      <c r="K443" s="100"/>
      <c r="L443" s="101"/>
      <c r="M443" s="8"/>
      <c r="N443" s="8"/>
      <c r="O443" s="8"/>
      <c r="P443" s="8"/>
      <c r="Q443" s="8"/>
      <c r="R443" s="8"/>
      <c r="S443" s="8"/>
      <c r="U443" s="95"/>
    </row>
    <row r="444" spans="2:21" ht="13.5" hidden="1" thickTop="1">
      <c r="B444" s="94"/>
      <c r="C444" s="95"/>
      <c r="D444" s="96"/>
      <c r="E444" s="97"/>
      <c r="F444" s="97"/>
      <c r="G444" s="98"/>
      <c r="H444" s="99"/>
      <c r="I444" s="96"/>
      <c r="J444" s="96"/>
      <c r="K444" s="100"/>
      <c r="L444" s="101"/>
      <c r="M444" s="8"/>
      <c r="N444" s="8"/>
      <c r="O444" s="8"/>
      <c r="P444" s="8"/>
      <c r="Q444" s="8"/>
      <c r="R444" s="8"/>
      <c r="S444" s="8"/>
      <c r="U444" s="95"/>
    </row>
    <row r="445" spans="2:21" ht="13.5" hidden="1" thickTop="1">
      <c r="B445" s="94"/>
      <c r="C445" s="95"/>
      <c r="D445" s="96"/>
      <c r="E445" s="97"/>
      <c r="F445" s="97"/>
      <c r="G445" s="98"/>
      <c r="H445" s="99"/>
      <c r="I445" s="96"/>
      <c r="J445" s="96"/>
      <c r="K445" s="100"/>
      <c r="L445" s="101"/>
      <c r="M445" s="8"/>
      <c r="N445" s="8"/>
      <c r="O445" s="8"/>
      <c r="P445" s="8"/>
      <c r="Q445" s="8"/>
      <c r="R445" s="8"/>
      <c r="S445" s="8"/>
      <c r="U445" s="95"/>
    </row>
    <row r="446" spans="2:21" ht="13.5" hidden="1" thickTop="1">
      <c r="B446" s="94"/>
      <c r="C446" s="95"/>
      <c r="D446" s="96"/>
      <c r="E446" s="97"/>
      <c r="F446" s="97"/>
      <c r="G446" s="98"/>
      <c r="H446" s="99"/>
      <c r="I446" s="96"/>
      <c r="J446" s="96"/>
      <c r="K446" s="100"/>
      <c r="L446" s="101"/>
      <c r="M446" s="8"/>
      <c r="N446" s="8"/>
      <c r="O446" s="8"/>
      <c r="P446" s="8"/>
      <c r="Q446" s="8"/>
      <c r="R446" s="8"/>
      <c r="S446" s="8"/>
      <c r="U446" s="95"/>
    </row>
    <row r="447" spans="2:21" ht="13.5" hidden="1" thickTop="1">
      <c r="B447" s="94"/>
      <c r="C447" s="95"/>
      <c r="D447" s="96"/>
      <c r="E447" s="97"/>
      <c r="F447" s="97"/>
      <c r="G447" s="98"/>
      <c r="H447" s="99"/>
      <c r="I447" s="96"/>
      <c r="J447" s="96"/>
      <c r="K447" s="100"/>
      <c r="L447" s="101"/>
      <c r="M447" s="8"/>
      <c r="N447" s="8"/>
      <c r="O447" s="8"/>
      <c r="P447" s="8"/>
      <c r="Q447" s="8"/>
      <c r="R447" s="8"/>
      <c r="S447" s="8"/>
      <c r="U447" s="95"/>
    </row>
    <row r="448" spans="2:21" ht="13.5" hidden="1" thickTop="1">
      <c r="B448" s="94"/>
      <c r="C448" s="95"/>
      <c r="D448" s="96"/>
      <c r="E448" s="97"/>
      <c r="F448" s="97"/>
      <c r="G448" s="98"/>
      <c r="H448" s="99"/>
      <c r="I448" s="96"/>
      <c r="J448" s="96"/>
      <c r="K448" s="100"/>
      <c r="L448" s="101"/>
      <c r="M448" s="8"/>
      <c r="N448" s="8"/>
      <c r="O448" s="8"/>
      <c r="P448" s="8"/>
      <c r="Q448" s="8"/>
      <c r="R448" s="8"/>
      <c r="S448" s="8"/>
      <c r="U448" s="95"/>
    </row>
    <row r="449" spans="2:21" ht="13.5" hidden="1" thickTop="1">
      <c r="B449" s="94"/>
      <c r="C449" s="95"/>
      <c r="D449" s="96"/>
      <c r="E449" s="97"/>
      <c r="F449" s="97"/>
      <c r="G449" s="98"/>
      <c r="H449" s="99"/>
      <c r="I449" s="96"/>
      <c r="J449" s="96"/>
      <c r="K449" s="100"/>
      <c r="L449" s="101"/>
      <c r="M449" s="8"/>
      <c r="N449" s="8"/>
      <c r="O449" s="8"/>
      <c r="P449" s="8"/>
      <c r="Q449" s="8"/>
      <c r="R449" s="8"/>
      <c r="S449" s="8"/>
      <c r="U449" s="95"/>
    </row>
    <row r="450" spans="2:21" ht="13.5" hidden="1" thickTop="1">
      <c r="B450" s="94"/>
      <c r="C450" s="95"/>
      <c r="D450" s="96"/>
      <c r="E450" s="97"/>
      <c r="F450" s="97"/>
      <c r="G450" s="98"/>
      <c r="H450" s="99"/>
      <c r="I450" s="96"/>
      <c r="J450" s="96"/>
      <c r="K450" s="100"/>
      <c r="L450" s="101"/>
      <c r="M450" s="8"/>
      <c r="N450" s="8"/>
      <c r="O450" s="8"/>
      <c r="P450" s="8"/>
      <c r="Q450" s="8"/>
      <c r="R450" s="8"/>
      <c r="S450" s="8"/>
      <c r="U450" s="95"/>
    </row>
    <row r="451" spans="2:21" ht="13.5" hidden="1" thickTop="1">
      <c r="B451" s="94"/>
      <c r="C451" s="95"/>
      <c r="D451" s="96"/>
      <c r="E451" s="97"/>
      <c r="F451" s="97"/>
      <c r="G451" s="98"/>
      <c r="H451" s="99"/>
      <c r="I451" s="96"/>
      <c r="J451" s="96"/>
      <c r="K451" s="100"/>
      <c r="L451" s="101"/>
      <c r="M451" s="8"/>
      <c r="N451" s="8"/>
      <c r="O451" s="8"/>
      <c r="P451" s="8"/>
      <c r="Q451" s="8"/>
      <c r="R451" s="8"/>
      <c r="S451" s="8"/>
      <c r="U451" s="95"/>
    </row>
    <row r="452" spans="2:21" ht="13.5" hidden="1" thickTop="1">
      <c r="B452" s="94"/>
      <c r="C452" s="95"/>
      <c r="D452" s="96"/>
      <c r="E452" s="97"/>
      <c r="F452" s="97"/>
      <c r="G452" s="98"/>
      <c r="H452" s="99"/>
      <c r="I452" s="96"/>
      <c r="J452" s="96"/>
      <c r="K452" s="100"/>
      <c r="L452" s="101"/>
      <c r="M452" s="8"/>
      <c r="N452" s="8"/>
      <c r="O452" s="8"/>
      <c r="P452" s="8"/>
      <c r="Q452" s="8"/>
      <c r="R452" s="8"/>
      <c r="S452" s="8"/>
      <c r="U452" s="95"/>
    </row>
    <row r="453" spans="2:21" ht="13.5" hidden="1" thickTop="1">
      <c r="B453" s="94"/>
      <c r="C453" s="95"/>
      <c r="D453" s="96"/>
      <c r="E453" s="97"/>
      <c r="F453" s="97"/>
      <c r="G453" s="98"/>
      <c r="H453" s="99"/>
      <c r="I453" s="96"/>
      <c r="J453" s="96"/>
      <c r="K453" s="100"/>
      <c r="L453" s="101"/>
      <c r="M453" s="8"/>
      <c r="N453" s="8"/>
      <c r="O453" s="8"/>
      <c r="P453" s="8"/>
      <c r="Q453" s="8"/>
      <c r="R453" s="8"/>
      <c r="S453" s="8"/>
      <c r="U453" s="95"/>
    </row>
    <row r="454" spans="2:21" ht="13.5" hidden="1" thickTop="1">
      <c r="B454" s="94"/>
      <c r="C454" s="95"/>
      <c r="D454" s="96"/>
      <c r="E454" s="97"/>
      <c r="F454" s="97"/>
      <c r="G454" s="98"/>
      <c r="H454" s="99"/>
      <c r="I454" s="96"/>
      <c r="J454" s="96"/>
      <c r="K454" s="100"/>
      <c r="L454" s="101"/>
      <c r="M454" s="8"/>
      <c r="N454" s="8"/>
      <c r="O454" s="8"/>
      <c r="P454" s="8"/>
      <c r="Q454" s="8"/>
      <c r="R454" s="8"/>
      <c r="S454" s="8"/>
      <c r="U454" s="95"/>
    </row>
    <row r="455" spans="2:21" ht="13.5" hidden="1" thickTop="1">
      <c r="B455" s="94"/>
      <c r="C455" s="95"/>
      <c r="D455" s="96"/>
      <c r="E455" s="97"/>
      <c r="F455" s="97"/>
      <c r="G455" s="98"/>
      <c r="H455" s="99"/>
      <c r="I455" s="96"/>
      <c r="J455" s="96"/>
      <c r="K455" s="100"/>
      <c r="L455" s="101"/>
      <c r="M455" s="8"/>
      <c r="N455" s="8"/>
      <c r="O455" s="8"/>
      <c r="P455" s="8"/>
      <c r="Q455" s="8"/>
      <c r="R455" s="8"/>
      <c r="S455" s="8"/>
      <c r="U455" s="95"/>
    </row>
    <row r="456" spans="2:21" ht="13.5" hidden="1" thickTop="1">
      <c r="B456" s="94"/>
      <c r="C456" s="95"/>
      <c r="D456" s="96"/>
      <c r="E456" s="97"/>
      <c r="F456" s="97"/>
      <c r="G456" s="98"/>
      <c r="H456" s="99"/>
      <c r="I456" s="96"/>
      <c r="J456" s="96"/>
      <c r="K456" s="100"/>
      <c r="L456" s="101"/>
      <c r="M456" s="8"/>
      <c r="N456" s="8"/>
      <c r="O456" s="8"/>
      <c r="P456" s="8"/>
      <c r="Q456" s="8"/>
      <c r="R456" s="8"/>
      <c r="S456" s="8"/>
      <c r="U456" s="95"/>
    </row>
    <row r="457" spans="2:21" ht="13.5" hidden="1" thickTop="1">
      <c r="B457" s="94"/>
      <c r="C457" s="95"/>
      <c r="D457" s="96"/>
      <c r="E457" s="97"/>
      <c r="F457" s="97"/>
      <c r="G457" s="98"/>
      <c r="H457" s="99"/>
      <c r="I457" s="96"/>
      <c r="J457" s="96"/>
      <c r="K457" s="100"/>
      <c r="L457" s="101"/>
      <c r="M457" s="8"/>
      <c r="N457" s="8"/>
      <c r="O457" s="8"/>
      <c r="P457" s="8"/>
      <c r="Q457" s="8"/>
      <c r="R457" s="8"/>
      <c r="S457" s="8"/>
      <c r="U457" s="95"/>
    </row>
    <row r="458" spans="2:21" ht="13.5" hidden="1" thickTop="1">
      <c r="B458" s="94"/>
      <c r="C458" s="95"/>
      <c r="D458" s="96"/>
      <c r="E458" s="97"/>
      <c r="F458" s="97"/>
      <c r="G458" s="98"/>
      <c r="H458" s="99"/>
      <c r="I458" s="96"/>
      <c r="J458" s="96"/>
      <c r="K458" s="100"/>
      <c r="L458" s="101"/>
      <c r="M458" s="8"/>
      <c r="N458" s="8"/>
      <c r="O458" s="8"/>
      <c r="P458" s="8"/>
      <c r="Q458" s="8"/>
      <c r="R458" s="8"/>
      <c r="S458" s="8"/>
      <c r="U458" s="95"/>
    </row>
    <row r="459" spans="2:21" ht="13.5" hidden="1" thickTop="1">
      <c r="B459" s="94"/>
      <c r="C459" s="95"/>
      <c r="D459" s="96"/>
      <c r="E459" s="97"/>
      <c r="F459" s="97"/>
      <c r="G459" s="98"/>
      <c r="H459" s="99"/>
      <c r="I459" s="96"/>
      <c r="J459" s="96"/>
      <c r="K459" s="100"/>
      <c r="L459" s="101"/>
      <c r="M459" s="8"/>
      <c r="N459" s="8"/>
      <c r="O459" s="8"/>
      <c r="P459" s="8"/>
      <c r="Q459" s="8"/>
      <c r="R459" s="8"/>
      <c r="S459" s="8"/>
      <c r="U459" s="95"/>
    </row>
    <row r="460" spans="2:21" ht="13.5" hidden="1" thickTop="1">
      <c r="B460" s="94"/>
      <c r="C460" s="95"/>
      <c r="D460" s="96"/>
      <c r="E460" s="97"/>
      <c r="F460" s="97"/>
      <c r="G460" s="98"/>
      <c r="H460" s="99"/>
      <c r="I460" s="96"/>
      <c r="J460" s="96"/>
      <c r="K460" s="100"/>
      <c r="L460" s="101"/>
      <c r="M460" s="8"/>
      <c r="N460" s="8"/>
      <c r="O460" s="8"/>
      <c r="P460" s="8"/>
      <c r="Q460" s="8"/>
      <c r="R460" s="8"/>
      <c r="S460" s="8"/>
      <c r="U460" s="95"/>
    </row>
    <row r="461" spans="2:21" ht="13.5" hidden="1" thickTop="1">
      <c r="B461" s="94"/>
      <c r="C461" s="95"/>
      <c r="D461" s="96"/>
      <c r="E461" s="97"/>
      <c r="F461" s="97"/>
      <c r="G461" s="98"/>
      <c r="H461" s="99"/>
      <c r="I461" s="96"/>
      <c r="J461" s="96"/>
      <c r="K461" s="100"/>
      <c r="L461" s="101"/>
      <c r="M461" s="8"/>
      <c r="N461" s="8"/>
      <c r="O461" s="8"/>
      <c r="P461" s="8"/>
      <c r="Q461" s="8"/>
      <c r="R461" s="8"/>
      <c r="S461" s="8"/>
      <c r="U461" s="95"/>
    </row>
    <row r="462" spans="2:21" ht="13.5" hidden="1" thickTop="1">
      <c r="B462" s="94"/>
      <c r="C462" s="95"/>
      <c r="D462" s="96"/>
      <c r="E462" s="97"/>
      <c r="F462" s="97"/>
      <c r="G462" s="98"/>
      <c r="H462" s="99"/>
      <c r="I462" s="96"/>
      <c r="J462" s="96"/>
      <c r="K462" s="100"/>
      <c r="L462" s="101"/>
      <c r="M462" s="8"/>
      <c r="N462" s="8"/>
      <c r="O462" s="8"/>
      <c r="P462" s="8"/>
      <c r="Q462" s="8"/>
      <c r="R462" s="8"/>
      <c r="S462" s="8"/>
      <c r="U462" s="95"/>
    </row>
    <row r="463" spans="2:21" ht="13.5" hidden="1" thickTop="1">
      <c r="B463" s="94"/>
      <c r="C463" s="95"/>
      <c r="D463" s="96"/>
      <c r="E463" s="97"/>
      <c r="F463" s="97"/>
      <c r="G463" s="98"/>
      <c r="H463" s="99"/>
      <c r="I463" s="96"/>
      <c r="J463" s="96"/>
      <c r="K463" s="100"/>
      <c r="L463" s="101"/>
      <c r="M463" s="8"/>
      <c r="N463" s="8"/>
      <c r="O463" s="8"/>
      <c r="P463" s="8"/>
      <c r="Q463" s="8"/>
      <c r="R463" s="8"/>
      <c r="S463" s="8"/>
      <c r="U463" s="95"/>
    </row>
    <row r="464" spans="2:21" ht="13.5" hidden="1" thickTop="1">
      <c r="B464" s="94"/>
      <c r="C464" s="95"/>
      <c r="D464" s="96"/>
      <c r="E464" s="97"/>
      <c r="F464" s="97"/>
      <c r="G464" s="98"/>
      <c r="H464" s="99"/>
      <c r="I464" s="96"/>
      <c r="J464" s="96"/>
      <c r="K464" s="100"/>
      <c r="L464" s="101"/>
      <c r="M464" s="8"/>
      <c r="N464" s="8"/>
      <c r="O464" s="8"/>
      <c r="P464" s="8"/>
      <c r="Q464" s="8"/>
      <c r="R464" s="8"/>
      <c r="S464" s="8"/>
      <c r="U464" s="95"/>
    </row>
    <row r="465" spans="2:21" ht="13.5" hidden="1" thickTop="1">
      <c r="B465" s="94"/>
      <c r="C465" s="95"/>
      <c r="D465" s="96"/>
      <c r="E465" s="97"/>
      <c r="F465" s="97"/>
      <c r="G465" s="98"/>
      <c r="H465" s="99"/>
      <c r="I465" s="96"/>
      <c r="J465" s="96"/>
      <c r="K465" s="100"/>
      <c r="L465" s="101"/>
      <c r="M465" s="8"/>
      <c r="N465" s="8"/>
      <c r="O465" s="8"/>
      <c r="P465" s="8"/>
      <c r="Q465" s="8"/>
      <c r="R465" s="8"/>
      <c r="S465" s="8"/>
      <c r="U465" s="95"/>
    </row>
    <row r="466" spans="2:21" ht="13.5" hidden="1" thickTop="1">
      <c r="B466" s="94"/>
      <c r="C466" s="95"/>
      <c r="D466" s="96"/>
      <c r="E466" s="97"/>
      <c r="F466" s="97"/>
      <c r="G466" s="98"/>
      <c r="H466" s="99"/>
      <c r="I466" s="96"/>
      <c r="J466" s="96"/>
      <c r="K466" s="100"/>
      <c r="L466" s="101"/>
      <c r="M466" s="8"/>
      <c r="N466" s="8"/>
      <c r="O466" s="8"/>
      <c r="P466" s="8"/>
      <c r="Q466" s="8"/>
      <c r="R466" s="8"/>
      <c r="S466" s="8"/>
      <c r="U466" s="95"/>
    </row>
    <row r="467" spans="2:21" ht="13.5" hidden="1" thickTop="1">
      <c r="B467" s="94"/>
      <c r="C467" s="95"/>
      <c r="D467" s="96"/>
      <c r="E467" s="97"/>
      <c r="F467" s="97"/>
      <c r="G467" s="98"/>
      <c r="H467" s="99"/>
      <c r="I467" s="96"/>
      <c r="J467" s="96"/>
      <c r="K467" s="100"/>
      <c r="L467" s="101"/>
      <c r="M467" s="8"/>
      <c r="N467" s="8"/>
      <c r="O467" s="8"/>
      <c r="P467" s="8"/>
      <c r="Q467" s="8"/>
      <c r="R467" s="8"/>
      <c r="S467" s="8"/>
      <c r="U467" s="95"/>
    </row>
    <row r="468" spans="2:21" ht="13.5" hidden="1" thickTop="1">
      <c r="B468" s="94"/>
      <c r="C468" s="95"/>
      <c r="D468" s="96"/>
      <c r="E468" s="97"/>
      <c r="F468" s="97"/>
      <c r="G468" s="98"/>
      <c r="H468" s="99"/>
      <c r="I468" s="96"/>
      <c r="J468" s="96"/>
      <c r="K468" s="100"/>
      <c r="L468" s="101"/>
      <c r="M468" s="8"/>
      <c r="N468" s="8"/>
      <c r="O468" s="8"/>
      <c r="P468" s="8"/>
      <c r="Q468" s="8"/>
      <c r="R468" s="8"/>
      <c r="S468" s="8"/>
      <c r="U468" s="95"/>
    </row>
    <row r="469" spans="2:21" ht="13.5" hidden="1" thickTop="1">
      <c r="B469" s="94"/>
      <c r="C469" s="95"/>
      <c r="D469" s="96"/>
      <c r="E469" s="97"/>
      <c r="F469" s="97"/>
      <c r="G469" s="98"/>
      <c r="H469" s="99"/>
      <c r="I469" s="96"/>
      <c r="J469" s="96"/>
      <c r="K469" s="100"/>
      <c r="L469" s="101"/>
      <c r="M469" s="8"/>
      <c r="N469" s="8"/>
      <c r="O469" s="8"/>
      <c r="P469" s="8"/>
      <c r="Q469" s="8"/>
      <c r="R469" s="8"/>
      <c r="S469" s="8"/>
      <c r="U469" s="95"/>
    </row>
    <row r="470" spans="2:21" ht="13.5" hidden="1" thickTop="1">
      <c r="B470" s="94"/>
      <c r="C470" s="95"/>
      <c r="D470" s="96"/>
      <c r="E470" s="97"/>
      <c r="F470" s="97"/>
      <c r="G470" s="98"/>
      <c r="H470" s="99"/>
      <c r="I470" s="96"/>
      <c r="J470" s="96"/>
      <c r="K470" s="100"/>
      <c r="L470" s="101"/>
      <c r="M470" s="8"/>
      <c r="N470" s="8"/>
      <c r="O470" s="8"/>
      <c r="P470" s="8"/>
      <c r="Q470" s="8"/>
      <c r="R470" s="8"/>
      <c r="S470" s="8"/>
      <c r="U470" s="95"/>
    </row>
    <row r="471" spans="2:21" ht="13.5" hidden="1" thickTop="1">
      <c r="B471" s="94"/>
      <c r="C471" s="95"/>
      <c r="D471" s="96"/>
      <c r="E471" s="97"/>
      <c r="F471" s="97"/>
      <c r="G471" s="98"/>
      <c r="H471" s="99"/>
      <c r="I471" s="96"/>
      <c r="J471" s="96"/>
      <c r="K471" s="100"/>
      <c r="L471" s="101"/>
      <c r="M471" s="8"/>
      <c r="N471" s="8"/>
      <c r="O471" s="8"/>
      <c r="P471" s="8"/>
      <c r="Q471" s="8"/>
      <c r="R471" s="8"/>
      <c r="S471" s="8"/>
      <c r="U471" s="95"/>
    </row>
    <row r="472" spans="2:21" ht="13.5" hidden="1" thickTop="1">
      <c r="B472" s="94"/>
      <c r="C472" s="95"/>
      <c r="D472" s="96"/>
      <c r="E472" s="97"/>
      <c r="F472" s="97"/>
      <c r="G472" s="98"/>
      <c r="H472" s="99"/>
      <c r="I472" s="96"/>
      <c r="J472" s="96"/>
      <c r="K472" s="100"/>
      <c r="L472" s="101"/>
      <c r="M472" s="8"/>
      <c r="N472" s="8"/>
      <c r="O472" s="8"/>
      <c r="P472" s="8"/>
      <c r="Q472" s="8"/>
      <c r="R472" s="8"/>
      <c r="S472" s="8"/>
      <c r="U472" s="95"/>
    </row>
    <row r="473" spans="2:21" ht="13.5" hidden="1" thickTop="1">
      <c r="B473" s="94"/>
      <c r="C473" s="95"/>
      <c r="D473" s="96"/>
      <c r="E473" s="97"/>
      <c r="F473" s="97"/>
      <c r="G473" s="98"/>
      <c r="H473" s="99"/>
      <c r="I473" s="96"/>
      <c r="J473" s="96"/>
      <c r="K473" s="100"/>
      <c r="L473" s="101"/>
      <c r="M473" s="8"/>
      <c r="N473" s="8"/>
      <c r="O473" s="8"/>
      <c r="P473" s="8"/>
      <c r="Q473" s="8"/>
      <c r="R473" s="8"/>
      <c r="S473" s="8"/>
      <c r="U473" s="95"/>
    </row>
    <row r="474" spans="2:21" ht="13.5" hidden="1" thickTop="1">
      <c r="B474" s="94"/>
      <c r="C474" s="95"/>
      <c r="D474" s="96"/>
      <c r="E474" s="97"/>
      <c r="F474" s="97"/>
      <c r="G474" s="98"/>
      <c r="H474" s="99"/>
      <c r="I474" s="96"/>
      <c r="J474" s="96"/>
      <c r="K474" s="100"/>
      <c r="L474" s="101"/>
      <c r="M474" s="8"/>
      <c r="N474" s="8"/>
      <c r="O474" s="8"/>
      <c r="P474" s="8"/>
      <c r="Q474" s="8"/>
      <c r="R474" s="8"/>
      <c r="S474" s="8"/>
      <c r="U474" s="95"/>
    </row>
    <row r="475" spans="2:21" ht="13.5" hidden="1" thickTop="1">
      <c r="B475" s="94"/>
      <c r="C475" s="95"/>
      <c r="D475" s="96"/>
      <c r="E475" s="97"/>
      <c r="F475" s="97"/>
      <c r="G475" s="98"/>
      <c r="H475" s="99"/>
      <c r="I475" s="96"/>
      <c r="J475" s="96"/>
      <c r="K475" s="100"/>
      <c r="L475" s="101"/>
      <c r="M475" s="8"/>
      <c r="N475" s="8"/>
      <c r="O475" s="8"/>
      <c r="P475" s="8"/>
      <c r="Q475" s="8"/>
      <c r="R475" s="8"/>
      <c r="S475" s="8"/>
      <c r="U475" s="95"/>
    </row>
    <row r="476" spans="2:21" ht="13.5" hidden="1" thickTop="1">
      <c r="B476" s="94"/>
      <c r="C476" s="95"/>
      <c r="D476" s="96"/>
      <c r="E476" s="97"/>
      <c r="F476" s="97"/>
      <c r="G476" s="98"/>
      <c r="H476" s="99"/>
      <c r="I476" s="96"/>
      <c r="J476" s="96"/>
      <c r="K476" s="100"/>
      <c r="L476" s="101"/>
      <c r="M476" s="8"/>
      <c r="N476" s="8"/>
      <c r="O476" s="8"/>
      <c r="P476" s="8"/>
      <c r="Q476" s="8"/>
      <c r="R476" s="8"/>
      <c r="S476" s="8"/>
      <c r="U476" s="95"/>
    </row>
    <row r="477" spans="2:21" ht="13.5" hidden="1" thickTop="1">
      <c r="B477" s="94"/>
      <c r="C477" s="95"/>
      <c r="D477" s="96"/>
      <c r="E477" s="97"/>
      <c r="F477" s="97"/>
      <c r="G477" s="98"/>
      <c r="H477" s="99"/>
      <c r="I477" s="96"/>
      <c r="J477" s="96"/>
      <c r="K477" s="100"/>
      <c r="L477" s="101"/>
      <c r="M477" s="8"/>
      <c r="N477" s="8"/>
      <c r="O477" s="8"/>
      <c r="P477" s="8"/>
      <c r="Q477" s="8"/>
      <c r="R477" s="8"/>
      <c r="S477" s="8"/>
      <c r="U477" s="95"/>
    </row>
    <row r="478" spans="2:21" ht="13.5" hidden="1" thickTop="1">
      <c r="B478" s="94"/>
      <c r="C478" s="95"/>
      <c r="D478" s="96"/>
      <c r="E478" s="97"/>
      <c r="F478" s="97"/>
      <c r="G478" s="98"/>
      <c r="H478" s="99"/>
      <c r="I478" s="96"/>
      <c r="J478" s="96"/>
      <c r="K478" s="100"/>
      <c r="L478" s="101"/>
      <c r="M478" s="8"/>
      <c r="N478" s="8"/>
      <c r="O478" s="8"/>
      <c r="P478" s="8"/>
      <c r="Q478" s="8"/>
      <c r="R478" s="8"/>
      <c r="S478" s="8"/>
      <c r="U478" s="95"/>
    </row>
    <row r="479" spans="2:21" ht="13.5" hidden="1" thickTop="1">
      <c r="B479" s="94"/>
      <c r="C479" s="95"/>
      <c r="D479" s="96"/>
      <c r="E479" s="97"/>
      <c r="F479" s="97"/>
      <c r="G479" s="98"/>
      <c r="H479" s="99"/>
      <c r="I479" s="96"/>
      <c r="J479" s="96"/>
      <c r="K479" s="100"/>
      <c r="L479" s="101"/>
      <c r="M479" s="8"/>
      <c r="N479" s="8"/>
      <c r="O479" s="8"/>
      <c r="P479" s="8"/>
      <c r="Q479" s="8"/>
      <c r="R479" s="8"/>
      <c r="S479" s="8"/>
      <c r="U479" s="95"/>
    </row>
    <row r="480" spans="2:21" ht="13.5" hidden="1" thickTop="1">
      <c r="B480" s="94"/>
      <c r="C480" s="95"/>
      <c r="D480" s="96"/>
      <c r="E480" s="97"/>
      <c r="F480" s="97"/>
      <c r="G480" s="98"/>
      <c r="H480" s="99"/>
      <c r="I480" s="96"/>
      <c r="J480" s="96"/>
      <c r="K480" s="100"/>
      <c r="L480" s="101"/>
      <c r="M480" s="8"/>
      <c r="N480" s="8"/>
      <c r="O480" s="8"/>
      <c r="P480" s="8"/>
      <c r="Q480" s="8"/>
      <c r="R480" s="8"/>
      <c r="S480" s="8"/>
      <c r="U480" s="95"/>
    </row>
    <row r="481" spans="2:21" ht="13.5" hidden="1" thickTop="1">
      <c r="B481" s="94"/>
      <c r="C481" s="95"/>
      <c r="D481" s="96"/>
      <c r="E481" s="97"/>
      <c r="F481" s="97"/>
      <c r="G481" s="98"/>
      <c r="H481" s="99"/>
      <c r="I481" s="96"/>
      <c r="J481" s="96"/>
      <c r="K481" s="100"/>
      <c r="L481" s="101"/>
      <c r="M481" s="8"/>
      <c r="N481" s="8"/>
      <c r="O481" s="8"/>
      <c r="P481" s="8"/>
      <c r="Q481" s="8"/>
      <c r="R481" s="8"/>
      <c r="S481" s="8"/>
      <c r="U481" s="95"/>
    </row>
    <row r="482" spans="2:21" ht="13.5" hidden="1" thickTop="1">
      <c r="B482" s="94"/>
      <c r="C482" s="95"/>
      <c r="D482" s="96"/>
      <c r="E482" s="97"/>
      <c r="F482" s="97"/>
      <c r="G482" s="98"/>
      <c r="H482" s="99"/>
      <c r="I482" s="96"/>
      <c r="J482" s="96"/>
      <c r="K482" s="100"/>
      <c r="L482" s="101"/>
      <c r="M482" s="8"/>
      <c r="N482" s="8"/>
      <c r="O482" s="8"/>
      <c r="P482" s="8"/>
      <c r="Q482" s="8"/>
      <c r="R482" s="8"/>
      <c r="S482" s="8"/>
      <c r="U482" s="95"/>
    </row>
    <row r="483" spans="2:21" ht="13.5" hidden="1" thickTop="1">
      <c r="B483" s="94"/>
      <c r="C483" s="95"/>
      <c r="D483" s="96"/>
      <c r="E483" s="97"/>
      <c r="F483" s="97"/>
      <c r="G483" s="98"/>
      <c r="H483" s="99"/>
      <c r="I483" s="96"/>
      <c r="J483" s="96"/>
      <c r="K483" s="100"/>
      <c r="L483" s="101"/>
      <c r="M483" s="8"/>
      <c r="N483" s="8"/>
      <c r="O483" s="8"/>
      <c r="P483" s="8"/>
      <c r="Q483" s="8"/>
      <c r="R483" s="8"/>
      <c r="S483" s="8"/>
      <c r="U483" s="95"/>
    </row>
    <row r="484" spans="2:21" ht="13.5" hidden="1" thickTop="1">
      <c r="B484" s="94"/>
      <c r="C484" s="95"/>
      <c r="D484" s="96"/>
      <c r="E484" s="97"/>
      <c r="F484" s="97"/>
      <c r="G484" s="98"/>
      <c r="H484" s="99"/>
      <c r="I484" s="96"/>
      <c r="J484" s="96"/>
      <c r="K484" s="100"/>
      <c r="L484" s="101"/>
      <c r="M484" s="8"/>
      <c r="N484" s="8"/>
      <c r="O484" s="8"/>
      <c r="P484" s="8"/>
      <c r="Q484" s="8"/>
      <c r="R484" s="8"/>
      <c r="S484" s="8"/>
      <c r="U484" s="95"/>
    </row>
    <row r="485" spans="2:21" ht="13.5" hidden="1" thickTop="1">
      <c r="B485" s="94"/>
      <c r="C485" s="95"/>
      <c r="D485" s="96"/>
      <c r="E485" s="97"/>
      <c r="F485" s="97"/>
      <c r="G485" s="98"/>
      <c r="H485" s="99"/>
      <c r="I485" s="96"/>
      <c r="J485" s="96"/>
      <c r="K485" s="100"/>
      <c r="L485" s="101"/>
      <c r="M485" s="8"/>
      <c r="N485" s="8"/>
      <c r="O485" s="8"/>
      <c r="P485" s="8"/>
      <c r="Q485" s="8"/>
      <c r="R485" s="8"/>
      <c r="S485" s="8"/>
      <c r="U485" s="95"/>
    </row>
    <row r="486" spans="2:21" ht="13.5" hidden="1" thickTop="1">
      <c r="B486" s="94"/>
      <c r="C486" s="95"/>
      <c r="D486" s="96"/>
      <c r="E486" s="97"/>
      <c r="F486" s="97"/>
      <c r="G486" s="98"/>
      <c r="H486" s="99"/>
      <c r="I486" s="96"/>
      <c r="J486" s="96"/>
      <c r="K486" s="100"/>
      <c r="L486" s="101"/>
      <c r="M486" s="8"/>
      <c r="N486" s="8"/>
      <c r="O486" s="8"/>
      <c r="P486" s="8"/>
      <c r="Q486" s="8"/>
      <c r="R486" s="8"/>
      <c r="S486" s="8"/>
      <c r="U486" s="95"/>
    </row>
    <row r="487" spans="2:21" ht="13.5" hidden="1" thickTop="1">
      <c r="B487" s="94"/>
      <c r="C487" s="95"/>
      <c r="D487" s="96"/>
      <c r="E487" s="97"/>
      <c r="F487" s="97"/>
      <c r="G487" s="98"/>
      <c r="H487" s="99"/>
      <c r="I487" s="96"/>
      <c r="J487" s="96"/>
      <c r="K487" s="100"/>
      <c r="L487" s="101"/>
      <c r="M487" s="8"/>
      <c r="N487" s="8"/>
      <c r="O487" s="8"/>
      <c r="P487" s="8"/>
      <c r="Q487" s="8"/>
      <c r="R487" s="8"/>
      <c r="S487" s="8"/>
      <c r="U487" s="95"/>
    </row>
    <row r="488" spans="2:21" ht="13.5" hidden="1" thickTop="1">
      <c r="B488" s="94"/>
      <c r="C488" s="95"/>
      <c r="D488" s="96"/>
      <c r="E488" s="97"/>
      <c r="F488" s="97"/>
      <c r="G488" s="98"/>
      <c r="H488" s="99"/>
      <c r="I488" s="96"/>
      <c r="J488" s="96"/>
      <c r="K488" s="100"/>
      <c r="L488" s="101"/>
      <c r="M488" s="8"/>
      <c r="N488" s="8"/>
      <c r="O488" s="8"/>
      <c r="P488" s="8"/>
      <c r="Q488" s="8"/>
      <c r="R488" s="8"/>
      <c r="S488" s="8"/>
      <c r="U488" s="95"/>
    </row>
    <row r="489" spans="2:21" ht="13.5" hidden="1" thickTop="1">
      <c r="B489" s="94"/>
      <c r="C489" s="95"/>
      <c r="D489" s="96"/>
      <c r="E489" s="97"/>
      <c r="F489" s="97"/>
      <c r="G489" s="98"/>
      <c r="H489" s="99"/>
      <c r="I489" s="96"/>
      <c r="J489" s="96"/>
      <c r="K489" s="100"/>
      <c r="L489" s="101"/>
      <c r="M489" s="8"/>
      <c r="N489" s="8"/>
      <c r="O489" s="8"/>
      <c r="P489" s="8"/>
      <c r="Q489" s="8"/>
      <c r="R489" s="8"/>
      <c r="S489" s="8"/>
      <c r="U489" s="95"/>
    </row>
    <row r="490" spans="2:21" ht="13.5" hidden="1" thickTop="1">
      <c r="B490" s="94"/>
      <c r="C490" s="95"/>
      <c r="D490" s="96"/>
      <c r="E490" s="97"/>
      <c r="F490" s="97"/>
      <c r="G490" s="98"/>
      <c r="H490" s="99"/>
      <c r="I490" s="96"/>
      <c r="J490" s="96"/>
      <c r="K490" s="100"/>
      <c r="L490" s="101"/>
      <c r="M490" s="8"/>
      <c r="N490" s="8"/>
      <c r="O490" s="8"/>
      <c r="P490" s="8"/>
      <c r="Q490" s="8"/>
      <c r="R490" s="8"/>
      <c r="S490" s="8"/>
      <c r="U490" s="95"/>
    </row>
    <row r="491" spans="2:21" ht="13.5" hidden="1" thickTop="1">
      <c r="B491" s="94"/>
      <c r="C491" s="95"/>
      <c r="D491" s="96"/>
      <c r="E491" s="97"/>
      <c r="F491" s="97"/>
      <c r="G491" s="98"/>
      <c r="H491" s="99"/>
      <c r="I491" s="96"/>
      <c r="J491" s="96"/>
      <c r="K491" s="100"/>
      <c r="L491" s="101"/>
      <c r="M491" s="8"/>
      <c r="N491" s="8"/>
      <c r="O491" s="8"/>
      <c r="P491" s="8"/>
      <c r="Q491" s="8"/>
      <c r="R491" s="8"/>
      <c r="S491" s="8"/>
      <c r="U491" s="95"/>
    </row>
    <row r="492" spans="2:21" ht="13.5" hidden="1" thickTop="1">
      <c r="B492" s="94"/>
      <c r="C492" s="95"/>
      <c r="D492" s="96"/>
      <c r="E492" s="97"/>
      <c r="F492" s="97"/>
      <c r="G492" s="98"/>
      <c r="H492" s="99"/>
      <c r="I492" s="96"/>
      <c r="J492" s="96"/>
      <c r="K492" s="100"/>
      <c r="L492" s="101"/>
      <c r="M492" s="8"/>
      <c r="N492" s="8"/>
      <c r="O492" s="8"/>
      <c r="P492" s="8"/>
      <c r="Q492" s="8"/>
      <c r="R492" s="8"/>
      <c r="S492" s="8"/>
      <c r="U492" s="95"/>
    </row>
    <row r="493" spans="2:21" ht="13.5" hidden="1" thickTop="1">
      <c r="B493" s="94"/>
      <c r="C493" s="95"/>
      <c r="D493" s="96"/>
      <c r="E493" s="97"/>
      <c r="F493" s="97"/>
      <c r="G493" s="98"/>
      <c r="H493" s="99"/>
      <c r="I493" s="96"/>
      <c r="J493" s="96"/>
      <c r="K493" s="100"/>
      <c r="L493" s="101"/>
      <c r="M493" s="8"/>
      <c r="N493" s="8"/>
      <c r="O493" s="8"/>
      <c r="P493" s="8"/>
      <c r="Q493" s="8"/>
      <c r="R493" s="8"/>
      <c r="S493" s="8"/>
      <c r="U493" s="95"/>
    </row>
    <row r="494" spans="2:21" ht="13.5" hidden="1" thickTop="1">
      <c r="B494" s="94"/>
      <c r="C494" s="95"/>
      <c r="D494" s="96"/>
      <c r="E494" s="97"/>
      <c r="F494" s="97"/>
      <c r="G494" s="98"/>
      <c r="H494" s="99"/>
      <c r="I494" s="96"/>
      <c r="J494" s="96"/>
      <c r="K494" s="100"/>
      <c r="L494" s="101"/>
      <c r="M494" s="8"/>
      <c r="N494" s="8"/>
      <c r="O494" s="8"/>
      <c r="P494" s="8"/>
      <c r="Q494" s="8"/>
      <c r="R494" s="8"/>
      <c r="S494" s="8"/>
      <c r="U494" s="95"/>
    </row>
    <row r="495" spans="2:21" ht="13.5" hidden="1" thickTop="1">
      <c r="B495" s="94"/>
      <c r="C495" s="95"/>
      <c r="D495" s="96"/>
      <c r="E495" s="97"/>
      <c r="F495" s="97"/>
      <c r="G495" s="98"/>
      <c r="H495" s="99"/>
      <c r="I495" s="96"/>
      <c r="J495" s="96"/>
      <c r="K495" s="100"/>
      <c r="L495" s="101"/>
      <c r="M495" s="8"/>
      <c r="N495" s="8"/>
      <c r="O495" s="8"/>
      <c r="P495" s="8"/>
      <c r="Q495" s="8"/>
      <c r="R495" s="8"/>
      <c r="S495" s="8"/>
      <c r="U495" s="95"/>
    </row>
    <row r="496" spans="2:21" ht="13.5" hidden="1" thickTop="1">
      <c r="B496" s="94"/>
      <c r="C496" s="95"/>
      <c r="D496" s="96"/>
      <c r="E496" s="97"/>
      <c r="F496" s="97"/>
      <c r="G496" s="98"/>
      <c r="H496" s="99"/>
      <c r="I496" s="96"/>
      <c r="J496" s="96"/>
      <c r="K496" s="100"/>
      <c r="L496" s="101"/>
      <c r="M496" s="8"/>
      <c r="N496" s="8"/>
      <c r="O496" s="8"/>
      <c r="P496" s="8"/>
      <c r="Q496" s="8"/>
      <c r="R496" s="8"/>
      <c r="S496" s="8"/>
      <c r="U496" s="95"/>
    </row>
    <row r="497" spans="2:21" ht="13.5" hidden="1" thickTop="1">
      <c r="B497" s="94"/>
      <c r="C497" s="95"/>
      <c r="D497" s="96"/>
      <c r="E497" s="97"/>
      <c r="F497" s="97"/>
      <c r="G497" s="98"/>
      <c r="H497" s="99"/>
      <c r="I497" s="96"/>
      <c r="J497" s="96"/>
      <c r="K497" s="100"/>
      <c r="L497" s="101"/>
      <c r="M497" s="8"/>
      <c r="N497" s="8"/>
      <c r="O497" s="8"/>
      <c r="P497" s="8"/>
      <c r="Q497" s="8"/>
      <c r="R497" s="8"/>
      <c r="S497" s="8"/>
      <c r="U497" s="95"/>
    </row>
    <row r="498" spans="2:21" ht="13.5" hidden="1" thickTop="1">
      <c r="B498" s="94"/>
      <c r="C498" s="95"/>
      <c r="D498" s="96"/>
      <c r="E498" s="97"/>
      <c r="F498" s="97"/>
      <c r="G498" s="98"/>
      <c r="H498" s="99"/>
      <c r="I498" s="96"/>
      <c r="J498" s="96"/>
      <c r="K498" s="100"/>
      <c r="L498" s="101"/>
      <c r="M498" s="8"/>
      <c r="N498" s="8"/>
      <c r="O498" s="8"/>
      <c r="P498" s="8"/>
      <c r="Q498" s="8"/>
      <c r="R498" s="8"/>
      <c r="S498" s="8"/>
      <c r="U498" s="95"/>
    </row>
    <row r="499" spans="2:21" ht="13.5" hidden="1" thickTop="1">
      <c r="B499" s="94"/>
      <c r="C499" s="95"/>
      <c r="D499" s="96"/>
      <c r="E499" s="97"/>
      <c r="F499" s="97"/>
      <c r="G499" s="98"/>
      <c r="H499" s="99"/>
      <c r="I499" s="96"/>
      <c r="J499" s="96"/>
      <c r="K499" s="100"/>
      <c r="L499" s="101"/>
      <c r="M499" s="8"/>
      <c r="N499" s="8"/>
      <c r="O499" s="8"/>
      <c r="P499" s="8"/>
      <c r="Q499" s="8"/>
      <c r="R499" s="8"/>
      <c r="S499" s="8"/>
      <c r="U499" s="95"/>
    </row>
    <row r="500" spans="2:21" ht="13.5" hidden="1" thickTop="1">
      <c r="B500" s="94"/>
      <c r="C500" s="95"/>
      <c r="D500" s="96"/>
      <c r="E500" s="97"/>
      <c r="F500" s="97"/>
      <c r="G500" s="98"/>
      <c r="H500" s="99"/>
      <c r="I500" s="96"/>
      <c r="J500" s="96"/>
      <c r="K500" s="100"/>
      <c r="L500" s="101"/>
      <c r="M500" s="8"/>
      <c r="N500" s="8"/>
      <c r="O500" s="8"/>
      <c r="P500" s="8"/>
      <c r="Q500" s="8"/>
      <c r="R500" s="8"/>
      <c r="S500" s="8"/>
      <c r="U500" s="95"/>
    </row>
    <row r="501" spans="2:21" ht="13.5" hidden="1" thickTop="1">
      <c r="B501" s="94"/>
      <c r="C501" s="95"/>
      <c r="D501" s="96"/>
      <c r="E501" s="97"/>
      <c r="F501" s="97"/>
      <c r="G501" s="98"/>
      <c r="H501" s="99"/>
      <c r="I501" s="96"/>
      <c r="J501" s="96"/>
      <c r="K501" s="100"/>
      <c r="L501" s="101"/>
      <c r="M501" s="8"/>
      <c r="N501" s="8"/>
      <c r="O501" s="8"/>
      <c r="P501" s="8"/>
      <c r="Q501" s="8"/>
      <c r="R501" s="8"/>
      <c r="S501" s="8"/>
      <c r="U501" s="95"/>
    </row>
    <row r="502" spans="2:21" ht="13.5" hidden="1" thickTop="1">
      <c r="B502" s="94"/>
      <c r="C502" s="95"/>
      <c r="D502" s="96"/>
      <c r="E502" s="97"/>
      <c r="F502" s="97"/>
      <c r="G502" s="98"/>
      <c r="H502" s="99"/>
      <c r="I502" s="96"/>
      <c r="J502" s="96"/>
      <c r="K502" s="100"/>
      <c r="L502" s="101"/>
      <c r="M502" s="8"/>
      <c r="N502" s="8"/>
      <c r="O502" s="8"/>
      <c r="P502" s="8"/>
      <c r="Q502" s="8"/>
      <c r="R502" s="8"/>
      <c r="S502" s="8"/>
      <c r="U502" s="95"/>
    </row>
    <row r="503" spans="2:21" ht="13.5" hidden="1" thickTop="1">
      <c r="B503" s="94"/>
      <c r="C503" s="95"/>
      <c r="D503" s="96"/>
      <c r="E503" s="97"/>
      <c r="F503" s="97"/>
      <c r="G503" s="98"/>
      <c r="H503" s="99"/>
      <c r="I503" s="96"/>
      <c r="J503" s="96"/>
      <c r="K503" s="100"/>
      <c r="L503" s="101"/>
      <c r="M503" s="8"/>
      <c r="N503" s="8"/>
      <c r="O503" s="8"/>
      <c r="P503" s="8"/>
      <c r="Q503" s="8"/>
      <c r="R503" s="8"/>
      <c r="S503" s="8"/>
      <c r="U503" s="95"/>
    </row>
    <row r="504" spans="2:21" ht="13.5" hidden="1" thickTop="1">
      <c r="B504" s="94"/>
      <c r="C504" s="95"/>
      <c r="D504" s="96"/>
      <c r="E504" s="97"/>
      <c r="F504" s="97"/>
      <c r="G504" s="98"/>
      <c r="H504" s="99"/>
      <c r="I504" s="96"/>
      <c r="J504" s="96"/>
      <c r="K504" s="100"/>
      <c r="L504" s="101"/>
      <c r="M504" s="8"/>
      <c r="N504" s="8"/>
      <c r="O504" s="8"/>
      <c r="P504" s="8"/>
      <c r="Q504" s="8"/>
      <c r="R504" s="8"/>
      <c r="S504" s="8"/>
      <c r="U504" s="95"/>
    </row>
    <row r="505" spans="2:21" ht="13.5" hidden="1" thickTop="1">
      <c r="B505" s="94"/>
      <c r="C505" s="95"/>
      <c r="D505" s="96"/>
      <c r="E505" s="97"/>
      <c r="F505" s="97"/>
      <c r="G505" s="98"/>
      <c r="H505" s="99"/>
      <c r="I505" s="96"/>
      <c r="J505" s="96"/>
      <c r="K505" s="100"/>
      <c r="L505" s="101"/>
      <c r="M505" s="8"/>
      <c r="N505" s="8"/>
      <c r="O505" s="8"/>
      <c r="P505" s="8"/>
      <c r="Q505" s="8"/>
      <c r="R505" s="8"/>
      <c r="S505" s="8"/>
      <c r="U505" s="95"/>
    </row>
    <row r="506" spans="2:21" ht="13.5" hidden="1" thickTop="1">
      <c r="B506" s="94"/>
      <c r="C506" s="95"/>
      <c r="D506" s="96"/>
      <c r="E506" s="97"/>
      <c r="F506" s="97"/>
      <c r="G506" s="98"/>
      <c r="H506" s="99"/>
      <c r="I506" s="96"/>
      <c r="J506" s="96"/>
      <c r="K506" s="100"/>
      <c r="L506" s="101"/>
      <c r="M506" s="8"/>
      <c r="N506" s="8"/>
      <c r="O506" s="8"/>
      <c r="P506" s="8"/>
      <c r="Q506" s="8"/>
      <c r="R506" s="8"/>
      <c r="S506" s="8"/>
      <c r="U506" s="95"/>
    </row>
    <row r="507" spans="2:21" ht="13.5" hidden="1" thickTop="1">
      <c r="B507" s="94"/>
      <c r="C507" s="95"/>
      <c r="D507" s="96"/>
      <c r="E507" s="97"/>
      <c r="F507" s="97"/>
      <c r="G507" s="98"/>
      <c r="H507" s="99"/>
      <c r="I507" s="96"/>
      <c r="J507" s="96"/>
      <c r="K507" s="100"/>
      <c r="L507" s="101"/>
      <c r="M507" s="8"/>
      <c r="N507" s="8"/>
      <c r="O507" s="8"/>
      <c r="P507" s="8"/>
      <c r="Q507" s="8"/>
      <c r="R507" s="8"/>
      <c r="S507" s="8"/>
      <c r="U507" s="95"/>
    </row>
    <row r="508" spans="2:21" ht="13.5" hidden="1" thickTop="1">
      <c r="B508" s="94"/>
      <c r="C508" s="95"/>
      <c r="D508" s="96"/>
      <c r="E508" s="97"/>
      <c r="F508" s="97"/>
      <c r="G508" s="98"/>
      <c r="H508" s="99"/>
      <c r="I508" s="96"/>
      <c r="J508" s="96"/>
      <c r="K508" s="100"/>
      <c r="L508" s="101"/>
      <c r="M508" s="8"/>
      <c r="N508" s="8"/>
      <c r="O508" s="8"/>
      <c r="P508" s="8"/>
      <c r="Q508" s="8"/>
      <c r="R508" s="8"/>
      <c r="S508" s="8"/>
      <c r="U508" s="95"/>
    </row>
    <row r="509" spans="2:21" ht="13.5" hidden="1" thickTop="1">
      <c r="B509" s="94"/>
      <c r="C509" s="95"/>
      <c r="D509" s="96"/>
      <c r="E509" s="97"/>
      <c r="F509" s="97"/>
      <c r="G509" s="98"/>
      <c r="H509" s="99"/>
      <c r="I509" s="96"/>
      <c r="J509" s="96"/>
      <c r="K509" s="100"/>
      <c r="L509" s="101"/>
      <c r="M509" s="8"/>
      <c r="N509" s="8"/>
      <c r="O509" s="8"/>
      <c r="P509" s="8"/>
      <c r="Q509" s="8"/>
      <c r="R509" s="8"/>
      <c r="S509" s="8"/>
      <c r="U509" s="95"/>
    </row>
    <row r="510" spans="2:21" ht="13.5" hidden="1" thickTop="1">
      <c r="B510" s="94"/>
      <c r="C510" s="95"/>
      <c r="D510" s="96"/>
      <c r="E510" s="97"/>
      <c r="F510" s="97"/>
      <c r="G510" s="98"/>
      <c r="H510" s="99"/>
      <c r="I510" s="96"/>
      <c r="J510" s="96"/>
      <c r="K510" s="100"/>
      <c r="L510" s="101"/>
      <c r="M510" s="8"/>
      <c r="N510" s="8"/>
      <c r="O510" s="8"/>
      <c r="P510" s="8"/>
      <c r="Q510" s="8"/>
      <c r="R510" s="8"/>
      <c r="S510" s="8"/>
      <c r="U510" s="95"/>
    </row>
    <row r="511" spans="2:21" ht="13.5" hidden="1" thickTop="1">
      <c r="B511" s="94"/>
      <c r="C511" s="95"/>
      <c r="D511" s="96"/>
      <c r="E511" s="97"/>
      <c r="F511" s="97"/>
      <c r="G511" s="98"/>
      <c r="H511" s="99"/>
      <c r="I511" s="96"/>
      <c r="J511" s="96"/>
      <c r="K511" s="100"/>
      <c r="L511" s="101"/>
      <c r="M511" s="8"/>
      <c r="N511" s="8"/>
      <c r="O511" s="8"/>
      <c r="P511" s="8"/>
      <c r="Q511" s="8"/>
      <c r="R511" s="8"/>
      <c r="S511" s="8"/>
      <c r="U511" s="95"/>
    </row>
    <row r="512" spans="2:21" ht="13.5" hidden="1" thickTop="1">
      <c r="B512" s="94"/>
      <c r="C512" s="95"/>
      <c r="D512" s="96"/>
      <c r="E512" s="97"/>
      <c r="F512" s="97"/>
      <c r="G512" s="98"/>
      <c r="H512" s="99"/>
      <c r="I512" s="96"/>
      <c r="J512" s="96"/>
      <c r="K512" s="100"/>
      <c r="L512" s="101"/>
      <c r="M512" s="8"/>
      <c r="N512" s="8"/>
      <c r="O512" s="8"/>
      <c r="P512" s="8"/>
      <c r="Q512" s="8"/>
      <c r="R512" s="8"/>
      <c r="S512" s="8"/>
      <c r="U512" s="95"/>
    </row>
    <row r="513" spans="2:21" ht="13.5" hidden="1" thickTop="1">
      <c r="B513" s="94"/>
      <c r="C513" s="95"/>
      <c r="D513" s="96"/>
      <c r="E513" s="97"/>
      <c r="F513" s="97"/>
      <c r="G513" s="98"/>
      <c r="H513" s="99"/>
      <c r="I513" s="96"/>
      <c r="J513" s="96"/>
      <c r="K513" s="100"/>
      <c r="L513" s="101"/>
      <c r="M513" s="8"/>
      <c r="N513" s="8"/>
      <c r="O513" s="8"/>
      <c r="P513" s="8"/>
      <c r="Q513" s="8"/>
      <c r="R513" s="8"/>
      <c r="S513" s="8"/>
      <c r="U513" s="95"/>
    </row>
    <row r="514" spans="2:21" ht="13.5" hidden="1" thickTop="1">
      <c r="B514" s="94"/>
      <c r="C514" s="95"/>
      <c r="D514" s="96"/>
      <c r="E514" s="97"/>
      <c r="F514" s="97"/>
      <c r="G514" s="98"/>
      <c r="H514" s="99"/>
      <c r="I514" s="96"/>
      <c r="J514" s="96"/>
      <c r="K514" s="100"/>
      <c r="L514" s="101"/>
      <c r="M514" s="8"/>
      <c r="N514" s="8"/>
      <c r="O514" s="8"/>
      <c r="P514" s="8"/>
      <c r="Q514" s="8"/>
      <c r="R514" s="8"/>
      <c r="S514" s="8"/>
      <c r="U514" s="95"/>
    </row>
    <row r="515" spans="2:21" ht="13.5" hidden="1" thickTop="1">
      <c r="B515" s="94"/>
      <c r="C515" s="95"/>
      <c r="D515" s="96"/>
      <c r="E515" s="97"/>
      <c r="F515" s="97"/>
      <c r="G515" s="98"/>
      <c r="H515" s="99"/>
      <c r="I515" s="96"/>
      <c r="J515" s="96"/>
      <c r="K515" s="100"/>
      <c r="L515" s="101"/>
      <c r="M515" s="8"/>
      <c r="N515" s="8"/>
      <c r="O515" s="8"/>
      <c r="P515" s="8"/>
      <c r="Q515" s="8"/>
      <c r="R515" s="8"/>
      <c r="S515" s="8"/>
      <c r="U515" s="95"/>
    </row>
    <row r="516" spans="2:21" ht="13.5" hidden="1" thickTop="1">
      <c r="B516" s="94"/>
      <c r="C516" s="95"/>
      <c r="D516" s="96"/>
      <c r="E516" s="97"/>
      <c r="F516" s="97"/>
      <c r="G516" s="98"/>
      <c r="H516" s="99"/>
      <c r="I516" s="96"/>
      <c r="J516" s="96"/>
      <c r="K516" s="100"/>
      <c r="L516" s="101"/>
      <c r="M516" s="8"/>
      <c r="N516" s="8"/>
      <c r="O516" s="8"/>
      <c r="P516" s="8"/>
      <c r="Q516" s="8"/>
      <c r="R516" s="8"/>
      <c r="S516" s="8"/>
      <c r="U516" s="95"/>
    </row>
    <row r="517" spans="2:21" ht="13.5" hidden="1" thickTop="1">
      <c r="B517" s="94"/>
      <c r="C517" s="95"/>
      <c r="D517" s="96"/>
      <c r="E517" s="97"/>
      <c r="F517" s="97"/>
      <c r="G517" s="98"/>
      <c r="H517" s="99"/>
      <c r="I517" s="96"/>
      <c r="J517" s="96"/>
      <c r="K517" s="100"/>
      <c r="L517" s="101"/>
      <c r="M517" s="8"/>
      <c r="N517" s="8"/>
      <c r="O517" s="8"/>
      <c r="P517" s="8"/>
      <c r="Q517" s="8"/>
      <c r="R517" s="8"/>
      <c r="S517" s="8"/>
      <c r="U517" s="95"/>
    </row>
    <row r="518" spans="2:21" ht="13.5" hidden="1" thickTop="1">
      <c r="B518" s="94"/>
      <c r="C518" s="95"/>
      <c r="D518" s="96"/>
      <c r="E518" s="97"/>
      <c r="F518" s="97"/>
      <c r="G518" s="98"/>
      <c r="H518" s="99"/>
      <c r="I518" s="96"/>
      <c r="J518" s="96"/>
      <c r="K518" s="100"/>
      <c r="L518" s="101"/>
      <c r="M518" s="8"/>
      <c r="N518" s="8"/>
      <c r="O518" s="8"/>
      <c r="P518" s="8"/>
      <c r="Q518" s="8"/>
      <c r="R518" s="8"/>
      <c r="S518" s="8"/>
      <c r="U518" s="95"/>
    </row>
    <row r="519" spans="2:21" ht="13.5" hidden="1" thickTop="1">
      <c r="B519" s="94"/>
      <c r="C519" s="95"/>
      <c r="D519" s="96"/>
      <c r="E519" s="97"/>
      <c r="F519" s="97"/>
      <c r="G519" s="98"/>
      <c r="H519" s="99"/>
      <c r="I519" s="96"/>
      <c r="J519" s="96"/>
      <c r="K519" s="100"/>
      <c r="L519" s="101"/>
      <c r="M519" s="8"/>
      <c r="N519" s="8"/>
      <c r="O519" s="8"/>
      <c r="P519" s="8"/>
      <c r="Q519" s="8"/>
      <c r="R519" s="8"/>
      <c r="S519" s="8"/>
      <c r="U519" s="95"/>
    </row>
    <row r="520" spans="2:21" ht="13.5" hidden="1" thickTop="1">
      <c r="B520" s="94"/>
      <c r="C520" s="95"/>
      <c r="D520" s="96"/>
      <c r="E520" s="97"/>
      <c r="F520" s="97"/>
      <c r="G520" s="98"/>
      <c r="H520" s="99"/>
      <c r="I520" s="96"/>
      <c r="J520" s="96"/>
      <c r="K520" s="100"/>
      <c r="L520" s="101"/>
      <c r="M520" s="8"/>
      <c r="N520" s="8"/>
      <c r="O520" s="8"/>
      <c r="P520" s="8"/>
      <c r="Q520" s="8"/>
      <c r="R520" s="8"/>
      <c r="S520" s="8"/>
      <c r="U520" s="95"/>
    </row>
    <row r="521" spans="2:21" ht="13.5" hidden="1" thickTop="1">
      <c r="B521" s="94"/>
      <c r="C521" s="95"/>
      <c r="D521" s="96"/>
      <c r="E521" s="97"/>
      <c r="F521" s="97"/>
      <c r="G521" s="98"/>
      <c r="H521" s="99"/>
      <c r="I521" s="96"/>
      <c r="J521" s="96"/>
      <c r="K521" s="100"/>
      <c r="L521" s="101"/>
      <c r="M521" s="8"/>
      <c r="N521" s="8"/>
      <c r="O521" s="8"/>
      <c r="P521" s="8"/>
      <c r="Q521" s="8"/>
      <c r="R521" s="8"/>
      <c r="S521" s="8"/>
      <c r="U521" s="95"/>
    </row>
    <row r="522" spans="2:21" ht="13.5" hidden="1" thickTop="1">
      <c r="B522" s="94"/>
      <c r="C522" s="95"/>
      <c r="D522" s="96"/>
      <c r="E522" s="97"/>
      <c r="F522" s="97"/>
      <c r="G522" s="98"/>
      <c r="H522" s="99"/>
      <c r="I522" s="96"/>
      <c r="J522" s="96"/>
      <c r="K522" s="100"/>
      <c r="L522" s="101"/>
      <c r="M522" s="8"/>
      <c r="N522" s="8"/>
      <c r="O522" s="8"/>
      <c r="P522" s="8"/>
      <c r="Q522" s="8"/>
      <c r="R522" s="8"/>
      <c r="S522" s="8"/>
      <c r="U522" s="95"/>
    </row>
    <row r="523" spans="2:21" ht="13.5" hidden="1" thickTop="1">
      <c r="B523" s="94"/>
      <c r="C523" s="95"/>
      <c r="D523" s="96"/>
      <c r="E523" s="97"/>
      <c r="F523" s="97"/>
      <c r="G523" s="98"/>
      <c r="H523" s="99"/>
      <c r="I523" s="96"/>
      <c r="J523" s="96"/>
      <c r="K523" s="100"/>
      <c r="L523" s="101"/>
      <c r="M523" s="8"/>
      <c r="N523" s="8"/>
      <c r="O523" s="8"/>
      <c r="P523" s="8"/>
      <c r="Q523" s="8"/>
      <c r="R523" s="8"/>
      <c r="S523" s="8"/>
      <c r="U523" s="95"/>
    </row>
    <row r="524" spans="2:21" ht="13.5" hidden="1" thickTop="1">
      <c r="B524" s="94"/>
      <c r="C524" s="95"/>
      <c r="D524" s="96"/>
      <c r="E524" s="97"/>
      <c r="F524" s="97"/>
      <c r="G524" s="98"/>
      <c r="H524" s="99"/>
      <c r="I524" s="96"/>
      <c r="J524" s="96"/>
      <c r="K524" s="100"/>
      <c r="L524" s="101"/>
      <c r="M524" s="8"/>
      <c r="N524" s="8"/>
      <c r="O524" s="8"/>
      <c r="P524" s="8"/>
      <c r="Q524" s="8"/>
      <c r="R524" s="8"/>
      <c r="S524" s="8"/>
      <c r="U524" s="95"/>
    </row>
    <row r="525" spans="2:21" ht="13.5" hidden="1" thickTop="1">
      <c r="B525" s="94"/>
      <c r="C525" s="95"/>
      <c r="D525" s="96"/>
      <c r="E525" s="97"/>
      <c r="F525" s="97"/>
      <c r="G525" s="98"/>
      <c r="H525" s="99"/>
      <c r="I525" s="96"/>
      <c r="J525" s="96"/>
      <c r="K525" s="100"/>
      <c r="L525" s="101"/>
      <c r="M525" s="8"/>
      <c r="N525" s="8"/>
      <c r="O525" s="8"/>
      <c r="P525" s="8"/>
      <c r="Q525" s="8"/>
      <c r="R525" s="8"/>
      <c r="S525" s="8"/>
      <c r="U525" s="95"/>
    </row>
    <row r="526" spans="2:21" ht="13.5" hidden="1" thickTop="1">
      <c r="B526" s="94"/>
      <c r="C526" s="95"/>
      <c r="D526" s="96"/>
      <c r="E526" s="97"/>
      <c r="F526" s="97"/>
      <c r="G526" s="98"/>
      <c r="H526" s="99"/>
      <c r="I526" s="96"/>
      <c r="J526" s="96"/>
      <c r="K526" s="100"/>
      <c r="L526" s="101"/>
      <c r="M526" s="8"/>
      <c r="N526" s="8"/>
      <c r="O526" s="8"/>
      <c r="P526" s="8"/>
      <c r="Q526" s="8"/>
      <c r="R526" s="8"/>
      <c r="S526" s="8"/>
      <c r="U526" s="95"/>
    </row>
    <row r="527" spans="2:21" ht="13.5" hidden="1" thickTop="1">
      <c r="B527" s="94"/>
      <c r="C527" s="95"/>
      <c r="D527" s="96"/>
      <c r="E527" s="97"/>
      <c r="F527" s="97"/>
      <c r="G527" s="98"/>
      <c r="H527" s="99"/>
      <c r="I527" s="96"/>
      <c r="J527" s="96"/>
      <c r="K527" s="100"/>
      <c r="L527" s="101"/>
      <c r="M527" s="8"/>
      <c r="N527" s="8"/>
      <c r="O527" s="8"/>
      <c r="P527" s="8"/>
      <c r="Q527" s="8"/>
      <c r="R527" s="8"/>
      <c r="S527" s="8"/>
      <c r="U527" s="95"/>
    </row>
    <row r="528" spans="2:21" ht="13.5" hidden="1" thickTop="1">
      <c r="B528" s="94"/>
      <c r="C528" s="95"/>
      <c r="D528" s="96"/>
      <c r="E528" s="97"/>
      <c r="F528" s="97"/>
      <c r="G528" s="98"/>
      <c r="H528" s="99"/>
      <c r="I528" s="96"/>
      <c r="J528" s="96"/>
      <c r="K528" s="100"/>
      <c r="L528" s="101"/>
      <c r="M528" s="8"/>
      <c r="N528" s="8"/>
      <c r="O528" s="8"/>
      <c r="P528" s="8"/>
      <c r="Q528" s="8"/>
      <c r="R528" s="8"/>
      <c r="S528" s="8"/>
      <c r="U528" s="95"/>
    </row>
    <row r="529" spans="2:21" ht="13.5" hidden="1" thickTop="1">
      <c r="B529" s="94"/>
      <c r="C529" s="95"/>
      <c r="D529" s="96"/>
      <c r="E529" s="97"/>
      <c r="F529" s="97"/>
      <c r="G529" s="98"/>
      <c r="H529" s="99"/>
      <c r="I529" s="96"/>
      <c r="J529" s="96"/>
      <c r="K529" s="100"/>
      <c r="L529" s="101"/>
      <c r="M529" s="8"/>
      <c r="N529" s="8"/>
      <c r="O529" s="8"/>
      <c r="P529" s="8"/>
      <c r="Q529" s="8"/>
      <c r="R529" s="8"/>
      <c r="S529" s="8"/>
      <c r="U529" s="95"/>
    </row>
    <row r="530" spans="2:21" ht="13.5" hidden="1" thickTop="1">
      <c r="B530" s="94"/>
      <c r="C530" s="95"/>
      <c r="D530" s="96"/>
      <c r="E530" s="97"/>
      <c r="F530" s="97"/>
      <c r="G530" s="98"/>
      <c r="H530" s="99"/>
      <c r="I530" s="96"/>
      <c r="J530" s="96"/>
      <c r="K530" s="100"/>
      <c r="L530" s="101"/>
      <c r="M530" s="8"/>
      <c r="N530" s="8"/>
      <c r="O530" s="8"/>
      <c r="P530" s="8"/>
      <c r="Q530" s="8"/>
      <c r="R530" s="8"/>
      <c r="S530" s="8"/>
      <c r="U530" s="95"/>
    </row>
    <row r="531" spans="2:21" ht="13.5" hidden="1" thickTop="1">
      <c r="B531" s="94"/>
      <c r="C531" s="95"/>
      <c r="D531" s="96"/>
      <c r="E531" s="97"/>
      <c r="F531" s="97"/>
      <c r="G531" s="98"/>
      <c r="H531" s="99"/>
      <c r="I531" s="96"/>
      <c r="J531" s="96"/>
      <c r="K531" s="100"/>
      <c r="L531" s="101"/>
      <c r="M531" s="8"/>
      <c r="N531" s="8"/>
      <c r="O531" s="8"/>
      <c r="P531" s="8"/>
      <c r="Q531" s="8"/>
      <c r="R531" s="8"/>
      <c r="S531" s="8"/>
      <c r="U531" s="95"/>
    </row>
    <row r="532" spans="2:21" ht="13.5" hidden="1" thickTop="1">
      <c r="B532" s="94"/>
      <c r="C532" s="95"/>
      <c r="D532" s="96"/>
      <c r="E532" s="97"/>
      <c r="F532" s="97"/>
      <c r="G532" s="98"/>
      <c r="H532" s="99"/>
      <c r="I532" s="96"/>
      <c r="J532" s="96"/>
      <c r="K532" s="100"/>
      <c r="L532" s="101"/>
      <c r="M532" s="8"/>
      <c r="N532" s="8"/>
      <c r="O532" s="8"/>
      <c r="P532" s="8"/>
      <c r="Q532" s="8"/>
      <c r="R532" s="8"/>
      <c r="S532" s="8"/>
      <c r="U532" s="95"/>
    </row>
    <row r="533" spans="2:21" ht="13.5" hidden="1" thickTop="1">
      <c r="B533" s="94"/>
      <c r="C533" s="95"/>
      <c r="D533" s="96"/>
      <c r="E533" s="97"/>
      <c r="F533" s="97"/>
      <c r="G533" s="98"/>
      <c r="H533" s="99"/>
      <c r="I533" s="96"/>
      <c r="J533" s="96"/>
      <c r="K533" s="100"/>
      <c r="L533" s="101"/>
      <c r="M533" s="8"/>
      <c r="N533" s="8"/>
      <c r="O533" s="8"/>
      <c r="P533" s="8"/>
      <c r="Q533" s="8"/>
      <c r="R533" s="8"/>
      <c r="S533" s="8"/>
      <c r="U533" s="95"/>
    </row>
    <row r="534" spans="2:21" ht="13.5" hidden="1" thickTop="1">
      <c r="B534" s="94"/>
      <c r="C534" s="95"/>
      <c r="D534" s="96"/>
      <c r="E534" s="97"/>
      <c r="F534" s="97"/>
      <c r="G534" s="98"/>
      <c r="H534" s="99"/>
      <c r="I534" s="96"/>
      <c r="J534" s="96"/>
      <c r="K534" s="100"/>
      <c r="L534" s="101"/>
      <c r="M534" s="8"/>
      <c r="N534" s="8"/>
      <c r="O534" s="8"/>
      <c r="P534" s="8"/>
      <c r="Q534" s="8"/>
      <c r="R534" s="8"/>
      <c r="S534" s="8"/>
      <c r="U534" s="95"/>
    </row>
    <row r="535" spans="2:21" ht="13.5" hidden="1" thickTop="1">
      <c r="B535" s="94"/>
      <c r="C535" s="95"/>
      <c r="D535" s="96"/>
      <c r="E535" s="97"/>
      <c r="F535" s="97"/>
      <c r="G535" s="98"/>
      <c r="H535" s="99"/>
      <c r="I535" s="96"/>
      <c r="J535" s="96"/>
      <c r="K535" s="100"/>
      <c r="L535" s="101"/>
      <c r="M535" s="8"/>
      <c r="N535" s="8"/>
      <c r="O535" s="8"/>
      <c r="P535" s="8"/>
      <c r="Q535" s="8"/>
      <c r="R535" s="8"/>
      <c r="S535" s="8"/>
      <c r="U535" s="95"/>
    </row>
    <row r="536" spans="2:21" ht="13.5" hidden="1" thickTop="1">
      <c r="B536" s="94"/>
      <c r="C536" s="95"/>
      <c r="D536" s="96"/>
      <c r="E536" s="97"/>
      <c r="F536" s="97"/>
      <c r="G536" s="98"/>
      <c r="H536" s="99"/>
      <c r="I536" s="96"/>
      <c r="J536" s="96"/>
      <c r="K536" s="100"/>
      <c r="L536" s="101"/>
      <c r="M536" s="8"/>
      <c r="N536" s="8"/>
      <c r="O536" s="8"/>
      <c r="P536" s="8"/>
      <c r="Q536" s="8"/>
      <c r="R536" s="8"/>
      <c r="S536" s="8"/>
      <c r="U536" s="95"/>
    </row>
    <row r="537" spans="2:21" ht="13.5" hidden="1" thickTop="1">
      <c r="B537" s="94"/>
      <c r="C537" s="95"/>
      <c r="D537" s="96"/>
      <c r="E537" s="97"/>
      <c r="F537" s="97"/>
      <c r="G537" s="98"/>
      <c r="H537" s="99"/>
      <c r="I537" s="96"/>
      <c r="J537" s="96"/>
      <c r="K537" s="100"/>
      <c r="L537" s="101"/>
      <c r="M537" s="8"/>
      <c r="N537" s="8"/>
      <c r="O537" s="8"/>
      <c r="P537" s="8"/>
      <c r="Q537" s="8"/>
      <c r="R537" s="8"/>
      <c r="S537" s="8"/>
      <c r="U537" s="95"/>
    </row>
    <row r="538" spans="2:21" ht="13.5" hidden="1" thickTop="1">
      <c r="B538" s="94"/>
      <c r="C538" s="95"/>
      <c r="D538" s="96"/>
      <c r="E538" s="97"/>
      <c r="F538" s="97"/>
      <c r="G538" s="98"/>
      <c r="H538" s="99"/>
      <c r="I538" s="96"/>
      <c r="J538" s="96"/>
      <c r="K538" s="100"/>
      <c r="L538" s="101"/>
      <c r="M538" s="8"/>
      <c r="N538" s="8"/>
      <c r="O538" s="8"/>
      <c r="P538" s="8"/>
      <c r="Q538" s="8"/>
      <c r="R538" s="8"/>
      <c r="S538" s="8"/>
      <c r="U538" s="95"/>
    </row>
    <row r="539" spans="2:21" ht="13.5" hidden="1" thickTop="1">
      <c r="B539" s="94"/>
      <c r="C539" s="95"/>
      <c r="D539" s="96"/>
      <c r="E539" s="97"/>
      <c r="F539" s="97"/>
      <c r="G539" s="98"/>
      <c r="H539" s="99"/>
      <c r="I539" s="96"/>
      <c r="J539" s="96"/>
      <c r="K539" s="100"/>
      <c r="L539" s="101"/>
      <c r="M539" s="8"/>
      <c r="N539" s="8"/>
      <c r="O539" s="8"/>
      <c r="P539" s="8"/>
      <c r="Q539" s="8"/>
      <c r="R539" s="8"/>
      <c r="S539" s="8"/>
      <c r="U539" s="95"/>
    </row>
    <row r="540" spans="2:21" ht="13.5" hidden="1" thickTop="1">
      <c r="B540" s="94"/>
      <c r="C540" s="95"/>
      <c r="D540" s="96"/>
      <c r="E540" s="97"/>
      <c r="F540" s="97"/>
      <c r="G540" s="98"/>
      <c r="H540" s="99"/>
      <c r="I540" s="96"/>
      <c r="J540" s="96"/>
      <c r="K540" s="100"/>
      <c r="L540" s="101"/>
      <c r="M540" s="8"/>
      <c r="N540" s="8"/>
      <c r="O540" s="8"/>
      <c r="P540" s="8"/>
      <c r="Q540" s="8"/>
      <c r="R540" s="8"/>
      <c r="S540" s="8"/>
      <c r="U540" s="95"/>
    </row>
    <row r="541" spans="2:21" ht="13.5" hidden="1" thickTop="1">
      <c r="B541" s="94"/>
      <c r="C541" s="95"/>
      <c r="D541" s="96"/>
      <c r="E541" s="97"/>
      <c r="F541" s="97"/>
      <c r="G541" s="98"/>
      <c r="H541" s="99"/>
      <c r="I541" s="96"/>
      <c r="J541" s="96"/>
      <c r="K541" s="100"/>
      <c r="L541" s="101"/>
      <c r="M541" s="8"/>
      <c r="N541" s="8"/>
      <c r="O541" s="8"/>
      <c r="P541" s="8"/>
      <c r="Q541" s="8"/>
      <c r="R541" s="8"/>
      <c r="S541" s="8"/>
      <c r="U541" s="95"/>
    </row>
    <row r="542" spans="2:21" ht="13.5" hidden="1" thickTop="1">
      <c r="B542" s="94"/>
      <c r="C542" s="95"/>
      <c r="D542" s="96"/>
      <c r="E542" s="97"/>
      <c r="F542" s="97"/>
      <c r="G542" s="98"/>
      <c r="H542" s="99"/>
      <c r="I542" s="96"/>
      <c r="J542" s="96"/>
      <c r="K542" s="100"/>
      <c r="L542" s="101"/>
      <c r="M542" s="8"/>
      <c r="N542" s="8"/>
      <c r="O542" s="8"/>
      <c r="P542" s="8"/>
      <c r="Q542" s="8"/>
      <c r="R542" s="8"/>
      <c r="S542" s="8"/>
      <c r="U542" s="95"/>
    </row>
    <row r="543" spans="2:21" ht="13.5" hidden="1" thickTop="1">
      <c r="B543" s="94"/>
      <c r="C543" s="95"/>
      <c r="D543" s="96"/>
      <c r="E543" s="97"/>
      <c r="F543" s="97"/>
      <c r="G543" s="98"/>
      <c r="H543" s="99"/>
      <c r="I543" s="96"/>
      <c r="J543" s="96"/>
      <c r="K543" s="100"/>
      <c r="L543" s="101"/>
      <c r="M543" s="8"/>
      <c r="N543" s="8"/>
      <c r="O543" s="8"/>
      <c r="P543" s="8"/>
      <c r="Q543" s="8"/>
      <c r="R543" s="8"/>
      <c r="S543" s="8"/>
      <c r="U543" s="95"/>
    </row>
    <row r="544" spans="2:21" ht="13.5" hidden="1" thickTop="1">
      <c r="B544" s="94"/>
      <c r="C544" s="95"/>
      <c r="D544" s="96"/>
      <c r="E544" s="97"/>
      <c r="F544" s="97"/>
      <c r="G544" s="98"/>
      <c r="H544" s="99"/>
      <c r="I544" s="96"/>
      <c r="J544" s="96"/>
      <c r="K544" s="100"/>
      <c r="L544" s="101"/>
      <c r="M544" s="8"/>
      <c r="N544" s="8"/>
      <c r="O544" s="8"/>
      <c r="P544" s="8"/>
      <c r="Q544" s="8"/>
      <c r="R544" s="8"/>
      <c r="S544" s="8"/>
      <c r="U544" s="95"/>
    </row>
    <row r="545" spans="2:21" ht="13.5" hidden="1" thickTop="1">
      <c r="B545" s="94"/>
      <c r="C545" s="95"/>
      <c r="D545" s="96"/>
      <c r="E545" s="97"/>
      <c r="F545" s="97"/>
      <c r="G545" s="98"/>
      <c r="H545" s="99"/>
      <c r="I545" s="96"/>
      <c r="J545" s="96"/>
      <c r="K545" s="100"/>
      <c r="L545" s="101"/>
      <c r="M545" s="8"/>
      <c r="N545" s="8"/>
      <c r="O545" s="8"/>
      <c r="P545" s="8"/>
      <c r="Q545" s="8"/>
      <c r="R545" s="8"/>
      <c r="S545" s="8"/>
      <c r="U545" s="95"/>
    </row>
    <row r="546" spans="2:21" ht="13.5" hidden="1" thickTop="1">
      <c r="B546" s="94"/>
      <c r="C546" s="95"/>
      <c r="D546" s="96"/>
      <c r="E546" s="97"/>
      <c r="F546" s="97"/>
      <c r="G546" s="98"/>
      <c r="H546" s="99"/>
      <c r="I546" s="96"/>
      <c r="J546" s="96"/>
      <c r="K546" s="100"/>
      <c r="L546" s="101"/>
      <c r="M546" s="8"/>
      <c r="N546" s="8"/>
      <c r="O546" s="8"/>
      <c r="P546" s="8"/>
      <c r="Q546" s="8"/>
      <c r="R546" s="8"/>
      <c r="S546" s="8"/>
      <c r="U546" s="95"/>
    </row>
    <row r="547" spans="2:21" ht="13.5" hidden="1" thickTop="1">
      <c r="B547" s="94"/>
      <c r="C547" s="95"/>
      <c r="D547" s="96"/>
      <c r="E547" s="97"/>
      <c r="F547" s="97"/>
      <c r="G547" s="98"/>
      <c r="H547" s="99"/>
      <c r="I547" s="96"/>
      <c r="J547" s="96"/>
      <c r="K547" s="100"/>
      <c r="L547" s="101"/>
      <c r="M547" s="8"/>
      <c r="N547" s="8"/>
      <c r="O547" s="8"/>
      <c r="P547" s="8"/>
      <c r="Q547" s="8"/>
      <c r="R547" s="8"/>
      <c r="S547" s="8"/>
      <c r="U547" s="95"/>
    </row>
    <row r="548" spans="2:21" ht="13.5" hidden="1" thickTop="1">
      <c r="B548" s="94"/>
      <c r="C548" s="95"/>
      <c r="D548" s="96"/>
      <c r="E548" s="97"/>
      <c r="F548" s="97"/>
      <c r="G548" s="98"/>
      <c r="H548" s="99"/>
      <c r="I548" s="96"/>
      <c r="J548" s="96"/>
      <c r="K548" s="100"/>
      <c r="L548" s="101"/>
      <c r="M548" s="8"/>
      <c r="N548" s="8"/>
      <c r="O548" s="8"/>
      <c r="P548" s="8"/>
      <c r="Q548" s="8"/>
      <c r="R548" s="8"/>
      <c r="S548" s="8"/>
      <c r="U548" s="95"/>
    </row>
    <row r="549" spans="2:21" ht="13.5" hidden="1" thickTop="1">
      <c r="B549" s="94"/>
      <c r="C549" s="95"/>
      <c r="D549" s="96"/>
      <c r="E549" s="97"/>
      <c r="F549" s="97"/>
      <c r="G549" s="98"/>
      <c r="H549" s="99"/>
      <c r="I549" s="96"/>
      <c r="J549" s="96"/>
      <c r="K549" s="100"/>
      <c r="L549" s="101"/>
      <c r="M549" s="8"/>
      <c r="N549" s="8"/>
      <c r="O549" s="8"/>
      <c r="P549" s="8"/>
      <c r="Q549" s="8"/>
      <c r="R549" s="8"/>
      <c r="S549" s="8"/>
      <c r="U549" s="95"/>
    </row>
    <row r="550" spans="2:21" ht="13.5" hidden="1" thickTop="1">
      <c r="B550" s="94"/>
      <c r="C550" s="95"/>
      <c r="D550" s="96"/>
      <c r="E550" s="97"/>
      <c r="F550" s="97"/>
      <c r="G550" s="98"/>
      <c r="H550" s="99"/>
      <c r="I550" s="96"/>
      <c r="J550" s="96"/>
      <c r="K550" s="100"/>
      <c r="L550" s="101"/>
      <c r="M550" s="8"/>
      <c r="N550" s="8"/>
      <c r="O550" s="8"/>
      <c r="P550" s="8"/>
      <c r="Q550" s="8"/>
      <c r="R550" s="8"/>
      <c r="S550" s="8"/>
      <c r="U550" s="95"/>
    </row>
    <row r="551" spans="2:21" ht="13.5" hidden="1" thickTop="1">
      <c r="B551" s="94"/>
      <c r="C551" s="95"/>
      <c r="D551" s="96"/>
      <c r="E551" s="97"/>
      <c r="F551" s="97"/>
      <c r="G551" s="98"/>
      <c r="H551" s="99"/>
      <c r="I551" s="96"/>
      <c r="J551" s="96"/>
      <c r="K551" s="100"/>
      <c r="L551" s="101"/>
      <c r="M551" s="8"/>
      <c r="N551" s="8"/>
      <c r="O551" s="8"/>
      <c r="P551" s="8"/>
      <c r="Q551" s="8"/>
      <c r="R551" s="8"/>
      <c r="S551" s="8"/>
      <c r="U551" s="95"/>
    </row>
    <row r="552" spans="2:21" ht="13.5" hidden="1" thickTop="1">
      <c r="B552" s="94"/>
      <c r="C552" s="95"/>
      <c r="D552" s="96"/>
      <c r="E552" s="97"/>
      <c r="F552" s="97"/>
      <c r="G552" s="98"/>
      <c r="H552" s="99"/>
      <c r="I552" s="96"/>
      <c r="J552" s="96"/>
      <c r="K552" s="100"/>
      <c r="L552" s="101"/>
      <c r="M552" s="8"/>
      <c r="N552" s="8"/>
      <c r="O552" s="8"/>
      <c r="P552" s="8"/>
      <c r="Q552" s="8"/>
      <c r="R552" s="8"/>
      <c r="S552" s="8"/>
      <c r="U552" s="95"/>
    </row>
    <row r="553" spans="2:21" ht="13.5" hidden="1" thickTop="1">
      <c r="B553" s="94"/>
      <c r="C553" s="95"/>
      <c r="D553" s="96"/>
      <c r="E553" s="97"/>
      <c r="F553" s="97"/>
      <c r="G553" s="98"/>
      <c r="H553" s="99"/>
      <c r="I553" s="96"/>
      <c r="J553" s="96"/>
      <c r="K553" s="100"/>
      <c r="L553" s="101"/>
      <c r="M553" s="8"/>
      <c r="N553" s="8"/>
      <c r="O553" s="8"/>
      <c r="P553" s="8"/>
      <c r="Q553" s="8"/>
      <c r="R553" s="8"/>
      <c r="S553" s="8"/>
      <c r="U553" s="95"/>
    </row>
    <row r="554" spans="2:21" ht="13.5" hidden="1" thickTop="1">
      <c r="B554" s="94"/>
      <c r="C554" s="95"/>
      <c r="D554" s="96"/>
      <c r="E554" s="97"/>
      <c r="F554" s="97"/>
      <c r="G554" s="98"/>
      <c r="H554" s="99"/>
      <c r="I554" s="96"/>
      <c r="J554" s="96"/>
      <c r="K554" s="100"/>
      <c r="L554" s="101"/>
      <c r="M554" s="8"/>
      <c r="N554" s="8"/>
      <c r="O554" s="8"/>
      <c r="P554" s="8"/>
      <c r="Q554" s="8"/>
      <c r="R554" s="8"/>
      <c r="S554" s="8"/>
      <c r="U554" s="95"/>
    </row>
    <row r="555" spans="2:21" ht="13.5" hidden="1" thickTop="1">
      <c r="B555" s="94"/>
      <c r="C555" s="95"/>
      <c r="D555" s="96"/>
      <c r="E555" s="97"/>
      <c r="F555" s="97"/>
      <c r="G555" s="98"/>
      <c r="H555" s="99"/>
      <c r="I555" s="96"/>
      <c r="J555" s="96"/>
      <c r="K555" s="100"/>
      <c r="L555" s="101"/>
      <c r="M555" s="8"/>
      <c r="N555" s="8"/>
      <c r="O555" s="8"/>
      <c r="P555" s="8"/>
      <c r="Q555" s="8"/>
      <c r="R555" s="8"/>
      <c r="S555" s="8"/>
      <c r="U555" s="95"/>
    </row>
    <row r="556" spans="2:21" ht="13.5" hidden="1" thickTop="1">
      <c r="B556" s="94"/>
      <c r="C556" s="95"/>
      <c r="D556" s="96"/>
      <c r="E556" s="97"/>
      <c r="F556" s="97"/>
      <c r="G556" s="98"/>
      <c r="H556" s="99"/>
      <c r="I556" s="96"/>
      <c r="J556" s="96"/>
      <c r="K556" s="100"/>
      <c r="L556" s="101"/>
      <c r="M556" s="8"/>
      <c r="N556" s="8"/>
      <c r="O556" s="8"/>
      <c r="P556" s="8"/>
      <c r="Q556" s="8"/>
      <c r="R556" s="8"/>
      <c r="S556" s="8"/>
      <c r="U556" s="95"/>
    </row>
    <row r="557" spans="2:21" ht="13.5" hidden="1" thickTop="1">
      <c r="B557" s="94"/>
      <c r="C557" s="95"/>
      <c r="D557" s="96"/>
      <c r="E557" s="97"/>
      <c r="F557" s="97"/>
      <c r="G557" s="98"/>
      <c r="H557" s="99"/>
      <c r="I557" s="96"/>
      <c r="J557" s="96"/>
      <c r="K557" s="100"/>
      <c r="L557" s="101"/>
      <c r="M557" s="8"/>
      <c r="N557" s="8"/>
      <c r="O557" s="8"/>
      <c r="P557" s="8"/>
      <c r="Q557" s="8"/>
      <c r="R557" s="8"/>
      <c r="S557" s="8"/>
      <c r="U557" s="95"/>
    </row>
    <row r="558" spans="2:21" ht="13.5" hidden="1" thickTop="1">
      <c r="B558" s="94"/>
      <c r="C558" s="95"/>
      <c r="D558" s="96"/>
      <c r="E558" s="97"/>
      <c r="F558" s="97"/>
      <c r="G558" s="98"/>
      <c r="H558" s="99"/>
      <c r="I558" s="96"/>
      <c r="J558" s="96"/>
      <c r="K558" s="100"/>
      <c r="L558" s="101"/>
      <c r="M558" s="8"/>
      <c r="N558" s="8"/>
      <c r="O558" s="8"/>
      <c r="P558" s="8"/>
      <c r="Q558" s="8"/>
      <c r="R558" s="8"/>
      <c r="S558" s="8"/>
      <c r="U558" s="95"/>
    </row>
    <row r="559" spans="2:21" ht="13.5" hidden="1" thickTop="1">
      <c r="B559" s="94"/>
      <c r="C559" s="95"/>
      <c r="D559" s="96"/>
      <c r="E559" s="97"/>
      <c r="F559" s="97"/>
      <c r="G559" s="98"/>
      <c r="H559" s="99"/>
      <c r="I559" s="96"/>
      <c r="J559" s="96"/>
      <c r="K559" s="100"/>
      <c r="L559" s="101"/>
      <c r="M559" s="8"/>
      <c r="N559" s="8"/>
      <c r="O559" s="8"/>
      <c r="P559" s="8"/>
      <c r="Q559" s="8"/>
      <c r="R559" s="8"/>
      <c r="S559" s="8"/>
      <c r="U559" s="95"/>
    </row>
    <row r="560" spans="2:21" ht="13.5" hidden="1" thickTop="1">
      <c r="B560" s="94"/>
      <c r="C560" s="95"/>
      <c r="D560" s="96"/>
      <c r="E560" s="97"/>
      <c r="F560" s="97"/>
      <c r="G560" s="98"/>
      <c r="H560" s="99"/>
      <c r="I560" s="96"/>
      <c r="J560" s="96"/>
      <c r="K560" s="100"/>
      <c r="L560" s="101"/>
      <c r="M560" s="8"/>
      <c r="N560" s="8"/>
      <c r="O560" s="8"/>
      <c r="P560" s="8"/>
      <c r="Q560" s="8"/>
      <c r="R560" s="8"/>
      <c r="S560" s="8"/>
      <c r="U560" s="95"/>
    </row>
    <row r="561" spans="2:21" ht="13.5" hidden="1" thickTop="1">
      <c r="B561" s="94"/>
      <c r="C561" s="95"/>
      <c r="D561" s="96"/>
      <c r="E561" s="97"/>
      <c r="F561" s="97"/>
      <c r="G561" s="98"/>
      <c r="H561" s="99"/>
      <c r="I561" s="96"/>
      <c r="J561" s="96"/>
      <c r="K561" s="100"/>
      <c r="L561" s="101"/>
      <c r="M561" s="8"/>
      <c r="N561" s="8"/>
      <c r="O561" s="8"/>
      <c r="P561" s="8"/>
      <c r="Q561" s="8"/>
      <c r="R561" s="8"/>
      <c r="S561" s="8"/>
      <c r="U561" s="95"/>
    </row>
    <row r="562" spans="2:21" ht="13.5" hidden="1" thickTop="1">
      <c r="B562" s="94"/>
      <c r="C562" s="95"/>
      <c r="D562" s="96"/>
      <c r="E562" s="97"/>
      <c r="F562" s="97"/>
      <c r="G562" s="98"/>
      <c r="H562" s="99"/>
      <c r="I562" s="96"/>
      <c r="J562" s="96"/>
      <c r="K562" s="100"/>
      <c r="L562" s="101"/>
      <c r="M562" s="8"/>
      <c r="N562" s="8"/>
      <c r="O562" s="8"/>
      <c r="P562" s="8"/>
      <c r="Q562" s="8"/>
      <c r="R562" s="8"/>
      <c r="S562" s="8"/>
      <c r="U562" s="95"/>
    </row>
    <row r="563" spans="2:21" ht="13.5" hidden="1" thickTop="1">
      <c r="B563" s="94"/>
      <c r="C563" s="95"/>
      <c r="D563" s="96"/>
      <c r="E563" s="97"/>
      <c r="F563" s="97"/>
      <c r="G563" s="98"/>
      <c r="H563" s="99"/>
      <c r="I563" s="96"/>
      <c r="J563" s="96"/>
      <c r="K563" s="100"/>
      <c r="L563" s="101"/>
      <c r="M563" s="8"/>
      <c r="N563" s="8"/>
      <c r="O563" s="8"/>
      <c r="P563" s="8"/>
      <c r="Q563" s="8"/>
      <c r="R563" s="8"/>
      <c r="S563" s="8"/>
      <c r="U563" s="95"/>
    </row>
    <row r="564" spans="2:21" ht="13.5" hidden="1" thickTop="1">
      <c r="B564" s="94"/>
      <c r="C564" s="95"/>
      <c r="D564" s="96"/>
      <c r="E564" s="97"/>
      <c r="F564" s="97"/>
      <c r="G564" s="98"/>
      <c r="H564" s="99"/>
      <c r="I564" s="96"/>
      <c r="J564" s="96"/>
      <c r="K564" s="100"/>
      <c r="L564" s="101"/>
      <c r="M564" s="8"/>
      <c r="N564" s="8"/>
      <c r="O564" s="8"/>
      <c r="P564" s="8"/>
      <c r="Q564" s="8"/>
      <c r="R564" s="8"/>
      <c r="S564" s="8"/>
      <c r="U564" s="95"/>
    </row>
    <row r="565" spans="2:21" ht="13.5" hidden="1" thickTop="1">
      <c r="B565" s="94"/>
      <c r="C565" s="95"/>
      <c r="D565" s="96"/>
      <c r="E565" s="97"/>
      <c r="F565" s="97"/>
      <c r="G565" s="98"/>
      <c r="H565" s="99"/>
      <c r="I565" s="96"/>
      <c r="J565" s="96"/>
      <c r="K565" s="100"/>
      <c r="L565" s="101"/>
      <c r="M565" s="8"/>
      <c r="N565" s="8"/>
      <c r="O565" s="8"/>
      <c r="P565" s="8"/>
      <c r="Q565" s="8"/>
      <c r="R565" s="8"/>
      <c r="S565" s="8"/>
      <c r="U565" s="95"/>
    </row>
    <row r="566" spans="2:21" ht="13.5" hidden="1" thickTop="1">
      <c r="B566" s="94"/>
      <c r="C566" s="95"/>
      <c r="D566" s="96"/>
      <c r="E566" s="97"/>
      <c r="F566" s="97"/>
      <c r="G566" s="98"/>
      <c r="H566" s="99"/>
      <c r="I566" s="96"/>
      <c r="J566" s="96"/>
      <c r="K566" s="100"/>
      <c r="L566" s="101"/>
      <c r="M566" s="8"/>
      <c r="N566" s="8"/>
      <c r="O566" s="8"/>
      <c r="P566" s="8"/>
      <c r="Q566" s="8"/>
      <c r="R566" s="8"/>
      <c r="S566" s="8"/>
      <c r="U566" s="95"/>
    </row>
    <row r="567" spans="2:21" ht="13.5" hidden="1" thickTop="1">
      <c r="B567" s="94"/>
      <c r="C567" s="95"/>
      <c r="D567" s="96"/>
      <c r="E567" s="97"/>
      <c r="F567" s="97"/>
      <c r="G567" s="98"/>
      <c r="H567" s="99"/>
      <c r="I567" s="96"/>
      <c r="J567" s="96"/>
      <c r="K567" s="100"/>
      <c r="L567" s="101"/>
      <c r="M567" s="8"/>
      <c r="N567" s="8"/>
      <c r="O567" s="8"/>
      <c r="P567" s="8"/>
      <c r="Q567" s="8"/>
      <c r="R567" s="8"/>
      <c r="S567" s="8"/>
      <c r="U567" s="95"/>
    </row>
    <row r="568" spans="2:21" ht="13.5" hidden="1" thickTop="1">
      <c r="B568" s="94"/>
      <c r="C568" s="95"/>
      <c r="D568" s="96"/>
      <c r="E568" s="97"/>
      <c r="F568" s="97"/>
      <c r="G568" s="98"/>
      <c r="H568" s="99"/>
      <c r="I568" s="96"/>
      <c r="J568" s="96"/>
      <c r="K568" s="100"/>
      <c r="L568" s="101"/>
      <c r="M568" s="8"/>
      <c r="N568" s="8"/>
      <c r="O568" s="8"/>
      <c r="P568" s="8"/>
      <c r="Q568" s="8"/>
      <c r="R568" s="8"/>
      <c r="S568" s="8"/>
      <c r="U568" s="95"/>
    </row>
    <row r="569" spans="2:21" ht="13.5" hidden="1" thickTop="1">
      <c r="B569" s="94"/>
      <c r="C569" s="95"/>
      <c r="D569" s="96"/>
      <c r="E569" s="97"/>
      <c r="F569" s="97"/>
      <c r="G569" s="98"/>
      <c r="H569" s="99"/>
      <c r="I569" s="96"/>
      <c r="J569" s="96"/>
      <c r="K569" s="100"/>
      <c r="L569" s="101"/>
      <c r="M569" s="8"/>
      <c r="N569" s="8"/>
      <c r="O569" s="8"/>
      <c r="P569" s="8"/>
      <c r="Q569" s="8"/>
      <c r="R569" s="8"/>
      <c r="S569" s="8"/>
      <c r="U569" s="95"/>
    </row>
    <row r="570" spans="2:21" ht="13.5" hidden="1" thickTop="1">
      <c r="B570" s="94"/>
      <c r="C570" s="95"/>
      <c r="D570" s="96"/>
      <c r="E570" s="97"/>
      <c r="F570" s="97"/>
      <c r="G570" s="98"/>
      <c r="H570" s="99"/>
      <c r="I570" s="96"/>
      <c r="J570" s="96"/>
      <c r="K570" s="100"/>
      <c r="L570" s="101"/>
      <c r="M570" s="8"/>
      <c r="N570" s="8"/>
      <c r="O570" s="8"/>
      <c r="P570" s="8"/>
      <c r="Q570" s="8"/>
      <c r="R570" s="8"/>
      <c r="S570" s="8"/>
      <c r="U570" s="95"/>
    </row>
    <row r="571" spans="2:21" ht="13.5" hidden="1" thickTop="1">
      <c r="B571" s="94"/>
      <c r="C571" s="95"/>
      <c r="D571" s="96"/>
      <c r="E571" s="97"/>
      <c r="F571" s="97"/>
      <c r="G571" s="98"/>
      <c r="H571" s="99"/>
      <c r="I571" s="96"/>
      <c r="J571" s="96"/>
      <c r="K571" s="100"/>
      <c r="L571" s="101"/>
      <c r="M571" s="8"/>
      <c r="N571" s="8"/>
      <c r="O571" s="8"/>
      <c r="P571" s="8"/>
      <c r="Q571" s="8"/>
      <c r="R571" s="8"/>
      <c r="S571" s="8"/>
      <c r="U571" s="95"/>
    </row>
    <row r="572" spans="2:21" ht="13.5" hidden="1" thickTop="1">
      <c r="B572" s="94"/>
      <c r="C572" s="95"/>
      <c r="D572" s="96"/>
      <c r="E572" s="97"/>
      <c r="F572" s="97"/>
      <c r="G572" s="98"/>
      <c r="H572" s="99"/>
      <c r="I572" s="96"/>
      <c r="J572" s="96"/>
      <c r="K572" s="100"/>
      <c r="L572" s="101"/>
      <c r="M572" s="8"/>
      <c r="N572" s="8"/>
      <c r="O572" s="8"/>
      <c r="P572" s="8"/>
      <c r="Q572" s="8"/>
      <c r="R572" s="8"/>
      <c r="S572" s="8"/>
      <c r="U572" s="95"/>
    </row>
    <row r="573" spans="2:21" ht="13.5" hidden="1" thickTop="1">
      <c r="B573" s="94"/>
      <c r="C573" s="95"/>
      <c r="D573" s="96"/>
      <c r="E573" s="97"/>
      <c r="F573" s="97"/>
      <c r="G573" s="98"/>
      <c r="H573" s="99"/>
      <c r="I573" s="96"/>
      <c r="J573" s="96"/>
      <c r="K573" s="100"/>
      <c r="L573" s="101"/>
      <c r="M573" s="8"/>
      <c r="N573" s="8"/>
      <c r="O573" s="8"/>
      <c r="P573" s="8"/>
      <c r="Q573" s="8"/>
      <c r="R573" s="8"/>
      <c r="S573" s="8"/>
      <c r="U573" s="95"/>
    </row>
    <row r="574" spans="2:21" ht="13.5" hidden="1" thickTop="1">
      <c r="B574" s="94"/>
      <c r="C574" s="95"/>
      <c r="D574" s="96"/>
      <c r="E574" s="97"/>
      <c r="F574" s="97"/>
      <c r="G574" s="98"/>
      <c r="H574" s="99"/>
      <c r="I574" s="96"/>
      <c r="J574" s="96"/>
      <c r="K574" s="100"/>
      <c r="L574" s="101"/>
      <c r="M574" s="8"/>
      <c r="N574" s="8"/>
      <c r="O574" s="8"/>
      <c r="P574" s="8"/>
      <c r="Q574" s="8"/>
      <c r="R574" s="8"/>
      <c r="S574" s="8"/>
      <c r="U574" s="95"/>
    </row>
    <row r="575" spans="2:21" ht="13.5" hidden="1" thickTop="1">
      <c r="B575" s="94"/>
      <c r="C575" s="95"/>
      <c r="D575" s="96"/>
      <c r="E575" s="97"/>
      <c r="F575" s="97"/>
      <c r="G575" s="98"/>
      <c r="H575" s="99"/>
      <c r="I575" s="96"/>
      <c r="J575" s="96"/>
      <c r="K575" s="100"/>
      <c r="L575" s="101"/>
      <c r="M575" s="8"/>
      <c r="N575" s="8"/>
      <c r="O575" s="8"/>
      <c r="P575" s="8"/>
      <c r="Q575" s="8"/>
      <c r="R575" s="8"/>
      <c r="S575" s="8"/>
      <c r="U575" s="95"/>
    </row>
    <row r="576" spans="2:21" ht="13.5" hidden="1" thickTop="1">
      <c r="B576" s="94"/>
      <c r="C576" s="95"/>
      <c r="D576" s="96"/>
      <c r="E576" s="97"/>
      <c r="F576" s="97"/>
      <c r="G576" s="98"/>
      <c r="H576" s="99"/>
      <c r="I576" s="96"/>
      <c r="J576" s="96"/>
      <c r="K576" s="100"/>
      <c r="L576" s="101"/>
      <c r="M576" s="8"/>
      <c r="N576" s="8"/>
      <c r="O576" s="8"/>
      <c r="P576" s="8"/>
      <c r="Q576" s="8"/>
      <c r="R576" s="8"/>
      <c r="S576" s="8"/>
      <c r="U576" s="95"/>
    </row>
    <row r="577" spans="2:21" ht="13.5" hidden="1" thickTop="1">
      <c r="B577" s="94"/>
      <c r="C577" s="95"/>
      <c r="D577" s="96"/>
      <c r="E577" s="97"/>
      <c r="F577" s="97"/>
      <c r="G577" s="98"/>
      <c r="H577" s="99"/>
      <c r="I577" s="96"/>
      <c r="J577" s="96"/>
      <c r="K577" s="100"/>
      <c r="L577" s="101"/>
      <c r="M577" s="8"/>
      <c r="N577" s="8"/>
      <c r="O577" s="8"/>
      <c r="P577" s="8"/>
      <c r="Q577" s="8"/>
      <c r="R577" s="8"/>
      <c r="S577" s="8"/>
      <c r="U577" s="95"/>
    </row>
    <row r="578" spans="2:21" ht="13.5" hidden="1" thickTop="1">
      <c r="B578" s="94"/>
      <c r="C578" s="95"/>
      <c r="D578" s="96"/>
      <c r="E578" s="97"/>
      <c r="F578" s="97"/>
      <c r="G578" s="98"/>
      <c r="H578" s="99"/>
      <c r="I578" s="96"/>
      <c r="J578" s="96"/>
      <c r="K578" s="100"/>
      <c r="L578" s="101"/>
      <c r="M578" s="8"/>
      <c r="N578" s="8"/>
      <c r="O578" s="8"/>
      <c r="P578" s="8"/>
      <c r="Q578" s="8"/>
      <c r="R578" s="8"/>
      <c r="S578" s="8"/>
      <c r="U578" s="95"/>
    </row>
    <row r="579" spans="2:21" ht="13.5" hidden="1" thickTop="1">
      <c r="B579" s="94"/>
      <c r="C579" s="95"/>
      <c r="D579" s="96"/>
      <c r="E579" s="97"/>
      <c r="F579" s="97"/>
      <c r="G579" s="98"/>
      <c r="H579" s="99"/>
      <c r="I579" s="96"/>
      <c r="J579" s="96"/>
      <c r="K579" s="100"/>
      <c r="L579" s="101"/>
      <c r="M579" s="8"/>
      <c r="N579" s="8"/>
      <c r="O579" s="8"/>
      <c r="P579" s="8"/>
      <c r="Q579" s="8"/>
      <c r="R579" s="8"/>
      <c r="S579" s="8"/>
      <c r="U579" s="95"/>
    </row>
    <row r="580" spans="2:21" ht="13.5" hidden="1" thickTop="1">
      <c r="B580" s="94"/>
      <c r="C580" s="95"/>
      <c r="D580" s="96"/>
      <c r="E580" s="97"/>
      <c r="F580" s="97"/>
      <c r="G580" s="98"/>
      <c r="H580" s="99"/>
      <c r="I580" s="96"/>
      <c r="J580" s="96"/>
      <c r="K580" s="100"/>
      <c r="L580" s="101"/>
      <c r="M580" s="8"/>
      <c r="N580" s="8"/>
      <c r="O580" s="8"/>
      <c r="P580" s="8"/>
      <c r="Q580" s="8"/>
      <c r="R580" s="8"/>
      <c r="S580" s="8"/>
      <c r="U580" s="95"/>
    </row>
    <row r="581" spans="2:21" ht="13.5" hidden="1" thickTop="1">
      <c r="B581" s="94"/>
      <c r="C581" s="95"/>
      <c r="D581" s="96"/>
      <c r="E581" s="97"/>
      <c r="F581" s="97"/>
      <c r="G581" s="98"/>
      <c r="H581" s="99"/>
      <c r="I581" s="96"/>
      <c r="J581" s="96"/>
      <c r="K581" s="100"/>
      <c r="L581" s="101"/>
      <c r="M581" s="8"/>
      <c r="N581" s="8"/>
      <c r="O581" s="8"/>
      <c r="P581" s="8"/>
      <c r="Q581" s="8"/>
      <c r="R581" s="8"/>
      <c r="S581" s="8"/>
      <c r="U581" s="95"/>
    </row>
    <row r="582" spans="2:21" ht="13.5" hidden="1" thickTop="1">
      <c r="B582" s="94"/>
      <c r="C582" s="95"/>
      <c r="D582" s="96"/>
      <c r="E582" s="97"/>
      <c r="F582" s="97"/>
      <c r="G582" s="98"/>
      <c r="H582" s="99"/>
      <c r="I582" s="96"/>
      <c r="J582" s="96"/>
      <c r="K582" s="100"/>
      <c r="L582" s="101"/>
      <c r="M582" s="8"/>
      <c r="N582" s="8"/>
      <c r="O582" s="8"/>
      <c r="P582" s="8"/>
      <c r="Q582" s="8"/>
      <c r="R582" s="8"/>
      <c r="S582" s="8"/>
      <c r="U582" s="95"/>
    </row>
    <row r="583" spans="2:21" ht="13.5" hidden="1" thickTop="1">
      <c r="B583" s="94"/>
      <c r="C583" s="95"/>
      <c r="D583" s="96"/>
      <c r="E583" s="97"/>
      <c r="F583" s="97"/>
      <c r="G583" s="98"/>
      <c r="H583" s="99"/>
      <c r="I583" s="96"/>
      <c r="J583" s="96"/>
      <c r="K583" s="100"/>
      <c r="L583" s="101"/>
      <c r="M583" s="8"/>
      <c r="N583" s="8"/>
      <c r="O583" s="8"/>
      <c r="P583" s="8"/>
      <c r="Q583" s="8"/>
      <c r="R583" s="8"/>
      <c r="S583" s="8"/>
      <c r="U583" s="95"/>
    </row>
    <row r="584" spans="2:21" ht="13.5" hidden="1" thickTop="1">
      <c r="B584" s="94"/>
      <c r="C584" s="95"/>
      <c r="D584" s="96"/>
      <c r="E584" s="97"/>
      <c r="F584" s="97"/>
      <c r="G584" s="98"/>
      <c r="H584" s="99"/>
      <c r="I584" s="96"/>
      <c r="J584" s="96"/>
      <c r="K584" s="100"/>
      <c r="L584" s="101"/>
      <c r="M584" s="8"/>
      <c r="N584" s="8"/>
      <c r="O584" s="8"/>
      <c r="P584" s="8"/>
      <c r="Q584" s="8"/>
      <c r="R584" s="8"/>
      <c r="S584" s="8"/>
      <c r="U584" s="95"/>
    </row>
    <row r="585" spans="2:21" ht="13.5" hidden="1" thickTop="1">
      <c r="B585" s="94"/>
      <c r="C585" s="95"/>
      <c r="D585" s="96"/>
      <c r="E585" s="97"/>
      <c r="F585" s="97"/>
      <c r="G585" s="98"/>
      <c r="H585" s="99"/>
      <c r="I585" s="96"/>
      <c r="J585" s="96"/>
      <c r="K585" s="100"/>
      <c r="L585" s="101"/>
      <c r="M585" s="8"/>
      <c r="N585" s="8"/>
      <c r="O585" s="8"/>
      <c r="P585" s="8"/>
      <c r="Q585" s="8"/>
      <c r="R585" s="8"/>
      <c r="S585" s="8"/>
      <c r="U585" s="95"/>
    </row>
    <row r="586" spans="2:21" ht="13.5" hidden="1" thickTop="1">
      <c r="B586" s="94"/>
      <c r="C586" s="95"/>
      <c r="D586" s="96"/>
      <c r="E586" s="97"/>
      <c r="F586" s="97"/>
      <c r="G586" s="98"/>
      <c r="H586" s="99"/>
      <c r="I586" s="96"/>
      <c r="J586" s="96"/>
      <c r="K586" s="100"/>
      <c r="L586" s="101"/>
      <c r="M586" s="8"/>
      <c r="N586" s="8"/>
      <c r="O586" s="8"/>
      <c r="P586" s="8"/>
      <c r="Q586" s="8"/>
      <c r="R586" s="8"/>
      <c r="S586" s="8"/>
      <c r="U586" s="95"/>
    </row>
    <row r="587" spans="2:21" ht="13.5" hidden="1" thickTop="1">
      <c r="B587" s="94"/>
      <c r="C587" s="95"/>
      <c r="D587" s="96"/>
      <c r="E587" s="97"/>
      <c r="F587" s="97"/>
      <c r="G587" s="98"/>
      <c r="H587" s="99"/>
      <c r="I587" s="96"/>
      <c r="J587" s="96"/>
      <c r="K587" s="100"/>
      <c r="L587" s="101"/>
      <c r="M587" s="8"/>
      <c r="N587" s="8"/>
      <c r="O587" s="8"/>
      <c r="P587" s="8"/>
      <c r="Q587" s="8"/>
      <c r="R587" s="8"/>
      <c r="S587" s="8"/>
      <c r="U587" s="95"/>
    </row>
    <row r="588" spans="2:21" ht="13.5" hidden="1" thickTop="1">
      <c r="B588" s="94"/>
      <c r="C588" s="95"/>
      <c r="D588" s="96"/>
      <c r="E588" s="97"/>
      <c r="F588" s="97"/>
      <c r="G588" s="98"/>
      <c r="H588" s="99"/>
      <c r="I588" s="96"/>
      <c r="J588" s="96"/>
      <c r="K588" s="100"/>
      <c r="L588" s="101"/>
      <c r="M588" s="8"/>
      <c r="N588" s="8"/>
      <c r="O588" s="8"/>
      <c r="P588" s="8"/>
      <c r="Q588" s="8"/>
      <c r="R588" s="8"/>
      <c r="S588" s="8"/>
      <c r="U588" s="95"/>
    </row>
    <row r="589" spans="2:21" ht="13.5" hidden="1" thickTop="1">
      <c r="B589" s="94"/>
      <c r="C589" s="95"/>
      <c r="D589" s="96"/>
      <c r="E589" s="97"/>
      <c r="F589" s="97"/>
      <c r="G589" s="98"/>
      <c r="H589" s="99"/>
      <c r="I589" s="96"/>
      <c r="J589" s="96"/>
      <c r="K589" s="100"/>
      <c r="L589" s="101"/>
      <c r="M589" s="8"/>
      <c r="N589" s="8"/>
      <c r="O589" s="8"/>
      <c r="P589" s="8"/>
      <c r="Q589" s="8"/>
      <c r="R589" s="8"/>
      <c r="S589" s="8"/>
      <c r="U589" s="95"/>
    </row>
    <row r="590" spans="2:21" ht="13.5" hidden="1" thickTop="1">
      <c r="B590" s="94"/>
      <c r="C590" s="95"/>
      <c r="D590" s="96"/>
      <c r="E590" s="97"/>
      <c r="F590" s="97"/>
      <c r="G590" s="98"/>
      <c r="H590" s="99"/>
      <c r="I590" s="96"/>
      <c r="J590" s="96"/>
      <c r="K590" s="100"/>
      <c r="L590" s="101"/>
      <c r="M590" s="8"/>
      <c r="N590" s="8"/>
      <c r="O590" s="8"/>
      <c r="P590" s="8"/>
      <c r="Q590" s="8"/>
      <c r="R590" s="8"/>
      <c r="S590" s="8"/>
      <c r="U590" s="95"/>
    </row>
    <row r="591" spans="2:21" ht="13.5" hidden="1" thickTop="1">
      <c r="B591" s="94"/>
      <c r="C591" s="95"/>
      <c r="D591" s="96"/>
      <c r="E591" s="97"/>
      <c r="F591" s="97"/>
      <c r="G591" s="98"/>
      <c r="H591" s="99"/>
      <c r="I591" s="96"/>
      <c r="J591" s="96"/>
      <c r="K591" s="100"/>
      <c r="L591" s="101"/>
      <c r="M591" s="8"/>
      <c r="N591" s="8"/>
      <c r="O591" s="8"/>
      <c r="P591" s="8"/>
      <c r="Q591" s="8"/>
      <c r="R591" s="8"/>
      <c r="S591" s="8"/>
      <c r="U591" s="95"/>
    </row>
    <row r="592" spans="2:21" ht="13.5" hidden="1" thickTop="1">
      <c r="B592" s="94"/>
      <c r="C592" s="95"/>
      <c r="D592" s="96"/>
      <c r="E592" s="97"/>
      <c r="F592" s="97"/>
      <c r="G592" s="98"/>
      <c r="H592" s="99"/>
      <c r="I592" s="96"/>
      <c r="J592" s="96"/>
      <c r="K592" s="100"/>
      <c r="L592" s="101"/>
      <c r="M592" s="8"/>
      <c r="N592" s="8"/>
      <c r="O592" s="8"/>
      <c r="P592" s="8"/>
      <c r="Q592" s="8"/>
      <c r="R592" s="8"/>
      <c r="S592" s="8"/>
      <c r="U592" s="95"/>
    </row>
    <row r="593" spans="2:21" ht="13.5" hidden="1" thickTop="1">
      <c r="B593" s="94"/>
      <c r="C593" s="95"/>
      <c r="D593" s="96"/>
      <c r="E593" s="97"/>
      <c r="F593" s="97"/>
      <c r="G593" s="98"/>
      <c r="H593" s="99"/>
      <c r="I593" s="96"/>
      <c r="J593" s="96"/>
      <c r="K593" s="100"/>
      <c r="L593" s="101"/>
      <c r="M593" s="8"/>
      <c r="N593" s="8"/>
      <c r="O593" s="8"/>
      <c r="P593" s="8"/>
      <c r="Q593" s="8"/>
      <c r="R593" s="8"/>
      <c r="S593" s="8"/>
      <c r="U593" s="95"/>
    </row>
    <row r="594" spans="2:21" ht="13.5" hidden="1" thickTop="1">
      <c r="B594" s="94"/>
      <c r="C594" s="95"/>
      <c r="D594" s="96"/>
      <c r="E594" s="97"/>
      <c r="F594" s="97"/>
      <c r="G594" s="98"/>
      <c r="H594" s="99"/>
      <c r="I594" s="96"/>
      <c r="J594" s="96"/>
      <c r="K594" s="100"/>
      <c r="L594" s="101"/>
      <c r="M594" s="8"/>
      <c r="N594" s="8"/>
      <c r="O594" s="8"/>
      <c r="P594" s="8"/>
      <c r="Q594" s="8"/>
      <c r="R594" s="8"/>
      <c r="S594" s="8"/>
      <c r="U594" s="95"/>
    </row>
    <row r="595" spans="2:21" ht="13.5" hidden="1" thickTop="1">
      <c r="B595" s="94"/>
      <c r="C595" s="95"/>
      <c r="D595" s="96"/>
      <c r="E595" s="97"/>
      <c r="F595" s="97"/>
      <c r="G595" s="98"/>
      <c r="H595" s="99"/>
      <c r="I595" s="96"/>
      <c r="J595" s="96"/>
      <c r="K595" s="100"/>
      <c r="L595" s="101"/>
      <c r="M595" s="8"/>
      <c r="N595" s="8"/>
      <c r="O595" s="8"/>
      <c r="P595" s="8"/>
      <c r="Q595" s="8"/>
      <c r="R595" s="8"/>
      <c r="S595" s="8"/>
      <c r="U595" s="95"/>
    </row>
    <row r="596" spans="2:21" ht="13.5" hidden="1" thickTop="1">
      <c r="B596" s="94"/>
      <c r="C596" s="95"/>
      <c r="D596" s="96"/>
      <c r="E596" s="97"/>
      <c r="F596" s="97"/>
      <c r="G596" s="98"/>
      <c r="H596" s="99"/>
      <c r="I596" s="96"/>
      <c r="J596" s="96"/>
      <c r="K596" s="100"/>
      <c r="L596" s="101"/>
      <c r="M596" s="8"/>
      <c r="N596" s="8"/>
      <c r="O596" s="8"/>
      <c r="P596" s="8"/>
      <c r="Q596" s="8"/>
      <c r="R596" s="8"/>
      <c r="S596" s="8"/>
      <c r="U596" s="95"/>
    </row>
    <row r="597" spans="2:21" ht="13.5" hidden="1" thickTop="1">
      <c r="B597" s="94"/>
      <c r="C597" s="95"/>
      <c r="D597" s="96"/>
      <c r="E597" s="97"/>
      <c r="F597" s="97"/>
      <c r="G597" s="98"/>
      <c r="H597" s="99"/>
      <c r="I597" s="96"/>
      <c r="J597" s="96"/>
      <c r="K597" s="100"/>
      <c r="L597" s="101"/>
      <c r="M597" s="8"/>
      <c r="N597" s="8"/>
      <c r="O597" s="8"/>
      <c r="P597" s="8"/>
      <c r="Q597" s="8"/>
      <c r="R597" s="8"/>
      <c r="S597" s="8"/>
      <c r="U597" s="95"/>
    </row>
    <row r="598" spans="2:21" ht="13.5" hidden="1" thickTop="1">
      <c r="B598" s="94"/>
      <c r="C598" s="95"/>
      <c r="D598" s="96"/>
      <c r="E598" s="97"/>
      <c r="F598" s="97"/>
      <c r="G598" s="98"/>
      <c r="H598" s="99"/>
      <c r="I598" s="96"/>
      <c r="J598" s="96"/>
      <c r="K598" s="100"/>
      <c r="L598" s="101"/>
      <c r="M598" s="8"/>
      <c r="N598" s="8"/>
      <c r="O598" s="8"/>
      <c r="P598" s="8"/>
      <c r="Q598" s="8"/>
      <c r="R598" s="8"/>
      <c r="S598" s="8"/>
      <c r="U598" s="95"/>
    </row>
    <row r="599" spans="2:21" ht="13.5" hidden="1" thickTop="1">
      <c r="B599" s="94"/>
      <c r="C599" s="95"/>
      <c r="D599" s="96"/>
      <c r="E599" s="97"/>
      <c r="F599" s="97"/>
      <c r="G599" s="98"/>
      <c r="H599" s="99"/>
      <c r="I599" s="96"/>
      <c r="J599" s="96"/>
      <c r="K599" s="100"/>
      <c r="L599" s="101"/>
      <c r="M599" s="8"/>
      <c r="N599" s="8"/>
      <c r="O599" s="8"/>
      <c r="P599" s="8"/>
      <c r="Q599" s="8"/>
      <c r="R599" s="8"/>
      <c r="S599" s="8"/>
      <c r="U599" s="95"/>
    </row>
    <row r="600" spans="2:21" ht="13.5" hidden="1" thickTop="1">
      <c r="B600" s="94"/>
      <c r="C600" s="95"/>
      <c r="D600" s="96"/>
      <c r="E600" s="97"/>
      <c r="F600" s="97"/>
      <c r="G600" s="98"/>
      <c r="H600" s="99"/>
      <c r="I600" s="96"/>
      <c r="J600" s="96"/>
      <c r="K600" s="100"/>
      <c r="L600" s="101"/>
      <c r="M600" s="8"/>
      <c r="N600" s="8"/>
      <c r="O600" s="8"/>
      <c r="P600" s="8"/>
      <c r="Q600" s="8"/>
      <c r="R600" s="8"/>
      <c r="S600" s="8"/>
      <c r="U600" s="95"/>
    </row>
    <row r="601" spans="2:21" ht="13.5" hidden="1" thickTop="1">
      <c r="B601" s="94"/>
      <c r="C601" s="95"/>
      <c r="D601" s="96"/>
      <c r="E601" s="97"/>
      <c r="F601" s="97"/>
      <c r="G601" s="98"/>
      <c r="H601" s="99"/>
      <c r="I601" s="96"/>
      <c r="J601" s="96"/>
      <c r="K601" s="100"/>
      <c r="L601" s="101"/>
      <c r="M601" s="8"/>
      <c r="N601" s="8"/>
      <c r="O601" s="8"/>
      <c r="P601" s="8"/>
      <c r="Q601" s="8"/>
      <c r="R601" s="8"/>
      <c r="S601" s="8"/>
      <c r="U601" s="95"/>
    </row>
    <row r="602" spans="2:21" ht="13.5" hidden="1" thickTop="1">
      <c r="B602" s="94"/>
      <c r="C602" s="95"/>
      <c r="D602" s="96"/>
      <c r="E602" s="97"/>
      <c r="F602" s="97"/>
      <c r="G602" s="98"/>
      <c r="H602" s="99"/>
      <c r="I602" s="96"/>
      <c r="J602" s="96"/>
      <c r="K602" s="100"/>
      <c r="L602" s="101"/>
      <c r="M602" s="8"/>
      <c r="N602" s="8"/>
      <c r="O602" s="8"/>
      <c r="P602" s="8"/>
      <c r="Q602" s="8"/>
      <c r="R602" s="8"/>
      <c r="S602" s="8"/>
      <c r="U602" s="95"/>
    </row>
    <row r="603" spans="2:21" ht="13.5" hidden="1" thickTop="1">
      <c r="B603" s="94"/>
      <c r="C603" s="95"/>
      <c r="D603" s="96"/>
      <c r="E603" s="97"/>
      <c r="F603" s="97"/>
      <c r="G603" s="98"/>
      <c r="H603" s="99"/>
      <c r="I603" s="96"/>
      <c r="J603" s="96"/>
      <c r="K603" s="100"/>
      <c r="L603" s="101"/>
      <c r="M603" s="8"/>
      <c r="N603" s="8"/>
      <c r="O603" s="8"/>
      <c r="P603" s="8"/>
      <c r="Q603" s="8"/>
      <c r="R603" s="8"/>
      <c r="S603" s="8"/>
      <c r="U603" s="95"/>
    </row>
    <row r="604" spans="2:21" ht="13.5" hidden="1" thickTop="1">
      <c r="B604" s="94"/>
      <c r="C604" s="95"/>
      <c r="D604" s="96"/>
      <c r="E604" s="97"/>
      <c r="F604" s="97"/>
      <c r="G604" s="98"/>
      <c r="H604" s="99"/>
      <c r="I604" s="96"/>
      <c r="J604" s="96"/>
      <c r="K604" s="100"/>
      <c r="L604" s="101"/>
      <c r="M604" s="8"/>
      <c r="N604" s="8"/>
      <c r="O604" s="8"/>
      <c r="P604" s="8"/>
      <c r="Q604" s="8"/>
      <c r="R604" s="8"/>
      <c r="S604" s="8"/>
      <c r="U604" s="95"/>
    </row>
    <row r="605" spans="2:21" ht="13.5" hidden="1" thickTop="1">
      <c r="B605" s="94"/>
      <c r="C605" s="95"/>
      <c r="D605" s="96"/>
      <c r="E605" s="97"/>
      <c r="F605" s="97"/>
      <c r="G605" s="98"/>
      <c r="H605" s="99"/>
      <c r="I605" s="96"/>
      <c r="J605" s="96"/>
      <c r="K605" s="100"/>
      <c r="L605" s="101"/>
      <c r="M605" s="8"/>
      <c r="N605" s="8"/>
      <c r="O605" s="8"/>
      <c r="P605" s="8"/>
      <c r="Q605" s="8"/>
      <c r="R605" s="8"/>
      <c r="S605" s="8"/>
      <c r="U605" s="95"/>
    </row>
    <row r="606" spans="2:21" ht="13.5" hidden="1" thickTop="1">
      <c r="B606" s="94"/>
      <c r="C606" s="95"/>
      <c r="D606" s="96"/>
      <c r="E606" s="97"/>
      <c r="F606" s="97"/>
      <c r="G606" s="98"/>
      <c r="H606" s="99"/>
      <c r="I606" s="96"/>
      <c r="J606" s="96"/>
      <c r="K606" s="100"/>
      <c r="L606" s="101"/>
      <c r="M606" s="8"/>
      <c r="N606" s="8"/>
      <c r="O606" s="8"/>
      <c r="P606" s="8"/>
      <c r="Q606" s="8"/>
      <c r="R606" s="8"/>
      <c r="S606" s="8"/>
      <c r="U606" s="95"/>
    </row>
    <row r="607" spans="2:21" ht="13.5" hidden="1" thickTop="1">
      <c r="B607" s="94"/>
      <c r="C607" s="95"/>
      <c r="D607" s="96"/>
      <c r="E607" s="97"/>
      <c r="F607" s="97"/>
      <c r="G607" s="98"/>
      <c r="H607" s="99"/>
      <c r="I607" s="96"/>
      <c r="J607" s="96"/>
      <c r="K607" s="100"/>
      <c r="L607" s="101"/>
      <c r="M607" s="8"/>
      <c r="N607" s="8"/>
      <c r="O607" s="8"/>
      <c r="P607" s="8"/>
      <c r="Q607" s="8"/>
      <c r="R607" s="8"/>
      <c r="S607" s="8"/>
      <c r="U607" s="95"/>
    </row>
    <row r="608" spans="2:21" ht="13.5" hidden="1" thickTop="1">
      <c r="B608" s="94"/>
      <c r="C608" s="95"/>
      <c r="D608" s="96"/>
      <c r="E608" s="97"/>
      <c r="F608" s="97"/>
      <c r="G608" s="98"/>
      <c r="H608" s="99"/>
      <c r="I608" s="96"/>
      <c r="J608" s="96"/>
      <c r="K608" s="100"/>
      <c r="L608" s="101"/>
      <c r="M608" s="8"/>
      <c r="N608" s="8"/>
      <c r="O608" s="8"/>
      <c r="P608" s="8"/>
      <c r="Q608" s="8"/>
      <c r="R608" s="8"/>
      <c r="S608" s="8"/>
      <c r="U608" s="95"/>
    </row>
    <row r="609" spans="2:21" ht="13.5" hidden="1" thickTop="1">
      <c r="B609" s="94"/>
      <c r="C609" s="95"/>
      <c r="D609" s="96"/>
      <c r="E609" s="97"/>
      <c r="F609" s="97"/>
      <c r="G609" s="98"/>
      <c r="H609" s="99"/>
      <c r="I609" s="96"/>
      <c r="J609" s="96"/>
      <c r="K609" s="100"/>
      <c r="L609" s="101"/>
      <c r="M609" s="8"/>
      <c r="N609" s="8"/>
      <c r="O609" s="8"/>
      <c r="P609" s="8"/>
      <c r="Q609" s="8"/>
      <c r="R609" s="8"/>
      <c r="S609" s="8"/>
      <c r="U609" s="95"/>
    </row>
    <row r="610" spans="2:21" ht="13.5" hidden="1" thickTop="1">
      <c r="B610" s="94"/>
      <c r="C610" s="95"/>
      <c r="D610" s="96"/>
      <c r="E610" s="97"/>
      <c r="F610" s="97"/>
      <c r="G610" s="98"/>
      <c r="H610" s="99"/>
      <c r="I610" s="96"/>
      <c r="J610" s="96"/>
      <c r="K610" s="100"/>
      <c r="L610" s="101"/>
      <c r="M610" s="8"/>
      <c r="N610" s="8"/>
      <c r="O610" s="8"/>
      <c r="P610" s="8"/>
      <c r="Q610" s="8"/>
      <c r="R610" s="8"/>
      <c r="S610" s="8"/>
      <c r="U610" s="95"/>
    </row>
    <row r="611" spans="2:21" ht="13.5" hidden="1" thickTop="1">
      <c r="B611" s="94"/>
      <c r="C611" s="95"/>
      <c r="D611" s="96"/>
      <c r="E611" s="97"/>
      <c r="F611" s="97"/>
      <c r="G611" s="98"/>
      <c r="H611" s="99"/>
      <c r="I611" s="96"/>
      <c r="J611" s="96"/>
      <c r="K611" s="100"/>
      <c r="L611" s="101"/>
      <c r="M611" s="8"/>
      <c r="N611" s="8"/>
      <c r="O611" s="8"/>
      <c r="P611" s="8"/>
      <c r="Q611" s="8"/>
      <c r="R611" s="8"/>
      <c r="S611" s="8"/>
      <c r="U611" s="95"/>
    </row>
    <row r="612" spans="2:21" ht="13.5" hidden="1" thickTop="1">
      <c r="B612" s="94"/>
      <c r="C612" s="95"/>
      <c r="D612" s="96"/>
      <c r="E612" s="97"/>
      <c r="F612" s="97"/>
      <c r="G612" s="98"/>
      <c r="H612" s="99"/>
      <c r="I612" s="96"/>
      <c r="J612" s="96"/>
      <c r="K612" s="100"/>
      <c r="L612" s="101"/>
      <c r="M612" s="8"/>
      <c r="N612" s="8"/>
      <c r="O612" s="8"/>
      <c r="P612" s="8"/>
      <c r="Q612" s="8"/>
      <c r="R612" s="8"/>
      <c r="S612" s="8"/>
      <c r="U612" s="95"/>
    </row>
    <row r="613" spans="2:21" ht="13.5" hidden="1" thickTop="1">
      <c r="B613" s="94"/>
      <c r="C613" s="95"/>
      <c r="D613" s="96"/>
      <c r="E613" s="97"/>
      <c r="F613" s="97"/>
      <c r="G613" s="98"/>
      <c r="H613" s="99"/>
      <c r="I613" s="96"/>
      <c r="J613" s="96"/>
      <c r="K613" s="100"/>
      <c r="L613" s="101"/>
      <c r="M613" s="8"/>
      <c r="N613" s="8"/>
      <c r="O613" s="8"/>
      <c r="P613" s="8"/>
      <c r="Q613" s="8"/>
      <c r="R613" s="8"/>
      <c r="S613" s="8"/>
      <c r="U613" s="95"/>
    </row>
    <row r="614" spans="2:21" ht="13.5" hidden="1" thickTop="1">
      <c r="B614" s="94"/>
      <c r="C614" s="95"/>
      <c r="D614" s="96"/>
      <c r="E614" s="97"/>
      <c r="F614" s="97"/>
      <c r="G614" s="98"/>
      <c r="H614" s="99"/>
      <c r="I614" s="96"/>
      <c r="J614" s="96"/>
      <c r="K614" s="100"/>
      <c r="L614" s="101"/>
      <c r="M614" s="8"/>
      <c r="N614" s="8"/>
      <c r="O614" s="8"/>
      <c r="P614" s="8"/>
      <c r="Q614" s="8"/>
      <c r="R614" s="8"/>
      <c r="S614" s="8"/>
      <c r="U614" s="95"/>
    </row>
    <row r="615" spans="2:21" ht="13.5" hidden="1" thickTop="1">
      <c r="B615" s="94"/>
      <c r="C615" s="95"/>
      <c r="D615" s="96"/>
      <c r="E615" s="97"/>
      <c r="F615" s="97"/>
      <c r="G615" s="98"/>
      <c r="H615" s="99"/>
      <c r="I615" s="96"/>
      <c r="J615" s="96"/>
      <c r="K615" s="100"/>
      <c r="L615" s="101"/>
      <c r="M615" s="8"/>
      <c r="N615" s="8"/>
      <c r="O615" s="8"/>
      <c r="P615" s="8"/>
      <c r="Q615" s="8"/>
      <c r="R615" s="8"/>
      <c r="S615" s="8"/>
      <c r="U615" s="95"/>
    </row>
    <row r="616" spans="2:21" ht="13.5" hidden="1" thickTop="1">
      <c r="B616" s="94"/>
      <c r="C616" s="95"/>
      <c r="D616" s="96"/>
      <c r="E616" s="97"/>
      <c r="F616" s="97"/>
      <c r="G616" s="98"/>
      <c r="H616" s="99"/>
      <c r="I616" s="96"/>
      <c r="J616" s="96"/>
      <c r="K616" s="100"/>
      <c r="L616" s="101"/>
      <c r="M616" s="8"/>
      <c r="N616" s="8"/>
      <c r="O616" s="8"/>
      <c r="P616" s="8"/>
      <c r="Q616" s="8"/>
      <c r="R616" s="8"/>
      <c r="S616" s="8"/>
      <c r="U616" s="95"/>
    </row>
    <row r="617" spans="2:21" ht="13.5" hidden="1" thickTop="1">
      <c r="B617" s="94"/>
      <c r="C617" s="95"/>
      <c r="D617" s="96"/>
      <c r="E617" s="97"/>
      <c r="F617" s="97"/>
      <c r="G617" s="98"/>
      <c r="H617" s="99"/>
      <c r="I617" s="96"/>
      <c r="J617" s="96"/>
      <c r="K617" s="100"/>
      <c r="L617" s="101"/>
      <c r="M617" s="8"/>
      <c r="N617" s="8"/>
      <c r="O617" s="8"/>
      <c r="P617" s="8"/>
      <c r="Q617" s="8"/>
      <c r="R617" s="8"/>
      <c r="S617" s="8"/>
      <c r="U617" s="95"/>
    </row>
    <row r="618" spans="2:21" ht="13.5" hidden="1" thickTop="1">
      <c r="B618" s="94"/>
      <c r="C618" s="95"/>
      <c r="D618" s="96"/>
      <c r="E618" s="97"/>
      <c r="F618" s="97"/>
      <c r="G618" s="98"/>
      <c r="H618" s="99"/>
      <c r="I618" s="96"/>
      <c r="J618" s="96"/>
      <c r="K618" s="100"/>
      <c r="L618" s="101"/>
      <c r="M618" s="8"/>
      <c r="N618" s="8"/>
      <c r="O618" s="8"/>
      <c r="P618" s="8"/>
      <c r="Q618" s="8"/>
      <c r="R618" s="8"/>
      <c r="S618" s="8"/>
      <c r="U618" s="95"/>
    </row>
    <row r="619" spans="2:21" ht="13.5" hidden="1" thickTop="1">
      <c r="B619" s="94"/>
      <c r="C619" s="95"/>
      <c r="D619" s="96"/>
      <c r="E619" s="97"/>
      <c r="F619" s="97"/>
      <c r="G619" s="98"/>
      <c r="H619" s="99"/>
      <c r="I619" s="96"/>
      <c r="J619" s="96"/>
      <c r="K619" s="100"/>
      <c r="L619" s="101"/>
      <c r="M619" s="8"/>
      <c r="N619" s="8"/>
      <c r="O619" s="8"/>
      <c r="P619" s="8"/>
      <c r="Q619" s="8"/>
      <c r="R619" s="8"/>
      <c r="S619" s="8"/>
      <c r="U619" s="95"/>
    </row>
    <row r="620" spans="2:21" ht="13.5" hidden="1" thickTop="1">
      <c r="B620" s="94"/>
      <c r="C620" s="95"/>
      <c r="D620" s="96"/>
      <c r="E620" s="97"/>
      <c r="F620" s="97"/>
      <c r="G620" s="98"/>
      <c r="H620" s="99"/>
      <c r="I620" s="96"/>
      <c r="J620" s="96"/>
      <c r="K620" s="100"/>
      <c r="L620" s="101"/>
      <c r="M620" s="8"/>
      <c r="N620" s="8"/>
      <c r="O620" s="8"/>
      <c r="P620" s="8"/>
      <c r="Q620" s="8"/>
      <c r="R620" s="8"/>
      <c r="S620" s="8"/>
      <c r="U620" s="95"/>
    </row>
    <row r="621" spans="2:21" ht="13.5" hidden="1" thickTop="1">
      <c r="B621" s="94"/>
      <c r="C621" s="95"/>
      <c r="D621" s="96"/>
      <c r="E621" s="97"/>
      <c r="F621" s="97"/>
      <c r="G621" s="98"/>
      <c r="H621" s="99"/>
      <c r="I621" s="96"/>
      <c r="J621" s="96"/>
      <c r="K621" s="100"/>
      <c r="L621" s="101"/>
      <c r="M621" s="8"/>
      <c r="N621" s="8"/>
      <c r="O621" s="8"/>
      <c r="P621" s="8"/>
      <c r="Q621" s="8"/>
      <c r="R621" s="8"/>
      <c r="S621" s="8"/>
      <c r="U621" s="95"/>
    </row>
    <row r="622" spans="2:21" ht="13.5" hidden="1" thickTop="1">
      <c r="B622" s="94"/>
      <c r="C622" s="95"/>
      <c r="D622" s="96"/>
      <c r="E622" s="97"/>
      <c r="F622" s="97"/>
      <c r="G622" s="98"/>
      <c r="H622" s="99"/>
      <c r="I622" s="96"/>
      <c r="J622" s="96"/>
      <c r="K622" s="100"/>
      <c r="L622" s="101"/>
      <c r="M622" s="8"/>
      <c r="N622" s="8"/>
      <c r="O622" s="8"/>
      <c r="P622" s="8"/>
      <c r="Q622" s="8"/>
      <c r="R622" s="8"/>
      <c r="S622" s="8"/>
      <c r="U622" s="95"/>
    </row>
    <row r="623" spans="2:21" ht="13.5" hidden="1" thickTop="1">
      <c r="B623" s="94"/>
      <c r="C623" s="95"/>
      <c r="D623" s="96"/>
      <c r="E623" s="97"/>
      <c r="F623" s="97"/>
      <c r="G623" s="98"/>
      <c r="H623" s="99"/>
      <c r="I623" s="96"/>
      <c r="J623" s="96"/>
      <c r="K623" s="100"/>
      <c r="L623" s="101"/>
      <c r="M623" s="8"/>
      <c r="N623" s="8"/>
      <c r="O623" s="8"/>
      <c r="P623" s="8"/>
      <c r="Q623" s="8"/>
      <c r="R623" s="8"/>
      <c r="S623" s="8"/>
      <c r="U623" s="95"/>
    </row>
    <row r="624" spans="2:21" ht="13.5" hidden="1" thickTop="1">
      <c r="B624" s="94"/>
      <c r="C624" s="95"/>
      <c r="D624" s="96"/>
      <c r="E624" s="97"/>
      <c r="F624" s="97"/>
      <c r="G624" s="98"/>
      <c r="H624" s="99"/>
      <c r="I624" s="96"/>
      <c r="J624" s="96"/>
      <c r="K624" s="100"/>
      <c r="L624" s="101"/>
      <c r="M624" s="8"/>
      <c r="N624" s="8"/>
      <c r="O624" s="8"/>
      <c r="P624" s="8"/>
      <c r="Q624" s="8"/>
      <c r="R624" s="8"/>
      <c r="S624" s="8"/>
      <c r="U624" s="95"/>
    </row>
    <row r="625" spans="2:21" ht="13.5" hidden="1" thickTop="1">
      <c r="B625" s="94"/>
      <c r="C625" s="95"/>
      <c r="D625" s="96"/>
      <c r="E625" s="97"/>
      <c r="F625" s="97"/>
      <c r="G625" s="98"/>
      <c r="H625" s="99"/>
      <c r="I625" s="96"/>
      <c r="J625" s="96"/>
      <c r="K625" s="100"/>
      <c r="L625" s="101"/>
      <c r="M625" s="8"/>
      <c r="N625" s="8"/>
      <c r="O625" s="8"/>
      <c r="P625" s="8"/>
      <c r="Q625" s="8"/>
      <c r="R625" s="8"/>
      <c r="S625" s="8"/>
      <c r="U625" s="95"/>
    </row>
    <row r="626" spans="2:21" ht="13.5" hidden="1" thickTop="1">
      <c r="B626" s="94"/>
      <c r="C626" s="95"/>
      <c r="D626" s="96"/>
      <c r="E626" s="97"/>
      <c r="F626" s="97"/>
      <c r="G626" s="98"/>
      <c r="H626" s="99"/>
      <c r="I626" s="96"/>
      <c r="J626" s="96"/>
      <c r="K626" s="100"/>
      <c r="L626" s="101"/>
      <c r="M626" s="8"/>
      <c r="N626" s="8"/>
      <c r="O626" s="8"/>
      <c r="P626" s="8"/>
      <c r="Q626" s="8"/>
      <c r="R626" s="8"/>
      <c r="S626" s="8"/>
      <c r="U626" s="95"/>
    </row>
    <row r="627" spans="2:21" ht="13.5" hidden="1" thickTop="1">
      <c r="B627" s="94"/>
      <c r="C627" s="95"/>
      <c r="D627" s="96"/>
      <c r="E627" s="97"/>
      <c r="F627" s="97"/>
      <c r="G627" s="98"/>
      <c r="H627" s="99"/>
      <c r="I627" s="96"/>
      <c r="J627" s="96"/>
      <c r="K627" s="100"/>
      <c r="L627" s="101"/>
      <c r="M627" s="8"/>
      <c r="N627" s="8"/>
      <c r="O627" s="8"/>
      <c r="P627" s="8"/>
      <c r="Q627" s="8"/>
      <c r="R627" s="8"/>
      <c r="S627" s="8"/>
      <c r="U627" s="95"/>
    </row>
    <row r="628" spans="2:21" ht="13.5" hidden="1" thickTop="1">
      <c r="B628" s="94"/>
      <c r="C628" s="95"/>
      <c r="D628" s="96"/>
      <c r="E628" s="97"/>
      <c r="F628" s="97"/>
      <c r="G628" s="98"/>
      <c r="H628" s="99"/>
      <c r="I628" s="96"/>
      <c r="J628" s="96"/>
      <c r="K628" s="100"/>
      <c r="L628" s="101"/>
      <c r="M628" s="8"/>
      <c r="N628" s="8"/>
      <c r="O628" s="8"/>
      <c r="P628" s="8"/>
      <c r="Q628" s="8"/>
      <c r="R628" s="8"/>
      <c r="S628" s="8"/>
      <c r="U628" s="95"/>
    </row>
    <row r="629" spans="2:21" ht="13.5" hidden="1" thickTop="1">
      <c r="B629" s="94"/>
      <c r="C629" s="95"/>
      <c r="D629" s="96"/>
      <c r="E629" s="97"/>
      <c r="F629" s="97"/>
      <c r="G629" s="98"/>
      <c r="H629" s="99"/>
      <c r="I629" s="96"/>
      <c r="J629" s="96"/>
      <c r="K629" s="100"/>
      <c r="L629" s="101"/>
      <c r="M629" s="8"/>
      <c r="N629" s="8"/>
      <c r="O629" s="8"/>
      <c r="P629" s="8"/>
      <c r="Q629" s="8"/>
      <c r="R629" s="8"/>
      <c r="S629" s="8"/>
      <c r="U629" s="95"/>
    </row>
    <row r="630" spans="2:21" ht="13.5" hidden="1" thickTop="1">
      <c r="B630" s="94"/>
      <c r="C630" s="95"/>
      <c r="D630" s="96"/>
      <c r="E630" s="97"/>
      <c r="F630" s="97"/>
      <c r="G630" s="98"/>
      <c r="H630" s="99"/>
      <c r="I630" s="96"/>
      <c r="J630" s="96"/>
      <c r="K630" s="100"/>
      <c r="L630" s="101"/>
      <c r="M630" s="8"/>
      <c r="N630" s="8"/>
      <c r="O630" s="8"/>
      <c r="P630" s="8"/>
      <c r="Q630" s="8"/>
      <c r="R630" s="8"/>
      <c r="S630" s="8"/>
      <c r="U630" s="95"/>
    </row>
    <row r="631" spans="2:21" ht="13.5" hidden="1" thickTop="1">
      <c r="B631" s="94"/>
      <c r="C631" s="95"/>
      <c r="D631" s="96"/>
      <c r="E631" s="97"/>
      <c r="F631" s="97"/>
      <c r="G631" s="98"/>
      <c r="H631" s="99"/>
      <c r="I631" s="96"/>
      <c r="J631" s="96"/>
      <c r="K631" s="100"/>
      <c r="L631" s="101"/>
      <c r="M631" s="8"/>
      <c r="N631" s="8"/>
      <c r="O631" s="8"/>
      <c r="P631" s="8"/>
      <c r="Q631" s="8"/>
      <c r="R631" s="8"/>
      <c r="S631" s="8"/>
      <c r="U631" s="95"/>
    </row>
    <row r="632" spans="2:21" ht="13.5" hidden="1" thickTop="1">
      <c r="B632" s="94"/>
      <c r="C632" s="95"/>
      <c r="D632" s="96"/>
      <c r="E632" s="97"/>
      <c r="F632" s="97"/>
      <c r="G632" s="98"/>
      <c r="H632" s="99"/>
      <c r="I632" s="96"/>
      <c r="J632" s="96"/>
      <c r="K632" s="100"/>
      <c r="L632" s="101"/>
      <c r="M632" s="8"/>
      <c r="N632" s="8"/>
      <c r="O632" s="8"/>
      <c r="P632" s="8"/>
      <c r="Q632" s="8"/>
      <c r="R632" s="8"/>
      <c r="S632" s="8"/>
      <c r="U632" s="95"/>
    </row>
    <row r="633" spans="2:21" ht="13.5" hidden="1" thickTop="1">
      <c r="B633" s="94"/>
      <c r="C633" s="95"/>
      <c r="D633" s="96"/>
      <c r="E633" s="97"/>
      <c r="F633" s="97"/>
      <c r="G633" s="98"/>
      <c r="H633" s="99"/>
      <c r="I633" s="96"/>
      <c r="J633" s="96"/>
      <c r="K633" s="100"/>
      <c r="L633" s="101"/>
      <c r="M633" s="8"/>
      <c r="N633" s="8"/>
      <c r="O633" s="8"/>
      <c r="P633" s="8"/>
      <c r="Q633" s="8"/>
      <c r="R633" s="8"/>
      <c r="S633" s="8"/>
      <c r="U633" s="95"/>
    </row>
    <row r="634" spans="2:21" ht="13.5" hidden="1" thickTop="1">
      <c r="B634" s="94"/>
      <c r="C634" s="95"/>
      <c r="D634" s="96"/>
      <c r="E634" s="97"/>
      <c r="F634" s="97"/>
      <c r="G634" s="98"/>
      <c r="H634" s="99"/>
      <c r="I634" s="96"/>
      <c r="J634" s="96"/>
      <c r="K634" s="100"/>
      <c r="L634" s="101"/>
      <c r="M634" s="8"/>
      <c r="N634" s="8"/>
      <c r="O634" s="8"/>
      <c r="P634" s="8"/>
      <c r="Q634" s="8"/>
      <c r="R634" s="8"/>
      <c r="S634" s="8"/>
      <c r="U634" s="95"/>
    </row>
    <row r="635" spans="2:21" ht="13.5" hidden="1" thickTop="1">
      <c r="B635" s="94"/>
      <c r="C635" s="95"/>
      <c r="D635" s="96"/>
      <c r="E635" s="97"/>
      <c r="F635" s="97"/>
      <c r="G635" s="98"/>
      <c r="H635" s="99"/>
      <c r="I635" s="96"/>
      <c r="J635" s="96"/>
      <c r="K635" s="100"/>
      <c r="L635" s="101"/>
      <c r="M635" s="8"/>
      <c r="N635" s="8"/>
      <c r="O635" s="8"/>
      <c r="P635" s="8"/>
      <c r="Q635" s="8"/>
      <c r="R635" s="8"/>
      <c r="S635" s="8"/>
      <c r="U635" s="95"/>
    </row>
    <row r="636" spans="2:21" ht="13.5" hidden="1" thickTop="1">
      <c r="B636" s="94"/>
      <c r="C636" s="95"/>
      <c r="D636" s="96"/>
      <c r="E636" s="97"/>
      <c r="F636" s="97"/>
      <c r="G636" s="98"/>
      <c r="H636" s="99"/>
      <c r="I636" s="96"/>
      <c r="J636" s="96"/>
      <c r="K636" s="100"/>
      <c r="L636" s="101"/>
      <c r="M636" s="8"/>
      <c r="N636" s="8"/>
      <c r="O636" s="8"/>
      <c r="P636" s="8"/>
      <c r="Q636" s="8"/>
      <c r="R636" s="8"/>
      <c r="S636" s="8"/>
      <c r="U636" s="95"/>
    </row>
    <row r="637" spans="2:21" ht="13.5" hidden="1" thickTop="1">
      <c r="B637" s="94"/>
      <c r="C637" s="95"/>
      <c r="D637" s="96"/>
      <c r="E637" s="97"/>
      <c r="F637" s="97"/>
      <c r="G637" s="98"/>
      <c r="H637" s="99"/>
      <c r="I637" s="96"/>
      <c r="J637" s="96"/>
      <c r="K637" s="100"/>
      <c r="L637" s="101"/>
      <c r="M637" s="8"/>
      <c r="N637" s="8"/>
      <c r="O637" s="8"/>
      <c r="P637" s="8"/>
      <c r="Q637" s="8"/>
      <c r="R637" s="8"/>
      <c r="S637" s="8"/>
      <c r="U637" s="95"/>
    </row>
    <row r="638" spans="2:21" ht="13.5" hidden="1" thickTop="1">
      <c r="B638" s="94"/>
      <c r="C638" s="95"/>
      <c r="D638" s="96"/>
      <c r="E638" s="97"/>
      <c r="F638" s="97"/>
      <c r="G638" s="98"/>
      <c r="H638" s="99"/>
      <c r="I638" s="96"/>
      <c r="J638" s="96"/>
      <c r="K638" s="100"/>
      <c r="L638" s="101"/>
      <c r="M638" s="8"/>
      <c r="N638" s="8"/>
      <c r="O638" s="8"/>
      <c r="P638" s="8"/>
      <c r="Q638" s="8"/>
      <c r="R638" s="8"/>
      <c r="S638" s="8"/>
      <c r="U638" s="95"/>
    </row>
    <row r="639" spans="2:21" ht="13.5" hidden="1" thickTop="1">
      <c r="B639" s="94"/>
      <c r="C639" s="95"/>
      <c r="D639" s="96"/>
      <c r="E639" s="97"/>
      <c r="F639" s="97"/>
      <c r="G639" s="98"/>
      <c r="H639" s="99"/>
      <c r="I639" s="96"/>
      <c r="J639" s="96"/>
      <c r="K639" s="100"/>
      <c r="L639" s="101"/>
      <c r="M639" s="8"/>
      <c r="N639" s="8"/>
      <c r="O639" s="8"/>
      <c r="P639" s="8"/>
      <c r="Q639" s="8"/>
      <c r="R639" s="8"/>
      <c r="S639" s="8"/>
      <c r="U639" s="95"/>
    </row>
    <row r="640" spans="2:21" ht="13.5" hidden="1" thickTop="1">
      <c r="B640" s="94"/>
      <c r="C640" s="95"/>
      <c r="D640" s="96"/>
      <c r="E640" s="97"/>
      <c r="F640" s="97"/>
      <c r="G640" s="98"/>
      <c r="H640" s="99"/>
      <c r="I640" s="96"/>
      <c r="J640" s="96"/>
      <c r="K640" s="100"/>
      <c r="L640" s="101"/>
      <c r="M640" s="8"/>
      <c r="N640" s="8"/>
      <c r="O640" s="8"/>
      <c r="P640" s="8"/>
      <c r="Q640" s="8"/>
      <c r="R640" s="8"/>
      <c r="S640" s="8"/>
      <c r="U640" s="95"/>
    </row>
    <row r="641" spans="2:21" ht="13.5" hidden="1" thickTop="1">
      <c r="B641" s="94"/>
      <c r="C641" s="95"/>
      <c r="D641" s="96"/>
      <c r="E641" s="97"/>
      <c r="F641" s="97"/>
      <c r="G641" s="98"/>
      <c r="H641" s="99"/>
      <c r="I641" s="96"/>
      <c r="J641" s="96"/>
      <c r="K641" s="100"/>
      <c r="L641" s="101"/>
      <c r="M641" s="8"/>
      <c r="N641" s="8"/>
      <c r="O641" s="8"/>
      <c r="P641" s="8"/>
      <c r="Q641" s="8"/>
      <c r="R641" s="8"/>
      <c r="S641" s="8"/>
      <c r="U641" s="95"/>
    </row>
    <row r="642" spans="2:21" ht="13.5" hidden="1" thickTop="1">
      <c r="B642" s="94"/>
      <c r="C642" s="95"/>
      <c r="D642" s="96"/>
      <c r="E642" s="97"/>
      <c r="F642" s="97"/>
      <c r="G642" s="98"/>
      <c r="H642" s="99"/>
      <c r="I642" s="96"/>
      <c r="J642" s="96"/>
      <c r="K642" s="100"/>
      <c r="L642" s="101"/>
      <c r="M642" s="8"/>
      <c r="N642" s="8"/>
      <c r="O642" s="8"/>
      <c r="P642" s="8"/>
      <c r="Q642" s="8"/>
      <c r="R642" s="8"/>
      <c r="S642" s="8"/>
      <c r="U642" s="95"/>
    </row>
    <row r="643" spans="2:21" ht="13.5" hidden="1" thickTop="1">
      <c r="B643" s="94"/>
      <c r="C643" s="95"/>
      <c r="D643" s="96"/>
      <c r="E643" s="97"/>
      <c r="F643" s="97"/>
      <c r="G643" s="98"/>
      <c r="H643" s="99"/>
      <c r="I643" s="96"/>
      <c r="J643" s="96"/>
      <c r="K643" s="100"/>
      <c r="L643" s="101"/>
      <c r="M643" s="8"/>
      <c r="N643" s="8"/>
      <c r="O643" s="8"/>
      <c r="P643" s="8"/>
      <c r="Q643" s="8"/>
      <c r="R643" s="8"/>
      <c r="S643" s="8"/>
      <c r="U643" s="95"/>
    </row>
    <row r="644" spans="2:21" ht="13.5" hidden="1" thickTop="1">
      <c r="B644" s="94"/>
      <c r="C644" s="95"/>
      <c r="D644" s="96"/>
      <c r="E644" s="97"/>
      <c r="F644" s="97"/>
      <c r="G644" s="98"/>
      <c r="H644" s="99"/>
      <c r="I644" s="96"/>
      <c r="J644" s="96"/>
      <c r="K644" s="100"/>
      <c r="L644" s="101"/>
      <c r="M644" s="8"/>
      <c r="N644" s="8"/>
      <c r="O644" s="8"/>
      <c r="P644" s="8"/>
      <c r="Q644" s="8"/>
      <c r="R644" s="8"/>
      <c r="S644" s="8"/>
      <c r="U644" s="95"/>
    </row>
    <row r="645" spans="2:21" ht="13.5" hidden="1" thickTop="1">
      <c r="B645" s="94"/>
      <c r="C645" s="95"/>
      <c r="D645" s="96"/>
      <c r="E645" s="97"/>
      <c r="F645" s="97"/>
      <c r="G645" s="98"/>
      <c r="H645" s="99"/>
      <c r="I645" s="96"/>
      <c r="J645" s="96"/>
      <c r="K645" s="100"/>
      <c r="L645" s="101"/>
      <c r="M645" s="8"/>
      <c r="N645" s="8"/>
      <c r="O645" s="8"/>
      <c r="P645" s="8"/>
      <c r="Q645" s="8"/>
      <c r="R645" s="8"/>
      <c r="S645" s="8"/>
      <c r="U645" s="95"/>
    </row>
    <row r="646" spans="2:21" ht="13.5" hidden="1" thickTop="1">
      <c r="B646" s="94"/>
      <c r="C646" s="95"/>
      <c r="D646" s="96"/>
      <c r="E646" s="97"/>
      <c r="F646" s="97"/>
      <c r="G646" s="98"/>
      <c r="H646" s="99"/>
      <c r="I646" s="96"/>
      <c r="J646" s="96"/>
      <c r="K646" s="100"/>
      <c r="L646" s="101"/>
      <c r="M646" s="8"/>
      <c r="N646" s="8"/>
      <c r="O646" s="8"/>
      <c r="P646" s="8"/>
      <c r="Q646" s="8"/>
      <c r="R646" s="8"/>
      <c r="S646" s="8"/>
      <c r="U646" s="95"/>
    </row>
    <row r="647" spans="2:21" ht="13.5" hidden="1" thickTop="1">
      <c r="B647" s="94"/>
      <c r="C647" s="95"/>
      <c r="D647" s="96"/>
      <c r="E647" s="97"/>
      <c r="F647" s="97"/>
      <c r="G647" s="98"/>
      <c r="H647" s="99"/>
      <c r="I647" s="96"/>
      <c r="J647" s="96"/>
      <c r="K647" s="100"/>
      <c r="L647" s="101"/>
      <c r="M647" s="8"/>
      <c r="N647" s="8"/>
      <c r="O647" s="8"/>
      <c r="P647" s="8"/>
      <c r="Q647" s="8"/>
      <c r="R647" s="8"/>
      <c r="S647" s="8"/>
      <c r="U647" s="95"/>
    </row>
    <row r="648" spans="2:21" ht="13.5" hidden="1" thickTop="1">
      <c r="B648" s="94"/>
      <c r="C648" s="95"/>
      <c r="D648" s="96"/>
      <c r="E648" s="97"/>
      <c r="F648" s="97"/>
      <c r="G648" s="98"/>
      <c r="H648" s="99"/>
      <c r="I648" s="96"/>
      <c r="J648" s="96"/>
      <c r="K648" s="100"/>
      <c r="L648" s="101"/>
      <c r="M648" s="8"/>
      <c r="N648" s="8"/>
      <c r="O648" s="8"/>
      <c r="P648" s="8"/>
      <c r="Q648" s="8"/>
      <c r="R648" s="8"/>
      <c r="S648" s="8"/>
      <c r="U648" s="95"/>
    </row>
    <row r="649" spans="2:21" ht="13.5" hidden="1" thickTop="1">
      <c r="B649" s="94"/>
      <c r="C649" s="95"/>
      <c r="D649" s="96"/>
      <c r="E649" s="97"/>
      <c r="F649" s="97"/>
      <c r="G649" s="98"/>
      <c r="H649" s="99"/>
      <c r="I649" s="96"/>
      <c r="J649" s="96"/>
      <c r="K649" s="100"/>
      <c r="L649" s="101"/>
      <c r="M649" s="8"/>
      <c r="N649" s="8"/>
      <c r="O649" s="8"/>
      <c r="P649" s="8"/>
      <c r="Q649" s="8"/>
      <c r="R649" s="8"/>
      <c r="S649" s="8"/>
      <c r="U649" s="95"/>
    </row>
    <row r="650" spans="2:21" ht="13.5" hidden="1" thickTop="1">
      <c r="B650" s="94"/>
      <c r="C650" s="95"/>
      <c r="D650" s="96"/>
      <c r="E650" s="97"/>
      <c r="F650" s="97"/>
      <c r="G650" s="98"/>
      <c r="H650" s="99"/>
      <c r="I650" s="96"/>
      <c r="J650" s="96"/>
      <c r="K650" s="100"/>
      <c r="L650" s="101"/>
      <c r="M650" s="8"/>
      <c r="N650" s="8"/>
      <c r="O650" s="8"/>
      <c r="P650" s="8"/>
      <c r="Q650" s="8"/>
      <c r="R650" s="8"/>
      <c r="S650" s="8"/>
      <c r="U650" s="95"/>
    </row>
    <row r="651" spans="2:21" ht="13.5" hidden="1" thickTop="1">
      <c r="B651" s="94"/>
      <c r="C651" s="95"/>
      <c r="D651" s="96"/>
      <c r="E651" s="97"/>
      <c r="F651" s="97"/>
      <c r="G651" s="98"/>
      <c r="H651" s="99"/>
      <c r="I651" s="96"/>
      <c r="J651" s="96"/>
      <c r="K651" s="100"/>
      <c r="L651" s="101"/>
      <c r="M651" s="8"/>
      <c r="N651" s="8"/>
      <c r="O651" s="8"/>
      <c r="P651" s="8"/>
      <c r="Q651" s="8"/>
      <c r="R651" s="8"/>
      <c r="S651" s="8"/>
      <c r="U651" s="95"/>
    </row>
    <row r="652" spans="2:21" ht="13.5" hidden="1" thickTop="1">
      <c r="B652" s="94"/>
      <c r="C652" s="95"/>
      <c r="D652" s="96"/>
      <c r="E652" s="97"/>
      <c r="F652" s="97"/>
      <c r="G652" s="98"/>
      <c r="H652" s="99"/>
      <c r="I652" s="96"/>
      <c r="J652" s="96"/>
      <c r="K652" s="100"/>
      <c r="L652" s="101"/>
      <c r="M652" s="8"/>
      <c r="N652" s="8"/>
      <c r="O652" s="8"/>
      <c r="P652" s="8"/>
      <c r="Q652" s="8"/>
      <c r="R652" s="8"/>
      <c r="S652" s="8"/>
      <c r="U652" s="95"/>
    </row>
    <row r="653" spans="2:21" ht="13.5" hidden="1" thickTop="1">
      <c r="B653" s="94"/>
      <c r="C653" s="95"/>
      <c r="D653" s="96"/>
      <c r="E653" s="97"/>
      <c r="F653" s="97"/>
      <c r="G653" s="98"/>
      <c r="H653" s="99"/>
      <c r="I653" s="96"/>
      <c r="J653" s="96"/>
      <c r="K653" s="100"/>
      <c r="L653" s="101"/>
      <c r="M653" s="8"/>
      <c r="N653" s="8"/>
      <c r="O653" s="8"/>
      <c r="P653" s="8"/>
      <c r="Q653" s="8"/>
      <c r="R653" s="8"/>
      <c r="S653" s="8"/>
      <c r="U653" s="95"/>
    </row>
    <row r="654" spans="2:21" ht="13.5" hidden="1" thickTop="1">
      <c r="B654" s="94"/>
      <c r="C654" s="95"/>
      <c r="D654" s="96"/>
      <c r="E654" s="97"/>
      <c r="F654" s="97"/>
      <c r="G654" s="98"/>
      <c r="H654" s="99"/>
      <c r="I654" s="96"/>
      <c r="J654" s="96"/>
      <c r="K654" s="100"/>
      <c r="L654" s="101"/>
      <c r="M654" s="8"/>
      <c r="N654" s="8"/>
      <c r="O654" s="8"/>
      <c r="P654" s="8"/>
      <c r="Q654" s="8"/>
      <c r="R654" s="8"/>
      <c r="S654" s="8"/>
      <c r="U654" s="95"/>
    </row>
    <row r="655" spans="2:21" ht="13.5" hidden="1" thickTop="1">
      <c r="B655" s="94"/>
      <c r="C655" s="95"/>
      <c r="D655" s="96"/>
      <c r="E655" s="97"/>
      <c r="F655" s="97"/>
      <c r="G655" s="98"/>
      <c r="H655" s="99"/>
      <c r="I655" s="96"/>
      <c r="J655" s="96"/>
      <c r="K655" s="100"/>
      <c r="L655" s="101"/>
      <c r="M655" s="8"/>
      <c r="N655" s="8"/>
      <c r="O655" s="8"/>
      <c r="P655" s="8"/>
      <c r="Q655" s="8"/>
      <c r="R655" s="8"/>
      <c r="S655" s="8"/>
      <c r="U655" s="95"/>
    </row>
    <row r="656" spans="2:21" ht="13.5" hidden="1" thickTop="1">
      <c r="B656" s="94"/>
      <c r="C656" s="95"/>
      <c r="D656" s="96"/>
      <c r="E656" s="97"/>
      <c r="F656" s="97"/>
      <c r="G656" s="98"/>
      <c r="H656" s="99"/>
      <c r="I656" s="96"/>
      <c r="J656" s="96"/>
      <c r="K656" s="100"/>
      <c r="L656" s="101"/>
      <c r="M656" s="8"/>
      <c r="N656" s="8"/>
      <c r="O656" s="8"/>
      <c r="P656" s="8"/>
      <c r="Q656" s="8"/>
      <c r="R656" s="8"/>
      <c r="S656" s="8"/>
      <c r="U656" s="95"/>
    </row>
    <row r="657" spans="2:21" ht="13.5" hidden="1" thickTop="1">
      <c r="B657" s="94"/>
      <c r="C657" s="95"/>
      <c r="D657" s="96"/>
      <c r="E657" s="97"/>
      <c r="F657" s="97"/>
      <c r="G657" s="98"/>
      <c r="H657" s="99"/>
      <c r="I657" s="96"/>
      <c r="J657" s="96"/>
      <c r="K657" s="100"/>
      <c r="L657" s="101"/>
      <c r="M657" s="8"/>
      <c r="N657" s="8"/>
      <c r="O657" s="8"/>
      <c r="P657" s="8"/>
      <c r="Q657" s="8"/>
      <c r="R657" s="8"/>
      <c r="S657" s="8"/>
      <c r="U657" s="95"/>
    </row>
    <row r="658" spans="2:21" ht="13.5" hidden="1" thickTop="1">
      <c r="B658" s="94"/>
      <c r="C658" s="95"/>
      <c r="D658" s="96"/>
      <c r="E658" s="97"/>
      <c r="F658" s="97"/>
      <c r="G658" s="98"/>
      <c r="H658" s="99"/>
      <c r="I658" s="96"/>
      <c r="J658" s="96"/>
      <c r="K658" s="100"/>
      <c r="L658" s="101"/>
      <c r="M658" s="8"/>
      <c r="N658" s="8"/>
      <c r="O658" s="8"/>
      <c r="P658" s="8"/>
      <c r="Q658" s="8"/>
      <c r="R658" s="8"/>
      <c r="S658" s="8"/>
      <c r="U658" s="95"/>
    </row>
    <row r="659" spans="2:21" ht="13.5" hidden="1" thickTop="1">
      <c r="B659" s="94"/>
      <c r="C659" s="95"/>
      <c r="D659" s="96"/>
      <c r="E659" s="97"/>
      <c r="F659" s="97"/>
      <c r="G659" s="98"/>
      <c r="H659" s="99"/>
      <c r="I659" s="96"/>
      <c r="J659" s="96"/>
      <c r="K659" s="100"/>
      <c r="L659" s="101"/>
      <c r="M659" s="8"/>
      <c r="N659" s="8"/>
      <c r="O659" s="8"/>
      <c r="P659" s="8"/>
      <c r="Q659" s="8"/>
      <c r="R659" s="8"/>
      <c r="S659" s="8"/>
      <c r="U659" s="95"/>
    </row>
    <row r="660" spans="2:21" ht="13.5" hidden="1" thickTop="1">
      <c r="B660" s="94"/>
      <c r="C660" s="95"/>
      <c r="D660" s="96"/>
      <c r="E660" s="97"/>
      <c r="F660" s="97"/>
      <c r="G660" s="98"/>
      <c r="H660" s="99"/>
      <c r="I660" s="96"/>
      <c r="J660" s="96"/>
      <c r="K660" s="100"/>
      <c r="L660" s="101"/>
      <c r="M660" s="8"/>
      <c r="N660" s="8"/>
      <c r="O660" s="8"/>
      <c r="P660" s="8"/>
      <c r="Q660" s="8"/>
      <c r="R660" s="8"/>
      <c r="S660" s="8"/>
      <c r="U660" s="95"/>
    </row>
    <row r="661" spans="2:21" ht="13.5" hidden="1" thickTop="1">
      <c r="B661" s="94"/>
      <c r="C661" s="95"/>
      <c r="D661" s="96"/>
      <c r="E661" s="97"/>
      <c r="F661" s="97"/>
      <c r="G661" s="98"/>
      <c r="H661" s="99"/>
      <c r="I661" s="96"/>
      <c r="J661" s="96"/>
      <c r="K661" s="100"/>
      <c r="L661" s="101"/>
      <c r="M661" s="8"/>
      <c r="N661" s="8"/>
      <c r="O661" s="8"/>
      <c r="P661" s="8"/>
      <c r="Q661" s="8"/>
      <c r="R661" s="8"/>
      <c r="S661" s="8"/>
      <c r="U661" s="95"/>
    </row>
    <row r="662" spans="2:21" ht="13.5" hidden="1" thickTop="1">
      <c r="B662" s="94"/>
      <c r="C662" s="95"/>
      <c r="D662" s="96"/>
      <c r="E662" s="97"/>
      <c r="F662" s="97"/>
      <c r="G662" s="98"/>
      <c r="H662" s="99"/>
      <c r="I662" s="96"/>
      <c r="J662" s="96"/>
      <c r="K662" s="100"/>
      <c r="L662" s="101"/>
      <c r="M662" s="8"/>
      <c r="N662" s="8"/>
      <c r="O662" s="8"/>
      <c r="P662" s="8"/>
      <c r="Q662" s="8"/>
      <c r="R662" s="8"/>
      <c r="S662" s="8"/>
      <c r="U662" s="95"/>
    </row>
    <row r="663" spans="2:21" ht="13.5" hidden="1" thickTop="1">
      <c r="B663" s="94"/>
      <c r="C663" s="95"/>
      <c r="D663" s="96"/>
      <c r="E663" s="97"/>
      <c r="F663" s="97"/>
      <c r="G663" s="98"/>
      <c r="H663" s="99"/>
      <c r="I663" s="96"/>
      <c r="J663" s="96"/>
      <c r="K663" s="100"/>
      <c r="L663" s="101"/>
      <c r="M663" s="8"/>
      <c r="N663" s="8"/>
      <c r="O663" s="8"/>
      <c r="P663" s="8"/>
      <c r="Q663" s="8"/>
      <c r="R663" s="8"/>
      <c r="S663" s="8"/>
      <c r="U663" s="95"/>
    </row>
    <row r="664" spans="2:21" ht="13.5" hidden="1" thickTop="1">
      <c r="B664" s="94"/>
      <c r="C664" s="95"/>
      <c r="D664" s="96"/>
      <c r="E664" s="97"/>
      <c r="F664" s="97"/>
      <c r="G664" s="98"/>
      <c r="H664" s="99"/>
      <c r="I664" s="96"/>
      <c r="J664" s="96"/>
      <c r="K664" s="100"/>
      <c r="L664" s="101"/>
      <c r="M664" s="8"/>
      <c r="N664" s="8"/>
      <c r="O664" s="8"/>
      <c r="P664" s="8"/>
      <c r="Q664" s="8"/>
      <c r="R664" s="8"/>
      <c r="S664" s="8"/>
      <c r="U664" s="95"/>
    </row>
    <row r="665" spans="2:21" ht="13.5" hidden="1" thickTop="1">
      <c r="B665" s="94"/>
      <c r="C665" s="95"/>
      <c r="D665" s="96"/>
      <c r="E665" s="97"/>
      <c r="F665" s="97"/>
      <c r="G665" s="98"/>
      <c r="H665" s="99"/>
      <c r="I665" s="96"/>
      <c r="J665" s="96"/>
      <c r="K665" s="100"/>
      <c r="L665" s="101"/>
      <c r="M665" s="8"/>
      <c r="N665" s="8"/>
      <c r="O665" s="8"/>
      <c r="P665" s="8"/>
      <c r="Q665" s="8"/>
      <c r="R665" s="8"/>
      <c r="S665" s="8"/>
      <c r="U665" s="95"/>
    </row>
    <row r="666" spans="2:21" ht="13.5" hidden="1" thickTop="1">
      <c r="B666" s="94"/>
      <c r="C666" s="95"/>
      <c r="D666" s="96"/>
      <c r="E666" s="97"/>
      <c r="F666" s="97"/>
      <c r="G666" s="98"/>
      <c r="H666" s="99"/>
      <c r="I666" s="96"/>
      <c r="J666" s="96"/>
      <c r="K666" s="100"/>
      <c r="L666" s="101"/>
      <c r="M666" s="8"/>
      <c r="N666" s="8"/>
      <c r="O666" s="8"/>
      <c r="P666" s="8"/>
      <c r="Q666" s="8"/>
      <c r="R666" s="8"/>
      <c r="S666" s="8"/>
      <c r="U666" s="95"/>
    </row>
    <row r="667" spans="2:21" ht="13.5" hidden="1" thickTop="1">
      <c r="B667" s="94"/>
      <c r="C667" s="95"/>
      <c r="D667" s="96"/>
      <c r="E667" s="97"/>
      <c r="F667" s="97"/>
      <c r="G667" s="98"/>
      <c r="H667" s="99"/>
      <c r="I667" s="96"/>
      <c r="J667" s="96"/>
      <c r="K667" s="100"/>
      <c r="L667" s="101"/>
      <c r="M667" s="8"/>
      <c r="N667" s="8"/>
      <c r="O667" s="8"/>
      <c r="P667" s="8"/>
      <c r="Q667" s="8"/>
      <c r="R667" s="8"/>
      <c r="S667" s="8"/>
      <c r="U667" s="95"/>
    </row>
    <row r="668" spans="2:21" ht="13.5" hidden="1" thickTop="1">
      <c r="B668" s="94"/>
      <c r="C668" s="95"/>
      <c r="D668" s="96"/>
      <c r="E668" s="97"/>
      <c r="F668" s="97"/>
      <c r="G668" s="98"/>
      <c r="H668" s="99"/>
      <c r="I668" s="96"/>
      <c r="J668" s="96"/>
      <c r="K668" s="100"/>
      <c r="L668" s="101"/>
      <c r="M668" s="8"/>
      <c r="N668" s="8"/>
      <c r="O668" s="8"/>
      <c r="P668" s="8"/>
      <c r="Q668" s="8"/>
      <c r="R668" s="8"/>
      <c r="S668" s="8"/>
      <c r="U668" s="95"/>
    </row>
    <row r="669" spans="2:21" ht="13.5" hidden="1" thickTop="1">
      <c r="B669" s="94"/>
      <c r="C669" s="95"/>
      <c r="D669" s="96"/>
      <c r="E669" s="97"/>
      <c r="F669" s="97"/>
      <c r="G669" s="98"/>
      <c r="H669" s="99"/>
      <c r="I669" s="96"/>
      <c r="J669" s="96"/>
      <c r="K669" s="100"/>
      <c r="L669" s="101"/>
      <c r="M669" s="8"/>
      <c r="N669" s="8"/>
      <c r="O669" s="8"/>
      <c r="P669" s="8"/>
      <c r="Q669" s="8"/>
      <c r="R669" s="8"/>
      <c r="S669" s="8"/>
      <c r="U669" s="95"/>
    </row>
    <row r="670" spans="2:21" ht="13.5" hidden="1" thickTop="1">
      <c r="B670" s="94"/>
      <c r="C670" s="95"/>
      <c r="D670" s="96"/>
      <c r="E670" s="97"/>
      <c r="F670" s="97"/>
      <c r="G670" s="98"/>
      <c r="H670" s="99"/>
      <c r="I670" s="96"/>
      <c r="J670" s="96"/>
      <c r="K670" s="100"/>
      <c r="L670" s="101"/>
      <c r="M670" s="8"/>
      <c r="N670" s="8"/>
      <c r="O670" s="8"/>
      <c r="P670" s="8"/>
      <c r="Q670" s="8"/>
      <c r="R670" s="8"/>
      <c r="S670" s="8"/>
      <c r="U670" s="95"/>
    </row>
    <row r="671" spans="2:21" ht="13.5" hidden="1" thickTop="1">
      <c r="B671" s="94"/>
      <c r="C671" s="95"/>
      <c r="D671" s="96"/>
      <c r="E671" s="97"/>
      <c r="F671" s="97"/>
      <c r="G671" s="98"/>
      <c r="H671" s="99"/>
      <c r="I671" s="96"/>
      <c r="J671" s="96"/>
      <c r="K671" s="100"/>
      <c r="L671" s="101"/>
      <c r="M671" s="8"/>
      <c r="N671" s="8"/>
      <c r="O671" s="8"/>
      <c r="P671" s="8"/>
      <c r="Q671" s="8"/>
      <c r="R671" s="8"/>
      <c r="S671" s="8"/>
      <c r="U671" s="95"/>
    </row>
    <row r="672" spans="2:21" ht="13.5" hidden="1" thickTop="1">
      <c r="B672" s="94"/>
      <c r="C672" s="95"/>
      <c r="D672" s="96"/>
      <c r="E672" s="97"/>
      <c r="F672" s="97"/>
      <c r="G672" s="98"/>
      <c r="H672" s="99"/>
      <c r="I672" s="96"/>
      <c r="J672" s="96"/>
      <c r="K672" s="100"/>
      <c r="L672" s="101"/>
      <c r="M672" s="8"/>
      <c r="N672" s="8"/>
      <c r="O672" s="8"/>
      <c r="P672" s="8"/>
      <c r="Q672" s="8"/>
      <c r="R672" s="8"/>
      <c r="S672" s="8"/>
      <c r="U672" s="95"/>
    </row>
    <row r="673" spans="2:21" ht="13.5" hidden="1" thickTop="1">
      <c r="B673" s="94"/>
      <c r="C673" s="95"/>
      <c r="D673" s="96"/>
      <c r="E673" s="97"/>
      <c r="F673" s="97"/>
      <c r="G673" s="98"/>
      <c r="H673" s="99"/>
      <c r="I673" s="96"/>
      <c r="J673" s="96"/>
      <c r="K673" s="100"/>
      <c r="L673" s="101"/>
      <c r="M673" s="8"/>
      <c r="N673" s="8"/>
      <c r="O673" s="8"/>
      <c r="P673" s="8"/>
      <c r="Q673" s="8"/>
      <c r="R673" s="8"/>
      <c r="S673" s="8"/>
      <c r="U673" s="95"/>
    </row>
    <row r="674" spans="2:21" ht="13.5" hidden="1" thickTop="1">
      <c r="B674" s="94"/>
      <c r="C674" s="95"/>
      <c r="D674" s="96"/>
      <c r="E674" s="97"/>
      <c r="F674" s="97"/>
      <c r="G674" s="98"/>
      <c r="H674" s="99"/>
      <c r="I674" s="96"/>
      <c r="J674" s="96"/>
      <c r="K674" s="100"/>
      <c r="L674" s="101"/>
      <c r="M674" s="8"/>
      <c r="N674" s="8"/>
      <c r="O674" s="8"/>
      <c r="P674" s="8"/>
      <c r="Q674" s="8"/>
      <c r="R674" s="8"/>
      <c r="S674" s="8"/>
      <c r="U674" s="95"/>
    </row>
    <row r="675" spans="2:21" ht="13.5" hidden="1" thickTop="1">
      <c r="B675" s="94"/>
      <c r="C675" s="95"/>
      <c r="D675" s="96"/>
      <c r="E675" s="97"/>
      <c r="F675" s="97"/>
      <c r="G675" s="98"/>
      <c r="H675" s="99"/>
      <c r="I675" s="96"/>
      <c r="J675" s="96"/>
      <c r="K675" s="100"/>
      <c r="L675" s="101"/>
      <c r="M675" s="8"/>
      <c r="N675" s="8"/>
      <c r="O675" s="8"/>
      <c r="P675" s="8"/>
      <c r="Q675" s="8"/>
      <c r="R675" s="8"/>
      <c r="S675" s="8"/>
      <c r="U675" s="95"/>
    </row>
    <row r="676" spans="2:21" ht="13.5" hidden="1" thickTop="1">
      <c r="B676" s="94"/>
      <c r="C676" s="95"/>
      <c r="D676" s="96"/>
      <c r="E676" s="97"/>
      <c r="F676" s="97"/>
      <c r="G676" s="98"/>
      <c r="H676" s="99"/>
      <c r="I676" s="96"/>
      <c r="J676" s="96"/>
      <c r="K676" s="100"/>
      <c r="L676" s="101"/>
      <c r="M676" s="8"/>
      <c r="N676" s="8"/>
      <c r="O676" s="8"/>
      <c r="P676" s="8"/>
      <c r="Q676" s="8"/>
      <c r="R676" s="8"/>
      <c r="S676" s="8"/>
      <c r="U676" s="95"/>
    </row>
    <row r="677" spans="2:21" ht="13.5" hidden="1" thickTop="1">
      <c r="B677" s="94"/>
      <c r="C677" s="95"/>
      <c r="D677" s="96"/>
      <c r="E677" s="97"/>
      <c r="F677" s="97"/>
      <c r="G677" s="98"/>
      <c r="H677" s="99"/>
      <c r="I677" s="96"/>
      <c r="J677" s="96"/>
      <c r="K677" s="100"/>
      <c r="L677" s="101"/>
      <c r="M677" s="8"/>
      <c r="N677" s="8"/>
      <c r="O677" s="8"/>
      <c r="P677" s="8"/>
      <c r="Q677" s="8"/>
      <c r="R677" s="8"/>
      <c r="S677" s="8"/>
      <c r="U677" s="95"/>
    </row>
    <row r="678" spans="2:21" ht="13.5" hidden="1" thickTop="1">
      <c r="B678" s="94"/>
      <c r="C678" s="95"/>
      <c r="D678" s="96"/>
      <c r="E678" s="97"/>
      <c r="F678" s="97"/>
      <c r="G678" s="98"/>
      <c r="H678" s="99"/>
      <c r="I678" s="96"/>
      <c r="J678" s="96"/>
      <c r="K678" s="100"/>
      <c r="L678" s="101"/>
      <c r="M678" s="8"/>
      <c r="N678" s="8"/>
      <c r="O678" s="8"/>
      <c r="P678" s="8"/>
      <c r="Q678" s="8"/>
      <c r="R678" s="8"/>
      <c r="S678" s="8"/>
      <c r="U678" s="95"/>
    </row>
    <row r="679" spans="2:21" ht="13.5" hidden="1" thickTop="1">
      <c r="B679" s="94"/>
      <c r="C679" s="95"/>
      <c r="D679" s="96"/>
      <c r="E679" s="97"/>
      <c r="F679" s="97"/>
      <c r="G679" s="98"/>
      <c r="H679" s="99"/>
      <c r="I679" s="96"/>
      <c r="J679" s="96"/>
      <c r="K679" s="100"/>
      <c r="L679" s="101"/>
      <c r="M679" s="8"/>
      <c r="N679" s="8"/>
      <c r="O679" s="8"/>
      <c r="P679" s="8"/>
      <c r="Q679" s="8"/>
      <c r="R679" s="8"/>
      <c r="S679" s="8"/>
      <c r="U679" s="95"/>
    </row>
    <row r="680" spans="2:21" ht="13.5" hidden="1" thickTop="1">
      <c r="B680" s="94"/>
      <c r="C680" s="95"/>
      <c r="D680" s="96"/>
      <c r="E680" s="97"/>
      <c r="F680" s="97"/>
      <c r="G680" s="98"/>
      <c r="H680" s="99"/>
      <c r="I680" s="96"/>
      <c r="J680" s="96"/>
      <c r="K680" s="100"/>
      <c r="L680" s="101"/>
      <c r="M680" s="8"/>
      <c r="N680" s="8"/>
      <c r="O680" s="8"/>
      <c r="P680" s="8"/>
      <c r="Q680" s="8"/>
      <c r="R680" s="8"/>
      <c r="S680" s="8"/>
      <c r="U680" s="95"/>
    </row>
    <row r="681" spans="2:21" ht="13.5" hidden="1" thickTop="1">
      <c r="B681" s="94"/>
      <c r="C681" s="95"/>
      <c r="D681" s="96"/>
      <c r="E681" s="97"/>
      <c r="F681" s="97"/>
      <c r="G681" s="98"/>
      <c r="H681" s="99"/>
      <c r="I681" s="96"/>
      <c r="J681" s="96"/>
      <c r="K681" s="100"/>
      <c r="L681" s="101"/>
      <c r="M681" s="8"/>
      <c r="N681" s="8"/>
      <c r="O681" s="8"/>
      <c r="P681" s="8"/>
      <c r="Q681" s="8"/>
      <c r="R681" s="8"/>
      <c r="S681" s="8"/>
      <c r="U681" s="95"/>
    </row>
    <row r="682" spans="2:21" ht="13.5" hidden="1" thickTop="1">
      <c r="B682" s="94"/>
      <c r="C682" s="95"/>
      <c r="D682" s="96"/>
      <c r="E682" s="97"/>
      <c r="F682" s="97"/>
      <c r="G682" s="98"/>
      <c r="H682" s="99"/>
      <c r="I682" s="96"/>
      <c r="J682" s="96"/>
      <c r="K682" s="100"/>
      <c r="L682" s="101"/>
      <c r="M682" s="8"/>
      <c r="N682" s="8"/>
      <c r="O682" s="8"/>
      <c r="P682" s="8"/>
      <c r="Q682" s="8"/>
      <c r="R682" s="8"/>
      <c r="S682" s="8"/>
      <c r="U682" s="95"/>
    </row>
    <row r="683" spans="2:21" ht="13.5" hidden="1" thickTop="1">
      <c r="B683" s="94"/>
      <c r="C683" s="95"/>
      <c r="D683" s="96"/>
      <c r="E683" s="97"/>
      <c r="F683" s="97"/>
      <c r="G683" s="98"/>
      <c r="H683" s="99"/>
      <c r="I683" s="96"/>
      <c r="J683" s="96"/>
      <c r="K683" s="100"/>
      <c r="L683" s="101"/>
      <c r="M683" s="8"/>
      <c r="N683" s="8"/>
      <c r="O683" s="8"/>
      <c r="P683" s="8"/>
      <c r="Q683" s="8"/>
      <c r="R683" s="8"/>
      <c r="S683" s="8"/>
      <c r="U683" s="95"/>
    </row>
    <row r="684" spans="2:21" ht="13.5" hidden="1" thickTop="1">
      <c r="B684" s="94"/>
      <c r="C684" s="95"/>
      <c r="D684" s="96"/>
      <c r="E684" s="97"/>
      <c r="F684" s="97"/>
      <c r="G684" s="98"/>
      <c r="H684" s="99"/>
      <c r="I684" s="96"/>
      <c r="J684" s="96"/>
      <c r="K684" s="100"/>
      <c r="L684" s="101"/>
      <c r="M684" s="8"/>
      <c r="N684" s="8"/>
      <c r="O684" s="8"/>
      <c r="P684" s="8"/>
      <c r="Q684" s="8"/>
      <c r="R684" s="8"/>
      <c r="S684" s="8"/>
      <c r="U684" s="95"/>
    </row>
    <row r="685" spans="2:21" ht="13.5" hidden="1" thickTop="1">
      <c r="B685" s="94"/>
      <c r="C685" s="95"/>
      <c r="D685" s="96"/>
      <c r="E685" s="97"/>
      <c r="F685" s="97"/>
      <c r="G685" s="98"/>
      <c r="H685" s="99"/>
      <c r="I685" s="96"/>
      <c r="J685" s="96"/>
      <c r="K685" s="100"/>
      <c r="L685" s="101"/>
      <c r="M685" s="8"/>
      <c r="N685" s="8"/>
      <c r="O685" s="8"/>
      <c r="P685" s="8"/>
      <c r="Q685" s="8"/>
      <c r="R685" s="8"/>
      <c r="S685" s="8"/>
      <c r="U685" s="95"/>
    </row>
    <row r="686" spans="2:21" ht="13.5" hidden="1" thickTop="1">
      <c r="B686" s="94"/>
      <c r="C686" s="95"/>
      <c r="D686" s="96"/>
      <c r="E686" s="97"/>
      <c r="F686" s="97"/>
      <c r="G686" s="98"/>
      <c r="H686" s="99"/>
      <c r="I686" s="96"/>
      <c r="J686" s="96"/>
      <c r="K686" s="100"/>
      <c r="L686" s="101"/>
      <c r="M686" s="8"/>
      <c r="N686" s="8"/>
      <c r="O686" s="8"/>
      <c r="P686" s="8"/>
      <c r="Q686" s="8"/>
      <c r="R686" s="8"/>
      <c r="S686" s="8"/>
      <c r="U686" s="95"/>
    </row>
    <row r="687" spans="2:21" ht="13.5" hidden="1" thickTop="1">
      <c r="B687" s="94"/>
      <c r="C687" s="95"/>
      <c r="D687" s="96"/>
      <c r="E687" s="97"/>
      <c r="F687" s="97"/>
      <c r="G687" s="98"/>
      <c r="H687" s="99"/>
      <c r="I687" s="96"/>
      <c r="J687" s="96"/>
      <c r="K687" s="100"/>
      <c r="L687" s="101"/>
      <c r="M687" s="8"/>
      <c r="N687" s="8"/>
      <c r="O687" s="8"/>
      <c r="P687" s="8"/>
      <c r="Q687" s="8"/>
      <c r="R687" s="8"/>
      <c r="S687" s="8"/>
      <c r="U687" s="95"/>
    </row>
    <row r="688" spans="2:21" ht="13.5" hidden="1" thickTop="1">
      <c r="B688" s="94"/>
      <c r="C688" s="95"/>
      <c r="D688" s="96"/>
      <c r="E688" s="97"/>
      <c r="F688" s="97"/>
      <c r="G688" s="98"/>
      <c r="H688" s="99"/>
      <c r="I688" s="96"/>
      <c r="J688" s="96"/>
      <c r="K688" s="100"/>
      <c r="L688" s="101"/>
      <c r="M688" s="8"/>
      <c r="N688" s="8"/>
      <c r="O688" s="8"/>
      <c r="P688" s="8"/>
      <c r="Q688" s="8"/>
      <c r="R688" s="8"/>
      <c r="S688" s="8"/>
      <c r="U688" s="95"/>
    </row>
    <row r="689" spans="2:21" ht="13.5" hidden="1" thickTop="1">
      <c r="B689" s="94"/>
      <c r="C689" s="95"/>
      <c r="D689" s="96"/>
      <c r="E689" s="97"/>
      <c r="F689" s="97"/>
      <c r="G689" s="98"/>
      <c r="H689" s="99"/>
      <c r="I689" s="96"/>
      <c r="J689" s="96"/>
      <c r="K689" s="100"/>
      <c r="L689" s="101"/>
      <c r="M689" s="8"/>
      <c r="N689" s="8"/>
      <c r="O689" s="8"/>
      <c r="P689" s="8"/>
      <c r="Q689" s="8"/>
      <c r="R689" s="8"/>
      <c r="S689" s="8"/>
      <c r="U689" s="95"/>
    </row>
    <row r="690" spans="2:21" ht="13.5" hidden="1" thickTop="1">
      <c r="B690" s="94"/>
      <c r="C690" s="95"/>
      <c r="D690" s="96"/>
      <c r="E690" s="97"/>
      <c r="F690" s="97"/>
      <c r="G690" s="98"/>
      <c r="H690" s="99"/>
      <c r="I690" s="96"/>
      <c r="J690" s="96"/>
      <c r="K690" s="100"/>
      <c r="L690" s="101"/>
      <c r="M690" s="8"/>
      <c r="N690" s="8"/>
      <c r="O690" s="8"/>
      <c r="P690" s="8"/>
      <c r="Q690" s="8"/>
      <c r="R690" s="8"/>
      <c r="S690" s="8"/>
      <c r="U690" s="95"/>
    </row>
    <row r="691" spans="2:21" ht="13.5" hidden="1" thickTop="1">
      <c r="B691" s="94"/>
      <c r="C691" s="95"/>
      <c r="D691" s="96"/>
      <c r="E691" s="97"/>
      <c r="F691" s="97"/>
      <c r="G691" s="98"/>
      <c r="H691" s="99"/>
      <c r="I691" s="96"/>
      <c r="J691" s="96"/>
      <c r="K691" s="100"/>
      <c r="L691" s="101"/>
      <c r="M691" s="8"/>
      <c r="N691" s="8"/>
      <c r="O691" s="8"/>
      <c r="P691" s="8"/>
      <c r="Q691" s="8"/>
      <c r="R691" s="8"/>
      <c r="S691" s="8"/>
      <c r="U691" s="95"/>
    </row>
    <row r="692" spans="2:21" ht="13.5" hidden="1" thickTop="1">
      <c r="B692" s="94"/>
      <c r="C692" s="95"/>
      <c r="D692" s="96"/>
      <c r="E692" s="97"/>
      <c r="F692" s="97"/>
      <c r="G692" s="98"/>
      <c r="H692" s="99"/>
      <c r="I692" s="96"/>
      <c r="J692" s="96"/>
      <c r="K692" s="100"/>
      <c r="L692" s="101"/>
      <c r="M692" s="8"/>
      <c r="N692" s="8"/>
      <c r="O692" s="8"/>
      <c r="P692" s="8"/>
      <c r="Q692" s="8"/>
      <c r="R692" s="8"/>
      <c r="S692" s="8"/>
      <c r="U692" s="95"/>
    </row>
    <row r="693" spans="2:21" ht="13.5" hidden="1" thickTop="1">
      <c r="B693" s="94"/>
      <c r="C693" s="95"/>
      <c r="D693" s="96"/>
      <c r="E693" s="97"/>
      <c r="F693" s="97"/>
      <c r="G693" s="98"/>
      <c r="H693" s="99"/>
      <c r="I693" s="96"/>
      <c r="J693" s="96"/>
      <c r="K693" s="100"/>
      <c r="L693" s="101"/>
      <c r="M693" s="8"/>
      <c r="N693" s="8"/>
      <c r="O693" s="8"/>
      <c r="P693" s="8"/>
      <c r="Q693" s="8"/>
      <c r="R693" s="8"/>
      <c r="S693" s="8"/>
      <c r="U693" s="95"/>
    </row>
    <row r="694" spans="2:21" ht="13.5" hidden="1" thickTop="1">
      <c r="B694" s="94"/>
      <c r="C694" s="95"/>
      <c r="D694" s="96"/>
      <c r="E694" s="97"/>
      <c r="F694" s="97"/>
      <c r="G694" s="98"/>
      <c r="H694" s="99"/>
      <c r="I694" s="96"/>
      <c r="J694" s="96"/>
      <c r="K694" s="100"/>
      <c r="L694" s="101"/>
      <c r="M694" s="8"/>
      <c r="N694" s="8"/>
      <c r="O694" s="8"/>
      <c r="P694" s="8"/>
      <c r="Q694" s="8"/>
      <c r="R694" s="8"/>
      <c r="S694" s="8"/>
      <c r="U694" s="95"/>
    </row>
    <row r="695" spans="2:21" ht="13.5" hidden="1" thickTop="1">
      <c r="B695" s="94"/>
      <c r="C695" s="95"/>
      <c r="D695" s="96"/>
      <c r="E695" s="97"/>
      <c r="F695" s="97"/>
      <c r="G695" s="98"/>
      <c r="H695" s="99"/>
      <c r="I695" s="96"/>
      <c r="J695" s="96"/>
      <c r="K695" s="100"/>
      <c r="L695" s="101"/>
      <c r="M695" s="8"/>
      <c r="N695" s="8"/>
      <c r="O695" s="8"/>
      <c r="P695" s="8"/>
      <c r="Q695" s="8"/>
      <c r="R695" s="8"/>
      <c r="S695" s="8"/>
      <c r="U695" s="95"/>
    </row>
    <row r="696" spans="2:21" ht="13.5" hidden="1" thickTop="1">
      <c r="B696" s="94"/>
      <c r="C696" s="95"/>
      <c r="D696" s="96"/>
      <c r="E696" s="97"/>
      <c r="F696" s="97"/>
      <c r="G696" s="98"/>
      <c r="H696" s="99"/>
      <c r="I696" s="96"/>
      <c r="J696" s="96"/>
      <c r="K696" s="100"/>
      <c r="L696" s="101"/>
      <c r="M696" s="8"/>
      <c r="N696" s="8"/>
      <c r="O696" s="8"/>
      <c r="P696" s="8"/>
      <c r="Q696" s="8"/>
      <c r="R696" s="8"/>
      <c r="S696" s="8"/>
      <c r="U696" s="95"/>
    </row>
    <row r="697" spans="2:21" ht="13.5" hidden="1" thickTop="1">
      <c r="B697" s="94"/>
      <c r="C697" s="95"/>
      <c r="D697" s="96"/>
      <c r="E697" s="97"/>
      <c r="F697" s="97"/>
      <c r="G697" s="98"/>
      <c r="H697" s="99"/>
      <c r="I697" s="96"/>
      <c r="J697" s="96"/>
      <c r="K697" s="100"/>
      <c r="L697" s="101"/>
      <c r="M697" s="8"/>
      <c r="N697" s="8"/>
      <c r="O697" s="8"/>
      <c r="P697" s="8"/>
      <c r="Q697" s="8"/>
      <c r="R697" s="8"/>
      <c r="S697" s="8"/>
      <c r="U697" s="95"/>
    </row>
    <row r="698" spans="2:21" ht="13.5" hidden="1" thickTop="1">
      <c r="B698" s="94"/>
      <c r="C698" s="95"/>
      <c r="D698" s="96"/>
      <c r="E698" s="97"/>
      <c r="F698" s="97"/>
      <c r="G698" s="98"/>
      <c r="H698" s="99"/>
      <c r="I698" s="96"/>
      <c r="J698" s="96"/>
      <c r="K698" s="100"/>
      <c r="L698" s="101"/>
      <c r="M698" s="8"/>
      <c r="N698" s="8"/>
      <c r="O698" s="8"/>
      <c r="P698" s="8"/>
      <c r="Q698" s="8"/>
      <c r="R698" s="8"/>
      <c r="S698" s="8"/>
      <c r="U698" s="95"/>
    </row>
    <row r="699" spans="2:21" ht="13.5" hidden="1" thickTop="1">
      <c r="B699" s="94"/>
      <c r="C699" s="95"/>
      <c r="D699" s="96"/>
      <c r="E699" s="97"/>
      <c r="F699" s="97"/>
      <c r="G699" s="98"/>
      <c r="H699" s="99"/>
      <c r="I699" s="96"/>
      <c r="J699" s="96"/>
      <c r="K699" s="100"/>
      <c r="L699" s="101"/>
      <c r="M699" s="8"/>
      <c r="N699" s="8"/>
      <c r="O699" s="8"/>
      <c r="P699" s="8"/>
      <c r="Q699" s="8"/>
      <c r="R699" s="8"/>
      <c r="S699" s="8"/>
      <c r="U699" s="95"/>
    </row>
    <row r="700" spans="2:21" ht="13.5" hidden="1" thickTop="1">
      <c r="B700" s="94"/>
      <c r="C700" s="95"/>
      <c r="D700" s="96"/>
      <c r="E700" s="97"/>
      <c r="F700" s="97"/>
      <c r="G700" s="98"/>
      <c r="H700" s="99"/>
      <c r="I700" s="96"/>
      <c r="J700" s="96"/>
      <c r="K700" s="100"/>
      <c r="L700" s="101"/>
      <c r="M700" s="8"/>
      <c r="N700" s="8"/>
      <c r="O700" s="8"/>
      <c r="P700" s="8"/>
      <c r="Q700" s="8"/>
      <c r="R700" s="8"/>
      <c r="S700" s="8"/>
      <c r="U700" s="95"/>
    </row>
    <row r="701" spans="2:21" ht="13.5" hidden="1" thickTop="1">
      <c r="B701" s="94"/>
      <c r="C701" s="95"/>
      <c r="D701" s="96"/>
      <c r="E701" s="97"/>
      <c r="F701" s="97"/>
      <c r="G701" s="98"/>
      <c r="H701" s="99"/>
      <c r="I701" s="96"/>
      <c r="J701" s="96"/>
      <c r="K701" s="100"/>
      <c r="L701" s="101"/>
      <c r="M701" s="8"/>
      <c r="N701" s="8"/>
      <c r="O701" s="8"/>
      <c r="P701" s="8"/>
      <c r="Q701" s="8"/>
      <c r="R701" s="8"/>
      <c r="S701" s="8"/>
      <c r="U701" s="95"/>
    </row>
    <row r="702" spans="2:21" ht="13.5" hidden="1" thickTop="1">
      <c r="B702" s="94"/>
      <c r="C702" s="95"/>
      <c r="D702" s="96"/>
      <c r="E702" s="97"/>
      <c r="F702" s="97"/>
      <c r="G702" s="98"/>
      <c r="H702" s="99"/>
      <c r="I702" s="96"/>
      <c r="J702" s="96"/>
      <c r="K702" s="100"/>
      <c r="L702" s="101"/>
      <c r="M702" s="8"/>
      <c r="N702" s="8"/>
      <c r="O702" s="8"/>
      <c r="P702" s="8"/>
      <c r="Q702" s="8"/>
      <c r="R702" s="8"/>
      <c r="S702" s="8"/>
      <c r="U702" s="95"/>
    </row>
    <row r="703" spans="2:21" ht="13.5" hidden="1" thickTop="1">
      <c r="B703" s="94"/>
      <c r="C703" s="95"/>
      <c r="D703" s="96"/>
      <c r="E703" s="97"/>
      <c r="F703" s="97"/>
      <c r="G703" s="98"/>
      <c r="H703" s="99"/>
      <c r="I703" s="96"/>
      <c r="J703" s="96"/>
      <c r="K703" s="100"/>
      <c r="L703" s="101"/>
      <c r="M703" s="8"/>
      <c r="N703" s="8"/>
      <c r="O703" s="8"/>
      <c r="P703" s="8"/>
      <c r="Q703" s="8"/>
      <c r="R703" s="8"/>
      <c r="S703" s="8"/>
      <c r="U703" s="95"/>
    </row>
    <row r="704" spans="2:21" ht="13.5" hidden="1" thickTop="1">
      <c r="B704" s="94"/>
      <c r="C704" s="95"/>
      <c r="D704" s="96"/>
      <c r="E704" s="97"/>
      <c r="F704" s="97"/>
      <c r="G704" s="98"/>
      <c r="H704" s="99"/>
      <c r="I704" s="96"/>
      <c r="J704" s="96"/>
      <c r="K704" s="100"/>
      <c r="L704" s="101"/>
      <c r="M704" s="8"/>
      <c r="N704" s="8"/>
      <c r="O704" s="8"/>
      <c r="P704" s="8"/>
      <c r="Q704" s="8"/>
      <c r="R704" s="8"/>
      <c r="S704" s="8"/>
      <c r="U704" s="95"/>
    </row>
    <row r="705" spans="2:21" ht="13.5" hidden="1" thickTop="1">
      <c r="B705" s="94"/>
      <c r="C705" s="95"/>
      <c r="D705" s="96"/>
      <c r="E705" s="97"/>
      <c r="F705" s="97"/>
      <c r="G705" s="98"/>
      <c r="H705" s="99"/>
      <c r="I705" s="96"/>
      <c r="J705" s="96"/>
      <c r="K705" s="100"/>
      <c r="L705" s="101"/>
      <c r="M705" s="8"/>
      <c r="N705" s="8"/>
      <c r="O705" s="8"/>
      <c r="P705" s="8"/>
      <c r="Q705" s="8"/>
      <c r="R705" s="8"/>
      <c r="S705" s="8"/>
      <c r="U705" s="95"/>
    </row>
    <row r="706" spans="2:21" ht="13.5" hidden="1" thickTop="1">
      <c r="B706" s="94"/>
      <c r="C706" s="95"/>
      <c r="D706" s="96"/>
      <c r="E706" s="97"/>
      <c r="F706" s="97"/>
      <c r="G706" s="98"/>
      <c r="H706" s="99"/>
      <c r="I706" s="96"/>
      <c r="J706" s="96"/>
      <c r="K706" s="100"/>
      <c r="L706" s="101"/>
      <c r="M706" s="8"/>
      <c r="N706" s="8"/>
      <c r="O706" s="8"/>
      <c r="P706" s="8"/>
      <c r="Q706" s="8"/>
      <c r="R706" s="8"/>
      <c r="S706" s="8"/>
      <c r="U706" s="95"/>
    </row>
    <row r="707" spans="2:21" ht="13.5" hidden="1" thickTop="1">
      <c r="B707" s="94"/>
      <c r="C707" s="95"/>
      <c r="D707" s="96"/>
      <c r="E707" s="97"/>
      <c r="F707" s="97"/>
      <c r="G707" s="98"/>
      <c r="H707" s="99"/>
      <c r="I707" s="96"/>
      <c r="J707" s="96"/>
      <c r="K707" s="100"/>
      <c r="L707" s="101"/>
      <c r="M707" s="8"/>
      <c r="N707" s="8"/>
      <c r="O707" s="8"/>
      <c r="P707" s="8"/>
      <c r="Q707" s="8"/>
      <c r="R707" s="8"/>
      <c r="S707" s="8"/>
      <c r="U707" s="95"/>
    </row>
    <row r="708" spans="2:21" ht="13.5" hidden="1" thickTop="1">
      <c r="B708" s="94"/>
      <c r="C708" s="95"/>
      <c r="D708" s="96"/>
      <c r="E708" s="97"/>
      <c r="F708" s="97"/>
      <c r="G708" s="98"/>
      <c r="H708" s="99"/>
      <c r="I708" s="96"/>
      <c r="J708" s="96"/>
      <c r="K708" s="100"/>
      <c r="L708" s="101"/>
      <c r="M708" s="8"/>
      <c r="N708" s="8"/>
      <c r="O708" s="8"/>
      <c r="P708" s="8"/>
      <c r="Q708" s="8"/>
      <c r="R708" s="8"/>
      <c r="S708" s="8"/>
      <c r="U708" s="95"/>
    </row>
    <row r="709" spans="2:21" ht="13.5" hidden="1" thickTop="1">
      <c r="B709" s="94"/>
      <c r="C709" s="95"/>
      <c r="D709" s="96"/>
      <c r="E709" s="97"/>
      <c r="F709" s="97"/>
      <c r="G709" s="98"/>
      <c r="H709" s="99"/>
      <c r="I709" s="96"/>
      <c r="J709" s="96"/>
      <c r="K709" s="100"/>
      <c r="L709" s="101"/>
      <c r="M709" s="8"/>
      <c r="N709" s="8"/>
      <c r="O709" s="8"/>
      <c r="P709" s="8"/>
      <c r="Q709" s="8"/>
      <c r="R709" s="8"/>
      <c r="S709" s="8"/>
      <c r="U709" s="95"/>
    </row>
    <row r="710" spans="2:21" ht="13.5" hidden="1" thickTop="1">
      <c r="B710" s="94"/>
      <c r="C710" s="95"/>
      <c r="D710" s="96"/>
      <c r="E710" s="97"/>
      <c r="F710" s="97"/>
      <c r="G710" s="98"/>
      <c r="H710" s="99"/>
      <c r="I710" s="96"/>
      <c r="J710" s="96"/>
      <c r="K710" s="100"/>
      <c r="L710" s="101"/>
      <c r="M710" s="8"/>
      <c r="N710" s="8"/>
      <c r="O710" s="8"/>
      <c r="P710" s="8"/>
      <c r="Q710" s="8"/>
      <c r="R710" s="8"/>
      <c r="S710" s="8"/>
      <c r="U710" s="95"/>
    </row>
    <row r="711" spans="2:21" ht="13.5" hidden="1" thickTop="1">
      <c r="B711" s="94"/>
      <c r="C711" s="95"/>
      <c r="D711" s="96"/>
      <c r="E711" s="97"/>
      <c r="F711" s="97"/>
      <c r="G711" s="98"/>
      <c r="H711" s="99"/>
      <c r="I711" s="96"/>
      <c r="J711" s="96"/>
      <c r="K711" s="100"/>
      <c r="L711" s="101"/>
      <c r="M711" s="8"/>
      <c r="N711" s="8"/>
      <c r="O711" s="8"/>
      <c r="P711" s="8"/>
      <c r="Q711" s="8"/>
      <c r="R711" s="8"/>
      <c r="S711" s="8"/>
      <c r="U711" s="95"/>
    </row>
    <row r="712" spans="2:21" ht="13.5" hidden="1" thickTop="1">
      <c r="B712" s="94"/>
      <c r="C712" s="95"/>
      <c r="D712" s="96"/>
      <c r="E712" s="97"/>
      <c r="F712" s="97"/>
      <c r="G712" s="98"/>
      <c r="H712" s="99"/>
      <c r="I712" s="96"/>
      <c r="J712" s="96"/>
      <c r="K712" s="100"/>
      <c r="L712" s="101"/>
      <c r="M712" s="8"/>
      <c r="N712" s="8"/>
      <c r="O712" s="8"/>
      <c r="P712" s="8"/>
      <c r="Q712" s="8"/>
      <c r="R712" s="8"/>
      <c r="S712" s="8"/>
      <c r="U712" s="95"/>
    </row>
    <row r="713" spans="2:21" ht="13.5" hidden="1" thickTop="1">
      <c r="B713" s="94"/>
      <c r="C713" s="95"/>
      <c r="D713" s="96"/>
      <c r="E713" s="97"/>
      <c r="F713" s="97"/>
      <c r="G713" s="98"/>
      <c r="H713" s="99"/>
      <c r="I713" s="96"/>
      <c r="J713" s="96"/>
      <c r="K713" s="100"/>
      <c r="L713" s="101"/>
      <c r="M713" s="8"/>
      <c r="N713" s="8"/>
      <c r="O713" s="8"/>
      <c r="P713" s="8"/>
      <c r="Q713" s="8"/>
      <c r="R713" s="8"/>
      <c r="S713" s="8"/>
      <c r="U713" s="95"/>
    </row>
    <row r="714" spans="2:21" ht="13.5" hidden="1" thickTop="1">
      <c r="B714" s="94"/>
      <c r="C714" s="95"/>
      <c r="D714" s="96"/>
      <c r="E714" s="97"/>
      <c r="F714" s="97"/>
      <c r="G714" s="98"/>
      <c r="H714" s="99"/>
      <c r="I714" s="96"/>
      <c r="J714" s="96"/>
      <c r="K714" s="100"/>
      <c r="L714" s="101"/>
      <c r="M714" s="8"/>
      <c r="N714" s="8"/>
      <c r="O714" s="8"/>
      <c r="P714" s="8"/>
      <c r="Q714" s="8"/>
      <c r="R714" s="8"/>
      <c r="S714" s="8"/>
      <c r="U714" s="95"/>
    </row>
    <row r="715" spans="2:21" ht="13.5" hidden="1" thickTop="1">
      <c r="B715" s="94"/>
      <c r="C715" s="95"/>
      <c r="D715" s="96"/>
      <c r="E715" s="97"/>
      <c r="F715" s="97"/>
      <c r="G715" s="98"/>
      <c r="H715" s="99"/>
      <c r="I715" s="96"/>
      <c r="J715" s="96"/>
      <c r="K715" s="100"/>
      <c r="L715" s="101"/>
      <c r="M715" s="8"/>
      <c r="N715" s="8"/>
      <c r="O715" s="8"/>
      <c r="P715" s="8"/>
      <c r="Q715" s="8"/>
      <c r="R715" s="8"/>
      <c r="S715" s="8"/>
      <c r="U715" s="95"/>
    </row>
    <row r="716" spans="2:21" ht="13.5" hidden="1" thickTop="1">
      <c r="B716" s="94"/>
      <c r="C716" s="95"/>
      <c r="D716" s="96"/>
      <c r="E716" s="97"/>
      <c r="F716" s="97"/>
      <c r="G716" s="98"/>
      <c r="H716" s="99"/>
      <c r="I716" s="96"/>
      <c r="J716" s="96"/>
      <c r="K716" s="100"/>
      <c r="L716" s="101"/>
      <c r="M716" s="8"/>
      <c r="N716" s="8"/>
      <c r="O716" s="8"/>
      <c r="P716" s="8"/>
      <c r="Q716" s="8"/>
      <c r="R716" s="8"/>
      <c r="S716" s="8"/>
      <c r="U716" s="95"/>
    </row>
    <row r="717" spans="2:21" ht="13.5" hidden="1" thickTop="1">
      <c r="B717" s="94"/>
      <c r="C717" s="95"/>
      <c r="D717" s="96"/>
      <c r="E717" s="97"/>
      <c r="F717" s="97"/>
      <c r="G717" s="98"/>
      <c r="H717" s="99"/>
      <c r="I717" s="96"/>
      <c r="J717" s="96"/>
      <c r="K717" s="100"/>
      <c r="L717" s="101"/>
      <c r="M717" s="8"/>
      <c r="N717" s="8"/>
      <c r="O717" s="8"/>
      <c r="P717" s="8"/>
      <c r="Q717" s="8"/>
      <c r="R717" s="8"/>
      <c r="S717" s="8"/>
      <c r="U717" s="95"/>
    </row>
    <row r="718" spans="2:21" ht="13.5" hidden="1" thickTop="1">
      <c r="B718" s="94"/>
      <c r="C718" s="95"/>
      <c r="D718" s="96"/>
      <c r="E718" s="97"/>
      <c r="F718" s="97"/>
      <c r="G718" s="98"/>
      <c r="H718" s="99"/>
      <c r="I718" s="96"/>
      <c r="J718" s="96"/>
      <c r="K718" s="100"/>
      <c r="L718" s="101"/>
      <c r="M718" s="8"/>
      <c r="N718" s="8"/>
      <c r="O718" s="8"/>
      <c r="P718" s="8"/>
      <c r="Q718" s="8"/>
      <c r="R718" s="8"/>
      <c r="S718" s="8"/>
      <c r="U718" s="95"/>
    </row>
    <row r="719" spans="2:21" ht="13.5" hidden="1" thickTop="1">
      <c r="B719" s="94"/>
      <c r="C719" s="95"/>
      <c r="D719" s="96"/>
      <c r="E719" s="97"/>
      <c r="F719" s="97"/>
      <c r="G719" s="98"/>
      <c r="H719" s="99"/>
      <c r="I719" s="96"/>
      <c r="J719" s="96"/>
      <c r="K719" s="100"/>
      <c r="L719" s="101"/>
      <c r="M719" s="8"/>
      <c r="N719" s="8"/>
      <c r="O719" s="8"/>
      <c r="P719" s="8"/>
      <c r="Q719" s="8"/>
      <c r="R719" s="8"/>
      <c r="S719" s="8"/>
      <c r="U719" s="95"/>
    </row>
    <row r="720" spans="2:21" ht="13.5" hidden="1" thickTop="1">
      <c r="B720" s="94"/>
      <c r="C720" s="95"/>
      <c r="D720" s="96"/>
      <c r="E720" s="97"/>
      <c r="F720" s="97"/>
      <c r="G720" s="98"/>
      <c r="H720" s="99"/>
      <c r="I720" s="96"/>
      <c r="J720" s="96"/>
      <c r="K720" s="100"/>
      <c r="L720" s="101"/>
      <c r="M720" s="8"/>
      <c r="N720" s="8"/>
      <c r="O720" s="8"/>
      <c r="P720" s="8"/>
      <c r="Q720" s="8"/>
      <c r="R720" s="8"/>
      <c r="S720" s="8"/>
      <c r="U720" s="95"/>
    </row>
    <row r="721" spans="2:21" ht="13.5" hidden="1" thickTop="1">
      <c r="B721" s="94"/>
      <c r="C721" s="95"/>
      <c r="D721" s="96"/>
      <c r="E721" s="97"/>
      <c r="F721" s="97"/>
      <c r="G721" s="98"/>
      <c r="H721" s="99"/>
      <c r="I721" s="96"/>
      <c r="J721" s="96"/>
      <c r="K721" s="100"/>
      <c r="L721" s="101"/>
      <c r="M721" s="8"/>
      <c r="N721" s="8"/>
      <c r="O721" s="8"/>
      <c r="P721" s="8"/>
      <c r="Q721" s="8"/>
      <c r="R721" s="8"/>
      <c r="S721" s="8"/>
      <c r="U721" s="95"/>
    </row>
    <row r="722" spans="2:21" ht="13.5" hidden="1" thickTop="1">
      <c r="B722" s="94"/>
      <c r="C722" s="95"/>
      <c r="D722" s="96"/>
      <c r="E722" s="97"/>
      <c r="F722" s="97"/>
      <c r="G722" s="98"/>
      <c r="H722" s="99"/>
      <c r="I722" s="96"/>
      <c r="J722" s="96"/>
      <c r="K722" s="100"/>
      <c r="L722" s="101"/>
      <c r="M722" s="8"/>
      <c r="N722" s="8"/>
      <c r="O722" s="8"/>
      <c r="P722" s="8"/>
      <c r="Q722" s="8"/>
      <c r="R722" s="8"/>
      <c r="S722" s="8"/>
      <c r="U722" s="95"/>
    </row>
    <row r="723" spans="2:21" ht="13.5" hidden="1" thickTop="1">
      <c r="B723" s="94"/>
      <c r="C723" s="95"/>
      <c r="D723" s="96"/>
      <c r="E723" s="97"/>
      <c r="F723" s="97"/>
      <c r="G723" s="98"/>
      <c r="H723" s="99"/>
      <c r="I723" s="96"/>
      <c r="J723" s="96"/>
      <c r="K723" s="100"/>
      <c r="L723" s="101"/>
      <c r="M723" s="8"/>
      <c r="N723" s="8"/>
      <c r="O723" s="8"/>
      <c r="P723" s="8"/>
      <c r="Q723" s="8"/>
      <c r="R723" s="8"/>
      <c r="S723" s="8"/>
      <c r="U723" s="95"/>
    </row>
    <row r="724" spans="2:21" ht="13.5" hidden="1" thickTop="1">
      <c r="B724" s="94"/>
      <c r="C724" s="95"/>
      <c r="D724" s="96"/>
      <c r="E724" s="97"/>
      <c r="F724" s="97"/>
      <c r="G724" s="98"/>
      <c r="H724" s="99"/>
      <c r="I724" s="96"/>
      <c r="J724" s="96"/>
      <c r="K724" s="100"/>
      <c r="L724" s="101"/>
      <c r="M724" s="8"/>
      <c r="N724" s="8"/>
      <c r="O724" s="8"/>
      <c r="P724" s="8"/>
      <c r="Q724" s="8"/>
      <c r="R724" s="8"/>
      <c r="S724" s="8"/>
      <c r="U724" s="95"/>
    </row>
    <row r="725" spans="2:21" ht="13.5" hidden="1" thickTop="1">
      <c r="B725" s="94"/>
      <c r="C725" s="95"/>
      <c r="D725" s="96"/>
      <c r="E725" s="97"/>
      <c r="F725" s="97"/>
      <c r="G725" s="98"/>
      <c r="H725" s="99"/>
      <c r="I725" s="96"/>
      <c r="J725" s="96"/>
      <c r="K725" s="100"/>
      <c r="L725" s="101"/>
      <c r="M725" s="8"/>
      <c r="N725" s="8"/>
      <c r="O725" s="8"/>
      <c r="P725" s="8"/>
      <c r="Q725" s="8"/>
      <c r="R725" s="8"/>
      <c r="S725" s="8"/>
      <c r="U725" s="95"/>
    </row>
    <row r="726" spans="2:21" ht="13.5" hidden="1" thickTop="1">
      <c r="B726" s="94"/>
      <c r="C726" s="95"/>
      <c r="D726" s="96"/>
      <c r="E726" s="97"/>
      <c r="F726" s="97"/>
      <c r="G726" s="98"/>
      <c r="H726" s="99"/>
      <c r="I726" s="96"/>
      <c r="J726" s="96"/>
      <c r="K726" s="100"/>
      <c r="L726" s="101"/>
      <c r="M726" s="8"/>
      <c r="N726" s="8"/>
      <c r="O726" s="8"/>
      <c r="P726" s="8"/>
      <c r="Q726" s="8"/>
      <c r="R726" s="8"/>
      <c r="S726" s="8"/>
      <c r="U726" s="95"/>
    </row>
    <row r="727" spans="2:21" ht="13.5" hidden="1" thickTop="1">
      <c r="B727" s="94"/>
      <c r="C727" s="95"/>
      <c r="D727" s="96"/>
      <c r="E727" s="97"/>
      <c r="F727" s="97"/>
      <c r="G727" s="98"/>
      <c r="H727" s="99"/>
      <c r="I727" s="96"/>
      <c r="J727" s="96"/>
      <c r="K727" s="100"/>
      <c r="L727" s="101"/>
      <c r="M727" s="8"/>
      <c r="N727" s="8"/>
      <c r="O727" s="8"/>
      <c r="P727" s="8"/>
      <c r="Q727" s="8"/>
      <c r="R727" s="8"/>
      <c r="S727" s="8"/>
      <c r="U727" s="95"/>
    </row>
    <row r="728" spans="2:21" ht="13.5" hidden="1" thickTop="1">
      <c r="B728" s="94"/>
      <c r="C728" s="95"/>
      <c r="D728" s="96"/>
      <c r="E728" s="97"/>
      <c r="F728" s="97"/>
      <c r="G728" s="98"/>
      <c r="H728" s="99"/>
      <c r="I728" s="96"/>
      <c r="J728" s="96"/>
      <c r="K728" s="100"/>
      <c r="L728" s="101"/>
      <c r="M728" s="8"/>
      <c r="N728" s="8"/>
      <c r="O728" s="8"/>
      <c r="P728" s="8"/>
      <c r="Q728" s="8"/>
      <c r="R728" s="8"/>
      <c r="S728" s="8"/>
      <c r="U728" s="95"/>
    </row>
    <row r="729" spans="2:21" ht="13.5" hidden="1" thickTop="1">
      <c r="B729" s="94"/>
      <c r="C729" s="95"/>
      <c r="D729" s="96"/>
      <c r="E729" s="97"/>
      <c r="F729" s="97"/>
      <c r="G729" s="98"/>
      <c r="H729" s="99"/>
      <c r="I729" s="96"/>
      <c r="J729" s="96"/>
      <c r="K729" s="100"/>
      <c r="L729" s="101"/>
      <c r="M729" s="8"/>
      <c r="N729" s="8"/>
      <c r="O729" s="8"/>
      <c r="P729" s="8"/>
      <c r="Q729" s="8"/>
      <c r="R729" s="8"/>
      <c r="S729" s="8"/>
      <c r="U729" s="95"/>
    </row>
    <row r="730" spans="2:21" ht="13.5" hidden="1" thickTop="1">
      <c r="B730" s="94"/>
      <c r="C730" s="95"/>
      <c r="D730" s="96"/>
      <c r="E730" s="97"/>
      <c r="F730" s="97"/>
      <c r="G730" s="98"/>
      <c r="H730" s="99"/>
      <c r="I730" s="96"/>
      <c r="J730" s="96"/>
      <c r="K730" s="100"/>
      <c r="L730" s="101"/>
      <c r="M730" s="8"/>
      <c r="N730" s="8"/>
      <c r="O730" s="8"/>
      <c r="P730" s="8"/>
      <c r="Q730" s="8"/>
      <c r="R730" s="8"/>
      <c r="S730" s="8"/>
      <c r="U730" s="95"/>
    </row>
    <row r="731" spans="2:21" ht="13.5" hidden="1" thickTop="1">
      <c r="B731" s="94"/>
      <c r="C731" s="95"/>
      <c r="D731" s="96"/>
      <c r="E731" s="97"/>
      <c r="F731" s="97"/>
      <c r="G731" s="98"/>
      <c r="H731" s="99"/>
      <c r="I731" s="96"/>
      <c r="J731" s="96"/>
      <c r="K731" s="100"/>
      <c r="L731" s="101"/>
      <c r="M731" s="8"/>
      <c r="N731" s="8"/>
      <c r="O731" s="8"/>
      <c r="P731" s="8"/>
      <c r="Q731" s="8"/>
      <c r="R731" s="8"/>
      <c r="S731" s="8"/>
      <c r="U731" s="95"/>
    </row>
    <row r="732" spans="2:21" ht="13.5" hidden="1" thickTop="1">
      <c r="B732" s="94"/>
      <c r="C732" s="95"/>
      <c r="D732" s="96"/>
      <c r="E732" s="97"/>
      <c r="F732" s="97"/>
      <c r="G732" s="98"/>
      <c r="H732" s="99"/>
      <c r="I732" s="96"/>
      <c r="J732" s="96"/>
      <c r="K732" s="100"/>
      <c r="L732" s="101"/>
      <c r="M732" s="8"/>
      <c r="N732" s="8"/>
      <c r="O732" s="8"/>
      <c r="P732" s="8"/>
      <c r="Q732" s="8"/>
      <c r="R732" s="8"/>
      <c r="S732" s="8"/>
      <c r="U732" s="95"/>
    </row>
    <row r="733" spans="2:21" ht="13.5" hidden="1" thickTop="1">
      <c r="B733" s="94"/>
      <c r="C733" s="95"/>
      <c r="D733" s="96"/>
      <c r="E733" s="97"/>
      <c r="F733" s="97"/>
      <c r="G733" s="98"/>
      <c r="H733" s="99"/>
      <c r="I733" s="96"/>
      <c r="J733" s="96"/>
      <c r="K733" s="100"/>
      <c r="L733" s="101"/>
      <c r="M733" s="8"/>
      <c r="N733" s="8"/>
      <c r="O733" s="8"/>
      <c r="P733" s="8"/>
      <c r="Q733" s="8"/>
      <c r="R733" s="8"/>
      <c r="S733" s="8"/>
      <c r="U733" s="95"/>
    </row>
    <row r="734" spans="2:21" ht="13.5" hidden="1" thickTop="1">
      <c r="B734" s="94"/>
      <c r="C734" s="95"/>
      <c r="D734" s="96"/>
      <c r="E734" s="97"/>
      <c r="F734" s="97"/>
      <c r="G734" s="98"/>
      <c r="H734" s="99"/>
      <c r="I734" s="96"/>
      <c r="J734" s="96"/>
      <c r="K734" s="100"/>
      <c r="L734" s="101"/>
      <c r="M734" s="8"/>
      <c r="N734" s="8"/>
      <c r="O734" s="8"/>
      <c r="P734" s="8"/>
      <c r="Q734" s="8"/>
      <c r="R734" s="8"/>
      <c r="S734" s="8"/>
      <c r="U734" s="95"/>
    </row>
    <row r="735" spans="2:21" ht="13.5" hidden="1" thickTop="1">
      <c r="B735" s="94"/>
      <c r="C735" s="95"/>
      <c r="D735" s="96"/>
      <c r="E735" s="97"/>
      <c r="F735" s="97"/>
      <c r="G735" s="98"/>
      <c r="H735" s="99"/>
      <c r="I735" s="96"/>
      <c r="J735" s="96"/>
      <c r="K735" s="100"/>
      <c r="L735" s="101"/>
      <c r="M735" s="8"/>
      <c r="N735" s="8"/>
      <c r="O735" s="8"/>
      <c r="P735" s="8"/>
      <c r="Q735" s="8"/>
      <c r="R735" s="8"/>
      <c r="S735" s="8"/>
      <c r="U735" s="95"/>
    </row>
    <row r="736" spans="2:21" ht="13.5" hidden="1" thickTop="1">
      <c r="B736" s="94"/>
      <c r="C736" s="95"/>
      <c r="D736" s="96"/>
      <c r="E736" s="97"/>
      <c r="F736" s="97"/>
      <c r="G736" s="98"/>
      <c r="H736" s="99"/>
      <c r="I736" s="96"/>
      <c r="J736" s="96"/>
      <c r="K736" s="100"/>
      <c r="L736" s="101"/>
      <c r="M736" s="8"/>
      <c r="N736" s="8"/>
      <c r="O736" s="8"/>
      <c r="P736" s="8"/>
      <c r="Q736" s="8"/>
      <c r="R736" s="8"/>
      <c r="S736" s="8"/>
      <c r="U736" s="95"/>
    </row>
    <row r="737" spans="2:21" ht="13.5" hidden="1" thickTop="1">
      <c r="B737" s="94"/>
      <c r="C737" s="95"/>
      <c r="D737" s="96"/>
      <c r="E737" s="97"/>
      <c r="F737" s="97"/>
      <c r="G737" s="98"/>
      <c r="H737" s="99"/>
      <c r="I737" s="96"/>
      <c r="J737" s="96"/>
      <c r="K737" s="100"/>
      <c r="L737" s="101"/>
      <c r="M737" s="8"/>
      <c r="N737" s="8"/>
      <c r="O737" s="8"/>
      <c r="P737" s="8"/>
      <c r="Q737" s="8"/>
      <c r="R737" s="8"/>
      <c r="S737" s="8"/>
      <c r="U737" s="95"/>
    </row>
    <row r="738" spans="2:21" ht="13.5" hidden="1" thickTop="1">
      <c r="B738" s="94"/>
      <c r="C738" s="95"/>
      <c r="D738" s="96"/>
      <c r="E738" s="97"/>
      <c r="F738" s="97"/>
      <c r="G738" s="98"/>
      <c r="H738" s="99"/>
      <c r="I738" s="96"/>
      <c r="J738" s="96"/>
      <c r="K738" s="100"/>
      <c r="L738" s="101"/>
      <c r="M738" s="8"/>
      <c r="N738" s="8"/>
      <c r="O738" s="8"/>
      <c r="P738" s="8"/>
      <c r="Q738" s="8"/>
      <c r="R738" s="8"/>
      <c r="S738" s="8"/>
      <c r="U738" s="95"/>
    </row>
    <row r="739" spans="2:21" ht="13.5" hidden="1" thickTop="1">
      <c r="B739" s="94"/>
      <c r="C739" s="95"/>
      <c r="D739" s="96"/>
      <c r="E739" s="97"/>
      <c r="F739" s="97"/>
      <c r="G739" s="98"/>
      <c r="H739" s="99"/>
      <c r="I739" s="96"/>
      <c r="J739" s="96"/>
      <c r="K739" s="100"/>
      <c r="L739" s="101"/>
      <c r="M739" s="8"/>
      <c r="N739" s="8"/>
      <c r="O739" s="8"/>
      <c r="P739" s="8"/>
      <c r="Q739" s="8"/>
      <c r="R739" s="8"/>
      <c r="S739" s="8"/>
      <c r="U739" s="95"/>
    </row>
    <row r="740" spans="2:21" ht="13.5" hidden="1" thickTop="1">
      <c r="B740" s="94"/>
      <c r="C740" s="95"/>
      <c r="D740" s="96"/>
      <c r="E740" s="97"/>
      <c r="F740" s="97"/>
      <c r="G740" s="98"/>
      <c r="H740" s="99"/>
      <c r="I740" s="96"/>
      <c r="J740" s="96"/>
      <c r="K740" s="100"/>
      <c r="L740" s="101"/>
      <c r="M740" s="8"/>
      <c r="N740" s="8"/>
      <c r="O740" s="8"/>
      <c r="P740" s="8"/>
      <c r="Q740" s="8"/>
      <c r="R740" s="8"/>
      <c r="S740" s="8"/>
      <c r="U740" s="95"/>
    </row>
    <row r="741" spans="2:21" ht="13.5" hidden="1" thickTop="1">
      <c r="B741" s="94"/>
      <c r="C741" s="95"/>
      <c r="D741" s="96"/>
      <c r="E741" s="97"/>
      <c r="F741" s="97"/>
      <c r="G741" s="98"/>
      <c r="H741" s="99"/>
      <c r="I741" s="96"/>
      <c r="J741" s="96"/>
      <c r="K741" s="100"/>
      <c r="L741" s="101"/>
      <c r="M741" s="8"/>
      <c r="N741" s="8"/>
      <c r="O741" s="8"/>
      <c r="P741" s="8"/>
      <c r="Q741" s="8"/>
      <c r="R741" s="8"/>
      <c r="S741" s="8"/>
      <c r="U741" s="95"/>
    </row>
    <row r="742" spans="2:21" ht="13.5" hidden="1" thickTop="1">
      <c r="B742" s="94"/>
      <c r="C742" s="95"/>
      <c r="D742" s="96"/>
      <c r="E742" s="97"/>
      <c r="F742" s="97"/>
      <c r="G742" s="98"/>
      <c r="H742" s="99"/>
      <c r="I742" s="96"/>
      <c r="J742" s="96"/>
      <c r="K742" s="100"/>
      <c r="L742" s="101"/>
      <c r="M742" s="8"/>
      <c r="N742" s="8"/>
      <c r="O742" s="8"/>
      <c r="P742" s="8"/>
      <c r="Q742" s="8"/>
      <c r="R742" s="8"/>
      <c r="S742" s="8"/>
      <c r="U742" s="95"/>
    </row>
    <row r="743" spans="2:21" ht="13.5" hidden="1" thickTop="1">
      <c r="B743" s="94"/>
      <c r="C743" s="95"/>
      <c r="D743" s="96"/>
      <c r="E743" s="97"/>
      <c r="F743" s="97"/>
      <c r="G743" s="98"/>
      <c r="H743" s="99"/>
      <c r="I743" s="96"/>
      <c r="J743" s="96"/>
      <c r="K743" s="100"/>
      <c r="L743" s="101"/>
      <c r="M743" s="8"/>
      <c r="N743" s="8"/>
      <c r="O743" s="8"/>
      <c r="P743" s="8"/>
      <c r="Q743" s="8"/>
      <c r="R743" s="8"/>
      <c r="S743" s="8"/>
      <c r="U743" s="95"/>
    </row>
    <row r="744" spans="2:21" ht="13.5" hidden="1" thickTop="1">
      <c r="B744" s="94"/>
      <c r="C744" s="95"/>
      <c r="D744" s="96"/>
      <c r="E744" s="97"/>
      <c r="F744" s="97"/>
      <c r="G744" s="98"/>
      <c r="H744" s="99"/>
      <c r="I744" s="96"/>
      <c r="J744" s="96"/>
      <c r="K744" s="100"/>
      <c r="L744" s="101"/>
      <c r="M744" s="8"/>
      <c r="N744" s="8"/>
      <c r="O744" s="8"/>
      <c r="P744" s="8"/>
      <c r="Q744" s="8"/>
      <c r="R744" s="8"/>
      <c r="S744" s="8"/>
      <c r="U744" s="95"/>
    </row>
    <row r="745" spans="2:21" ht="13.5" hidden="1" thickTop="1">
      <c r="B745" s="94"/>
      <c r="C745" s="95"/>
      <c r="D745" s="96"/>
      <c r="E745" s="97"/>
      <c r="F745" s="97"/>
      <c r="G745" s="98"/>
      <c r="H745" s="99"/>
      <c r="I745" s="96"/>
      <c r="J745" s="96"/>
      <c r="K745" s="100"/>
      <c r="L745" s="101"/>
      <c r="M745" s="8"/>
      <c r="N745" s="8"/>
      <c r="O745" s="8"/>
      <c r="P745" s="8"/>
      <c r="Q745" s="8"/>
      <c r="R745" s="8"/>
      <c r="S745" s="8"/>
      <c r="U745" s="95"/>
    </row>
    <row r="746" spans="2:21" ht="13.5" hidden="1" thickTop="1">
      <c r="B746" s="94"/>
      <c r="C746" s="95"/>
      <c r="D746" s="96"/>
      <c r="E746" s="97"/>
      <c r="F746" s="97"/>
      <c r="G746" s="98"/>
      <c r="H746" s="99"/>
      <c r="I746" s="96"/>
      <c r="J746" s="96"/>
      <c r="K746" s="100"/>
      <c r="L746" s="101"/>
      <c r="M746" s="8"/>
      <c r="N746" s="8"/>
      <c r="O746" s="8"/>
      <c r="P746" s="8"/>
      <c r="Q746" s="8"/>
      <c r="R746" s="8"/>
      <c r="S746" s="8"/>
      <c r="U746" s="95"/>
    </row>
    <row r="747" spans="2:21" ht="13.5" hidden="1" thickTop="1">
      <c r="B747" s="94"/>
      <c r="C747" s="95"/>
      <c r="D747" s="96"/>
      <c r="E747" s="97"/>
      <c r="F747" s="97"/>
      <c r="G747" s="98"/>
      <c r="H747" s="99"/>
      <c r="I747" s="96"/>
      <c r="J747" s="96"/>
      <c r="K747" s="100"/>
      <c r="L747" s="101"/>
      <c r="M747" s="8"/>
      <c r="N747" s="8"/>
      <c r="O747" s="8"/>
      <c r="P747" s="8"/>
      <c r="Q747" s="8"/>
      <c r="R747" s="8"/>
      <c r="S747" s="8"/>
      <c r="U747" s="95"/>
    </row>
    <row r="748" spans="2:21" ht="13.5" hidden="1" thickTop="1">
      <c r="B748" s="94"/>
      <c r="C748" s="95"/>
      <c r="D748" s="96"/>
      <c r="E748" s="97"/>
      <c r="F748" s="97"/>
      <c r="G748" s="98"/>
      <c r="H748" s="99"/>
      <c r="I748" s="96"/>
      <c r="J748" s="96"/>
      <c r="K748" s="100"/>
      <c r="L748" s="101"/>
      <c r="M748" s="8"/>
      <c r="N748" s="8"/>
      <c r="O748" s="8"/>
      <c r="P748" s="8"/>
      <c r="Q748" s="8"/>
      <c r="R748" s="8"/>
      <c r="S748" s="8"/>
      <c r="U748" s="95"/>
    </row>
    <row r="749" spans="2:21" ht="13.5" hidden="1" thickTop="1">
      <c r="B749" s="94"/>
      <c r="C749" s="95"/>
      <c r="D749" s="96"/>
      <c r="E749" s="97"/>
      <c r="F749" s="97"/>
      <c r="G749" s="98"/>
      <c r="H749" s="99"/>
      <c r="I749" s="96"/>
      <c r="J749" s="96"/>
      <c r="K749" s="100"/>
      <c r="L749" s="101"/>
      <c r="M749" s="8"/>
      <c r="N749" s="8"/>
      <c r="O749" s="8"/>
      <c r="P749" s="8"/>
      <c r="Q749" s="8"/>
      <c r="R749" s="8"/>
      <c r="S749" s="8"/>
      <c r="U749" s="95"/>
    </row>
    <row r="750" spans="2:21" ht="13.5" hidden="1" thickTop="1">
      <c r="B750" s="94"/>
      <c r="C750" s="95"/>
      <c r="D750" s="96"/>
      <c r="E750" s="97"/>
      <c r="F750" s="97"/>
      <c r="G750" s="98"/>
      <c r="H750" s="99"/>
      <c r="I750" s="96"/>
      <c r="J750" s="96"/>
      <c r="K750" s="100"/>
      <c r="L750" s="101"/>
      <c r="M750" s="8"/>
      <c r="N750" s="8"/>
      <c r="O750" s="8"/>
      <c r="P750" s="8"/>
      <c r="Q750" s="8"/>
      <c r="R750" s="8"/>
      <c r="S750" s="8"/>
      <c r="U750" s="95"/>
    </row>
    <row r="751" spans="2:21" ht="13.5" hidden="1" thickTop="1">
      <c r="B751" s="94"/>
      <c r="C751" s="95"/>
      <c r="D751" s="96"/>
      <c r="E751" s="97"/>
      <c r="F751" s="97"/>
      <c r="G751" s="98"/>
      <c r="H751" s="99"/>
      <c r="I751" s="96"/>
      <c r="J751" s="96"/>
      <c r="K751" s="100"/>
      <c r="L751" s="101"/>
      <c r="M751" s="8"/>
      <c r="N751" s="8"/>
      <c r="O751" s="8"/>
      <c r="P751" s="8"/>
      <c r="Q751" s="8"/>
      <c r="R751" s="8"/>
      <c r="S751" s="8"/>
      <c r="U751" s="95"/>
    </row>
    <row r="752" spans="2:21" ht="13.5" hidden="1" thickTop="1">
      <c r="B752" s="94"/>
      <c r="C752" s="95"/>
      <c r="D752" s="96"/>
      <c r="E752" s="97"/>
      <c r="F752" s="97"/>
      <c r="G752" s="98"/>
      <c r="H752" s="99"/>
      <c r="I752" s="96"/>
      <c r="J752" s="96"/>
      <c r="K752" s="100"/>
      <c r="L752" s="101"/>
      <c r="M752" s="8"/>
      <c r="N752" s="8"/>
      <c r="O752" s="8"/>
      <c r="P752" s="8"/>
      <c r="Q752" s="8"/>
      <c r="R752" s="8"/>
      <c r="S752" s="8"/>
      <c r="U752" s="95"/>
    </row>
    <row r="753" spans="2:21" ht="13.5" hidden="1" thickTop="1">
      <c r="B753" s="94"/>
      <c r="C753" s="95"/>
      <c r="D753" s="96"/>
      <c r="E753" s="97"/>
      <c r="F753" s="97"/>
      <c r="G753" s="98"/>
      <c r="H753" s="99"/>
      <c r="I753" s="96"/>
      <c r="J753" s="96"/>
      <c r="K753" s="100"/>
      <c r="L753" s="101"/>
      <c r="M753" s="8"/>
      <c r="N753" s="8"/>
      <c r="O753" s="8"/>
      <c r="P753" s="8"/>
      <c r="Q753" s="8"/>
      <c r="R753" s="8"/>
      <c r="S753" s="8"/>
      <c r="U753" s="95"/>
    </row>
    <row r="754" spans="2:21" ht="13.5" hidden="1" thickTop="1">
      <c r="B754" s="94"/>
      <c r="C754" s="95"/>
      <c r="D754" s="96"/>
      <c r="E754" s="97"/>
      <c r="F754" s="97"/>
      <c r="G754" s="98"/>
      <c r="H754" s="99"/>
      <c r="I754" s="96"/>
      <c r="J754" s="96"/>
      <c r="K754" s="100"/>
      <c r="L754" s="101"/>
      <c r="M754" s="8"/>
      <c r="N754" s="8"/>
      <c r="O754" s="8"/>
      <c r="P754" s="8"/>
      <c r="Q754" s="8"/>
      <c r="R754" s="8"/>
      <c r="S754" s="8"/>
      <c r="U754" s="95"/>
    </row>
    <row r="755" spans="2:21" ht="13.5" hidden="1" thickTop="1">
      <c r="B755" s="94"/>
      <c r="C755" s="95"/>
      <c r="D755" s="96"/>
      <c r="E755" s="97"/>
      <c r="F755" s="97"/>
      <c r="G755" s="98"/>
      <c r="H755" s="99"/>
      <c r="I755" s="96"/>
      <c r="J755" s="96"/>
      <c r="K755" s="100"/>
      <c r="L755" s="101"/>
      <c r="M755" s="8"/>
      <c r="N755" s="8"/>
      <c r="O755" s="8"/>
      <c r="P755" s="8"/>
      <c r="Q755" s="8"/>
      <c r="R755" s="8"/>
      <c r="S755" s="8"/>
      <c r="U755" s="95"/>
    </row>
    <row r="756" spans="2:21" ht="13.5" hidden="1" thickTop="1">
      <c r="B756" s="94"/>
      <c r="C756" s="95"/>
      <c r="D756" s="96"/>
      <c r="E756" s="97"/>
      <c r="F756" s="97"/>
      <c r="G756" s="98"/>
      <c r="H756" s="99"/>
      <c r="I756" s="96"/>
      <c r="J756" s="96"/>
      <c r="K756" s="100"/>
      <c r="L756" s="101"/>
      <c r="M756" s="8"/>
      <c r="N756" s="8"/>
      <c r="O756" s="8"/>
      <c r="P756" s="8"/>
      <c r="Q756" s="8"/>
      <c r="R756" s="8"/>
      <c r="S756" s="8"/>
      <c r="U756" s="95"/>
    </row>
    <row r="757" spans="2:21" ht="13.5" hidden="1" thickTop="1">
      <c r="B757" s="94"/>
      <c r="C757" s="95"/>
      <c r="D757" s="96"/>
      <c r="E757" s="97"/>
      <c r="F757" s="97"/>
      <c r="G757" s="98"/>
      <c r="H757" s="99"/>
      <c r="I757" s="96"/>
      <c r="J757" s="96"/>
      <c r="K757" s="100"/>
      <c r="L757" s="101"/>
      <c r="M757" s="8"/>
      <c r="N757" s="8"/>
      <c r="O757" s="8"/>
      <c r="P757" s="8"/>
      <c r="Q757" s="8"/>
      <c r="R757" s="8"/>
      <c r="S757" s="8"/>
      <c r="U757" s="95"/>
    </row>
    <row r="758" spans="2:21" ht="13.5" hidden="1" thickTop="1">
      <c r="B758" s="94"/>
      <c r="C758" s="95"/>
      <c r="D758" s="96"/>
      <c r="E758" s="97"/>
      <c r="F758" s="97"/>
      <c r="G758" s="98"/>
      <c r="H758" s="99"/>
      <c r="I758" s="96"/>
      <c r="J758" s="96"/>
      <c r="K758" s="100"/>
      <c r="L758" s="101"/>
      <c r="M758" s="8"/>
      <c r="N758" s="8"/>
      <c r="O758" s="8"/>
      <c r="P758" s="8"/>
      <c r="Q758" s="8"/>
      <c r="R758" s="8"/>
      <c r="S758" s="8"/>
      <c r="U758" s="95"/>
    </row>
    <row r="759" spans="2:21" ht="13.5" hidden="1" thickTop="1">
      <c r="B759" s="94"/>
      <c r="C759" s="95"/>
      <c r="D759" s="96"/>
      <c r="E759" s="97"/>
      <c r="F759" s="97"/>
      <c r="G759" s="98"/>
      <c r="H759" s="99"/>
      <c r="I759" s="96"/>
      <c r="J759" s="96"/>
      <c r="K759" s="100"/>
      <c r="L759" s="101"/>
      <c r="M759" s="8"/>
      <c r="N759" s="8"/>
      <c r="O759" s="8"/>
      <c r="P759" s="8"/>
      <c r="Q759" s="8"/>
      <c r="R759" s="8"/>
      <c r="S759" s="8"/>
      <c r="U759" s="95"/>
    </row>
    <row r="760" spans="2:21" ht="13.5" hidden="1" thickTop="1">
      <c r="B760" s="94"/>
      <c r="C760" s="95"/>
      <c r="D760" s="96"/>
      <c r="E760" s="97"/>
      <c r="F760" s="97"/>
      <c r="G760" s="98"/>
      <c r="H760" s="99"/>
      <c r="I760" s="96"/>
      <c r="J760" s="96"/>
      <c r="K760" s="100"/>
      <c r="L760" s="101"/>
      <c r="M760" s="8"/>
      <c r="N760" s="8"/>
      <c r="O760" s="8"/>
      <c r="P760" s="8"/>
      <c r="Q760" s="8"/>
      <c r="R760" s="8"/>
      <c r="S760" s="8"/>
      <c r="U760" s="95"/>
    </row>
    <row r="761" spans="2:21" ht="13.5" hidden="1" thickTop="1">
      <c r="B761" s="94"/>
      <c r="C761" s="95"/>
      <c r="D761" s="96"/>
      <c r="E761" s="97"/>
      <c r="F761" s="97"/>
      <c r="G761" s="98"/>
      <c r="H761" s="99"/>
      <c r="I761" s="96"/>
      <c r="J761" s="96"/>
      <c r="K761" s="100"/>
      <c r="L761" s="101"/>
      <c r="M761" s="8"/>
      <c r="N761" s="8"/>
      <c r="O761" s="8"/>
      <c r="P761" s="8"/>
      <c r="Q761" s="8"/>
      <c r="R761" s="8"/>
      <c r="S761" s="8"/>
      <c r="U761" s="95"/>
    </row>
    <row r="762" spans="2:21" ht="13.5" hidden="1" thickTop="1">
      <c r="B762" s="94"/>
      <c r="C762" s="95"/>
      <c r="D762" s="96"/>
      <c r="E762" s="97"/>
      <c r="F762" s="97"/>
      <c r="G762" s="98"/>
      <c r="H762" s="99"/>
      <c r="I762" s="96"/>
      <c r="J762" s="96"/>
      <c r="K762" s="100"/>
      <c r="L762" s="101"/>
      <c r="M762" s="8"/>
      <c r="N762" s="8"/>
      <c r="O762" s="8"/>
      <c r="P762" s="8"/>
      <c r="Q762" s="8"/>
      <c r="R762" s="8"/>
      <c r="S762" s="8"/>
      <c r="U762" s="95"/>
    </row>
    <row r="763" spans="2:21" ht="13.5" hidden="1" thickTop="1">
      <c r="B763" s="94"/>
      <c r="C763" s="95"/>
      <c r="D763" s="96"/>
      <c r="E763" s="97"/>
      <c r="F763" s="97"/>
      <c r="G763" s="98"/>
      <c r="H763" s="99"/>
      <c r="I763" s="96"/>
      <c r="J763" s="96"/>
      <c r="K763" s="100"/>
      <c r="L763" s="101"/>
      <c r="M763" s="8"/>
      <c r="N763" s="8"/>
      <c r="O763" s="8"/>
      <c r="P763" s="8"/>
      <c r="Q763" s="8"/>
      <c r="R763" s="8"/>
      <c r="S763" s="8"/>
      <c r="U763" s="95"/>
    </row>
    <row r="764" spans="2:21" ht="13.5" hidden="1" thickTop="1">
      <c r="B764" s="94"/>
      <c r="C764" s="95"/>
      <c r="D764" s="96"/>
      <c r="E764" s="97"/>
      <c r="F764" s="97"/>
      <c r="G764" s="98"/>
      <c r="H764" s="99"/>
      <c r="I764" s="96"/>
      <c r="J764" s="96"/>
      <c r="K764" s="100"/>
      <c r="L764" s="101"/>
      <c r="M764" s="8"/>
      <c r="N764" s="8"/>
      <c r="O764" s="8"/>
      <c r="P764" s="8"/>
      <c r="Q764" s="8"/>
      <c r="R764" s="8"/>
      <c r="S764" s="8"/>
      <c r="U764" s="95"/>
    </row>
    <row r="765" spans="2:21" ht="13.5" hidden="1" thickTop="1">
      <c r="B765" s="94"/>
      <c r="C765" s="95"/>
      <c r="D765" s="96"/>
      <c r="E765" s="97"/>
      <c r="F765" s="97"/>
      <c r="G765" s="98"/>
      <c r="H765" s="99"/>
      <c r="I765" s="96"/>
      <c r="J765" s="96"/>
      <c r="K765" s="100"/>
      <c r="L765" s="101"/>
      <c r="M765" s="8"/>
      <c r="N765" s="8"/>
      <c r="O765" s="8"/>
      <c r="P765" s="8"/>
      <c r="Q765" s="8"/>
      <c r="R765" s="8"/>
      <c r="S765" s="8"/>
      <c r="U765" s="95"/>
    </row>
    <row r="766" spans="2:21" ht="13.5" hidden="1" thickTop="1">
      <c r="B766" s="94"/>
      <c r="C766" s="95"/>
      <c r="D766" s="96"/>
      <c r="E766" s="97"/>
      <c r="F766" s="97"/>
      <c r="G766" s="98"/>
      <c r="H766" s="99"/>
      <c r="I766" s="96"/>
      <c r="J766" s="96"/>
      <c r="K766" s="100"/>
      <c r="L766" s="101"/>
      <c r="M766" s="8"/>
      <c r="N766" s="8"/>
      <c r="O766" s="8"/>
      <c r="P766" s="8"/>
      <c r="Q766" s="8"/>
      <c r="R766" s="8"/>
      <c r="S766" s="8"/>
      <c r="U766" s="95"/>
    </row>
    <row r="767" spans="2:21" ht="13.5" hidden="1" thickTop="1">
      <c r="B767" s="94"/>
      <c r="C767" s="95"/>
      <c r="D767" s="96"/>
      <c r="E767" s="97"/>
      <c r="F767" s="97"/>
      <c r="G767" s="98"/>
      <c r="H767" s="99"/>
      <c r="I767" s="96"/>
      <c r="J767" s="96"/>
      <c r="K767" s="100"/>
      <c r="L767" s="101"/>
      <c r="M767" s="8"/>
      <c r="N767" s="8"/>
      <c r="O767" s="8"/>
      <c r="P767" s="8"/>
      <c r="Q767" s="8"/>
      <c r="R767" s="8"/>
      <c r="S767" s="8"/>
      <c r="U767" s="95"/>
    </row>
    <row r="768" spans="2:21" ht="13.5" hidden="1" thickTop="1">
      <c r="B768" s="94"/>
      <c r="C768" s="95"/>
      <c r="D768" s="96"/>
      <c r="E768" s="97"/>
      <c r="F768" s="97"/>
      <c r="G768" s="98"/>
      <c r="H768" s="99"/>
      <c r="I768" s="96"/>
      <c r="J768" s="96"/>
      <c r="K768" s="100"/>
      <c r="L768" s="101"/>
      <c r="M768" s="8"/>
      <c r="N768" s="8"/>
      <c r="O768" s="8"/>
      <c r="P768" s="8"/>
      <c r="Q768" s="8"/>
      <c r="R768" s="8"/>
      <c r="S768" s="8"/>
      <c r="U768" s="95"/>
    </row>
    <row r="769" spans="2:21" ht="13.5" hidden="1" thickTop="1">
      <c r="B769" s="94"/>
      <c r="C769" s="95"/>
      <c r="D769" s="96"/>
      <c r="E769" s="97"/>
      <c r="F769" s="97"/>
      <c r="G769" s="98"/>
      <c r="H769" s="99"/>
      <c r="I769" s="96"/>
      <c r="J769" s="96"/>
      <c r="K769" s="100"/>
      <c r="L769" s="101"/>
      <c r="M769" s="8"/>
      <c r="N769" s="8"/>
      <c r="O769" s="8"/>
      <c r="P769" s="8"/>
      <c r="Q769" s="8"/>
      <c r="R769" s="8"/>
      <c r="S769" s="8"/>
      <c r="U769" s="95"/>
    </row>
    <row r="770" spans="2:21" ht="13.5" hidden="1" thickTop="1">
      <c r="B770" s="94"/>
      <c r="C770" s="95"/>
      <c r="D770" s="96"/>
      <c r="E770" s="97"/>
      <c r="F770" s="97"/>
      <c r="G770" s="98"/>
      <c r="H770" s="99"/>
      <c r="I770" s="96"/>
      <c r="J770" s="96"/>
      <c r="K770" s="100"/>
      <c r="L770" s="101"/>
      <c r="M770" s="8"/>
      <c r="N770" s="8"/>
      <c r="O770" s="8"/>
      <c r="P770" s="8"/>
      <c r="Q770" s="8"/>
      <c r="R770" s="8"/>
      <c r="S770" s="8"/>
      <c r="U770" s="95"/>
    </row>
    <row r="771" spans="2:21" ht="13.5" hidden="1" thickTop="1">
      <c r="B771" s="94"/>
      <c r="C771" s="95"/>
      <c r="D771" s="96"/>
      <c r="E771" s="97"/>
      <c r="F771" s="97"/>
      <c r="G771" s="98"/>
      <c r="H771" s="99"/>
      <c r="I771" s="96"/>
      <c r="J771" s="96"/>
      <c r="K771" s="100"/>
      <c r="L771" s="101"/>
      <c r="M771" s="8"/>
      <c r="N771" s="8"/>
      <c r="O771" s="8"/>
      <c r="P771" s="8"/>
      <c r="Q771" s="8"/>
      <c r="R771" s="8"/>
      <c r="S771" s="8"/>
      <c r="U771" s="95"/>
    </row>
    <row r="772" spans="2:21" ht="13.5" hidden="1" thickTop="1">
      <c r="B772" s="94"/>
      <c r="C772" s="95"/>
      <c r="D772" s="96"/>
      <c r="E772" s="97"/>
      <c r="F772" s="97"/>
      <c r="G772" s="98"/>
      <c r="H772" s="99"/>
      <c r="I772" s="96"/>
      <c r="J772" s="96"/>
      <c r="K772" s="100"/>
      <c r="L772" s="101"/>
      <c r="M772" s="8"/>
      <c r="N772" s="8"/>
      <c r="O772" s="8"/>
      <c r="P772" s="8"/>
      <c r="Q772" s="8"/>
      <c r="R772" s="8"/>
      <c r="S772" s="8"/>
      <c r="U772" s="95"/>
    </row>
    <row r="773" spans="2:21" ht="13.5" hidden="1" thickTop="1">
      <c r="B773" s="94"/>
      <c r="C773" s="95"/>
      <c r="D773" s="96"/>
      <c r="E773" s="97"/>
      <c r="F773" s="97"/>
      <c r="G773" s="98"/>
      <c r="H773" s="99"/>
      <c r="I773" s="96"/>
      <c r="J773" s="96"/>
      <c r="K773" s="100"/>
      <c r="L773" s="101"/>
      <c r="M773" s="8"/>
      <c r="N773" s="8"/>
      <c r="O773" s="8"/>
      <c r="P773" s="8"/>
      <c r="Q773" s="8"/>
      <c r="R773" s="8"/>
      <c r="S773" s="8"/>
      <c r="U773" s="95"/>
    </row>
    <row r="774" spans="2:21" ht="13.5" hidden="1" thickTop="1">
      <c r="B774" s="94"/>
      <c r="C774" s="95"/>
      <c r="D774" s="96"/>
      <c r="E774" s="97"/>
      <c r="F774" s="97"/>
      <c r="G774" s="98"/>
      <c r="H774" s="99"/>
      <c r="I774" s="96"/>
      <c r="J774" s="96"/>
      <c r="K774" s="100"/>
      <c r="L774" s="101"/>
      <c r="M774" s="8"/>
      <c r="N774" s="8"/>
      <c r="O774" s="8"/>
      <c r="P774" s="8"/>
      <c r="Q774" s="8"/>
      <c r="R774" s="8"/>
      <c r="S774" s="8"/>
      <c r="U774" s="95"/>
    </row>
    <row r="775" spans="2:21" ht="13.5" hidden="1" thickTop="1">
      <c r="B775" s="94"/>
      <c r="C775" s="95"/>
      <c r="D775" s="96"/>
      <c r="E775" s="97"/>
      <c r="F775" s="97"/>
      <c r="G775" s="98"/>
      <c r="H775" s="99"/>
      <c r="I775" s="96"/>
      <c r="J775" s="96"/>
      <c r="K775" s="100"/>
      <c r="L775" s="101"/>
      <c r="M775" s="8"/>
      <c r="N775" s="8"/>
      <c r="O775" s="8"/>
      <c r="P775" s="8"/>
      <c r="Q775" s="8"/>
      <c r="R775" s="8"/>
      <c r="S775" s="8"/>
      <c r="U775" s="95"/>
    </row>
    <row r="776" spans="2:21" ht="13.5" hidden="1" thickTop="1">
      <c r="B776" s="94"/>
      <c r="C776" s="95"/>
      <c r="D776" s="96"/>
      <c r="E776" s="97"/>
      <c r="F776" s="97"/>
      <c r="G776" s="98"/>
      <c r="H776" s="99"/>
      <c r="I776" s="96"/>
      <c r="J776" s="96"/>
      <c r="K776" s="100"/>
      <c r="L776" s="101"/>
      <c r="M776" s="8"/>
      <c r="N776" s="8"/>
      <c r="O776" s="8"/>
      <c r="P776" s="8"/>
      <c r="Q776" s="8"/>
      <c r="R776" s="8"/>
      <c r="S776" s="8"/>
      <c r="U776" s="95"/>
    </row>
    <row r="777" spans="2:21" ht="13.5" hidden="1" thickTop="1">
      <c r="B777" s="94"/>
      <c r="C777" s="95"/>
      <c r="D777" s="96"/>
      <c r="E777" s="97"/>
      <c r="F777" s="97"/>
      <c r="G777" s="98"/>
      <c r="H777" s="99"/>
      <c r="I777" s="96"/>
      <c r="J777" s="96"/>
      <c r="K777" s="100"/>
      <c r="L777" s="101"/>
      <c r="M777" s="8"/>
      <c r="N777" s="8"/>
      <c r="O777" s="8"/>
      <c r="P777" s="8"/>
      <c r="Q777" s="8"/>
      <c r="R777" s="8"/>
      <c r="S777" s="8"/>
      <c r="U777" s="95"/>
    </row>
    <row r="778" spans="2:21" ht="13.5" hidden="1" thickTop="1">
      <c r="B778" s="94"/>
      <c r="C778" s="95"/>
      <c r="D778" s="96"/>
      <c r="E778" s="97"/>
      <c r="F778" s="97"/>
      <c r="G778" s="98"/>
      <c r="H778" s="99"/>
      <c r="I778" s="96"/>
      <c r="J778" s="96"/>
      <c r="K778" s="100"/>
      <c r="L778" s="101"/>
      <c r="M778" s="8"/>
      <c r="N778" s="8"/>
      <c r="O778" s="8"/>
      <c r="P778" s="8"/>
      <c r="Q778" s="8"/>
      <c r="R778" s="8"/>
      <c r="S778" s="8"/>
      <c r="U778" s="95"/>
    </row>
    <row r="779" spans="2:21" ht="13.5" hidden="1" thickTop="1">
      <c r="B779" s="94"/>
      <c r="C779" s="95"/>
      <c r="D779" s="96"/>
      <c r="E779" s="97"/>
      <c r="F779" s="97"/>
      <c r="G779" s="98"/>
      <c r="H779" s="99"/>
      <c r="I779" s="96"/>
      <c r="J779" s="96"/>
      <c r="K779" s="100"/>
      <c r="L779" s="101"/>
      <c r="M779" s="8"/>
      <c r="N779" s="8"/>
      <c r="O779" s="8"/>
      <c r="P779" s="8"/>
      <c r="Q779" s="8"/>
      <c r="R779" s="8"/>
      <c r="S779" s="8"/>
      <c r="U779" s="95"/>
    </row>
    <row r="780" spans="2:21" ht="13.5" hidden="1" thickTop="1">
      <c r="B780" s="94"/>
      <c r="C780" s="95"/>
      <c r="D780" s="96"/>
      <c r="E780" s="97"/>
      <c r="F780" s="97"/>
      <c r="G780" s="98"/>
      <c r="H780" s="99"/>
      <c r="I780" s="96"/>
      <c r="J780" s="96"/>
      <c r="K780" s="100"/>
      <c r="L780" s="101"/>
      <c r="M780" s="8"/>
      <c r="N780" s="8"/>
      <c r="O780" s="8"/>
      <c r="P780" s="8"/>
      <c r="Q780" s="8"/>
      <c r="R780" s="8"/>
      <c r="S780" s="8"/>
      <c r="U780" s="95"/>
    </row>
    <row r="781" spans="2:21" ht="13.5" hidden="1" thickTop="1">
      <c r="B781" s="94"/>
      <c r="C781" s="95"/>
      <c r="D781" s="96"/>
      <c r="E781" s="97"/>
      <c r="F781" s="97"/>
      <c r="G781" s="98"/>
      <c r="H781" s="99"/>
      <c r="I781" s="96"/>
      <c r="J781" s="96"/>
      <c r="K781" s="100"/>
      <c r="L781" s="101"/>
      <c r="M781" s="8"/>
      <c r="N781" s="8"/>
      <c r="O781" s="8"/>
      <c r="P781" s="8"/>
      <c r="Q781" s="8"/>
      <c r="R781" s="8"/>
      <c r="S781" s="8"/>
      <c r="U781" s="95"/>
    </row>
    <row r="782" spans="2:21" ht="13.5" hidden="1" thickTop="1">
      <c r="B782" s="94"/>
      <c r="C782" s="95"/>
      <c r="D782" s="96"/>
      <c r="E782" s="97"/>
      <c r="F782" s="97"/>
      <c r="G782" s="98"/>
      <c r="H782" s="99"/>
      <c r="I782" s="96"/>
      <c r="J782" s="96"/>
      <c r="K782" s="100"/>
      <c r="L782" s="101"/>
      <c r="M782" s="8"/>
      <c r="N782" s="8"/>
      <c r="O782" s="8"/>
      <c r="P782" s="8"/>
      <c r="Q782" s="8"/>
      <c r="R782" s="8"/>
      <c r="S782" s="8"/>
      <c r="U782" s="95"/>
    </row>
    <row r="783" spans="2:21" ht="13.5" hidden="1" thickTop="1">
      <c r="B783" s="94"/>
      <c r="C783" s="95"/>
      <c r="D783" s="96"/>
      <c r="E783" s="97"/>
      <c r="F783" s="97"/>
      <c r="G783" s="98"/>
      <c r="H783" s="99"/>
      <c r="I783" s="96"/>
      <c r="J783" s="96"/>
      <c r="K783" s="100"/>
      <c r="L783" s="101"/>
      <c r="M783" s="8"/>
      <c r="N783" s="8"/>
      <c r="O783" s="8"/>
      <c r="P783" s="8"/>
      <c r="Q783" s="8"/>
      <c r="R783" s="8"/>
      <c r="S783" s="8"/>
      <c r="U783" s="95"/>
    </row>
    <row r="784" spans="2:21" ht="13.5" hidden="1" thickTop="1">
      <c r="B784" s="94"/>
      <c r="C784" s="95"/>
      <c r="D784" s="96"/>
      <c r="E784" s="97"/>
      <c r="F784" s="97"/>
      <c r="G784" s="98"/>
      <c r="H784" s="99"/>
      <c r="I784" s="96"/>
      <c r="J784" s="96"/>
      <c r="K784" s="100"/>
      <c r="L784" s="101"/>
      <c r="M784" s="8"/>
      <c r="N784" s="8"/>
      <c r="O784" s="8"/>
      <c r="P784" s="8"/>
      <c r="Q784" s="8"/>
      <c r="R784" s="8"/>
      <c r="S784" s="8"/>
      <c r="U784" s="95"/>
    </row>
    <row r="785" spans="2:21" ht="13.5" hidden="1" thickTop="1">
      <c r="B785" s="94"/>
      <c r="C785" s="95"/>
      <c r="D785" s="96"/>
      <c r="E785" s="97"/>
      <c r="F785" s="97"/>
      <c r="G785" s="98"/>
      <c r="H785" s="99"/>
      <c r="I785" s="96"/>
      <c r="J785" s="96"/>
      <c r="K785" s="100"/>
      <c r="L785" s="101"/>
      <c r="M785" s="8"/>
      <c r="N785" s="8"/>
      <c r="O785" s="8"/>
      <c r="P785" s="8"/>
      <c r="Q785" s="8"/>
      <c r="R785" s="8"/>
      <c r="S785" s="8"/>
      <c r="U785" s="95"/>
    </row>
    <row r="786" spans="2:21" ht="13.5" hidden="1" thickTop="1">
      <c r="B786" s="94"/>
      <c r="C786" s="95"/>
      <c r="D786" s="96"/>
      <c r="E786" s="97"/>
      <c r="F786" s="97"/>
      <c r="G786" s="98"/>
      <c r="H786" s="99"/>
      <c r="I786" s="96"/>
      <c r="J786" s="96"/>
      <c r="K786" s="100"/>
      <c r="L786" s="101"/>
      <c r="M786" s="8"/>
      <c r="N786" s="8"/>
      <c r="O786" s="8"/>
      <c r="P786" s="8"/>
      <c r="Q786" s="8"/>
      <c r="R786" s="8"/>
      <c r="S786" s="8"/>
      <c r="U786" s="95"/>
    </row>
    <row r="787" spans="2:21" ht="13.5" hidden="1" thickTop="1">
      <c r="B787" s="94"/>
      <c r="C787" s="95"/>
      <c r="D787" s="96"/>
      <c r="E787" s="97"/>
      <c r="F787" s="97"/>
      <c r="G787" s="98"/>
      <c r="H787" s="99"/>
      <c r="I787" s="96"/>
      <c r="J787" s="96"/>
      <c r="K787" s="100"/>
      <c r="L787" s="101"/>
      <c r="M787" s="8"/>
      <c r="N787" s="8"/>
      <c r="O787" s="8"/>
      <c r="P787" s="8"/>
      <c r="Q787" s="8"/>
      <c r="R787" s="8"/>
      <c r="S787" s="8"/>
      <c r="U787" s="95"/>
    </row>
    <row r="788" spans="2:21" ht="13.5" hidden="1" thickTop="1">
      <c r="B788" s="94"/>
      <c r="C788" s="95"/>
      <c r="D788" s="96"/>
      <c r="E788" s="97"/>
      <c r="F788" s="97"/>
      <c r="G788" s="98"/>
      <c r="H788" s="99"/>
      <c r="I788" s="96"/>
      <c r="J788" s="96"/>
      <c r="K788" s="100"/>
      <c r="L788" s="101"/>
      <c r="M788" s="8"/>
      <c r="N788" s="8"/>
      <c r="O788" s="8"/>
      <c r="P788" s="8"/>
      <c r="Q788" s="8"/>
      <c r="R788" s="8"/>
      <c r="S788" s="8"/>
      <c r="U788" s="95"/>
    </row>
    <row r="789" spans="2:21" ht="13.5" hidden="1" thickTop="1">
      <c r="B789" s="94"/>
      <c r="C789" s="95"/>
      <c r="D789" s="96"/>
      <c r="E789" s="97"/>
      <c r="F789" s="97"/>
      <c r="G789" s="98"/>
      <c r="H789" s="99"/>
      <c r="I789" s="96"/>
      <c r="J789" s="96"/>
      <c r="K789" s="100"/>
      <c r="L789" s="101"/>
      <c r="M789" s="8"/>
      <c r="N789" s="8"/>
      <c r="O789" s="8"/>
      <c r="P789" s="8"/>
      <c r="Q789" s="8"/>
      <c r="R789" s="8"/>
      <c r="S789" s="8"/>
      <c r="U789" s="95"/>
    </row>
    <row r="790" spans="2:21" ht="13.5" hidden="1" thickTop="1">
      <c r="B790" s="94"/>
      <c r="C790" s="95"/>
      <c r="D790" s="96"/>
      <c r="E790" s="97"/>
      <c r="F790" s="97"/>
      <c r="G790" s="98"/>
      <c r="H790" s="99"/>
      <c r="I790" s="96"/>
      <c r="J790" s="96"/>
      <c r="K790" s="100"/>
      <c r="L790" s="101"/>
      <c r="M790" s="8"/>
      <c r="N790" s="8"/>
      <c r="O790" s="8"/>
      <c r="P790" s="8"/>
      <c r="Q790" s="8"/>
      <c r="R790" s="8"/>
      <c r="S790" s="8"/>
      <c r="U790" s="95"/>
    </row>
    <row r="791" spans="2:21" ht="13.5" hidden="1" thickTop="1">
      <c r="B791" s="94"/>
      <c r="C791" s="95"/>
      <c r="D791" s="96"/>
      <c r="E791" s="97"/>
      <c r="F791" s="97"/>
      <c r="G791" s="98"/>
      <c r="H791" s="99"/>
      <c r="I791" s="96"/>
      <c r="J791" s="96"/>
      <c r="K791" s="100"/>
      <c r="L791" s="101"/>
      <c r="M791" s="8"/>
      <c r="N791" s="8"/>
      <c r="O791" s="8"/>
      <c r="P791" s="8"/>
      <c r="Q791" s="8"/>
      <c r="R791" s="8"/>
      <c r="S791" s="8"/>
      <c r="U791" s="95"/>
    </row>
    <row r="792" spans="2:21" ht="13.5" hidden="1" thickTop="1">
      <c r="B792" s="94"/>
      <c r="C792" s="95"/>
      <c r="D792" s="96"/>
      <c r="E792" s="97"/>
      <c r="F792" s="97"/>
      <c r="G792" s="98"/>
      <c r="H792" s="99"/>
      <c r="I792" s="96"/>
      <c r="J792" s="96"/>
      <c r="K792" s="100"/>
      <c r="L792" s="101"/>
      <c r="M792" s="8"/>
      <c r="N792" s="8"/>
      <c r="O792" s="8"/>
      <c r="P792" s="8"/>
      <c r="Q792" s="8"/>
      <c r="R792" s="8"/>
      <c r="S792" s="8"/>
      <c r="U792" s="95"/>
    </row>
    <row r="793" spans="2:21" ht="13.5" hidden="1" thickTop="1">
      <c r="B793" s="94"/>
      <c r="C793" s="95"/>
      <c r="D793" s="96"/>
      <c r="E793" s="97"/>
      <c r="F793" s="97"/>
      <c r="G793" s="98"/>
      <c r="H793" s="99"/>
      <c r="I793" s="96"/>
      <c r="J793" s="96"/>
      <c r="K793" s="100"/>
      <c r="L793" s="101"/>
      <c r="M793" s="8"/>
      <c r="N793" s="8"/>
      <c r="O793" s="8"/>
      <c r="P793" s="8"/>
      <c r="Q793" s="8"/>
      <c r="R793" s="8"/>
      <c r="S793" s="8"/>
      <c r="U793" s="95"/>
    </row>
    <row r="794" spans="2:21" ht="13.5" hidden="1" thickTop="1">
      <c r="B794" s="94"/>
      <c r="C794" s="95"/>
      <c r="D794" s="96"/>
      <c r="E794" s="97"/>
      <c r="F794" s="97"/>
      <c r="G794" s="98"/>
      <c r="H794" s="99"/>
      <c r="I794" s="96"/>
      <c r="J794" s="96"/>
      <c r="K794" s="100"/>
      <c r="L794" s="101"/>
      <c r="M794" s="8"/>
      <c r="N794" s="8"/>
      <c r="O794" s="8"/>
      <c r="P794" s="8"/>
      <c r="Q794" s="8"/>
      <c r="R794" s="8"/>
      <c r="S794" s="8"/>
      <c r="U794" s="95"/>
    </row>
    <row r="795" spans="2:21" ht="13.5" hidden="1" thickTop="1">
      <c r="B795" s="94"/>
      <c r="C795" s="95"/>
      <c r="D795" s="96"/>
      <c r="E795" s="97"/>
      <c r="F795" s="97"/>
      <c r="G795" s="98"/>
      <c r="H795" s="99"/>
      <c r="I795" s="96"/>
      <c r="J795" s="96"/>
      <c r="K795" s="100"/>
      <c r="L795" s="101"/>
      <c r="M795" s="8"/>
      <c r="N795" s="8"/>
      <c r="O795" s="8"/>
      <c r="P795" s="8"/>
      <c r="Q795" s="8"/>
      <c r="R795" s="8"/>
      <c r="S795" s="8"/>
      <c r="U795" s="95"/>
    </row>
    <row r="796" spans="2:21" ht="13.5" hidden="1" thickTop="1">
      <c r="B796" s="94"/>
      <c r="C796" s="95"/>
      <c r="D796" s="96"/>
      <c r="E796" s="97"/>
      <c r="F796" s="97"/>
      <c r="G796" s="98"/>
      <c r="H796" s="99"/>
      <c r="I796" s="96"/>
      <c r="J796" s="96"/>
      <c r="K796" s="100"/>
      <c r="L796" s="101"/>
      <c r="M796" s="8"/>
      <c r="N796" s="8"/>
      <c r="O796" s="8"/>
      <c r="P796" s="8"/>
      <c r="Q796" s="8"/>
      <c r="R796" s="8"/>
      <c r="S796" s="8"/>
      <c r="U796" s="95"/>
    </row>
    <row r="797" spans="2:21" ht="13.5" hidden="1" thickTop="1">
      <c r="B797" s="94"/>
      <c r="C797" s="95"/>
      <c r="D797" s="96"/>
      <c r="E797" s="97"/>
      <c r="F797" s="97"/>
      <c r="G797" s="98"/>
      <c r="H797" s="99"/>
      <c r="I797" s="96"/>
      <c r="J797" s="96"/>
      <c r="K797" s="100"/>
      <c r="L797" s="101"/>
      <c r="M797" s="8"/>
      <c r="N797" s="8"/>
      <c r="O797" s="8"/>
      <c r="P797" s="8"/>
      <c r="Q797" s="8"/>
      <c r="R797" s="8"/>
      <c r="S797" s="8"/>
      <c r="U797" s="95"/>
    </row>
    <row r="798" spans="2:21" ht="13.5" hidden="1" thickTop="1">
      <c r="B798" s="94"/>
      <c r="C798" s="95"/>
      <c r="D798" s="96"/>
      <c r="E798" s="97"/>
      <c r="F798" s="97"/>
      <c r="G798" s="98"/>
      <c r="H798" s="99"/>
      <c r="I798" s="96"/>
      <c r="J798" s="96"/>
      <c r="K798" s="100"/>
      <c r="L798" s="101"/>
      <c r="M798" s="8"/>
      <c r="N798" s="8"/>
      <c r="O798" s="8"/>
      <c r="P798" s="8"/>
      <c r="Q798" s="8"/>
      <c r="R798" s="8"/>
      <c r="S798" s="8"/>
      <c r="U798" s="95"/>
    </row>
    <row r="799" spans="2:21" ht="13.5" hidden="1" thickTop="1">
      <c r="B799" s="94"/>
      <c r="C799" s="95"/>
      <c r="D799" s="96"/>
      <c r="E799" s="97"/>
      <c r="F799" s="97"/>
      <c r="G799" s="98"/>
      <c r="H799" s="99"/>
      <c r="I799" s="96"/>
      <c r="J799" s="96"/>
      <c r="K799" s="100"/>
      <c r="L799" s="101"/>
      <c r="M799" s="8"/>
      <c r="N799" s="8"/>
      <c r="O799" s="8"/>
      <c r="P799" s="8"/>
      <c r="Q799" s="8"/>
      <c r="R799" s="8"/>
      <c r="S799" s="8"/>
      <c r="U799" s="95"/>
    </row>
    <row r="800" spans="2:21" ht="13.5" hidden="1" thickTop="1">
      <c r="B800" s="94"/>
      <c r="C800" s="95"/>
      <c r="D800" s="96"/>
      <c r="E800" s="97"/>
      <c r="F800" s="97"/>
      <c r="G800" s="98"/>
      <c r="H800" s="99"/>
      <c r="I800" s="96"/>
      <c r="J800" s="96"/>
      <c r="K800" s="100"/>
      <c r="L800" s="101"/>
      <c r="M800" s="8"/>
      <c r="N800" s="8"/>
      <c r="O800" s="8"/>
      <c r="P800" s="8"/>
      <c r="Q800" s="8"/>
      <c r="R800" s="8"/>
      <c r="S800" s="8"/>
      <c r="U800" s="95"/>
    </row>
    <row r="801" spans="2:21" ht="13.5" hidden="1" thickTop="1">
      <c r="B801" s="94"/>
      <c r="C801" s="95"/>
      <c r="D801" s="96"/>
      <c r="E801" s="97"/>
      <c r="F801" s="97"/>
      <c r="G801" s="98"/>
      <c r="H801" s="99"/>
      <c r="I801" s="96"/>
      <c r="J801" s="96"/>
      <c r="K801" s="100"/>
      <c r="L801" s="101"/>
      <c r="M801" s="8"/>
      <c r="N801" s="8"/>
      <c r="O801" s="8"/>
      <c r="P801" s="8"/>
      <c r="Q801" s="8"/>
      <c r="R801" s="8"/>
      <c r="S801" s="8"/>
      <c r="U801" s="95"/>
    </row>
    <row r="802" spans="2:21" ht="13.5" hidden="1" thickTop="1">
      <c r="B802" s="94"/>
      <c r="C802" s="95"/>
      <c r="D802" s="96"/>
      <c r="E802" s="97"/>
      <c r="F802" s="97"/>
      <c r="G802" s="98"/>
      <c r="H802" s="99"/>
      <c r="I802" s="96"/>
      <c r="J802" s="96"/>
      <c r="K802" s="100"/>
      <c r="L802" s="101"/>
      <c r="M802" s="8"/>
      <c r="N802" s="8"/>
      <c r="O802" s="8"/>
      <c r="P802" s="8"/>
      <c r="Q802" s="8"/>
      <c r="R802" s="8"/>
      <c r="S802" s="8"/>
      <c r="U802" s="95"/>
    </row>
    <row r="803" spans="2:21" ht="13.5" hidden="1" thickTop="1">
      <c r="D803" s="103"/>
      <c r="I803" s="103"/>
      <c r="J803" s="103"/>
      <c r="K803" s="105"/>
      <c r="L803" s="101"/>
      <c r="M803" s="8"/>
      <c r="N803" s="8"/>
      <c r="O803" s="8"/>
      <c r="P803" s="8"/>
      <c r="Q803" s="8"/>
      <c r="R803" s="8"/>
      <c r="S803" s="8"/>
    </row>
    <row r="804" spans="2:21" ht="13.5" hidden="1" thickTop="1">
      <c r="D804" s="103"/>
      <c r="I804" s="103"/>
      <c r="J804" s="103"/>
      <c r="K804" s="105"/>
      <c r="L804" s="101"/>
      <c r="M804" s="8"/>
      <c r="N804" s="8"/>
      <c r="O804" s="8"/>
      <c r="P804" s="8"/>
      <c r="Q804" s="8"/>
      <c r="R804" s="8"/>
      <c r="S804" s="8"/>
    </row>
    <row r="805" spans="2:21" ht="13.5" hidden="1" thickTop="1">
      <c r="D805" s="103"/>
      <c r="I805" s="103"/>
      <c r="J805" s="103"/>
      <c r="K805" s="105"/>
      <c r="L805" s="101"/>
      <c r="M805" s="8"/>
      <c r="N805" s="8"/>
      <c r="O805" s="8"/>
      <c r="P805" s="8"/>
      <c r="Q805" s="8"/>
      <c r="R805" s="8"/>
      <c r="S805" s="8"/>
    </row>
    <row r="806" spans="2:21" ht="13.5" hidden="1" thickTop="1">
      <c r="D806" s="103"/>
      <c r="I806" s="103"/>
      <c r="J806" s="103"/>
      <c r="K806" s="105"/>
      <c r="L806" s="101"/>
      <c r="M806" s="8"/>
      <c r="N806" s="8"/>
      <c r="O806" s="8"/>
      <c r="P806" s="8"/>
      <c r="Q806" s="8"/>
      <c r="R806" s="8"/>
      <c r="S806" s="8"/>
    </row>
    <row r="807" spans="2:21" ht="13.5" hidden="1" thickTop="1">
      <c r="D807" s="103"/>
      <c r="I807" s="103"/>
      <c r="J807" s="103"/>
      <c r="K807" s="105"/>
      <c r="L807" s="101"/>
      <c r="M807" s="8"/>
      <c r="N807" s="8"/>
      <c r="O807" s="8"/>
      <c r="P807" s="8"/>
      <c r="Q807" s="8"/>
      <c r="R807" s="8"/>
      <c r="S807" s="8"/>
    </row>
    <row r="808" spans="2:21" ht="13.5" hidden="1" thickTop="1">
      <c r="D808" s="103"/>
      <c r="I808" s="103"/>
      <c r="J808" s="103"/>
      <c r="K808" s="105"/>
      <c r="L808" s="101"/>
      <c r="M808" s="8"/>
      <c r="N808" s="8"/>
      <c r="O808" s="8"/>
      <c r="P808" s="8"/>
      <c r="Q808" s="8"/>
      <c r="R808" s="8"/>
      <c r="S808" s="8"/>
    </row>
    <row r="809" spans="2:21" ht="13.5" hidden="1" thickTop="1">
      <c r="D809" s="103"/>
      <c r="I809" s="103"/>
      <c r="J809" s="103"/>
      <c r="K809" s="105"/>
      <c r="L809" s="101"/>
      <c r="M809" s="8"/>
      <c r="N809" s="8"/>
      <c r="O809" s="8"/>
      <c r="P809" s="8"/>
      <c r="Q809" s="8"/>
      <c r="R809" s="8"/>
      <c r="S809" s="8"/>
    </row>
    <row r="810" spans="2:21" ht="13.5" hidden="1" thickTop="1">
      <c r="D810" s="103"/>
      <c r="I810" s="103"/>
      <c r="J810" s="103"/>
      <c r="K810" s="105"/>
      <c r="L810" s="101"/>
      <c r="M810" s="8"/>
      <c r="N810" s="8"/>
      <c r="O810" s="8"/>
      <c r="P810" s="8"/>
      <c r="Q810" s="8"/>
      <c r="R810" s="8"/>
      <c r="S810" s="8"/>
    </row>
    <row r="811" spans="2:21" ht="13.5" hidden="1" thickTop="1">
      <c r="D811" s="103"/>
      <c r="I811" s="103"/>
      <c r="J811" s="103"/>
      <c r="K811" s="105"/>
      <c r="L811" s="101"/>
      <c r="M811" s="8"/>
      <c r="N811" s="8"/>
      <c r="O811" s="8"/>
      <c r="P811" s="8"/>
      <c r="Q811" s="8"/>
      <c r="R811" s="8"/>
      <c r="S811" s="8"/>
    </row>
    <row r="812" spans="2:21" ht="13.5" hidden="1" thickTop="1">
      <c r="D812" s="103"/>
      <c r="I812" s="103"/>
      <c r="J812" s="103"/>
      <c r="K812" s="105"/>
      <c r="L812" s="101"/>
      <c r="M812" s="8"/>
      <c r="N812" s="8"/>
      <c r="O812" s="8"/>
      <c r="P812" s="8"/>
      <c r="Q812" s="8"/>
      <c r="R812" s="8"/>
      <c r="S812" s="8"/>
    </row>
    <row r="813" spans="2:21" ht="13.5" hidden="1" thickTop="1">
      <c r="D813" s="103"/>
      <c r="I813" s="103"/>
      <c r="J813" s="103"/>
      <c r="K813" s="105"/>
      <c r="L813" s="101"/>
      <c r="M813" s="8"/>
      <c r="N813" s="8"/>
      <c r="O813" s="8"/>
      <c r="P813" s="8"/>
      <c r="Q813" s="8"/>
      <c r="R813" s="8"/>
      <c r="S813" s="8"/>
    </row>
    <row r="814" spans="2:21" ht="13.5" hidden="1" thickTop="1">
      <c r="D814" s="103"/>
      <c r="I814" s="103"/>
      <c r="J814" s="103"/>
      <c r="K814" s="105"/>
      <c r="L814" s="101"/>
      <c r="M814" s="8"/>
      <c r="N814" s="8"/>
      <c r="O814" s="8"/>
      <c r="P814" s="8"/>
      <c r="Q814" s="8"/>
      <c r="R814" s="8"/>
      <c r="S814" s="8"/>
    </row>
    <row r="815" spans="2:21" ht="13.5" hidden="1" thickTop="1">
      <c r="D815" s="103"/>
      <c r="I815" s="103"/>
      <c r="J815" s="103"/>
      <c r="K815" s="105"/>
      <c r="L815" s="101"/>
      <c r="M815" s="8"/>
      <c r="N815" s="8"/>
      <c r="O815" s="8"/>
      <c r="P815" s="8"/>
      <c r="Q815" s="8"/>
      <c r="R815" s="8"/>
      <c r="S815" s="8"/>
    </row>
    <row r="816" spans="2:21" ht="13.5" hidden="1" thickTop="1">
      <c r="D816" s="103"/>
      <c r="I816" s="103"/>
      <c r="J816" s="103"/>
      <c r="K816" s="105"/>
      <c r="L816" s="101"/>
      <c r="M816" s="8"/>
      <c r="N816" s="8"/>
      <c r="O816" s="8"/>
      <c r="P816" s="8"/>
      <c r="Q816" s="8"/>
      <c r="R816" s="8"/>
      <c r="S816" s="8"/>
    </row>
    <row r="817" spans="4:19" ht="13.5" hidden="1" thickTop="1">
      <c r="D817" s="103"/>
      <c r="I817" s="103"/>
      <c r="J817" s="103"/>
      <c r="K817" s="105"/>
      <c r="L817" s="101"/>
      <c r="M817" s="8"/>
      <c r="N817" s="8"/>
      <c r="O817" s="8"/>
      <c r="P817" s="8"/>
      <c r="Q817" s="8"/>
      <c r="R817" s="8"/>
      <c r="S817" s="8"/>
    </row>
    <row r="818" spans="4:19" ht="13.5" hidden="1" thickTop="1">
      <c r="D818" s="103"/>
      <c r="I818" s="103"/>
      <c r="J818" s="103"/>
      <c r="K818" s="105"/>
      <c r="L818" s="101"/>
      <c r="M818" s="8"/>
      <c r="N818" s="8"/>
      <c r="O818" s="8"/>
      <c r="P818" s="8"/>
      <c r="Q818" s="8"/>
      <c r="R818" s="8"/>
      <c r="S818" s="8"/>
    </row>
    <row r="819" spans="4:19" ht="13.5" hidden="1" thickTop="1">
      <c r="D819" s="103"/>
      <c r="I819" s="103"/>
      <c r="J819" s="103"/>
      <c r="K819" s="105"/>
      <c r="L819" s="101"/>
      <c r="M819" s="8"/>
      <c r="N819" s="8"/>
      <c r="O819" s="8"/>
      <c r="P819" s="8"/>
      <c r="Q819" s="8"/>
      <c r="R819" s="8"/>
      <c r="S819" s="8"/>
    </row>
    <row r="820" spans="4:19" ht="13.5" hidden="1" thickTop="1">
      <c r="D820" s="103"/>
      <c r="I820" s="103"/>
      <c r="J820" s="103"/>
      <c r="K820" s="105"/>
      <c r="L820" s="101"/>
      <c r="M820" s="8"/>
      <c r="N820" s="8"/>
      <c r="O820" s="8"/>
      <c r="P820" s="8"/>
      <c r="Q820" s="8"/>
      <c r="R820" s="8"/>
      <c r="S820" s="8"/>
    </row>
    <row r="821" spans="4:19" ht="13.5" hidden="1" thickTop="1">
      <c r="D821" s="103"/>
      <c r="I821" s="103"/>
      <c r="J821" s="103"/>
      <c r="K821" s="105"/>
      <c r="L821" s="101"/>
      <c r="M821" s="8"/>
      <c r="N821" s="8"/>
      <c r="O821" s="8"/>
      <c r="P821" s="8"/>
      <c r="Q821" s="8"/>
      <c r="R821" s="8"/>
      <c r="S821" s="8"/>
    </row>
    <row r="822" spans="4:19" ht="13.5" hidden="1" thickTop="1">
      <c r="D822" s="103"/>
      <c r="I822" s="103"/>
      <c r="J822" s="103"/>
      <c r="K822" s="105"/>
      <c r="L822" s="101"/>
      <c r="M822" s="8"/>
      <c r="N822" s="8"/>
      <c r="O822" s="8"/>
      <c r="P822" s="8"/>
      <c r="Q822" s="8"/>
      <c r="R822" s="8"/>
      <c r="S822" s="8"/>
    </row>
    <row r="823" spans="4:19" ht="13.5" hidden="1" thickTop="1">
      <c r="D823" s="103"/>
      <c r="I823" s="103"/>
      <c r="J823" s="103"/>
      <c r="K823" s="105"/>
      <c r="L823" s="101"/>
      <c r="M823" s="8"/>
      <c r="N823" s="8"/>
      <c r="O823" s="8"/>
      <c r="P823" s="8"/>
      <c r="Q823" s="8"/>
      <c r="R823" s="8"/>
      <c r="S823" s="8"/>
    </row>
    <row r="824" spans="4:19" ht="13.5" hidden="1" thickTop="1">
      <c r="D824" s="103"/>
      <c r="I824" s="103"/>
      <c r="J824" s="103"/>
      <c r="K824" s="105"/>
      <c r="L824" s="101"/>
      <c r="M824" s="8"/>
      <c r="N824" s="8"/>
      <c r="O824" s="8"/>
      <c r="P824" s="8"/>
      <c r="Q824" s="8"/>
      <c r="R824" s="8"/>
      <c r="S824" s="8"/>
    </row>
    <row r="825" spans="4:19" ht="13.5" hidden="1" thickTop="1">
      <c r="D825" s="103"/>
      <c r="I825" s="103"/>
      <c r="J825" s="103"/>
      <c r="K825" s="105"/>
      <c r="L825" s="101"/>
      <c r="M825" s="8"/>
      <c r="N825" s="8"/>
      <c r="O825" s="8"/>
      <c r="P825" s="8"/>
      <c r="Q825" s="8"/>
      <c r="R825" s="8"/>
      <c r="S825" s="8"/>
    </row>
    <row r="826" spans="4:19" ht="13.5" hidden="1" thickTop="1">
      <c r="D826" s="103"/>
      <c r="I826" s="103"/>
      <c r="J826" s="103"/>
      <c r="K826" s="105"/>
      <c r="L826" s="101"/>
      <c r="M826" s="8"/>
      <c r="N826" s="8"/>
      <c r="O826" s="8"/>
      <c r="P826" s="8"/>
      <c r="Q826" s="8"/>
      <c r="R826" s="8"/>
      <c r="S826" s="8"/>
    </row>
    <row r="827" spans="4:19" ht="13.5" hidden="1" thickTop="1">
      <c r="D827" s="103"/>
      <c r="I827" s="103"/>
      <c r="J827" s="103"/>
      <c r="K827" s="105"/>
      <c r="L827" s="101"/>
      <c r="M827" s="8"/>
      <c r="N827" s="8"/>
      <c r="O827" s="8"/>
      <c r="P827" s="8"/>
      <c r="Q827" s="8"/>
      <c r="R827" s="8"/>
      <c r="S827" s="8"/>
    </row>
    <row r="828" spans="4:19" ht="13.5" hidden="1" thickTop="1">
      <c r="D828" s="103"/>
      <c r="I828" s="103"/>
      <c r="J828" s="103"/>
      <c r="K828" s="105"/>
      <c r="L828" s="101"/>
      <c r="M828" s="8"/>
      <c r="N828" s="8"/>
      <c r="O828" s="8"/>
      <c r="P828" s="8"/>
      <c r="Q828" s="8"/>
      <c r="R828" s="8"/>
      <c r="S828" s="8"/>
    </row>
    <row r="829" spans="4:19" ht="13.5" hidden="1" thickTop="1">
      <c r="D829" s="103"/>
      <c r="I829" s="103"/>
      <c r="J829" s="103"/>
      <c r="K829" s="105"/>
      <c r="L829" s="101"/>
      <c r="M829" s="8"/>
      <c r="N829" s="8"/>
      <c r="O829" s="8"/>
      <c r="P829" s="8"/>
      <c r="Q829" s="8"/>
      <c r="R829" s="8"/>
      <c r="S829" s="8"/>
    </row>
    <row r="830" spans="4:19" ht="13.5" hidden="1" thickTop="1">
      <c r="D830" s="103"/>
      <c r="I830" s="103"/>
      <c r="J830" s="103"/>
      <c r="K830" s="105"/>
      <c r="L830" s="101"/>
      <c r="M830" s="8"/>
      <c r="N830" s="8"/>
      <c r="O830" s="8"/>
      <c r="P830" s="8"/>
      <c r="Q830" s="8"/>
      <c r="R830" s="8"/>
      <c r="S830" s="8"/>
    </row>
    <row r="831" spans="4:19" ht="13.5" hidden="1" thickTop="1">
      <c r="D831" s="103"/>
      <c r="I831" s="103"/>
      <c r="J831" s="103"/>
      <c r="K831" s="105"/>
      <c r="L831" s="101"/>
      <c r="M831" s="8"/>
      <c r="N831" s="8"/>
      <c r="O831" s="8"/>
      <c r="P831" s="8"/>
      <c r="Q831" s="8"/>
      <c r="R831" s="8"/>
      <c r="S831" s="8"/>
    </row>
    <row r="832" spans="4:19" ht="13.5" hidden="1" thickTop="1">
      <c r="D832" s="103"/>
      <c r="I832" s="103"/>
      <c r="J832" s="103"/>
      <c r="K832" s="105"/>
      <c r="L832" s="101"/>
      <c r="M832" s="8"/>
      <c r="N832" s="8"/>
      <c r="O832" s="8"/>
      <c r="P832" s="8"/>
      <c r="Q832" s="8"/>
      <c r="R832" s="8"/>
      <c r="S832" s="8"/>
    </row>
    <row r="833" spans="4:19" ht="13.5" hidden="1" thickTop="1">
      <c r="D833" s="103"/>
      <c r="I833" s="103"/>
      <c r="J833" s="103"/>
      <c r="K833" s="105"/>
      <c r="L833" s="101"/>
      <c r="M833" s="8"/>
      <c r="N833" s="8"/>
      <c r="O833" s="8"/>
      <c r="P833" s="8"/>
      <c r="Q833" s="8"/>
      <c r="R833" s="8"/>
      <c r="S833" s="8"/>
    </row>
    <row r="834" spans="4:19" ht="13.5" hidden="1" thickTop="1">
      <c r="D834" s="103"/>
      <c r="I834" s="103"/>
      <c r="J834" s="103"/>
      <c r="K834" s="105"/>
      <c r="L834" s="101"/>
      <c r="M834" s="8"/>
      <c r="N834" s="8"/>
      <c r="O834" s="8"/>
      <c r="P834" s="8"/>
      <c r="Q834" s="8"/>
      <c r="R834" s="8"/>
      <c r="S834" s="8"/>
    </row>
    <row r="835" spans="4:19" ht="13.5" hidden="1" thickTop="1">
      <c r="D835" s="103"/>
      <c r="I835" s="103"/>
      <c r="J835" s="103"/>
      <c r="K835" s="105"/>
      <c r="L835" s="101"/>
      <c r="M835" s="8"/>
      <c r="N835" s="8"/>
      <c r="O835" s="8"/>
      <c r="P835" s="8"/>
      <c r="Q835" s="8"/>
      <c r="R835" s="8"/>
      <c r="S835" s="8"/>
    </row>
    <row r="836" spans="4:19" ht="13.5" hidden="1" thickTop="1">
      <c r="D836" s="103"/>
      <c r="I836" s="103"/>
      <c r="J836" s="103"/>
      <c r="K836" s="105"/>
      <c r="L836" s="101"/>
      <c r="M836" s="8"/>
      <c r="N836" s="8"/>
      <c r="O836" s="8"/>
      <c r="P836" s="8"/>
      <c r="Q836" s="8"/>
      <c r="R836" s="8"/>
      <c r="S836" s="8"/>
    </row>
    <row r="837" spans="4:19" ht="13.5" hidden="1" thickTop="1">
      <c r="D837" s="103"/>
      <c r="I837" s="103"/>
      <c r="J837" s="103"/>
      <c r="K837" s="105"/>
      <c r="L837" s="101"/>
      <c r="M837" s="8"/>
      <c r="N837" s="8"/>
      <c r="O837" s="8"/>
      <c r="P837" s="8"/>
      <c r="Q837" s="8"/>
      <c r="R837" s="8"/>
      <c r="S837" s="8"/>
    </row>
    <row r="838" spans="4:19" ht="13.5" hidden="1" thickTop="1">
      <c r="D838" s="103"/>
      <c r="I838" s="103"/>
      <c r="J838" s="103"/>
      <c r="K838" s="105"/>
      <c r="L838" s="101"/>
      <c r="M838" s="8"/>
      <c r="N838" s="8"/>
      <c r="O838" s="8"/>
      <c r="P838" s="8"/>
      <c r="Q838" s="8"/>
      <c r="R838" s="8"/>
      <c r="S838" s="8"/>
    </row>
    <row r="839" spans="4:19" ht="13.5" hidden="1" thickTop="1">
      <c r="D839" s="103"/>
      <c r="I839" s="103"/>
      <c r="J839" s="103"/>
      <c r="K839" s="105"/>
      <c r="L839" s="101"/>
      <c r="M839" s="8"/>
      <c r="N839" s="8"/>
      <c r="O839" s="8"/>
      <c r="P839" s="8"/>
      <c r="Q839" s="8"/>
      <c r="R839" s="8"/>
      <c r="S839" s="8"/>
    </row>
    <row r="840" spans="4:19" ht="13.5" hidden="1" thickTop="1">
      <c r="D840" s="103"/>
      <c r="I840" s="103"/>
      <c r="J840" s="103"/>
      <c r="K840" s="105"/>
      <c r="L840" s="101"/>
      <c r="M840" s="8"/>
      <c r="N840" s="8"/>
      <c r="O840" s="8"/>
      <c r="P840" s="8"/>
      <c r="Q840" s="8"/>
      <c r="R840" s="8"/>
      <c r="S840" s="8"/>
    </row>
    <row r="841" spans="4:19" ht="13.5" hidden="1" thickTop="1">
      <c r="D841" s="103"/>
      <c r="I841" s="103"/>
      <c r="J841" s="103"/>
      <c r="K841" s="105"/>
      <c r="L841" s="101"/>
      <c r="M841" s="8"/>
      <c r="N841" s="8"/>
      <c r="O841" s="8"/>
      <c r="P841" s="8"/>
      <c r="Q841" s="8"/>
      <c r="R841" s="8"/>
      <c r="S841" s="8"/>
    </row>
    <row r="842" spans="4:19" ht="13.5" hidden="1" thickTop="1">
      <c r="D842" s="103"/>
      <c r="I842" s="103"/>
      <c r="J842" s="103"/>
      <c r="K842" s="105"/>
      <c r="L842" s="101"/>
      <c r="M842" s="8"/>
      <c r="N842" s="8"/>
      <c r="O842" s="8"/>
      <c r="P842" s="8"/>
      <c r="Q842" s="8"/>
      <c r="R842" s="8"/>
      <c r="S842" s="8"/>
    </row>
    <row r="843" spans="4:19" ht="13.5" hidden="1" thickTop="1">
      <c r="D843" s="103"/>
      <c r="I843" s="103"/>
      <c r="J843" s="103"/>
      <c r="K843" s="105"/>
      <c r="L843" s="101"/>
      <c r="M843" s="8"/>
      <c r="N843" s="8"/>
      <c r="O843" s="8"/>
      <c r="P843" s="8"/>
      <c r="Q843" s="8"/>
      <c r="R843" s="8"/>
      <c r="S843" s="8"/>
    </row>
    <row r="844" spans="4:19" ht="13.5" hidden="1" thickTop="1">
      <c r="D844" s="103"/>
      <c r="I844" s="103"/>
      <c r="J844" s="103"/>
      <c r="K844" s="105"/>
      <c r="L844" s="101"/>
      <c r="M844" s="8"/>
      <c r="N844" s="8"/>
      <c r="O844" s="8"/>
      <c r="P844" s="8"/>
      <c r="Q844" s="8"/>
      <c r="R844" s="8"/>
      <c r="S844" s="8"/>
    </row>
    <row r="845" spans="4:19" ht="13.5" hidden="1" thickTop="1">
      <c r="D845" s="103"/>
      <c r="I845" s="103"/>
      <c r="J845" s="103"/>
      <c r="K845" s="105"/>
      <c r="L845" s="101"/>
      <c r="M845" s="8"/>
      <c r="N845" s="8"/>
      <c r="O845" s="8"/>
      <c r="P845" s="8"/>
      <c r="Q845" s="8"/>
      <c r="R845" s="8"/>
      <c r="S845" s="8"/>
    </row>
    <row r="846" spans="4:19" ht="13.5" hidden="1" thickTop="1">
      <c r="D846" s="103"/>
      <c r="I846" s="103"/>
      <c r="J846" s="103"/>
      <c r="K846" s="105"/>
      <c r="L846" s="101"/>
      <c r="M846" s="8"/>
      <c r="N846" s="8"/>
      <c r="O846" s="8"/>
      <c r="P846" s="8"/>
      <c r="Q846" s="8"/>
      <c r="R846" s="8"/>
      <c r="S846" s="8"/>
    </row>
    <row r="847" spans="4:19" ht="13.5" hidden="1" thickTop="1">
      <c r="D847" s="103"/>
      <c r="I847" s="103"/>
      <c r="J847" s="103"/>
      <c r="K847" s="105"/>
      <c r="L847" s="101"/>
      <c r="M847" s="8"/>
      <c r="N847" s="8"/>
      <c r="O847" s="8"/>
      <c r="P847" s="8"/>
      <c r="Q847" s="8"/>
      <c r="R847" s="8"/>
      <c r="S847" s="8"/>
    </row>
    <row r="848" spans="4:19" ht="13.5" hidden="1" thickTop="1">
      <c r="D848" s="103"/>
      <c r="I848" s="103"/>
      <c r="J848" s="103"/>
      <c r="K848" s="105"/>
      <c r="L848" s="101"/>
      <c r="M848" s="8"/>
      <c r="N848" s="8"/>
      <c r="O848" s="8"/>
      <c r="P848" s="8"/>
      <c r="Q848" s="8"/>
      <c r="R848" s="8"/>
      <c r="S848" s="8"/>
    </row>
    <row r="849" spans="4:19" ht="13.5" hidden="1" thickTop="1">
      <c r="D849" s="103"/>
      <c r="I849" s="103"/>
      <c r="J849" s="103"/>
      <c r="K849" s="105"/>
      <c r="L849" s="101"/>
      <c r="M849" s="8"/>
      <c r="N849" s="8"/>
      <c r="O849" s="8"/>
      <c r="P849" s="8"/>
      <c r="Q849" s="8"/>
      <c r="R849" s="8"/>
      <c r="S849" s="8"/>
    </row>
    <row r="850" spans="4:19" ht="13.5" hidden="1" thickTop="1">
      <c r="D850" s="103"/>
      <c r="I850" s="103"/>
      <c r="J850" s="103"/>
      <c r="K850" s="105"/>
      <c r="L850" s="101"/>
      <c r="M850" s="8"/>
      <c r="N850" s="8"/>
      <c r="O850" s="8"/>
      <c r="P850" s="8"/>
      <c r="Q850" s="8"/>
      <c r="R850" s="8"/>
      <c r="S850" s="8"/>
    </row>
    <row r="851" spans="4:19" ht="13.5" hidden="1" thickTop="1">
      <c r="D851" s="103"/>
      <c r="I851" s="103"/>
      <c r="J851" s="103"/>
      <c r="K851" s="105"/>
      <c r="L851" s="101"/>
      <c r="M851" s="8"/>
      <c r="N851" s="8"/>
      <c r="O851" s="8"/>
      <c r="P851" s="8"/>
      <c r="Q851" s="8"/>
      <c r="R851" s="8"/>
      <c r="S851" s="8"/>
    </row>
    <row r="852" spans="4:19" ht="13.5" hidden="1" thickTop="1">
      <c r="D852" s="103"/>
      <c r="I852" s="103"/>
      <c r="J852" s="103"/>
      <c r="K852" s="105"/>
      <c r="L852" s="101"/>
      <c r="M852" s="8"/>
      <c r="N852" s="8"/>
      <c r="O852" s="8"/>
      <c r="P852" s="8"/>
      <c r="Q852" s="8"/>
      <c r="R852" s="8"/>
      <c r="S852" s="8"/>
    </row>
    <row r="853" spans="4:19" ht="13.5" hidden="1" thickTop="1">
      <c r="D853" s="103"/>
      <c r="I853" s="103"/>
      <c r="J853" s="103"/>
      <c r="K853" s="105"/>
      <c r="L853" s="101"/>
      <c r="M853" s="8"/>
      <c r="N853" s="8"/>
      <c r="O853" s="8"/>
      <c r="P853" s="8"/>
      <c r="Q853" s="8"/>
      <c r="R853" s="8"/>
      <c r="S853" s="8"/>
    </row>
    <row r="854" spans="4:19" ht="13.5" hidden="1" thickTop="1">
      <c r="D854" s="103"/>
      <c r="I854" s="103"/>
      <c r="J854" s="103"/>
      <c r="K854" s="105"/>
      <c r="L854" s="101"/>
      <c r="M854" s="8"/>
      <c r="N854" s="8"/>
      <c r="O854" s="8"/>
      <c r="P854" s="8"/>
      <c r="Q854" s="8"/>
      <c r="R854" s="8"/>
      <c r="S854" s="8"/>
    </row>
    <row r="855" spans="4:19" ht="13.5" hidden="1" thickTop="1">
      <c r="D855" s="103"/>
      <c r="I855" s="103"/>
      <c r="J855" s="103"/>
      <c r="K855" s="105"/>
      <c r="L855" s="101"/>
      <c r="M855" s="8"/>
      <c r="N855" s="8"/>
      <c r="O855" s="8"/>
      <c r="P855" s="8"/>
      <c r="Q855" s="8"/>
      <c r="R855" s="8"/>
      <c r="S855" s="8"/>
    </row>
    <row r="856" spans="4:19" ht="13.5" hidden="1" thickTop="1">
      <c r="D856" s="103"/>
      <c r="I856" s="103"/>
      <c r="J856" s="103"/>
      <c r="K856" s="105"/>
      <c r="L856" s="101"/>
      <c r="M856" s="8"/>
      <c r="N856" s="8"/>
      <c r="O856" s="8"/>
      <c r="P856" s="8"/>
      <c r="Q856" s="8"/>
      <c r="R856" s="8"/>
      <c r="S856" s="8"/>
    </row>
    <row r="857" spans="4:19" ht="13.5" hidden="1" thickTop="1">
      <c r="D857" s="103"/>
      <c r="I857" s="103"/>
      <c r="J857" s="103"/>
      <c r="K857" s="105"/>
      <c r="L857" s="101"/>
      <c r="M857" s="8"/>
      <c r="N857" s="8"/>
      <c r="O857" s="8"/>
      <c r="P857" s="8"/>
      <c r="Q857" s="8"/>
      <c r="R857" s="8"/>
      <c r="S857" s="8"/>
    </row>
    <row r="858" spans="4:19" ht="13.5" hidden="1" thickTop="1">
      <c r="D858" s="103"/>
      <c r="I858" s="103"/>
      <c r="J858" s="103"/>
      <c r="K858" s="105"/>
      <c r="L858" s="101"/>
      <c r="M858" s="8"/>
      <c r="N858" s="8"/>
      <c r="O858" s="8"/>
      <c r="P858" s="8"/>
      <c r="Q858" s="8"/>
      <c r="R858" s="8"/>
      <c r="S858" s="8"/>
    </row>
    <row r="859" spans="4:19" ht="13.5" hidden="1" thickTop="1">
      <c r="D859" s="103"/>
      <c r="I859" s="103"/>
      <c r="J859" s="103"/>
      <c r="K859" s="105"/>
      <c r="L859" s="101"/>
      <c r="M859" s="8"/>
      <c r="N859" s="8"/>
      <c r="O859" s="8"/>
      <c r="P859" s="8"/>
      <c r="Q859" s="8"/>
      <c r="R859" s="8"/>
      <c r="S859" s="8"/>
    </row>
    <row r="860" spans="4:19" ht="13.5" hidden="1" thickTop="1">
      <c r="D860" s="103"/>
      <c r="I860" s="103"/>
      <c r="J860" s="103"/>
      <c r="K860" s="105"/>
      <c r="L860" s="101"/>
      <c r="M860" s="8"/>
      <c r="N860" s="8"/>
      <c r="O860" s="8"/>
      <c r="P860" s="8"/>
      <c r="Q860" s="8"/>
      <c r="R860" s="8"/>
      <c r="S860" s="8"/>
    </row>
    <row r="861" spans="4:19" ht="13.5" hidden="1" thickTop="1">
      <c r="D861" s="103"/>
      <c r="I861" s="103"/>
      <c r="J861" s="103"/>
      <c r="K861" s="105"/>
      <c r="L861" s="101"/>
      <c r="M861" s="8"/>
      <c r="N861" s="8"/>
      <c r="O861" s="8"/>
      <c r="P861" s="8"/>
      <c r="Q861" s="8"/>
      <c r="R861" s="8"/>
      <c r="S861" s="8"/>
    </row>
    <row r="862" spans="4:19" ht="13.5" hidden="1" thickTop="1">
      <c r="D862" s="103"/>
      <c r="I862" s="103"/>
      <c r="J862" s="103"/>
      <c r="K862" s="105"/>
      <c r="L862" s="101"/>
      <c r="M862" s="8"/>
      <c r="N862" s="8"/>
      <c r="O862" s="8"/>
      <c r="P862" s="8"/>
      <c r="Q862" s="8"/>
      <c r="R862" s="8"/>
      <c r="S862" s="8"/>
    </row>
    <row r="863" spans="4:19" ht="13.5" hidden="1" thickTop="1">
      <c r="D863" s="103"/>
      <c r="I863" s="103"/>
      <c r="J863" s="103"/>
      <c r="K863" s="105"/>
      <c r="L863" s="101"/>
      <c r="M863" s="8"/>
      <c r="N863" s="8"/>
      <c r="O863" s="8"/>
      <c r="P863" s="8"/>
      <c r="Q863" s="8"/>
      <c r="R863" s="8"/>
      <c r="S863" s="8"/>
    </row>
    <row r="864" spans="4:19" ht="13.5" hidden="1" thickTop="1">
      <c r="D864" s="103"/>
      <c r="I864" s="103"/>
      <c r="J864" s="103"/>
      <c r="K864" s="105"/>
      <c r="L864" s="101"/>
      <c r="M864" s="8"/>
      <c r="N864" s="8"/>
      <c r="O864" s="8"/>
      <c r="P864" s="8"/>
      <c r="Q864" s="8"/>
      <c r="R864" s="8"/>
      <c r="S864" s="8"/>
    </row>
    <row r="865" spans="4:19" ht="13.5" hidden="1" thickTop="1">
      <c r="D865" s="103"/>
      <c r="I865" s="103"/>
      <c r="J865" s="103"/>
      <c r="K865" s="105"/>
      <c r="L865" s="101"/>
      <c r="M865" s="8"/>
      <c r="N865" s="8"/>
      <c r="O865" s="8"/>
      <c r="P865" s="8"/>
      <c r="Q865" s="8"/>
      <c r="R865" s="8"/>
      <c r="S865" s="8"/>
    </row>
    <row r="866" spans="4:19" ht="13.5" hidden="1" thickTop="1">
      <c r="D866" s="103"/>
      <c r="I866" s="103"/>
      <c r="J866" s="103"/>
      <c r="K866" s="105"/>
      <c r="L866" s="101"/>
      <c r="M866" s="8"/>
      <c r="N866" s="8"/>
      <c r="O866" s="8"/>
      <c r="P866" s="8"/>
      <c r="Q866" s="8"/>
      <c r="R866" s="8"/>
      <c r="S866" s="8"/>
    </row>
    <row r="867" spans="4:19" ht="13.5" hidden="1" thickTop="1">
      <c r="D867" s="103"/>
      <c r="I867" s="103"/>
      <c r="J867" s="103"/>
      <c r="K867" s="105"/>
      <c r="L867" s="101"/>
      <c r="M867" s="8"/>
      <c r="N867" s="8"/>
      <c r="O867" s="8"/>
      <c r="P867" s="8"/>
      <c r="Q867" s="8"/>
      <c r="R867" s="8"/>
      <c r="S867" s="8"/>
    </row>
    <row r="868" spans="4:19" ht="13.5" hidden="1" thickTop="1">
      <c r="D868" s="103"/>
      <c r="I868" s="103"/>
      <c r="J868" s="103"/>
      <c r="K868" s="105"/>
      <c r="L868" s="101"/>
      <c r="M868" s="8"/>
      <c r="N868" s="8"/>
      <c r="O868" s="8"/>
      <c r="P868" s="8"/>
      <c r="Q868" s="8"/>
      <c r="R868" s="8"/>
      <c r="S868" s="8"/>
    </row>
    <row r="869" spans="4:19" ht="13.5" hidden="1" thickTop="1">
      <c r="D869" s="103"/>
      <c r="I869" s="103"/>
      <c r="J869" s="103"/>
      <c r="K869" s="105"/>
      <c r="L869" s="101"/>
      <c r="M869" s="8"/>
      <c r="N869" s="8"/>
      <c r="O869" s="8"/>
      <c r="P869" s="8"/>
      <c r="Q869" s="8"/>
      <c r="R869" s="8"/>
      <c r="S869" s="8"/>
    </row>
    <row r="870" spans="4:19" ht="13.5" hidden="1" thickTop="1">
      <c r="D870" s="103"/>
      <c r="I870" s="103"/>
      <c r="J870" s="103"/>
      <c r="K870" s="105"/>
      <c r="L870" s="101"/>
      <c r="M870" s="8"/>
      <c r="N870" s="8"/>
      <c r="O870" s="8"/>
      <c r="P870" s="8"/>
      <c r="Q870" s="8"/>
      <c r="R870" s="8"/>
      <c r="S870" s="8"/>
    </row>
    <row r="871" spans="4:19" ht="13.5" hidden="1" thickTop="1">
      <c r="D871" s="103"/>
      <c r="I871" s="103"/>
      <c r="J871" s="103"/>
      <c r="K871" s="105"/>
      <c r="L871" s="101"/>
      <c r="M871" s="8"/>
      <c r="N871" s="8"/>
      <c r="O871" s="8"/>
      <c r="P871" s="8"/>
      <c r="Q871" s="8"/>
      <c r="R871" s="8"/>
      <c r="S871" s="8"/>
    </row>
    <row r="872" spans="4:19" ht="13.5" hidden="1" thickTop="1">
      <c r="D872" s="103"/>
      <c r="I872" s="103"/>
      <c r="J872" s="103"/>
      <c r="K872" s="105"/>
      <c r="L872" s="101"/>
      <c r="M872" s="8"/>
      <c r="N872" s="8"/>
      <c r="O872" s="8"/>
      <c r="P872" s="8"/>
      <c r="Q872" s="8"/>
      <c r="R872" s="8"/>
      <c r="S872" s="8"/>
    </row>
    <row r="873" spans="4:19" ht="13.5" hidden="1" thickTop="1">
      <c r="D873" s="103"/>
      <c r="I873" s="103"/>
      <c r="J873" s="103"/>
      <c r="K873" s="105"/>
      <c r="L873" s="101"/>
      <c r="M873" s="8"/>
      <c r="N873" s="8"/>
      <c r="O873" s="8"/>
      <c r="P873" s="8"/>
      <c r="Q873" s="8"/>
      <c r="R873" s="8"/>
      <c r="S873" s="8"/>
    </row>
    <row r="874" spans="4:19" ht="13.5" hidden="1" thickTop="1">
      <c r="D874" s="103"/>
      <c r="I874" s="103"/>
      <c r="J874" s="103"/>
      <c r="K874" s="105"/>
      <c r="L874" s="101"/>
      <c r="M874" s="8"/>
      <c r="N874" s="8"/>
      <c r="O874" s="8"/>
      <c r="P874" s="8"/>
      <c r="Q874" s="8"/>
      <c r="R874" s="8"/>
      <c r="S874" s="8"/>
    </row>
    <row r="875" spans="4:19" ht="13.5" hidden="1" thickTop="1">
      <c r="D875" s="103"/>
      <c r="I875" s="103"/>
      <c r="J875" s="103"/>
      <c r="K875" s="105"/>
      <c r="L875" s="101"/>
      <c r="M875" s="8"/>
      <c r="N875" s="8"/>
      <c r="O875" s="8"/>
      <c r="P875" s="8"/>
      <c r="Q875" s="8"/>
      <c r="R875" s="8"/>
      <c r="S875" s="8"/>
    </row>
    <row r="876" spans="4:19" ht="13.5" hidden="1" thickTop="1">
      <c r="D876" s="103"/>
      <c r="I876" s="103"/>
      <c r="J876" s="103"/>
      <c r="K876" s="105"/>
      <c r="L876" s="101"/>
      <c r="M876" s="8"/>
      <c r="N876" s="8"/>
      <c r="O876" s="8"/>
      <c r="P876" s="8"/>
      <c r="Q876" s="8"/>
      <c r="R876" s="8"/>
      <c r="S876" s="8"/>
    </row>
    <row r="877" spans="4:19" ht="13.5" hidden="1" thickTop="1">
      <c r="D877" s="103"/>
      <c r="I877" s="103"/>
      <c r="J877" s="103"/>
      <c r="K877" s="105"/>
      <c r="L877" s="101"/>
      <c r="M877" s="8"/>
      <c r="N877" s="8"/>
      <c r="O877" s="8"/>
      <c r="P877" s="8"/>
      <c r="Q877" s="8"/>
      <c r="R877" s="8"/>
      <c r="S877" s="8"/>
    </row>
    <row r="878" spans="4:19" ht="13.5" hidden="1" thickTop="1">
      <c r="D878" s="103"/>
      <c r="I878" s="103"/>
      <c r="J878" s="103"/>
      <c r="K878" s="105"/>
      <c r="L878" s="101"/>
      <c r="M878" s="8"/>
      <c r="N878" s="8"/>
      <c r="O878" s="8"/>
      <c r="P878" s="8"/>
      <c r="Q878" s="8"/>
      <c r="R878" s="8"/>
      <c r="S878" s="8"/>
    </row>
    <row r="879" spans="4:19" ht="13.5" hidden="1" thickTop="1">
      <c r="D879" s="103"/>
      <c r="I879" s="103"/>
      <c r="J879" s="103"/>
      <c r="K879" s="105"/>
      <c r="L879" s="101"/>
      <c r="M879" s="8"/>
      <c r="N879" s="8"/>
      <c r="O879" s="8"/>
      <c r="P879" s="8"/>
      <c r="Q879" s="8"/>
      <c r="R879" s="8"/>
      <c r="S879" s="8"/>
    </row>
    <row r="880" spans="4:19" ht="13.5" hidden="1" thickTop="1">
      <c r="D880" s="103"/>
      <c r="I880" s="103"/>
      <c r="J880" s="103"/>
      <c r="K880" s="105"/>
      <c r="L880" s="101"/>
      <c r="M880" s="8"/>
      <c r="N880" s="8"/>
      <c r="O880" s="8"/>
      <c r="P880" s="8"/>
      <c r="Q880" s="8"/>
      <c r="R880" s="8"/>
      <c r="S880" s="8"/>
    </row>
    <row r="881" spans="4:19" ht="13.5" hidden="1" thickTop="1">
      <c r="D881" s="103"/>
      <c r="I881" s="103"/>
      <c r="J881" s="103"/>
      <c r="K881" s="105"/>
      <c r="L881" s="101"/>
      <c r="M881" s="8"/>
      <c r="N881" s="8"/>
      <c r="O881" s="8"/>
      <c r="P881" s="8"/>
      <c r="Q881" s="8"/>
      <c r="R881" s="8"/>
      <c r="S881" s="8"/>
    </row>
    <row r="882" spans="4:19" ht="13.5" hidden="1" thickTop="1">
      <c r="D882" s="103"/>
      <c r="I882" s="103"/>
      <c r="J882" s="103"/>
      <c r="K882" s="105"/>
      <c r="L882" s="101"/>
      <c r="M882" s="8"/>
      <c r="N882" s="8"/>
      <c r="O882" s="8"/>
      <c r="P882" s="8"/>
      <c r="Q882" s="8"/>
      <c r="R882" s="8"/>
      <c r="S882" s="8"/>
    </row>
    <row r="883" spans="4:19" ht="13.5" hidden="1" thickTop="1">
      <c r="D883" s="103"/>
      <c r="I883" s="103"/>
      <c r="J883" s="103"/>
      <c r="K883" s="105"/>
      <c r="L883" s="101"/>
      <c r="M883" s="8"/>
      <c r="N883" s="8"/>
      <c r="O883" s="8"/>
      <c r="P883" s="8"/>
      <c r="Q883" s="8"/>
      <c r="R883" s="8"/>
      <c r="S883" s="8"/>
    </row>
    <row r="884" spans="4:19" ht="13.5" hidden="1" thickTop="1">
      <c r="D884" s="103"/>
      <c r="I884" s="103"/>
      <c r="J884" s="103"/>
      <c r="K884" s="105"/>
      <c r="L884" s="101"/>
      <c r="M884" s="8"/>
      <c r="N884" s="8"/>
      <c r="O884" s="8"/>
      <c r="P884" s="8"/>
      <c r="Q884" s="8"/>
      <c r="R884" s="8"/>
      <c r="S884" s="8"/>
    </row>
    <row r="885" spans="4:19" ht="13.5" hidden="1" thickTop="1">
      <c r="D885" s="103"/>
      <c r="I885" s="103"/>
      <c r="J885" s="103"/>
      <c r="K885" s="105"/>
      <c r="L885" s="101"/>
      <c r="M885" s="8"/>
      <c r="N885" s="8"/>
      <c r="O885" s="8"/>
      <c r="P885" s="8"/>
      <c r="Q885" s="8"/>
      <c r="R885" s="8"/>
      <c r="S885" s="8"/>
    </row>
    <row r="886" spans="4:19" ht="13.5" hidden="1" thickTop="1">
      <c r="D886" s="103"/>
      <c r="I886" s="103"/>
      <c r="J886" s="103"/>
      <c r="K886" s="105"/>
      <c r="L886" s="101"/>
      <c r="M886" s="8"/>
      <c r="N886" s="8"/>
      <c r="O886" s="8"/>
      <c r="P886" s="8"/>
      <c r="Q886" s="8"/>
      <c r="R886" s="8"/>
      <c r="S886" s="8"/>
    </row>
    <row r="887" spans="4:19" ht="13.5" hidden="1" thickTop="1">
      <c r="D887" s="103"/>
      <c r="I887" s="103"/>
      <c r="J887" s="103"/>
      <c r="K887" s="105"/>
      <c r="L887" s="101"/>
      <c r="M887" s="8"/>
      <c r="N887" s="8"/>
      <c r="O887" s="8"/>
      <c r="P887" s="8"/>
      <c r="Q887" s="8"/>
      <c r="R887" s="8"/>
      <c r="S887" s="8"/>
    </row>
    <row r="888" spans="4:19" ht="13.5" hidden="1" thickTop="1">
      <c r="D888" s="103"/>
      <c r="I888" s="103"/>
      <c r="J888" s="103"/>
      <c r="K888" s="105"/>
      <c r="L888" s="101"/>
      <c r="M888" s="8"/>
      <c r="N888" s="8"/>
      <c r="O888" s="8"/>
      <c r="P888" s="8"/>
      <c r="Q888" s="8"/>
      <c r="R888" s="8"/>
      <c r="S888" s="8"/>
    </row>
    <row r="889" spans="4:19" ht="13.5" hidden="1" thickTop="1">
      <c r="D889" s="103"/>
      <c r="I889" s="103"/>
      <c r="J889" s="103"/>
      <c r="K889" s="105"/>
      <c r="L889" s="101"/>
      <c r="M889" s="8"/>
      <c r="N889" s="8"/>
      <c r="O889" s="8"/>
      <c r="P889" s="8"/>
      <c r="Q889" s="8"/>
      <c r="R889" s="8"/>
      <c r="S889" s="8"/>
    </row>
    <row r="890" spans="4:19" ht="13.5" hidden="1" thickTop="1">
      <c r="D890" s="103"/>
      <c r="I890" s="103"/>
      <c r="J890" s="103"/>
      <c r="K890" s="105"/>
      <c r="L890" s="101"/>
      <c r="M890" s="8"/>
      <c r="N890" s="8"/>
      <c r="O890" s="8"/>
      <c r="P890" s="8"/>
      <c r="Q890" s="8"/>
      <c r="R890" s="8"/>
      <c r="S890" s="8"/>
    </row>
    <row r="891" spans="4:19" ht="13.5" hidden="1" thickTop="1">
      <c r="D891" s="103"/>
      <c r="I891" s="103"/>
      <c r="J891" s="103"/>
      <c r="K891" s="105"/>
      <c r="L891" s="101"/>
      <c r="M891" s="8"/>
      <c r="N891" s="8"/>
      <c r="O891" s="8"/>
      <c r="P891" s="8"/>
      <c r="Q891" s="8"/>
      <c r="R891" s="8"/>
      <c r="S891" s="8"/>
    </row>
    <row r="892" spans="4:19" ht="13.5" hidden="1" thickTop="1">
      <c r="D892" s="103"/>
      <c r="I892" s="103"/>
      <c r="J892" s="103"/>
      <c r="K892" s="105"/>
      <c r="L892" s="101"/>
      <c r="M892" s="8"/>
      <c r="N892" s="8"/>
      <c r="O892" s="8"/>
      <c r="P892" s="8"/>
      <c r="Q892" s="8"/>
      <c r="R892" s="8"/>
      <c r="S892" s="8"/>
    </row>
    <row r="893" spans="4:19" ht="13.5" hidden="1" thickTop="1">
      <c r="D893" s="103"/>
      <c r="I893" s="103"/>
      <c r="J893" s="103"/>
      <c r="K893" s="105"/>
      <c r="L893" s="101"/>
      <c r="M893" s="8"/>
      <c r="N893" s="8"/>
      <c r="O893" s="8"/>
      <c r="P893" s="8"/>
      <c r="Q893" s="8"/>
      <c r="R893" s="8"/>
      <c r="S893" s="8"/>
    </row>
    <row r="894" spans="4:19" ht="13.5" hidden="1" thickTop="1">
      <c r="D894" s="103"/>
      <c r="I894" s="103"/>
      <c r="J894" s="103"/>
      <c r="K894" s="105"/>
      <c r="L894" s="101"/>
      <c r="M894" s="8"/>
      <c r="N894" s="8"/>
      <c r="O894" s="8"/>
      <c r="P894" s="8"/>
      <c r="Q894" s="8"/>
      <c r="R894" s="8"/>
      <c r="S894" s="8"/>
    </row>
    <row r="895" spans="4:19" ht="13.5" hidden="1" thickTop="1">
      <c r="D895" s="103"/>
      <c r="I895" s="103"/>
      <c r="J895" s="103"/>
      <c r="K895" s="105"/>
      <c r="L895" s="101"/>
      <c r="M895" s="8"/>
      <c r="N895" s="8"/>
      <c r="O895" s="8"/>
      <c r="P895" s="8"/>
      <c r="Q895" s="8"/>
      <c r="R895" s="8"/>
      <c r="S895" s="8"/>
    </row>
    <row r="896" spans="4:19" ht="13.5" hidden="1" thickTop="1">
      <c r="D896" s="103"/>
      <c r="I896" s="103"/>
      <c r="J896" s="103"/>
      <c r="K896" s="105"/>
      <c r="L896" s="101"/>
      <c r="M896" s="8"/>
      <c r="N896" s="8"/>
      <c r="O896" s="8"/>
      <c r="P896" s="8"/>
      <c r="Q896" s="8"/>
      <c r="R896" s="8"/>
      <c r="S896" s="8"/>
    </row>
    <row r="897" spans="4:19" ht="13.5" hidden="1" thickTop="1">
      <c r="D897" s="103"/>
      <c r="I897" s="103"/>
      <c r="J897" s="103"/>
      <c r="K897" s="105"/>
      <c r="L897" s="101"/>
      <c r="M897" s="8"/>
      <c r="N897" s="8"/>
      <c r="O897" s="8"/>
      <c r="P897" s="8"/>
      <c r="Q897" s="8"/>
      <c r="R897" s="8"/>
      <c r="S897" s="8"/>
    </row>
    <row r="898" spans="4:19" ht="13.5" hidden="1" thickTop="1">
      <c r="D898" s="103"/>
      <c r="I898" s="103"/>
      <c r="J898" s="103"/>
      <c r="K898" s="105"/>
      <c r="L898" s="101"/>
      <c r="M898" s="8"/>
      <c r="N898" s="8"/>
      <c r="O898" s="8"/>
      <c r="P898" s="8"/>
      <c r="Q898" s="8"/>
      <c r="R898" s="8"/>
      <c r="S898" s="8"/>
    </row>
    <row r="899" spans="4:19" ht="13.5" hidden="1" thickTop="1">
      <c r="D899" s="103"/>
      <c r="I899" s="103"/>
      <c r="J899" s="103"/>
      <c r="K899" s="105"/>
      <c r="L899" s="101"/>
      <c r="M899" s="8"/>
      <c r="N899" s="8"/>
      <c r="O899" s="8"/>
      <c r="P899" s="8"/>
      <c r="Q899" s="8"/>
      <c r="R899" s="8"/>
      <c r="S899" s="8"/>
    </row>
    <row r="900" spans="4:19" ht="13.5" hidden="1" thickTop="1">
      <c r="D900" s="103"/>
      <c r="I900" s="103"/>
      <c r="J900" s="103"/>
      <c r="K900" s="105"/>
      <c r="L900" s="101"/>
      <c r="M900" s="8"/>
      <c r="N900" s="8"/>
      <c r="O900" s="8"/>
      <c r="P900" s="8"/>
      <c r="Q900" s="8"/>
      <c r="R900" s="8"/>
      <c r="S900" s="8"/>
    </row>
    <row r="901" spans="4:19" ht="13.5" hidden="1" thickTop="1">
      <c r="D901" s="103"/>
      <c r="I901" s="103"/>
      <c r="J901" s="103"/>
      <c r="K901" s="105"/>
      <c r="L901" s="101"/>
      <c r="M901" s="8"/>
      <c r="N901" s="8"/>
      <c r="O901" s="8"/>
      <c r="P901" s="8"/>
      <c r="Q901" s="8"/>
      <c r="R901" s="8"/>
      <c r="S901" s="8"/>
    </row>
    <row r="902" spans="4:19" ht="13.5" hidden="1" thickTop="1">
      <c r="D902" s="103"/>
      <c r="I902" s="103"/>
      <c r="J902" s="103"/>
      <c r="K902" s="105"/>
      <c r="L902" s="101"/>
      <c r="M902" s="8"/>
      <c r="N902" s="8"/>
      <c r="O902" s="8"/>
      <c r="P902" s="8"/>
      <c r="Q902" s="8"/>
      <c r="R902" s="8"/>
      <c r="S902" s="8"/>
    </row>
    <row r="903" spans="4:19" ht="13.5" hidden="1" thickTop="1">
      <c r="D903" s="103"/>
      <c r="I903" s="103"/>
      <c r="J903" s="103"/>
      <c r="K903" s="105"/>
      <c r="L903" s="101"/>
      <c r="M903" s="8"/>
      <c r="N903" s="8"/>
      <c r="O903" s="8"/>
      <c r="P903" s="8"/>
      <c r="Q903" s="8"/>
      <c r="R903" s="8"/>
      <c r="S903" s="8"/>
    </row>
    <row r="904" spans="4:19" ht="13.5" hidden="1" thickTop="1">
      <c r="D904" s="103"/>
      <c r="I904" s="103"/>
      <c r="J904" s="103"/>
      <c r="K904" s="105"/>
      <c r="L904" s="101"/>
      <c r="M904" s="8"/>
      <c r="N904" s="8"/>
      <c r="O904" s="8"/>
      <c r="P904" s="8"/>
      <c r="Q904" s="8"/>
      <c r="R904" s="8"/>
      <c r="S904" s="8"/>
    </row>
    <row r="905" spans="4:19" ht="13.5" hidden="1" thickTop="1">
      <c r="D905" s="103"/>
      <c r="I905" s="103"/>
      <c r="J905" s="103"/>
      <c r="K905" s="105"/>
      <c r="L905" s="101"/>
      <c r="M905" s="8"/>
      <c r="N905" s="8"/>
      <c r="O905" s="8"/>
      <c r="P905" s="8"/>
      <c r="Q905" s="8"/>
      <c r="R905" s="8"/>
      <c r="S905" s="8"/>
    </row>
    <row r="906" spans="4:19" ht="13.5" hidden="1" thickTop="1">
      <c r="D906" s="103"/>
      <c r="I906" s="103"/>
      <c r="J906" s="103"/>
      <c r="K906" s="105"/>
      <c r="L906" s="101"/>
      <c r="M906" s="8"/>
      <c r="N906" s="8"/>
      <c r="O906" s="8"/>
      <c r="P906" s="8"/>
      <c r="Q906" s="8"/>
      <c r="R906" s="8"/>
      <c r="S906" s="8"/>
    </row>
    <row r="907" spans="4:19" ht="13.5" hidden="1" thickTop="1">
      <c r="D907" s="103"/>
      <c r="I907" s="103"/>
      <c r="J907" s="103"/>
      <c r="K907" s="105"/>
      <c r="L907" s="101"/>
      <c r="M907" s="8"/>
      <c r="N907" s="8"/>
      <c r="O907" s="8"/>
      <c r="P907" s="8"/>
      <c r="Q907" s="8"/>
      <c r="R907" s="8"/>
      <c r="S907" s="8"/>
    </row>
    <row r="908" spans="4:19" ht="13.5" hidden="1" thickTop="1">
      <c r="D908" s="103"/>
      <c r="I908" s="103"/>
      <c r="J908" s="103"/>
      <c r="K908" s="105"/>
      <c r="L908" s="101"/>
      <c r="M908" s="8"/>
      <c r="N908" s="8"/>
      <c r="O908" s="8"/>
      <c r="P908" s="8"/>
      <c r="Q908" s="8"/>
      <c r="R908" s="8"/>
      <c r="S908" s="8"/>
    </row>
    <row r="909" spans="4:19" ht="13.5" hidden="1" thickTop="1">
      <c r="D909" s="103"/>
      <c r="I909" s="103"/>
      <c r="J909" s="103"/>
      <c r="K909" s="105"/>
      <c r="L909" s="101"/>
      <c r="M909" s="8"/>
      <c r="N909" s="8"/>
      <c r="O909" s="8"/>
      <c r="P909" s="8"/>
      <c r="Q909" s="8"/>
      <c r="R909" s="8"/>
      <c r="S909" s="8"/>
    </row>
    <row r="910" spans="4:19" ht="13.5" hidden="1" thickTop="1">
      <c r="D910" s="103"/>
      <c r="I910" s="103"/>
      <c r="J910" s="103"/>
      <c r="K910" s="105"/>
      <c r="L910" s="101"/>
      <c r="M910" s="8"/>
      <c r="N910" s="8"/>
      <c r="O910" s="8"/>
      <c r="P910" s="8"/>
      <c r="Q910" s="8"/>
      <c r="R910" s="8"/>
      <c r="S910" s="8"/>
    </row>
    <row r="911" spans="4:19" ht="13.5" hidden="1" thickTop="1">
      <c r="D911" s="103"/>
      <c r="I911" s="103"/>
      <c r="J911" s="103"/>
      <c r="K911" s="105"/>
      <c r="L911" s="101"/>
      <c r="M911" s="8"/>
      <c r="N911" s="8"/>
      <c r="O911" s="8"/>
      <c r="P911" s="8"/>
      <c r="Q911" s="8"/>
      <c r="R911" s="8"/>
      <c r="S911" s="8"/>
    </row>
    <row r="912" spans="4:19" ht="13.5" hidden="1" thickTop="1">
      <c r="D912" s="103"/>
      <c r="I912" s="103"/>
      <c r="J912" s="103"/>
      <c r="K912" s="105"/>
      <c r="L912" s="101"/>
      <c r="M912" s="8"/>
      <c r="N912" s="8"/>
      <c r="O912" s="8"/>
      <c r="P912" s="8"/>
      <c r="Q912" s="8"/>
      <c r="R912" s="8"/>
      <c r="S912" s="8"/>
    </row>
    <row r="913" spans="4:19" ht="13.5" hidden="1" thickTop="1">
      <c r="D913" s="103"/>
      <c r="I913" s="103"/>
      <c r="J913" s="103"/>
      <c r="K913" s="105"/>
      <c r="L913" s="101"/>
      <c r="M913" s="8"/>
      <c r="N913" s="8"/>
      <c r="O913" s="8"/>
      <c r="P913" s="8"/>
      <c r="Q913" s="8"/>
      <c r="R913" s="8"/>
      <c r="S913" s="8"/>
    </row>
    <row r="914" spans="4:19" ht="13.5" hidden="1" thickTop="1">
      <c r="D914" s="103"/>
      <c r="I914" s="103"/>
      <c r="J914" s="103"/>
      <c r="K914" s="105"/>
      <c r="L914" s="101"/>
      <c r="M914" s="8"/>
      <c r="N914" s="8"/>
      <c r="O914" s="8"/>
      <c r="P914" s="8"/>
      <c r="Q914" s="8"/>
      <c r="R914" s="8"/>
      <c r="S914" s="8"/>
    </row>
    <row r="915" spans="4:19" ht="13.5" hidden="1" thickTop="1">
      <c r="D915" s="103"/>
      <c r="I915" s="103"/>
      <c r="J915" s="103"/>
      <c r="K915" s="105"/>
      <c r="L915" s="101"/>
      <c r="M915" s="8"/>
      <c r="N915" s="8"/>
      <c r="O915" s="8"/>
      <c r="P915" s="8"/>
      <c r="Q915" s="8"/>
      <c r="R915" s="8"/>
      <c r="S915" s="8"/>
    </row>
    <row r="916" spans="4:19" ht="13.5" hidden="1" thickTop="1">
      <c r="D916" s="103"/>
      <c r="I916" s="103"/>
      <c r="J916" s="103"/>
      <c r="K916" s="105"/>
      <c r="L916" s="101"/>
      <c r="M916" s="8"/>
      <c r="N916" s="8"/>
      <c r="O916" s="8"/>
      <c r="P916" s="8"/>
      <c r="Q916" s="8"/>
      <c r="R916" s="8"/>
      <c r="S916" s="8"/>
    </row>
    <row r="917" spans="4:19" ht="13.5" hidden="1" thickTop="1">
      <c r="D917" s="103"/>
      <c r="I917" s="103"/>
      <c r="J917" s="103"/>
      <c r="K917" s="105"/>
      <c r="L917" s="101"/>
      <c r="M917" s="8"/>
      <c r="N917" s="8"/>
      <c r="O917" s="8"/>
      <c r="P917" s="8"/>
      <c r="Q917" s="8"/>
      <c r="R917" s="8"/>
      <c r="S917" s="8"/>
    </row>
    <row r="918" spans="4:19" ht="13.5" hidden="1" thickTop="1">
      <c r="D918" s="103"/>
      <c r="I918" s="103"/>
      <c r="J918" s="103"/>
      <c r="K918" s="105"/>
      <c r="L918" s="101"/>
      <c r="M918" s="8"/>
      <c r="N918" s="8"/>
      <c r="O918" s="8"/>
      <c r="P918" s="8"/>
      <c r="Q918" s="8"/>
      <c r="R918" s="8"/>
      <c r="S918" s="8"/>
    </row>
    <row r="919" spans="4:19" ht="13.5" hidden="1" thickTop="1">
      <c r="D919" s="103"/>
      <c r="I919" s="103"/>
      <c r="J919" s="103"/>
      <c r="K919" s="105"/>
      <c r="L919" s="101"/>
      <c r="M919" s="8"/>
      <c r="N919" s="8"/>
      <c r="O919" s="8"/>
      <c r="P919" s="8"/>
      <c r="Q919" s="8"/>
      <c r="R919" s="8"/>
      <c r="S919" s="8"/>
    </row>
    <row r="920" spans="4:19" ht="13.5" hidden="1" thickTop="1">
      <c r="D920" s="103"/>
      <c r="I920" s="103"/>
      <c r="J920" s="103"/>
      <c r="K920" s="105"/>
      <c r="L920" s="101"/>
      <c r="M920" s="8"/>
      <c r="N920" s="8"/>
      <c r="O920" s="8"/>
      <c r="P920" s="8"/>
      <c r="Q920" s="8"/>
      <c r="R920" s="8"/>
      <c r="S920" s="8"/>
    </row>
    <row r="921" spans="4:19" ht="13.5" hidden="1" thickTop="1">
      <c r="D921" s="103"/>
      <c r="I921" s="103"/>
      <c r="J921" s="103"/>
      <c r="K921" s="105"/>
      <c r="L921" s="101"/>
      <c r="M921" s="8"/>
      <c r="N921" s="8"/>
      <c r="O921" s="8"/>
      <c r="P921" s="8"/>
      <c r="Q921" s="8"/>
      <c r="R921" s="8"/>
      <c r="S921" s="8"/>
    </row>
    <row r="922" spans="4:19" ht="13.5" hidden="1" thickTop="1">
      <c r="D922" s="103"/>
      <c r="I922" s="103"/>
      <c r="J922" s="103"/>
      <c r="K922" s="105"/>
      <c r="L922" s="101"/>
      <c r="M922" s="8"/>
      <c r="N922" s="8"/>
      <c r="O922" s="8"/>
      <c r="P922" s="8"/>
      <c r="Q922" s="8"/>
      <c r="R922" s="8"/>
      <c r="S922" s="8"/>
    </row>
    <row r="923" spans="4:19" ht="13.5" hidden="1" thickTop="1">
      <c r="D923" s="103"/>
      <c r="I923" s="103"/>
      <c r="J923" s="103"/>
      <c r="K923" s="105"/>
      <c r="L923" s="101"/>
      <c r="M923" s="8"/>
      <c r="N923" s="8"/>
      <c r="O923" s="8"/>
      <c r="P923" s="8"/>
      <c r="Q923" s="8"/>
      <c r="R923" s="8"/>
      <c r="S923" s="8"/>
    </row>
    <row r="924" spans="4:19" ht="13.5" hidden="1" thickTop="1">
      <c r="D924" s="103"/>
      <c r="I924" s="103"/>
      <c r="J924" s="103"/>
      <c r="K924" s="105"/>
      <c r="L924" s="101"/>
      <c r="M924" s="8"/>
      <c r="N924" s="8"/>
      <c r="O924" s="8"/>
      <c r="P924" s="8"/>
      <c r="Q924" s="8"/>
      <c r="R924" s="8"/>
      <c r="S924" s="8"/>
    </row>
    <row r="925" spans="4:19" ht="13.5" hidden="1" thickTop="1">
      <c r="D925" s="103"/>
      <c r="I925" s="103"/>
      <c r="J925" s="103"/>
      <c r="K925" s="105"/>
      <c r="L925" s="101"/>
      <c r="M925" s="8"/>
      <c r="N925" s="8"/>
      <c r="O925" s="8"/>
      <c r="P925" s="8"/>
      <c r="Q925" s="8"/>
      <c r="R925" s="8"/>
      <c r="S925" s="8"/>
    </row>
    <row r="926" spans="4:19" ht="13.5" hidden="1" thickTop="1">
      <c r="D926" s="103"/>
      <c r="I926" s="103"/>
      <c r="J926" s="103"/>
      <c r="K926" s="105"/>
      <c r="L926" s="101"/>
      <c r="M926" s="8"/>
      <c r="N926" s="8"/>
      <c r="O926" s="8"/>
      <c r="P926" s="8"/>
      <c r="Q926" s="8"/>
      <c r="R926" s="8"/>
      <c r="S926" s="8"/>
    </row>
    <row r="927" spans="4:19" ht="13.5" hidden="1" thickTop="1">
      <c r="D927" s="103"/>
      <c r="I927" s="103"/>
      <c r="J927" s="103"/>
      <c r="K927" s="105"/>
      <c r="L927" s="101"/>
      <c r="M927" s="8"/>
      <c r="N927" s="8"/>
      <c r="O927" s="8"/>
      <c r="P927" s="8"/>
      <c r="Q927" s="8"/>
      <c r="R927" s="8"/>
      <c r="S927" s="8"/>
    </row>
    <row r="928" spans="4:19" ht="13.5" hidden="1" thickTop="1">
      <c r="D928" s="103"/>
      <c r="I928" s="103"/>
      <c r="J928" s="103"/>
      <c r="K928" s="105"/>
      <c r="L928" s="101"/>
      <c r="M928" s="8"/>
      <c r="N928" s="8"/>
      <c r="O928" s="8"/>
      <c r="P928" s="8"/>
      <c r="Q928" s="8"/>
      <c r="R928" s="8"/>
      <c r="S928" s="8"/>
    </row>
    <row r="929" spans="4:19" ht="13.5" hidden="1" thickTop="1">
      <c r="D929" s="103"/>
      <c r="I929" s="103"/>
      <c r="J929" s="103"/>
      <c r="K929" s="105"/>
      <c r="L929" s="101"/>
      <c r="M929" s="8"/>
      <c r="N929" s="8"/>
      <c r="O929" s="8"/>
      <c r="P929" s="8"/>
      <c r="Q929" s="8"/>
      <c r="R929" s="8"/>
      <c r="S929" s="8"/>
    </row>
    <row r="930" spans="4:19" ht="13.5" hidden="1" thickTop="1">
      <c r="D930" s="103"/>
      <c r="I930" s="103"/>
      <c r="J930" s="103"/>
      <c r="K930" s="105"/>
      <c r="L930" s="101"/>
      <c r="M930" s="8"/>
      <c r="N930" s="8"/>
      <c r="O930" s="8"/>
      <c r="P930" s="8"/>
      <c r="Q930" s="8"/>
      <c r="R930" s="8"/>
      <c r="S930" s="8"/>
    </row>
    <row r="931" spans="4:19" ht="13.5" hidden="1" thickTop="1">
      <c r="D931" s="103"/>
      <c r="I931" s="103"/>
      <c r="J931" s="103"/>
      <c r="K931" s="105"/>
      <c r="L931" s="101"/>
      <c r="M931" s="8"/>
      <c r="N931" s="8"/>
      <c r="O931" s="8"/>
      <c r="P931" s="8"/>
      <c r="Q931" s="8"/>
      <c r="R931" s="8"/>
      <c r="S931" s="8"/>
    </row>
    <row r="932" spans="4:19" ht="13.5" hidden="1" thickTop="1">
      <c r="D932" s="103"/>
      <c r="I932" s="103"/>
      <c r="J932" s="103"/>
      <c r="K932" s="105"/>
      <c r="L932" s="101"/>
      <c r="M932" s="8"/>
      <c r="N932" s="8"/>
      <c r="O932" s="8"/>
      <c r="P932" s="8"/>
      <c r="Q932" s="8"/>
      <c r="R932" s="8"/>
      <c r="S932" s="8"/>
    </row>
    <row r="933" spans="4:19" ht="13.5" hidden="1" thickTop="1">
      <c r="D933" s="103"/>
      <c r="I933" s="103"/>
      <c r="J933" s="103"/>
      <c r="K933" s="105"/>
      <c r="L933" s="101"/>
      <c r="M933" s="8"/>
      <c r="N933" s="8"/>
      <c r="O933" s="8"/>
      <c r="P933" s="8"/>
      <c r="Q933" s="8"/>
      <c r="R933" s="8"/>
      <c r="S933" s="8"/>
    </row>
    <row r="934" spans="4:19" ht="13.5" hidden="1" thickTop="1">
      <c r="D934" s="103"/>
      <c r="I934" s="103"/>
      <c r="J934" s="103"/>
      <c r="K934" s="105"/>
      <c r="L934" s="101"/>
      <c r="M934" s="8"/>
      <c r="N934" s="8"/>
      <c r="O934" s="8"/>
      <c r="P934" s="8"/>
      <c r="Q934" s="8"/>
      <c r="R934" s="8"/>
      <c r="S934" s="8"/>
    </row>
    <row r="935" spans="4:19" ht="13.5" hidden="1" thickTop="1">
      <c r="D935" s="103"/>
      <c r="I935" s="103"/>
      <c r="J935" s="103"/>
      <c r="K935" s="105"/>
      <c r="L935" s="101"/>
      <c r="M935" s="8"/>
      <c r="N935" s="8"/>
      <c r="O935" s="8"/>
      <c r="P935" s="8"/>
      <c r="Q935" s="8"/>
      <c r="R935" s="8"/>
      <c r="S935" s="8"/>
    </row>
    <row r="936" spans="4:19" ht="13.5" hidden="1" thickTop="1">
      <c r="D936" s="103"/>
      <c r="I936" s="103"/>
      <c r="J936" s="103"/>
      <c r="K936" s="105"/>
      <c r="L936" s="101"/>
      <c r="M936" s="8"/>
      <c r="N936" s="8"/>
      <c r="O936" s="8"/>
      <c r="P936" s="8"/>
      <c r="Q936" s="8"/>
      <c r="R936" s="8"/>
      <c r="S936" s="8"/>
    </row>
    <row r="937" spans="4:19" ht="13.5" hidden="1" thickTop="1">
      <c r="D937" s="103"/>
      <c r="I937" s="103"/>
      <c r="J937" s="103"/>
      <c r="K937" s="105"/>
      <c r="L937" s="101"/>
      <c r="M937" s="8"/>
      <c r="N937" s="8"/>
      <c r="O937" s="8"/>
      <c r="P937" s="8"/>
      <c r="Q937" s="8"/>
      <c r="R937" s="8"/>
      <c r="S937" s="8"/>
    </row>
    <row r="938" spans="4:19" ht="13.5" hidden="1" thickTop="1">
      <c r="D938" s="103"/>
      <c r="I938" s="103"/>
      <c r="J938" s="103"/>
      <c r="K938" s="105"/>
      <c r="L938" s="101"/>
      <c r="M938" s="8"/>
      <c r="N938" s="8"/>
      <c r="O938" s="8"/>
      <c r="P938" s="8"/>
      <c r="Q938" s="8"/>
      <c r="R938" s="8"/>
      <c r="S938" s="8"/>
    </row>
    <row r="939" spans="4:19" ht="13.5" hidden="1" thickTop="1">
      <c r="D939" s="103"/>
      <c r="I939" s="103"/>
      <c r="J939" s="103"/>
      <c r="K939" s="105"/>
      <c r="L939" s="101"/>
      <c r="M939" s="8"/>
      <c r="N939" s="8"/>
      <c r="O939" s="8"/>
      <c r="P939" s="8"/>
      <c r="Q939" s="8"/>
      <c r="R939" s="8"/>
      <c r="S939" s="8"/>
    </row>
    <row r="940" spans="4:19" ht="13.5" hidden="1" thickTop="1">
      <c r="D940" s="103"/>
      <c r="I940" s="103"/>
      <c r="J940" s="103"/>
      <c r="K940" s="105"/>
      <c r="L940" s="101"/>
      <c r="M940" s="8"/>
      <c r="N940" s="8"/>
      <c r="O940" s="8"/>
      <c r="P940" s="8"/>
      <c r="Q940" s="8"/>
      <c r="R940" s="8"/>
      <c r="S940" s="8"/>
    </row>
    <row r="941" spans="4:19" ht="13.5" hidden="1" thickTop="1">
      <c r="D941" s="103"/>
      <c r="I941" s="103"/>
      <c r="J941" s="103"/>
      <c r="K941" s="105"/>
      <c r="L941" s="101"/>
      <c r="M941" s="8"/>
      <c r="N941" s="8"/>
      <c r="O941" s="8"/>
      <c r="P941" s="8"/>
      <c r="Q941" s="8"/>
      <c r="R941" s="8"/>
      <c r="S941" s="8"/>
    </row>
    <row r="942" spans="4:19" ht="13.5" hidden="1" thickTop="1">
      <c r="D942" s="103"/>
      <c r="I942" s="103"/>
      <c r="J942" s="103"/>
      <c r="K942" s="105"/>
      <c r="L942" s="101"/>
      <c r="M942" s="8"/>
      <c r="N942" s="8"/>
      <c r="O942" s="8"/>
      <c r="P942" s="8"/>
      <c r="Q942" s="8"/>
      <c r="R942" s="8"/>
      <c r="S942" s="8"/>
    </row>
    <row r="943" spans="4:19" ht="13.5" hidden="1" thickTop="1">
      <c r="D943" s="103"/>
      <c r="I943" s="103"/>
      <c r="J943" s="103"/>
      <c r="K943" s="105"/>
      <c r="L943" s="101"/>
      <c r="M943" s="8"/>
      <c r="N943" s="8"/>
      <c r="O943" s="8"/>
      <c r="P943" s="8"/>
      <c r="Q943" s="8"/>
      <c r="R943" s="8"/>
      <c r="S943" s="8"/>
    </row>
    <row r="944" spans="4:19" ht="13.5" hidden="1" thickTop="1">
      <c r="D944" s="103"/>
      <c r="I944" s="103"/>
      <c r="J944" s="103"/>
      <c r="K944" s="105"/>
      <c r="L944" s="101"/>
      <c r="M944" s="8"/>
      <c r="N944" s="8"/>
      <c r="O944" s="8"/>
      <c r="P944" s="8"/>
      <c r="Q944" s="8"/>
      <c r="R944" s="8"/>
      <c r="S944" s="8"/>
    </row>
    <row r="945" spans="4:19" ht="13.5" hidden="1" thickTop="1">
      <c r="D945" s="103"/>
      <c r="I945" s="103"/>
      <c r="J945" s="103"/>
      <c r="K945" s="105"/>
      <c r="L945" s="101"/>
      <c r="M945" s="8"/>
      <c r="N945" s="8"/>
      <c r="O945" s="8"/>
      <c r="P945" s="8"/>
      <c r="Q945" s="8"/>
      <c r="R945" s="8"/>
      <c r="S945" s="8"/>
    </row>
    <row r="946" spans="4:19" ht="13.5" hidden="1" thickTop="1">
      <c r="D946" s="103"/>
      <c r="I946" s="103"/>
      <c r="J946" s="103"/>
      <c r="K946" s="105"/>
      <c r="L946" s="101"/>
      <c r="M946" s="8"/>
      <c r="N946" s="8"/>
      <c r="O946" s="8"/>
      <c r="P946" s="8"/>
      <c r="Q946" s="8"/>
      <c r="R946" s="8"/>
      <c r="S946" s="8"/>
    </row>
    <row r="947" spans="4:19" ht="13.5" hidden="1" thickTop="1">
      <c r="D947" s="103"/>
      <c r="I947" s="103"/>
      <c r="J947" s="103"/>
      <c r="K947" s="105"/>
      <c r="L947" s="101"/>
      <c r="M947" s="8"/>
      <c r="N947" s="8"/>
      <c r="O947" s="8"/>
      <c r="P947" s="8"/>
      <c r="Q947" s="8"/>
      <c r="R947" s="8"/>
      <c r="S947" s="8"/>
    </row>
    <row r="948" spans="4:19" ht="13.5" hidden="1" thickTop="1">
      <c r="D948" s="103"/>
      <c r="I948" s="103"/>
      <c r="J948" s="103"/>
      <c r="K948" s="105"/>
      <c r="L948" s="101"/>
      <c r="M948" s="8"/>
      <c r="N948" s="8"/>
      <c r="O948" s="8"/>
      <c r="P948" s="8"/>
      <c r="Q948" s="8"/>
      <c r="R948" s="8"/>
      <c r="S948" s="8"/>
    </row>
    <row r="949" spans="4:19" ht="13.5" hidden="1" thickTop="1">
      <c r="D949" s="103"/>
      <c r="I949" s="103"/>
      <c r="J949" s="103"/>
      <c r="K949" s="105"/>
      <c r="L949" s="101"/>
      <c r="M949" s="8"/>
      <c r="N949" s="8"/>
      <c r="O949" s="8"/>
      <c r="P949" s="8"/>
      <c r="Q949" s="8"/>
      <c r="R949" s="8"/>
      <c r="S949" s="8"/>
    </row>
    <row r="950" spans="4:19" ht="13.5" hidden="1" thickTop="1">
      <c r="D950" s="103"/>
      <c r="I950" s="103"/>
      <c r="J950" s="103"/>
      <c r="K950" s="105"/>
      <c r="L950" s="101"/>
      <c r="M950" s="8"/>
      <c r="N950" s="8"/>
      <c r="O950" s="8"/>
      <c r="P950" s="8"/>
      <c r="Q950" s="8"/>
      <c r="R950" s="8"/>
      <c r="S950" s="8"/>
    </row>
    <row r="951" spans="4:19" ht="13.5" hidden="1" thickTop="1">
      <c r="D951" s="103"/>
      <c r="I951" s="103"/>
      <c r="J951" s="103"/>
      <c r="K951" s="105"/>
      <c r="L951" s="101"/>
      <c r="M951" s="8"/>
      <c r="N951" s="8"/>
      <c r="O951" s="8"/>
      <c r="P951" s="8"/>
      <c r="Q951" s="8"/>
      <c r="R951" s="8"/>
      <c r="S951" s="8"/>
    </row>
    <row r="952" spans="4:19" ht="13.5" hidden="1" thickTop="1">
      <c r="D952" s="103"/>
      <c r="I952" s="103"/>
      <c r="J952" s="103"/>
      <c r="K952" s="105"/>
      <c r="L952" s="101"/>
      <c r="M952" s="8"/>
      <c r="N952" s="8"/>
      <c r="O952" s="8"/>
      <c r="P952" s="8"/>
      <c r="Q952" s="8"/>
      <c r="R952" s="8"/>
      <c r="S952" s="8"/>
    </row>
    <row r="953" spans="4:19" ht="13.5" hidden="1" thickTop="1">
      <c r="D953" s="103"/>
      <c r="I953" s="103"/>
      <c r="J953" s="103"/>
      <c r="K953" s="105"/>
      <c r="L953" s="101"/>
      <c r="M953" s="8"/>
      <c r="N953" s="8"/>
      <c r="O953" s="8"/>
      <c r="P953" s="8"/>
      <c r="Q953" s="8"/>
      <c r="R953" s="8"/>
      <c r="S953" s="8"/>
    </row>
    <row r="954" spans="4:19" ht="13.5" hidden="1" thickTop="1">
      <c r="D954" s="103"/>
      <c r="I954" s="103"/>
      <c r="J954" s="103"/>
      <c r="K954" s="105"/>
      <c r="L954" s="101"/>
      <c r="M954" s="8"/>
      <c r="N954" s="8"/>
      <c r="O954" s="8"/>
      <c r="P954" s="8"/>
      <c r="Q954" s="8"/>
      <c r="R954" s="8"/>
      <c r="S954" s="8"/>
    </row>
    <row r="955" spans="4:19" ht="13.5" hidden="1" thickTop="1">
      <c r="D955" s="103"/>
      <c r="I955" s="103"/>
      <c r="J955" s="103"/>
      <c r="K955" s="105"/>
      <c r="L955" s="101"/>
      <c r="M955" s="8"/>
      <c r="N955" s="8"/>
      <c r="O955" s="8"/>
      <c r="P955" s="8"/>
      <c r="Q955" s="8"/>
      <c r="R955" s="8"/>
      <c r="S955" s="8"/>
    </row>
    <row r="956" spans="4:19" ht="13.5" hidden="1" thickTop="1">
      <c r="D956" s="103"/>
      <c r="I956" s="103"/>
      <c r="J956" s="103"/>
      <c r="K956" s="105"/>
      <c r="L956" s="101"/>
      <c r="M956" s="8"/>
      <c r="N956" s="8"/>
      <c r="O956" s="8"/>
      <c r="P956" s="8"/>
      <c r="Q956" s="8"/>
      <c r="R956" s="8"/>
      <c r="S956" s="8"/>
    </row>
    <row r="957" spans="4:19" ht="13.5" hidden="1" thickTop="1">
      <c r="D957" s="103"/>
      <c r="I957" s="103"/>
      <c r="J957" s="103"/>
      <c r="K957" s="105"/>
      <c r="L957" s="101"/>
      <c r="M957" s="8"/>
      <c r="N957" s="8"/>
      <c r="O957" s="8"/>
      <c r="P957" s="8"/>
      <c r="Q957" s="8"/>
      <c r="R957" s="8"/>
      <c r="S957" s="8"/>
    </row>
    <row r="958" spans="4:19" ht="13.5" hidden="1" thickTop="1">
      <c r="D958" s="103"/>
      <c r="I958" s="103"/>
      <c r="J958" s="103"/>
      <c r="K958" s="105"/>
      <c r="L958" s="101"/>
      <c r="M958" s="8"/>
      <c r="N958" s="8"/>
      <c r="O958" s="8"/>
      <c r="P958" s="8"/>
      <c r="Q958" s="8"/>
      <c r="R958" s="8"/>
      <c r="S958" s="8"/>
    </row>
    <row r="959" spans="4:19" ht="13.5" hidden="1" thickTop="1">
      <c r="D959" s="103"/>
      <c r="I959" s="103"/>
      <c r="J959" s="103"/>
      <c r="K959" s="105"/>
      <c r="L959" s="101"/>
      <c r="M959" s="8"/>
      <c r="N959" s="8"/>
      <c r="O959" s="8"/>
      <c r="P959" s="8"/>
      <c r="Q959" s="8"/>
      <c r="R959" s="8"/>
      <c r="S959" s="8"/>
    </row>
    <row r="960" spans="4:19" ht="13.5" hidden="1" thickTop="1">
      <c r="D960" s="103"/>
      <c r="I960" s="103"/>
      <c r="J960" s="103"/>
      <c r="K960" s="105"/>
      <c r="L960" s="101"/>
      <c r="M960" s="8"/>
      <c r="N960" s="8"/>
      <c r="O960" s="8"/>
      <c r="P960" s="8"/>
      <c r="Q960" s="8"/>
      <c r="R960" s="8"/>
      <c r="S960" s="8"/>
    </row>
    <row r="961" spans="4:19" ht="13.5" hidden="1" thickTop="1">
      <c r="D961" s="103"/>
      <c r="I961" s="103"/>
      <c r="J961" s="103"/>
      <c r="K961" s="105"/>
      <c r="L961" s="101"/>
      <c r="M961" s="8"/>
      <c r="N961" s="8"/>
      <c r="O961" s="8"/>
      <c r="P961" s="8"/>
      <c r="Q961" s="8"/>
      <c r="R961" s="8"/>
      <c r="S961" s="8"/>
    </row>
    <row r="962" spans="4:19" ht="13.5" hidden="1" thickTop="1">
      <c r="D962" s="103"/>
      <c r="I962" s="103"/>
      <c r="J962" s="103"/>
      <c r="K962" s="105"/>
      <c r="L962" s="101"/>
      <c r="M962" s="8"/>
      <c r="N962" s="8"/>
      <c r="O962" s="8"/>
      <c r="P962" s="8"/>
      <c r="Q962" s="8"/>
      <c r="R962" s="8"/>
      <c r="S962" s="8"/>
    </row>
    <row r="963" spans="4:19" ht="13.5" hidden="1" thickTop="1">
      <c r="D963" s="103"/>
      <c r="I963" s="103"/>
      <c r="J963" s="103"/>
      <c r="K963" s="105"/>
      <c r="L963" s="101"/>
      <c r="M963" s="8"/>
      <c r="N963" s="8"/>
      <c r="O963" s="8"/>
      <c r="P963" s="8"/>
      <c r="Q963" s="8"/>
      <c r="R963" s="8"/>
      <c r="S963" s="8"/>
    </row>
    <row r="964" spans="4:19" ht="13.5" hidden="1" thickTop="1">
      <c r="D964" s="103"/>
      <c r="I964" s="103"/>
      <c r="J964" s="103"/>
      <c r="K964" s="105"/>
      <c r="L964" s="101"/>
      <c r="M964" s="8"/>
      <c r="N964" s="8"/>
      <c r="O964" s="8"/>
      <c r="P964" s="8"/>
      <c r="Q964" s="8"/>
      <c r="R964" s="8"/>
      <c r="S964" s="8"/>
    </row>
    <row r="965" spans="4:19" ht="13.5" hidden="1" thickTop="1">
      <c r="D965" s="103"/>
      <c r="I965" s="103"/>
      <c r="J965" s="103"/>
      <c r="K965" s="105"/>
      <c r="L965" s="101"/>
      <c r="M965" s="8"/>
      <c r="N965" s="8"/>
      <c r="O965" s="8"/>
      <c r="P965" s="8"/>
      <c r="Q965" s="8"/>
      <c r="R965" s="8"/>
      <c r="S965" s="8"/>
    </row>
    <row r="966" spans="4:19" ht="13.5" hidden="1" thickTop="1">
      <c r="D966" s="103"/>
      <c r="I966" s="103"/>
      <c r="J966" s="103"/>
      <c r="K966" s="105"/>
      <c r="L966" s="101"/>
      <c r="M966" s="8"/>
      <c r="N966" s="8"/>
      <c r="O966" s="8"/>
      <c r="P966" s="8"/>
      <c r="Q966" s="8"/>
      <c r="R966" s="8"/>
      <c r="S966" s="8"/>
    </row>
    <row r="967" spans="4:19" ht="13.5" hidden="1" thickTop="1">
      <c r="D967" s="103"/>
      <c r="I967" s="103"/>
      <c r="J967" s="103"/>
      <c r="K967" s="105"/>
      <c r="L967" s="101"/>
      <c r="M967" s="8"/>
      <c r="N967" s="8"/>
      <c r="O967" s="8"/>
      <c r="P967" s="8"/>
      <c r="Q967" s="8"/>
      <c r="R967" s="8"/>
      <c r="S967" s="8"/>
    </row>
    <row r="968" spans="4:19" ht="13.5" hidden="1" thickTop="1">
      <c r="D968" s="103"/>
      <c r="I968" s="103"/>
      <c r="J968" s="103"/>
      <c r="K968" s="105"/>
      <c r="L968" s="101"/>
      <c r="M968" s="8"/>
      <c r="N968" s="8"/>
      <c r="O968" s="8"/>
      <c r="P968" s="8"/>
      <c r="Q968" s="8"/>
      <c r="R968" s="8"/>
      <c r="S968" s="8"/>
    </row>
    <row r="969" spans="4:19" ht="13.5" hidden="1" thickTop="1">
      <c r="D969" s="103"/>
      <c r="I969" s="103"/>
      <c r="J969" s="103"/>
      <c r="K969" s="105"/>
      <c r="L969" s="101"/>
      <c r="M969" s="8"/>
      <c r="N969" s="8"/>
      <c r="O969" s="8"/>
      <c r="P969" s="8"/>
      <c r="Q969" s="8"/>
      <c r="R969" s="8"/>
      <c r="S969" s="8"/>
    </row>
    <row r="970" spans="4:19" ht="13.5" hidden="1" thickTop="1">
      <c r="D970" s="103"/>
      <c r="I970" s="103"/>
      <c r="J970" s="103"/>
      <c r="K970" s="105"/>
      <c r="L970" s="101"/>
      <c r="M970" s="8"/>
      <c r="N970" s="8"/>
      <c r="O970" s="8"/>
      <c r="P970" s="8"/>
      <c r="Q970" s="8"/>
      <c r="R970" s="8"/>
      <c r="S970" s="8"/>
    </row>
    <row r="971" spans="4:19" ht="13.5" hidden="1" thickTop="1">
      <c r="D971" s="103"/>
      <c r="I971" s="103"/>
      <c r="J971" s="103"/>
      <c r="K971" s="105"/>
      <c r="L971" s="101"/>
      <c r="M971" s="8"/>
      <c r="N971" s="8"/>
      <c r="O971" s="8"/>
      <c r="P971" s="8"/>
      <c r="Q971" s="8"/>
      <c r="R971" s="8"/>
      <c r="S971" s="8"/>
    </row>
    <row r="972" spans="4:19" ht="13.5" hidden="1" thickTop="1">
      <c r="D972" s="103"/>
      <c r="I972" s="103"/>
      <c r="J972" s="103"/>
      <c r="K972" s="105"/>
      <c r="L972" s="101"/>
      <c r="M972" s="8"/>
      <c r="N972" s="8"/>
      <c r="O972" s="8"/>
      <c r="P972" s="8"/>
      <c r="Q972" s="8"/>
      <c r="R972" s="8"/>
      <c r="S972" s="8"/>
    </row>
    <row r="973" spans="4:19" ht="13.5" hidden="1" thickTop="1">
      <c r="D973" s="103"/>
      <c r="I973" s="103"/>
      <c r="J973" s="103"/>
      <c r="K973" s="105"/>
      <c r="L973" s="101"/>
      <c r="M973" s="8"/>
      <c r="N973" s="8"/>
      <c r="O973" s="8"/>
      <c r="P973" s="8"/>
      <c r="Q973" s="8"/>
      <c r="R973" s="8"/>
      <c r="S973" s="8"/>
    </row>
    <row r="974" spans="4:19" ht="13.5" hidden="1" thickTop="1">
      <c r="D974" s="103"/>
      <c r="I974" s="103"/>
      <c r="J974" s="103"/>
      <c r="K974" s="105"/>
      <c r="L974" s="101"/>
      <c r="M974" s="8"/>
      <c r="N974" s="8"/>
      <c r="O974" s="8"/>
      <c r="P974" s="8"/>
      <c r="Q974" s="8"/>
      <c r="R974" s="8"/>
      <c r="S974" s="8"/>
    </row>
    <row r="975" spans="4:19" ht="13.5" hidden="1" thickTop="1">
      <c r="D975" s="103"/>
      <c r="I975" s="103"/>
      <c r="J975" s="103"/>
      <c r="K975" s="105"/>
      <c r="L975" s="101"/>
      <c r="M975" s="8"/>
      <c r="N975" s="8"/>
      <c r="O975" s="8"/>
      <c r="P975" s="8"/>
      <c r="Q975" s="8"/>
      <c r="R975" s="8"/>
      <c r="S975" s="8"/>
    </row>
    <row r="976" spans="4:19" ht="13.5" hidden="1" thickTop="1">
      <c r="D976" s="103"/>
      <c r="I976" s="103"/>
      <c r="J976" s="103"/>
      <c r="K976" s="105"/>
      <c r="L976" s="101"/>
      <c r="M976" s="8"/>
      <c r="N976" s="8"/>
      <c r="O976" s="8"/>
      <c r="P976" s="8"/>
      <c r="Q976" s="8"/>
      <c r="R976" s="8"/>
      <c r="S976" s="8"/>
    </row>
    <row r="977" spans="4:19" ht="13.5" hidden="1" thickTop="1">
      <c r="D977" s="103"/>
      <c r="I977" s="103"/>
      <c r="J977" s="103"/>
      <c r="K977" s="105"/>
      <c r="L977" s="101"/>
      <c r="M977" s="8"/>
      <c r="N977" s="8"/>
      <c r="O977" s="8"/>
      <c r="P977" s="8"/>
      <c r="Q977" s="8"/>
      <c r="R977" s="8"/>
      <c r="S977" s="8"/>
    </row>
    <row r="978" spans="4:19" ht="13.5" hidden="1" thickTop="1">
      <c r="D978" s="103"/>
      <c r="I978" s="103"/>
      <c r="J978" s="103"/>
      <c r="K978" s="105"/>
      <c r="L978" s="101"/>
      <c r="M978" s="8"/>
      <c r="N978" s="8"/>
      <c r="O978" s="8"/>
      <c r="P978" s="8"/>
      <c r="Q978" s="8"/>
      <c r="R978" s="8"/>
      <c r="S978" s="8"/>
    </row>
    <row r="979" spans="4:19" ht="13.5" hidden="1" thickTop="1">
      <c r="D979" s="103"/>
      <c r="I979" s="103"/>
      <c r="J979" s="103"/>
      <c r="K979" s="105"/>
      <c r="L979" s="101"/>
      <c r="M979" s="8"/>
      <c r="N979" s="8"/>
      <c r="O979" s="8"/>
      <c r="P979" s="8"/>
      <c r="Q979" s="8"/>
      <c r="R979" s="8"/>
      <c r="S979" s="8"/>
    </row>
    <row r="980" spans="4:19" ht="13.5" hidden="1" thickTop="1">
      <c r="D980" s="103"/>
      <c r="I980" s="103"/>
      <c r="J980" s="103"/>
      <c r="K980" s="105"/>
      <c r="L980" s="101"/>
      <c r="M980" s="8"/>
      <c r="N980" s="8"/>
      <c r="O980" s="8"/>
      <c r="P980" s="8"/>
      <c r="Q980" s="8"/>
      <c r="R980" s="8"/>
      <c r="S980" s="8"/>
    </row>
    <row r="981" spans="4:19" ht="13.5" hidden="1" thickTop="1">
      <c r="D981" s="103"/>
      <c r="I981" s="103"/>
      <c r="J981" s="103"/>
      <c r="K981" s="105"/>
      <c r="L981" s="101"/>
      <c r="M981" s="8"/>
      <c r="N981" s="8"/>
      <c r="O981" s="8"/>
      <c r="P981" s="8"/>
      <c r="Q981" s="8"/>
      <c r="R981" s="8"/>
      <c r="S981" s="8"/>
    </row>
    <row r="982" spans="4:19" ht="13.5" hidden="1" thickTop="1">
      <c r="D982" s="103"/>
      <c r="I982" s="103"/>
      <c r="J982" s="103"/>
      <c r="K982" s="105"/>
      <c r="L982" s="101"/>
      <c r="M982" s="8"/>
      <c r="N982" s="8"/>
      <c r="O982" s="8"/>
      <c r="P982" s="8"/>
      <c r="Q982" s="8"/>
      <c r="R982" s="8"/>
      <c r="S982" s="8"/>
    </row>
    <row r="983" spans="4:19" ht="13.5" hidden="1" thickTop="1">
      <c r="D983" s="103"/>
      <c r="I983" s="103"/>
      <c r="J983" s="103"/>
      <c r="K983" s="105"/>
      <c r="L983" s="101"/>
      <c r="M983" s="8"/>
      <c r="N983" s="8"/>
      <c r="O983" s="8"/>
      <c r="P983" s="8"/>
      <c r="Q983" s="8"/>
      <c r="R983" s="8"/>
      <c r="S983" s="8"/>
    </row>
    <row r="984" spans="4:19" ht="13.5" hidden="1" thickTop="1">
      <c r="D984" s="103"/>
      <c r="I984" s="103"/>
      <c r="J984" s="103"/>
      <c r="K984" s="105"/>
      <c r="L984" s="101"/>
      <c r="M984" s="8"/>
      <c r="N984" s="8"/>
      <c r="O984" s="8"/>
      <c r="P984" s="8"/>
      <c r="Q984" s="8"/>
      <c r="R984" s="8"/>
      <c r="S984" s="8"/>
    </row>
    <row r="985" spans="4:19" ht="13.5" hidden="1" thickTop="1">
      <c r="D985" s="103"/>
      <c r="I985" s="103"/>
      <c r="J985" s="103"/>
      <c r="K985" s="105"/>
      <c r="L985" s="101"/>
      <c r="M985" s="8"/>
      <c r="N985" s="8"/>
      <c r="O985" s="8"/>
      <c r="P985" s="8"/>
      <c r="Q985" s="8"/>
      <c r="R985" s="8"/>
      <c r="S985" s="8"/>
    </row>
    <row r="986" spans="4:19" ht="13.5" hidden="1" thickTop="1">
      <c r="D986" s="103"/>
      <c r="I986" s="103"/>
      <c r="J986" s="103"/>
      <c r="K986" s="105"/>
      <c r="L986" s="101"/>
      <c r="M986" s="8"/>
      <c r="N986" s="8"/>
      <c r="O986" s="8"/>
      <c r="P986" s="8"/>
      <c r="Q986" s="8"/>
      <c r="R986" s="8"/>
      <c r="S986" s="8"/>
    </row>
    <row r="987" spans="4:19" ht="13.5" hidden="1" thickTop="1">
      <c r="D987" s="103"/>
      <c r="I987" s="103"/>
      <c r="J987" s="103"/>
      <c r="K987" s="105"/>
      <c r="L987" s="101"/>
      <c r="M987" s="8"/>
      <c r="N987" s="8"/>
      <c r="O987" s="8"/>
      <c r="P987" s="8"/>
      <c r="Q987" s="8"/>
      <c r="R987" s="8"/>
      <c r="S987" s="8"/>
    </row>
    <row r="988" spans="4:19" ht="13.5" hidden="1" thickTop="1">
      <c r="D988" s="103"/>
      <c r="I988" s="103"/>
      <c r="J988" s="103"/>
      <c r="K988" s="105"/>
      <c r="L988" s="101"/>
      <c r="M988" s="8"/>
      <c r="N988" s="8"/>
      <c r="O988" s="8"/>
      <c r="P988" s="8"/>
      <c r="Q988" s="8"/>
      <c r="R988" s="8"/>
      <c r="S988" s="8"/>
    </row>
    <row r="989" spans="4:19" ht="13.5" hidden="1" thickTop="1">
      <c r="D989" s="103"/>
      <c r="I989" s="103"/>
      <c r="J989" s="103"/>
      <c r="K989" s="105"/>
      <c r="L989" s="101"/>
      <c r="M989" s="8"/>
      <c r="N989" s="8"/>
      <c r="O989" s="8"/>
      <c r="P989" s="8"/>
      <c r="Q989" s="8"/>
      <c r="R989" s="8"/>
      <c r="S989" s="8"/>
    </row>
    <row r="990" spans="4:19" ht="13.5" hidden="1" thickTop="1">
      <c r="D990" s="103"/>
      <c r="I990" s="103"/>
      <c r="J990" s="103"/>
      <c r="K990" s="105"/>
      <c r="L990" s="101"/>
      <c r="M990" s="8"/>
      <c r="N990" s="8"/>
      <c r="O990" s="8"/>
      <c r="P990" s="8"/>
      <c r="Q990" s="8"/>
      <c r="R990" s="8"/>
      <c r="S990" s="8"/>
    </row>
    <row r="991" spans="4:19" ht="13.5" hidden="1" thickTop="1">
      <c r="D991" s="103"/>
      <c r="I991" s="103"/>
      <c r="J991" s="103"/>
      <c r="K991" s="105"/>
      <c r="L991" s="101"/>
      <c r="M991" s="8"/>
      <c r="N991" s="8"/>
      <c r="O991" s="8"/>
      <c r="P991" s="8"/>
      <c r="Q991" s="8"/>
      <c r="R991" s="8"/>
      <c r="S991" s="8"/>
    </row>
    <row r="992" spans="4:19" ht="13.5" hidden="1" thickTop="1">
      <c r="D992" s="103"/>
      <c r="I992" s="103"/>
      <c r="J992" s="103"/>
      <c r="K992" s="105"/>
      <c r="L992" s="101"/>
      <c r="M992" s="8"/>
      <c r="N992" s="8"/>
      <c r="O992" s="8"/>
      <c r="P992" s="8"/>
      <c r="Q992" s="8"/>
      <c r="R992" s="8"/>
      <c r="S992" s="8"/>
    </row>
    <row r="993" spans="4:19" ht="13.5" hidden="1" thickTop="1">
      <c r="D993" s="103"/>
      <c r="I993" s="103"/>
      <c r="J993" s="103"/>
      <c r="K993" s="105"/>
      <c r="L993" s="101"/>
      <c r="M993" s="8"/>
      <c r="N993" s="8"/>
      <c r="O993" s="8"/>
      <c r="P993" s="8"/>
      <c r="Q993" s="8"/>
      <c r="R993" s="8"/>
      <c r="S993" s="8"/>
    </row>
    <row r="994" spans="4:19" ht="13.5" hidden="1" thickTop="1">
      <c r="D994" s="103"/>
      <c r="I994" s="103"/>
      <c r="J994" s="103"/>
      <c r="K994" s="105"/>
      <c r="L994" s="101"/>
      <c r="M994" s="8"/>
      <c r="N994" s="8"/>
      <c r="O994" s="8"/>
      <c r="P994" s="8"/>
      <c r="Q994" s="8"/>
      <c r="R994" s="8"/>
      <c r="S994" s="8"/>
    </row>
    <row r="995" spans="4:19" ht="13.5" hidden="1" thickTop="1">
      <c r="D995" s="103"/>
      <c r="I995" s="103"/>
      <c r="J995" s="103"/>
      <c r="K995" s="105"/>
      <c r="L995" s="101"/>
      <c r="M995" s="8"/>
      <c r="N995" s="8"/>
      <c r="O995" s="8"/>
      <c r="P995" s="8"/>
      <c r="Q995" s="8"/>
      <c r="R995" s="8"/>
      <c r="S995" s="8"/>
    </row>
    <row r="996" spans="4:19" ht="13.5" hidden="1" thickTop="1">
      <c r="D996" s="103"/>
      <c r="I996" s="103"/>
      <c r="J996" s="103"/>
      <c r="K996" s="105"/>
      <c r="L996" s="101"/>
      <c r="M996" s="8"/>
      <c r="N996" s="8"/>
      <c r="O996" s="8"/>
      <c r="P996" s="8"/>
      <c r="Q996" s="8"/>
      <c r="R996" s="8"/>
      <c r="S996" s="8"/>
    </row>
    <row r="997" spans="4:19" ht="13.5" hidden="1" thickTop="1">
      <c r="D997" s="103"/>
      <c r="I997" s="103"/>
      <c r="J997" s="103"/>
      <c r="K997" s="105"/>
      <c r="L997" s="101"/>
      <c r="M997" s="8"/>
      <c r="N997" s="8"/>
      <c r="O997" s="8"/>
      <c r="P997" s="8"/>
      <c r="Q997" s="8"/>
      <c r="R997" s="8"/>
      <c r="S997" s="8"/>
    </row>
    <row r="998" spans="4:19" ht="13.5" hidden="1" thickTop="1">
      <c r="D998" s="103"/>
      <c r="I998" s="103"/>
      <c r="J998" s="103"/>
      <c r="K998" s="105"/>
      <c r="L998" s="101"/>
      <c r="M998" s="8"/>
      <c r="N998" s="8"/>
      <c r="O998" s="8"/>
      <c r="P998" s="8"/>
      <c r="Q998" s="8"/>
      <c r="R998" s="8"/>
      <c r="S998" s="8"/>
    </row>
    <row r="999" spans="4:19" ht="13.5" hidden="1" thickTop="1">
      <c r="D999" s="103"/>
      <c r="I999" s="103"/>
      <c r="J999" s="103"/>
      <c r="K999" s="105"/>
      <c r="L999" s="101"/>
      <c r="M999" s="8"/>
      <c r="N999" s="8"/>
      <c r="O999" s="8"/>
      <c r="P999" s="8"/>
      <c r="Q999" s="8"/>
      <c r="R999" s="8"/>
      <c r="S999" s="8"/>
    </row>
    <row r="1000" spans="4:19" ht="13.5" hidden="1" thickTop="1">
      <c r="D1000" s="103"/>
      <c r="I1000" s="103"/>
      <c r="J1000" s="103"/>
      <c r="K1000" s="105"/>
      <c r="L1000" s="101"/>
      <c r="M1000" s="8"/>
      <c r="N1000" s="8"/>
      <c r="O1000" s="8"/>
      <c r="P1000" s="8"/>
      <c r="Q1000" s="8"/>
      <c r="R1000" s="8"/>
      <c r="S1000" s="8"/>
    </row>
    <row r="1001" spans="4:19" ht="13.5" hidden="1" thickTop="1">
      <c r="D1001" s="103"/>
      <c r="I1001" s="103"/>
      <c r="J1001" s="103"/>
      <c r="K1001" s="105"/>
      <c r="L1001" s="101"/>
      <c r="M1001" s="8"/>
      <c r="N1001" s="8"/>
      <c r="O1001" s="8"/>
      <c r="P1001" s="8"/>
      <c r="Q1001" s="8"/>
      <c r="R1001" s="8"/>
      <c r="S1001" s="8"/>
    </row>
    <row r="1002" spans="4:19" ht="13.5" hidden="1" thickTop="1">
      <c r="D1002" s="103"/>
      <c r="I1002" s="103"/>
      <c r="J1002" s="103"/>
      <c r="K1002" s="105"/>
      <c r="L1002" s="101"/>
      <c r="M1002" s="8"/>
      <c r="N1002" s="8"/>
      <c r="O1002" s="8"/>
      <c r="P1002" s="8"/>
      <c r="Q1002" s="8"/>
      <c r="R1002" s="8"/>
      <c r="S1002" s="8"/>
    </row>
    <row r="1003" spans="4:19" ht="13.5" hidden="1" thickTop="1">
      <c r="D1003" s="103"/>
      <c r="I1003" s="103"/>
      <c r="J1003" s="103"/>
      <c r="K1003" s="105"/>
      <c r="L1003" s="101"/>
      <c r="M1003" s="8"/>
      <c r="N1003" s="8"/>
      <c r="O1003" s="8"/>
      <c r="P1003" s="8"/>
      <c r="Q1003" s="8"/>
      <c r="R1003" s="8"/>
      <c r="S1003" s="8"/>
    </row>
    <row r="1004" spans="4:19" ht="13.5" hidden="1" thickTop="1">
      <c r="D1004" s="103"/>
      <c r="I1004" s="103"/>
      <c r="J1004" s="103"/>
      <c r="K1004" s="105"/>
      <c r="L1004" s="101"/>
      <c r="M1004" s="8"/>
      <c r="N1004" s="8"/>
      <c r="O1004" s="8"/>
      <c r="P1004" s="8"/>
      <c r="Q1004" s="8"/>
      <c r="R1004" s="8"/>
      <c r="S1004" s="8"/>
    </row>
    <row r="1005" spans="4:19" ht="13.5" hidden="1" thickTop="1">
      <c r="D1005" s="103"/>
      <c r="I1005" s="103"/>
      <c r="J1005" s="103"/>
      <c r="K1005" s="105"/>
      <c r="L1005" s="101"/>
      <c r="M1005" s="8"/>
      <c r="N1005" s="8"/>
      <c r="O1005" s="8"/>
      <c r="P1005" s="8"/>
      <c r="Q1005" s="8"/>
      <c r="R1005" s="8"/>
      <c r="S1005" s="8"/>
    </row>
    <row r="1006" spans="4:19" ht="13.5" hidden="1" thickTop="1">
      <c r="D1006" s="103"/>
      <c r="I1006" s="103"/>
      <c r="J1006" s="103"/>
      <c r="K1006" s="105"/>
      <c r="L1006" s="101"/>
      <c r="M1006" s="8"/>
      <c r="N1006" s="8"/>
      <c r="O1006" s="8"/>
      <c r="P1006" s="8"/>
      <c r="Q1006" s="8"/>
      <c r="R1006" s="8"/>
      <c r="S1006" s="8"/>
    </row>
    <row r="1007" spans="4:19" ht="13.5" hidden="1" thickTop="1">
      <c r="D1007" s="103"/>
      <c r="I1007" s="103"/>
      <c r="J1007" s="103"/>
      <c r="K1007" s="105"/>
      <c r="L1007" s="101"/>
      <c r="M1007" s="8"/>
      <c r="N1007" s="8"/>
      <c r="O1007" s="8"/>
      <c r="P1007" s="8"/>
      <c r="Q1007" s="8"/>
      <c r="R1007" s="8"/>
      <c r="S1007" s="8"/>
    </row>
    <row r="1008" spans="4:19" ht="13.5" hidden="1" thickTop="1">
      <c r="D1008" s="103"/>
      <c r="I1008" s="103"/>
      <c r="J1008" s="103"/>
      <c r="K1008" s="105"/>
      <c r="L1008" s="101"/>
      <c r="M1008" s="8"/>
      <c r="N1008" s="8"/>
      <c r="O1008" s="8"/>
      <c r="P1008" s="8"/>
      <c r="Q1008" s="8"/>
      <c r="R1008" s="8"/>
      <c r="S1008" s="8"/>
    </row>
    <row r="1009" spans="4:19" ht="13.5" hidden="1" thickTop="1">
      <c r="D1009" s="103"/>
      <c r="I1009" s="103"/>
      <c r="J1009" s="103"/>
      <c r="K1009" s="105"/>
      <c r="L1009" s="101"/>
      <c r="M1009" s="8"/>
      <c r="N1009" s="8"/>
      <c r="O1009" s="8"/>
      <c r="P1009" s="8"/>
      <c r="Q1009" s="8"/>
      <c r="R1009" s="8"/>
      <c r="S1009" s="8"/>
    </row>
    <row r="1010" spans="4:19" ht="13.5" hidden="1" thickTop="1">
      <c r="D1010" s="103"/>
      <c r="I1010" s="103"/>
      <c r="J1010" s="103"/>
      <c r="K1010" s="105"/>
      <c r="L1010" s="101"/>
      <c r="M1010" s="8"/>
      <c r="N1010" s="8"/>
      <c r="O1010" s="8"/>
      <c r="P1010" s="8"/>
      <c r="Q1010" s="8"/>
      <c r="R1010" s="8"/>
      <c r="S1010" s="8"/>
    </row>
    <row r="1011" spans="4:19" ht="13.5" hidden="1" thickTop="1">
      <c r="D1011" s="103"/>
      <c r="I1011" s="103"/>
      <c r="J1011" s="103"/>
      <c r="K1011" s="105"/>
      <c r="L1011" s="101"/>
      <c r="M1011" s="8"/>
      <c r="N1011" s="8"/>
      <c r="O1011" s="8"/>
      <c r="P1011" s="8"/>
      <c r="Q1011" s="8"/>
      <c r="R1011" s="8"/>
      <c r="S1011" s="8"/>
    </row>
    <row r="1012" spans="4:19" ht="13.5" hidden="1" thickTop="1">
      <c r="D1012" s="103"/>
      <c r="I1012" s="103"/>
      <c r="J1012" s="103"/>
      <c r="K1012" s="105"/>
      <c r="L1012" s="101"/>
      <c r="M1012" s="8"/>
      <c r="N1012" s="8"/>
      <c r="O1012" s="8"/>
      <c r="P1012" s="8"/>
      <c r="Q1012" s="8"/>
      <c r="R1012" s="8"/>
      <c r="S1012" s="8"/>
    </row>
    <row r="1013" spans="4:19" ht="13.5" hidden="1" thickTop="1">
      <c r="D1013" s="103"/>
      <c r="I1013" s="103"/>
      <c r="J1013" s="103"/>
      <c r="K1013" s="105"/>
      <c r="L1013" s="101"/>
      <c r="M1013" s="8"/>
      <c r="N1013" s="8"/>
      <c r="O1013" s="8"/>
      <c r="P1013" s="8"/>
      <c r="Q1013" s="8"/>
      <c r="R1013" s="8"/>
      <c r="S1013" s="8"/>
    </row>
    <row r="1014" spans="4:19" ht="13.5" hidden="1" thickTop="1">
      <c r="D1014" s="103"/>
      <c r="I1014" s="103"/>
      <c r="J1014" s="103"/>
      <c r="K1014" s="105"/>
      <c r="L1014" s="101"/>
      <c r="M1014" s="8"/>
      <c r="N1014" s="8"/>
      <c r="O1014" s="8"/>
      <c r="P1014" s="8"/>
      <c r="Q1014" s="8"/>
      <c r="R1014" s="8"/>
      <c r="S1014" s="8"/>
    </row>
    <row r="1015" spans="4:19" ht="13.5" hidden="1" thickTop="1">
      <c r="D1015" s="103"/>
      <c r="I1015" s="103"/>
      <c r="J1015" s="103"/>
      <c r="K1015" s="105"/>
      <c r="L1015" s="101"/>
      <c r="M1015" s="8"/>
      <c r="N1015" s="8"/>
      <c r="O1015" s="8"/>
      <c r="P1015" s="8"/>
      <c r="Q1015" s="8"/>
      <c r="R1015" s="8"/>
      <c r="S1015" s="8"/>
    </row>
    <row r="1016" spans="4:19" ht="13.5" hidden="1" thickTop="1">
      <c r="D1016" s="103"/>
      <c r="I1016" s="103"/>
      <c r="J1016" s="103"/>
      <c r="K1016" s="105"/>
      <c r="L1016" s="101"/>
      <c r="M1016" s="8"/>
      <c r="N1016" s="8"/>
      <c r="O1016" s="8"/>
      <c r="P1016" s="8"/>
      <c r="Q1016" s="8"/>
      <c r="R1016" s="8"/>
      <c r="S1016" s="8"/>
    </row>
    <row r="1017" spans="4:19" ht="13.5" hidden="1" thickTop="1">
      <c r="D1017" s="103"/>
      <c r="I1017" s="103"/>
      <c r="J1017" s="103"/>
      <c r="K1017" s="105"/>
      <c r="L1017" s="101"/>
      <c r="M1017" s="8"/>
      <c r="N1017" s="8"/>
      <c r="O1017" s="8"/>
      <c r="P1017" s="8"/>
      <c r="Q1017" s="8"/>
      <c r="R1017" s="8"/>
      <c r="S1017" s="8"/>
    </row>
    <row r="1018" spans="4:19" ht="13.5" hidden="1" thickTop="1">
      <c r="D1018" s="103"/>
      <c r="I1018" s="103"/>
      <c r="J1018" s="103"/>
      <c r="K1018" s="105"/>
      <c r="L1018" s="101"/>
      <c r="M1018" s="8"/>
      <c r="N1018" s="8"/>
      <c r="O1018" s="8"/>
      <c r="P1018" s="8"/>
      <c r="Q1018" s="8"/>
      <c r="R1018" s="8"/>
      <c r="S1018" s="8"/>
    </row>
    <row r="1019" spans="4:19" ht="13.5" hidden="1" thickTop="1">
      <c r="D1019" s="103"/>
      <c r="I1019" s="103"/>
      <c r="J1019" s="103"/>
      <c r="K1019" s="105"/>
      <c r="L1019" s="101"/>
      <c r="M1019" s="8"/>
      <c r="N1019" s="8"/>
      <c r="O1019" s="8"/>
      <c r="P1019" s="8"/>
      <c r="Q1019" s="8"/>
      <c r="R1019" s="8"/>
      <c r="S1019" s="8"/>
    </row>
    <row r="1020" spans="4:19" ht="13.5" hidden="1" thickTop="1">
      <c r="D1020" s="103"/>
      <c r="I1020" s="103"/>
      <c r="J1020" s="103"/>
      <c r="K1020" s="105"/>
      <c r="L1020" s="101"/>
      <c r="M1020" s="8"/>
      <c r="N1020" s="8"/>
      <c r="O1020" s="8"/>
      <c r="P1020" s="8"/>
      <c r="Q1020" s="8"/>
      <c r="R1020" s="8"/>
      <c r="S1020" s="8"/>
    </row>
    <row r="1021" spans="4:19" ht="13.5" hidden="1" thickTop="1">
      <c r="D1021" s="103"/>
      <c r="I1021" s="103"/>
      <c r="J1021" s="103"/>
      <c r="K1021" s="105"/>
      <c r="L1021" s="101"/>
      <c r="M1021" s="8"/>
      <c r="N1021" s="8"/>
      <c r="O1021" s="8"/>
      <c r="P1021" s="8"/>
      <c r="Q1021" s="8"/>
      <c r="R1021" s="8"/>
      <c r="S1021" s="8"/>
    </row>
    <row r="1022" spans="4:19" ht="13.5" hidden="1" thickTop="1">
      <c r="D1022" s="103"/>
      <c r="I1022" s="103"/>
      <c r="J1022" s="103"/>
      <c r="K1022" s="105"/>
      <c r="L1022" s="101"/>
      <c r="M1022" s="8"/>
      <c r="N1022" s="8"/>
      <c r="O1022" s="8"/>
      <c r="P1022" s="8"/>
      <c r="Q1022" s="8"/>
      <c r="R1022" s="8"/>
      <c r="S1022" s="8"/>
    </row>
    <row r="1023" spans="4:19" ht="13.5" hidden="1" thickTop="1">
      <c r="D1023" s="103"/>
      <c r="I1023" s="103"/>
      <c r="J1023" s="103"/>
      <c r="K1023" s="105"/>
      <c r="L1023" s="101"/>
      <c r="M1023" s="8"/>
      <c r="N1023" s="8"/>
      <c r="O1023" s="8"/>
      <c r="P1023" s="8"/>
      <c r="Q1023" s="8"/>
      <c r="R1023" s="8"/>
      <c r="S1023" s="8"/>
    </row>
    <row r="1024" spans="4:19" ht="13.5" hidden="1" thickTop="1">
      <c r="D1024" s="103"/>
      <c r="I1024" s="103"/>
      <c r="J1024" s="103"/>
      <c r="K1024" s="105"/>
      <c r="L1024" s="101"/>
      <c r="M1024" s="8"/>
      <c r="N1024" s="8"/>
      <c r="O1024" s="8"/>
      <c r="P1024" s="8"/>
      <c r="Q1024" s="8"/>
      <c r="R1024" s="8"/>
      <c r="S1024" s="8"/>
    </row>
    <row r="1025" spans="4:19" ht="13.5" hidden="1" thickTop="1">
      <c r="D1025" s="103"/>
      <c r="I1025" s="103"/>
      <c r="J1025" s="103"/>
      <c r="K1025" s="105"/>
      <c r="L1025" s="101"/>
      <c r="M1025" s="8"/>
      <c r="N1025" s="8"/>
      <c r="O1025" s="8"/>
      <c r="P1025" s="8"/>
      <c r="Q1025" s="8"/>
      <c r="R1025" s="8"/>
      <c r="S1025" s="8"/>
    </row>
    <row r="1026" spans="4:19" ht="13.5" hidden="1" thickTop="1">
      <c r="D1026" s="103"/>
      <c r="I1026" s="103"/>
      <c r="J1026" s="103"/>
      <c r="K1026" s="105"/>
      <c r="L1026" s="101"/>
      <c r="M1026" s="8"/>
      <c r="N1026" s="8"/>
      <c r="O1026" s="8"/>
      <c r="P1026" s="8"/>
      <c r="Q1026" s="8"/>
      <c r="R1026" s="8"/>
      <c r="S1026" s="8"/>
    </row>
    <row r="1027" spans="4:19" ht="13.5" hidden="1" thickTop="1">
      <c r="D1027" s="103"/>
      <c r="I1027" s="103"/>
      <c r="J1027" s="103"/>
      <c r="K1027" s="105"/>
      <c r="L1027" s="101"/>
      <c r="M1027" s="8"/>
      <c r="N1027" s="8"/>
      <c r="O1027" s="8"/>
      <c r="P1027" s="8"/>
      <c r="Q1027" s="8"/>
      <c r="R1027" s="8"/>
      <c r="S1027" s="8"/>
    </row>
    <row r="1028" spans="4:19" ht="13.5" hidden="1" thickTop="1">
      <c r="D1028" s="103"/>
      <c r="I1028" s="103"/>
      <c r="J1028" s="103"/>
      <c r="K1028" s="105"/>
      <c r="L1028" s="101"/>
      <c r="M1028" s="8"/>
      <c r="N1028" s="8"/>
      <c r="O1028" s="8"/>
      <c r="P1028" s="8"/>
      <c r="Q1028" s="8"/>
      <c r="R1028" s="8"/>
      <c r="S1028" s="8"/>
    </row>
    <row r="1029" spans="4:19" ht="13.5" hidden="1" thickTop="1">
      <c r="D1029" s="103"/>
      <c r="I1029" s="103"/>
      <c r="J1029" s="103"/>
      <c r="K1029" s="105"/>
      <c r="L1029" s="101"/>
      <c r="M1029" s="8"/>
      <c r="N1029" s="8"/>
      <c r="O1029" s="8"/>
      <c r="P1029" s="8"/>
      <c r="Q1029" s="8"/>
      <c r="R1029" s="8"/>
      <c r="S1029" s="8"/>
    </row>
    <row r="1030" spans="4:19" ht="13.5" hidden="1" thickTop="1">
      <c r="D1030" s="103"/>
      <c r="I1030" s="103"/>
      <c r="J1030" s="103"/>
      <c r="K1030" s="105"/>
      <c r="L1030" s="101"/>
      <c r="M1030" s="8"/>
      <c r="N1030" s="8"/>
      <c r="O1030" s="8"/>
      <c r="P1030" s="8"/>
      <c r="Q1030" s="8"/>
      <c r="R1030" s="8"/>
      <c r="S1030" s="8"/>
    </row>
    <row r="1031" spans="4:19" ht="13.5" hidden="1" thickTop="1">
      <c r="D1031" s="103"/>
      <c r="I1031" s="103"/>
      <c r="J1031" s="103"/>
      <c r="K1031" s="105"/>
      <c r="L1031" s="101"/>
      <c r="M1031" s="8"/>
      <c r="N1031" s="8"/>
      <c r="O1031" s="8"/>
      <c r="P1031" s="8"/>
      <c r="Q1031" s="8"/>
      <c r="R1031" s="8"/>
      <c r="S1031" s="8"/>
    </row>
    <row r="1032" spans="4:19" ht="13.5" hidden="1" thickTop="1">
      <c r="D1032" s="103"/>
      <c r="I1032" s="103"/>
      <c r="J1032" s="103"/>
      <c r="K1032" s="105"/>
      <c r="L1032" s="101"/>
      <c r="M1032" s="8"/>
      <c r="N1032" s="8"/>
      <c r="O1032" s="8"/>
      <c r="P1032" s="8"/>
      <c r="Q1032" s="8"/>
      <c r="R1032" s="8"/>
      <c r="S1032" s="8"/>
    </row>
    <row r="1033" spans="4:19" ht="13.5" hidden="1" thickTop="1">
      <c r="D1033" s="103"/>
      <c r="I1033" s="103"/>
      <c r="J1033" s="103"/>
      <c r="K1033" s="105"/>
      <c r="L1033" s="101"/>
      <c r="M1033" s="8"/>
      <c r="N1033" s="8"/>
      <c r="O1033" s="8"/>
      <c r="P1033" s="8"/>
      <c r="Q1033" s="8"/>
      <c r="R1033" s="8"/>
      <c r="S1033" s="8"/>
    </row>
    <row r="1034" spans="4:19" ht="13.5" hidden="1" thickTop="1">
      <c r="D1034" s="103"/>
      <c r="I1034" s="103"/>
      <c r="J1034" s="103"/>
      <c r="K1034" s="105"/>
      <c r="L1034" s="101"/>
      <c r="M1034" s="8"/>
      <c r="N1034" s="8"/>
      <c r="O1034" s="8"/>
      <c r="P1034" s="8"/>
      <c r="Q1034" s="8"/>
      <c r="R1034" s="8"/>
      <c r="S1034" s="8"/>
    </row>
    <row r="1035" spans="4:19" ht="13.5" hidden="1" thickTop="1">
      <c r="D1035" s="103"/>
      <c r="I1035" s="103"/>
      <c r="J1035" s="103"/>
      <c r="K1035" s="105"/>
      <c r="L1035" s="101"/>
      <c r="M1035" s="8"/>
      <c r="N1035" s="8"/>
      <c r="O1035" s="8"/>
      <c r="P1035" s="8"/>
      <c r="Q1035" s="8"/>
      <c r="R1035" s="8"/>
      <c r="S1035" s="8"/>
    </row>
    <row r="1036" spans="4:19" ht="13.5" hidden="1" thickTop="1">
      <c r="D1036" s="103"/>
      <c r="I1036" s="103"/>
      <c r="J1036" s="103"/>
      <c r="K1036" s="105"/>
      <c r="L1036" s="101"/>
      <c r="M1036" s="8"/>
      <c r="N1036" s="8"/>
      <c r="O1036" s="8"/>
      <c r="P1036" s="8"/>
      <c r="Q1036" s="8"/>
      <c r="R1036" s="8"/>
      <c r="S1036" s="8"/>
    </row>
    <row r="1037" spans="4:19" ht="13.5" hidden="1" thickTop="1">
      <c r="D1037" s="103"/>
      <c r="I1037" s="103"/>
      <c r="J1037" s="103"/>
      <c r="K1037" s="105"/>
      <c r="L1037" s="101"/>
      <c r="M1037" s="8"/>
      <c r="N1037" s="8"/>
      <c r="O1037" s="8"/>
      <c r="P1037" s="8"/>
      <c r="Q1037" s="8"/>
      <c r="R1037" s="8"/>
      <c r="S1037" s="8"/>
    </row>
    <row r="1038" spans="4:19" ht="13.5" hidden="1" thickTop="1">
      <c r="D1038" s="103"/>
      <c r="I1038" s="103"/>
      <c r="J1038" s="103"/>
      <c r="K1038" s="105"/>
      <c r="L1038" s="101"/>
      <c r="M1038" s="8"/>
      <c r="N1038" s="8"/>
      <c r="O1038" s="8"/>
      <c r="P1038" s="8"/>
      <c r="Q1038" s="8"/>
      <c r="R1038" s="8"/>
      <c r="S1038" s="8"/>
    </row>
    <row r="1039" spans="4:19" ht="13.5" hidden="1" thickTop="1">
      <c r="D1039" s="103"/>
      <c r="I1039" s="103"/>
      <c r="J1039" s="103"/>
      <c r="K1039" s="105"/>
      <c r="L1039" s="101"/>
      <c r="M1039" s="8"/>
      <c r="N1039" s="8"/>
      <c r="O1039" s="8"/>
      <c r="P1039" s="8"/>
      <c r="Q1039" s="8"/>
      <c r="R1039" s="8"/>
      <c r="S1039" s="8"/>
    </row>
    <row r="1040" spans="4:19" ht="13.5" hidden="1" thickTop="1">
      <c r="D1040" s="103"/>
      <c r="I1040" s="103"/>
      <c r="J1040" s="103"/>
      <c r="K1040" s="105"/>
      <c r="L1040" s="101"/>
      <c r="M1040" s="8"/>
      <c r="N1040" s="8"/>
      <c r="O1040" s="8"/>
      <c r="P1040" s="8"/>
      <c r="Q1040" s="8"/>
      <c r="R1040" s="8"/>
      <c r="S1040" s="8"/>
    </row>
    <row r="1041" spans="4:19" ht="13.5" hidden="1" thickTop="1">
      <c r="D1041" s="103"/>
      <c r="I1041" s="103"/>
      <c r="J1041" s="103"/>
      <c r="K1041" s="105"/>
      <c r="L1041" s="101"/>
      <c r="M1041" s="8"/>
      <c r="N1041" s="8"/>
      <c r="O1041" s="8"/>
      <c r="P1041" s="8"/>
      <c r="Q1041" s="8"/>
      <c r="R1041" s="8"/>
      <c r="S1041" s="8"/>
    </row>
    <row r="1042" spans="4:19" ht="13.5" hidden="1" thickTop="1">
      <c r="D1042" s="103"/>
      <c r="I1042" s="103"/>
      <c r="J1042" s="103"/>
      <c r="K1042" s="105"/>
      <c r="L1042" s="101"/>
      <c r="M1042" s="8"/>
      <c r="N1042" s="8"/>
      <c r="O1042" s="8"/>
      <c r="P1042" s="8"/>
      <c r="Q1042" s="8"/>
      <c r="R1042" s="8"/>
      <c r="S1042" s="8"/>
    </row>
    <row r="1043" spans="4:19" ht="13.5" hidden="1" thickTop="1">
      <c r="D1043" s="103"/>
      <c r="I1043" s="103"/>
      <c r="J1043" s="103"/>
      <c r="K1043" s="105"/>
      <c r="L1043" s="101"/>
      <c r="M1043" s="8"/>
      <c r="N1043" s="8"/>
      <c r="O1043" s="8"/>
      <c r="P1043" s="8"/>
      <c r="Q1043" s="8"/>
      <c r="R1043" s="8"/>
      <c r="S1043" s="8"/>
    </row>
    <row r="1044" spans="4:19" ht="13.5" hidden="1" thickTop="1">
      <c r="D1044" s="103"/>
      <c r="I1044" s="103"/>
      <c r="J1044" s="103"/>
      <c r="K1044" s="105"/>
      <c r="L1044" s="101"/>
      <c r="M1044" s="8"/>
      <c r="N1044" s="8"/>
      <c r="O1044" s="8"/>
      <c r="P1044" s="8"/>
      <c r="Q1044" s="8"/>
      <c r="R1044" s="8"/>
      <c r="S1044" s="8"/>
    </row>
    <row r="1045" spans="4:19" ht="13.5" hidden="1" thickTop="1">
      <c r="D1045" s="103"/>
      <c r="I1045" s="103"/>
      <c r="J1045" s="103"/>
      <c r="K1045" s="105"/>
      <c r="L1045" s="101"/>
      <c r="M1045" s="8"/>
      <c r="N1045" s="8"/>
      <c r="O1045" s="8"/>
      <c r="P1045" s="8"/>
      <c r="Q1045" s="8"/>
      <c r="R1045" s="8"/>
      <c r="S1045" s="8"/>
    </row>
    <row r="1046" spans="4:19" ht="13.5" hidden="1" thickTop="1">
      <c r="D1046" s="103"/>
      <c r="I1046" s="103"/>
      <c r="J1046" s="103"/>
      <c r="K1046" s="105"/>
      <c r="L1046" s="101"/>
      <c r="M1046" s="8"/>
      <c r="N1046" s="8"/>
      <c r="O1046" s="8"/>
      <c r="P1046" s="8"/>
      <c r="Q1046" s="8"/>
      <c r="R1046" s="8"/>
      <c r="S1046" s="8"/>
    </row>
    <row r="1047" spans="4:19" ht="13.5" hidden="1" thickTop="1">
      <c r="D1047" s="103"/>
      <c r="I1047" s="103"/>
      <c r="J1047" s="103"/>
      <c r="K1047" s="105"/>
      <c r="L1047" s="101"/>
      <c r="M1047" s="8"/>
      <c r="N1047" s="8"/>
      <c r="O1047" s="8"/>
      <c r="P1047" s="8"/>
      <c r="Q1047" s="8"/>
      <c r="R1047" s="8"/>
      <c r="S1047" s="8"/>
    </row>
    <row r="1048" spans="4:19" ht="13.5" hidden="1" thickTop="1">
      <c r="D1048" s="103"/>
      <c r="I1048" s="103"/>
      <c r="J1048" s="103"/>
      <c r="K1048" s="105"/>
      <c r="L1048" s="101"/>
      <c r="M1048" s="8"/>
      <c r="N1048" s="8"/>
      <c r="O1048" s="8"/>
      <c r="P1048" s="8"/>
      <c r="Q1048" s="8"/>
      <c r="R1048" s="8"/>
      <c r="S1048" s="8"/>
    </row>
    <row r="1049" spans="4:19" ht="13.5" hidden="1" thickTop="1">
      <c r="D1049" s="103"/>
      <c r="I1049" s="103"/>
      <c r="J1049" s="103"/>
      <c r="K1049" s="105"/>
      <c r="L1049" s="101"/>
      <c r="M1049" s="8"/>
      <c r="N1049" s="8"/>
      <c r="O1049" s="8"/>
      <c r="P1049" s="8"/>
      <c r="Q1049" s="8"/>
      <c r="R1049" s="8"/>
      <c r="S1049" s="8"/>
    </row>
    <row r="1050" spans="4:19" ht="13.5" hidden="1" thickTop="1">
      <c r="D1050" s="103"/>
      <c r="I1050" s="103"/>
      <c r="J1050" s="103"/>
      <c r="K1050" s="105"/>
      <c r="L1050" s="101"/>
      <c r="M1050" s="8"/>
      <c r="N1050" s="8"/>
      <c r="O1050" s="8"/>
      <c r="P1050" s="8"/>
      <c r="Q1050" s="8"/>
      <c r="R1050" s="8"/>
      <c r="S1050" s="8"/>
    </row>
    <row r="1051" spans="4:19" ht="13.5" hidden="1" thickTop="1">
      <c r="D1051" s="103"/>
      <c r="I1051" s="103"/>
      <c r="J1051" s="103"/>
      <c r="K1051" s="105"/>
      <c r="L1051" s="101"/>
      <c r="M1051" s="8"/>
      <c r="N1051" s="8"/>
      <c r="O1051" s="8"/>
      <c r="P1051" s="8"/>
      <c r="Q1051" s="8"/>
      <c r="R1051" s="8"/>
      <c r="S1051" s="8"/>
    </row>
    <row r="1052" spans="4:19" ht="13.5" hidden="1" thickTop="1">
      <c r="D1052" s="103"/>
      <c r="I1052" s="103"/>
      <c r="J1052" s="103"/>
      <c r="K1052" s="105"/>
      <c r="L1052" s="101"/>
      <c r="M1052" s="8"/>
      <c r="N1052" s="8"/>
      <c r="O1052" s="8"/>
      <c r="P1052" s="8"/>
      <c r="Q1052" s="8"/>
      <c r="R1052" s="8"/>
      <c r="S1052" s="8"/>
    </row>
    <row r="1053" spans="4:19" ht="13.5" hidden="1" thickTop="1">
      <c r="D1053" s="103"/>
      <c r="I1053" s="103"/>
      <c r="J1053" s="103"/>
      <c r="K1053" s="105"/>
      <c r="L1053" s="101"/>
      <c r="M1053" s="8"/>
      <c r="N1053" s="8"/>
      <c r="O1053" s="8"/>
      <c r="P1053" s="8"/>
      <c r="Q1053" s="8"/>
      <c r="R1053" s="8"/>
      <c r="S1053" s="8"/>
    </row>
    <row r="1054" spans="4:19" ht="13.5" hidden="1" thickTop="1">
      <c r="D1054" s="103"/>
      <c r="I1054" s="103"/>
      <c r="J1054" s="103"/>
      <c r="K1054" s="105"/>
      <c r="L1054" s="101"/>
      <c r="M1054" s="8"/>
      <c r="N1054" s="8"/>
      <c r="O1054" s="8"/>
      <c r="P1054" s="8"/>
      <c r="Q1054" s="8"/>
      <c r="R1054" s="8"/>
      <c r="S1054" s="8"/>
    </row>
    <row r="1055" spans="4:19" ht="13.5" hidden="1" thickTop="1">
      <c r="D1055" s="103"/>
      <c r="I1055" s="103"/>
      <c r="J1055" s="103"/>
      <c r="K1055" s="105"/>
      <c r="L1055" s="101"/>
      <c r="M1055" s="8"/>
      <c r="N1055" s="8"/>
      <c r="O1055" s="8"/>
      <c r="P1055" s="8"/>
      <c r="Q1055" s="8"/>
      <c r="R1055" s="8"/>
      <c r="S1055" s="8"/>
    </row>
    <row r="1056" spans="4:19" ht="13.5" hidden="1" thickTop="1">
      <c r="D1056" s="103"/>
      <c r="I1056" s="103"/>
      <c r="J1056" s="103"/>
      <c r="K1056" s="105"/>
      <c r="L1056" s="101"/>
      <c r="M1056" s="8"/>
      <c r="N1056" s="8"/>
      <c r="O1056" s="8"/>
      <c r="P1056" s="8"/>
      <c r="Q1056" s="8"/>
      <c r="R1056" s="8"/>
      <c r="S1056" s="8"/>
    </row>
    <row r="1057" spans="4:19" ht="13.5" hidden="1" thickTop="1">
      <c r="D1057" s="103"/>
      <c r="I1057" s="103"/>
      <c r="J1057" s="103"/>
      <c r="K1057" s="105"/>
      <c r="L1057" s="101"/>
      <c r="M1057" s="8"/>
      <c r="N1057" s="8"/>
      <c r="O1057" s="8"/>
      <c r="P1057" s="8"/>
      <c r="Q1057" s="8"/>
      <c r="R1057" s="8"/>
      <c r="S1057" s="8"/>
    </row>
    <row r="1058" spans="4:19" ht="13.5" hidden="1" thickTop="1">
      <c r="D1058" s="103"/>
      <c r="I1058" s="103"/>
      <c r="J1058" s="103"/>
      <c r="K1058" s="105"/>
      <c r="L1058" s="101"/>
      <c r="M1058" s="8"/>
      <c r="N1058" s="8"/>
      <c r="O1058" s="8"/>
      <c r="P1058" s="8"/>
      <c r="Q1058" s="8"/>
      <c r="R1058" s="8"/>
      <c r="S1058" s="8"/>
    </row>
    <row r="1059" spans="4:19" ht="13.5" hidden="1" thickTop="1">
      <c r="D1059" s="103"/>
      <c r="I1059" s="103"/>
      <c r="J1059" s="103"/>
      <c r="K1059" s="105"/>
      <c r="L1059" s="101"/>
      <c r="M1059" s="8"/>
      <c r="N1059" s="8"/>
      <c r="O1059" s="8"/>
      <c r="P1059" s="8"/>
      <c r="Q1059" s="8"/>
      <c r="R1059" s="8"/>
      <c r="S1059" s="8"/>
    </row>
    <row r="1060" spans="4:19" ht="13.5" hidden="1" thickTop="1">
      <c r="D1060" s="103"/>
      <c r="I1060" s="103"/>
      <c r="J1060" s="103"/>
      <c r="K1060" s="105"/>
      <c r="L1060" s="101"/>
      <c r="M1060" s="8"/>
      <c r="N1060" s="8"/>
      <c r="O1060" s="8"/>
      <c r="P1060" s="8"/>
      <c r="Q1060" s="8"/>
      <c r="R1060" s="8"/>
      <c r="S1060" s="8"/>
    </row>
    <row r="1061" spans="4:19" ht="13.5" hidden="1" thickTop="1">
      <c r="D1061" s="103"/>
      <c r="I1061" s="103"/>
      <c r="J1061" s="103"/>
      <c r="K1061" s="105"/>
      <c r="L1061" s="101"/>
      <c r="M1061" s="8"/>
      <c r="N1061" s="8"/>
      <c r="O1061" s="8"/>
      <c r="P1061" s="8"/>
      <c r="Q1061" s="8"/>
      <c r="R1061" s="8"/>
      <c r="S1061" s="8"/>
    </row>
    <row r="1062" spans="4:19" ht="13.5" hidden="1" thickTop="1">
      <c r="D1062" s="103"/>
      <c r="I1062" s="103"/>
      <c r="J1062" s="103"/>
      <c r="K1062" s="105"/>
      <c r="L1062" s="101"/>
      <c r="M1062" s="8"/>
      <c r="N1062" s="8"/>
      <c r="O1062" s="8"/>
      <c r="P1062" s="8"/>
      <c r="Q1062" s="8"/>
      <c r="R1062" s="8"/>
      <c r="S1062" s="8"/>
    </row>
    <row r="1063" spans="4:19" ht="13.5" hidden="1" thickTop="1">
      <c r="D1063" s="103"/>
      <c r="I1063" s="103"/>
      <c r="J1063" s="103"/>
      <c r="K1063" s="105"/>
      <c r="L1063" s="101"/>
      <c r="M1063" s="8"/>
      <c r="N1063" s="8"/>
      <c r="O1063" s="8"/>
      <c r="P1063" s="8"/>
      <c r="Q1063" s="8"/>
      <c r="R1063" s="8"/>
      <c r="S1063" s="8"/>
    </row>
    <row r="1064" spans="4:19" ht="13.5" hidden="1" thickTop="1">
      <c r="D1064" s="103"/>
      <c r="I1064" s="103"/>
      <c r="J1064" s="103"/>
      <c r="K1064" s="105"/>
      <c r="L1064" s="101"/>
      <c r="M1064" s="8"/>
      <c r="N1064" s="8"/>
      <c r="O1064" s="8"/>
      <c r="P1064" s="8"/>
      <c r="Q1064" s="8"/>
      <c r="R1064" s="8"/>
      <c r="S1064" s="8"/>
    </row>
    <row r="1065" spans="4:19" ht="13.5" hidden="1" thickTop="1">
      <c r="D1065" s="103"/>
      <c r="I1065" s="103"/>
      <c r="J1065" s="103"/>
      <c r="K1065" s="105"/>
      <c r="L1065" s="101"/>
      <c r="M1065" s="8"/>
      <c r="N1065" s="8"/>
      <c r="O1065" s="8"/>
      <c r="P1065" s="8"/>
      <c r="Q1065" s="8"/>
      <c r="R1065" s="8"/>
      <c r="S1065" s="8"/>
    </row>
    <row r="1066" spans="4:19" ht="13.5" hidden="1" thickTop="1">
      <c r="D1066" s="103"/>
      <c r="I1066" s="103"/>
      <c r="J1066" s="103"/>
      <c r="K1066" s="105"/>
      <c r="L1066" s="101"/>
      <c r="M1066" s="8"/>
      <c r="N1066" s="8"/>
      <c r="O1066" s="8"/>
      <c r="P1066" s="8"/>
      <c r="Q1066" s="8"/>
      <c r="R1066" s="8"/>
      <c r="S1066" s="8"/>
    </row>
    <row r="1067" spans="4:19" ht="13.5" hidden="1" thickTop="1">
      <c r="D1067" s="103"/>
      <c r="I1067" s="103"/>
      <c r="J1067" s="103"/>
      <c r="K1067" s="105"/>
      <c r="L1067" s="101"/>
      <c r="M1067" s="8"/>
      <c r="N1067" s="8"/>
      <c r="O1067" s="8"/>
      <c r="P1067" s="8"/>
      <c r="Q1067" s="8"/>
      <c r="R1067" s="8"/>
      <c r="S1067" s="8"/>
    </row>
    <row r="1068" spans="4:19" ht="13.5" hidden="1" thickTop="1">
      <c r="D1068" s="103"/>
      <c r="I1068" s="103"/>
      <c r="J1068" s="103"/>
      <c r="K1068" s="105"/>
      <c r="L1068" s="101"/>
      <c r="M1068" s="8"/>
      <c r="N1068" s="8"/>
      <c r="O1068" s="8"/>
      <c r="P1068" s="8"/>
      <c r="Q1068" s="8"/>
      <c r="R1068" s="8"/>
      <c r="S1068" s="8"/>
    </row>
    <row r="1069" spans="4:19" ht="13.5" hidden="1" thickTop="1">
      <c r="D1069" s="103"/>
      <c r="I1069" s="103"/>
      <c r="J1069" s="103"/>
      <c r="K1069" s="105"/>
      <c r="L1069" s="101"/>
      <c r="M1069" s="8"/>
      <c r="N1069" s="8"/>
      <c r="O1069" s="8"/>
      <c r="P1069" s="8"/>
      <c r="Q1069" s="8"/>
      <c r="R1069" s="8"/>
      <c r="S1069" s="8"/>
    </row>
    <row r="1070" spans="4:19" ht="13.5" hidden="1" thickTop="1">
      <c r="D1070" s="103"/>
      <c r="I1070" s="103"/>
      <c r="J1070" s="103"/>
      <c r="K1070" s="105"/>
      <c r="L1070" s="101"/>
      <c r="M1070" s="8"/>
      <c r="N1070" s="8"/>
      <c r="O1070" s="8"/>
      <c r="P1070" s="8"/>
      <c r="Q1070" s="8"/>
      <c r="R1070" s="8"/>
      <c r="S1070" s="8"/>
    </row>
    <row r="1071" spans="4:19" ht="13.5" hidden="1" thickTop="1">
      <c r="D1071" s="103"/>
      <c r="I1071" s="103"/>
      <c r="J1071" s="103"/>
      <c r="K1071" s="105"/>
      <c r="L1071" s="101"/>
      <c r="M1071" s="8"/>
      <c r="N1071" s="8"/>
      <c r="O1071" s="8"/>
      <c r="P1071" s="8"/>
      <c r="Q1071" s="8"/>
      <c r="R1071" s="8"/>
      <c r="S1071" s="8"/>
    </row>
    <row r="1072" spans="4:19" ht="13.5" hidden="1" thickTop="1">
      <c r="D1072" s="103"/>
      <c r="I1072" s="103"/>
      <c r="J1072" s="103"/>
      <c r="K1072" s="105"/>
      <c r="L1072" s="101"/>
      <c r="M1072" s="8"/>
      <c r="N1072" s="8"/>
      <c r="O1072" s="8"/>
      <c r="P1072" s="8"/>
      <c r="Q1072" s="8"/>
      <c r="R1072" s="8"/>
      <c r="S1072" s="8"/>
    </row>
    <row r="1073" spans="4:19" ht="13.5" hidden="1" thickTop="1">
      <c r="D1073" s="103"/>
      <c r="I1073" s="103"/>
      <c r="J1073" s="103"/>
      <c r="K1073" s="105"/>
      <c r="L1073" s="101"/>
      <c r="M1073" s="8"/>
      <c r="N1073" s="8"/>
      <c r="O1073" s="8"/>
      <c r="P1073" s="8"/>
      <c r="Q1073" s="8"/>
      <c r="R1073" s="8"/>
      <c r="S1073" s="8"/>
    </row>
    <row r="1074" spans="4:19" ht="13.5" hidden="1" thickTop="1">
      <c r="D1074" s="103"/>
      <c r="I1074" s="103"/>
      <c r="J1074" s="103"/>
      <c r="K1074" s="105"/>
      <c r="L1074" s="101"/>
      <c r="M1074" s="8"/>
      <c r="N1074" s="8"/>
      <c r="O1074" s="8"/>
      <c r="P1074" s="8"/>
      <c r="Q1074" s="8"/>
      <c r="R1074" s="8"/>
      <c r="S1074" s="8"/>
    </row>
    <row r="1075" spans="4:19" ht="13.5" hidden="1" thickTop="1">
      <c r="D1075" s="103"/>
      <c r="I1075" s="103"/>
      <c r="J1075" s="103"/>
      <c r="K1075" s="105"/>
      <c r="L1075" s="101"/>
      <c r="M1075" s="8"/>
      <c r="N1075" s="8"/>
      <c r="O1075" s="8"/>
      <c r="P1075" s="8"/>
      <c r="Q1075" s="8"/>
      <c r="R1075" s="8"/>
      <c r="S1075" s="8"/>
    </row>
    <row r="1076" spans="4:19" ht="13.5" hidden="1" thickTop="1">
      <c r="D1076" s="103"/>
      <c r="I1076" s="103"/>
      <c r="J1076" s="103"/>
      <c r="K1076" s="105"/>
      <c r="L1076" s="101"/>
      <c r="M1076" s="8"/>
      <c r="N1076" s="8"/>
      <c r="O1076" s="8"/>
      <c r="P1076" s="8"/>
      <c r="Q1076" s="8"/>
      <c r="R1076" s="8"/>
      <c r="S1076" s="8"/>
    </row>
    <row r="1077" spans="4:19" ht="13.5" hidden="1" thickTop="1">
      <c r="D1077" s="103"/>
      <c r="I1077" s="103"/>
      <c r="J1077" s="103"/>
      <c r="K1077" s="105"/>
      <c r="L1077" s="101"/>
      <c r="M1077" s="8"/>
      <c r="N1077" s="8"/>
      <c r="O1077" s="8"/>
      <c r="P1077" s="8"/>
      <c r="Q1077" s="8"/>
      <c r="R1077" s="8"/>
      <c r="S1077" s="8"/>
    </row>
    <row r="1078" spans="4:19" ht="13.5" hidden="1" thickTop="1">
      <c r="D1078" s="103"/>
      <c r="I1078" s="103"/>
      <c r="J1078" s="103"/>
      <c r="K1078" s="105"/>
      <c r="L1078" s="101"/>
      <c r="M1078" s="8"/>
      <c r="N1078" s="8"/>
      <c r="O1078" s="8"/>
      <c r="P1078" s="8"/>
      <c r="Q1078" s="8"/>
      <c r="R1078" s="8"/>
      <c r="S1078" s="8"/>
    </row>
    <row r="1079" spans="4:19" ht="13.5" hidden="1" thickTop="1">
      <c r="D1079" s="103"/>
      <c r="I1079" s="103"/>
      <c r="J1079" s="103"/>
      <c r="K1079" s="105"/>
      <c r="L1079" s="101"/>
      <c r="M1079" s="8"/>
      <c r="N1079" s="8"/>
      <c r="O1079" s="8"/>
      <c r="P1079" s="8"/>
      <c r="Q1079" s="8"/>
      <c r="R1079" s="8"/>
      <c r="S1079" s="8"/>
    </row>
    <row r="1080" spans="4:19" ht="13.5" hidden="1" thickTop="1">
      <c r="D1080" s="103"/>
      <c r="I1080" s="103"/>
      <c r="J1080" s="103"/>
      <c r="K1080" s="105"/>
      <c r="L1080" s="101"/>
      <c r="M1080" s="8"/>
      <c r="N1080" s="8"/>
      <c r="O1080" s="8"/>
      <c r="P1080" s="8"/>
      <c r="Q1080" s="8"/>
      <c r="R1080" s="8"/>
      <c r="S1080" s="8"/>
    </row>
    <row r="1081" spans="4:19" ht="13.5" hidden="1" thickTop="1">
      <c r="D1081" s="103"/>
      <c r="I1081" s="103"/>
      <c r="J1081" s="103"/>
      <c r="K1081" s="105"/>
      <c r="L1081" s="101"/>
      <c r="M1081" s="8"/>
      <c r="N1081" s="8"/>
      <c r="O1081" s="8"/>
      <c r="P1081" s="8"/>
      <c r="Q1081" s="8"/>
      <c r="R1081" s="8"/>
      <c r="S1081" s="8"/>
    </row>
    <row r="1082" spans="4:19" ht="13.5" hidden="1" thickTop="1">
      <c r="D1082" s="103"/>
      <c r="I1082" s="103"/>
      <c r="J1082" s="103"/>
      <c r="K1082" s="105"/>
      <c r="L1082" s="101"/>
      <c r="M1082" s="8"/>
      <c r="N1082" s="8"/>
      <c r="O1082" s="8"/>
      <c r="P1082" s="8"/>
      <c r="Q1082" s="8"/>
      <c r="R1082" s="8"/>
      <c r="S1082" s="8"/>
    </row>
    <row r="1083" spans="4:19" ht="13.5" hidden="1" thickTop="1">
      <c r="D1083" s="103"/>
      <c r="I1083" s="103"/>
      <c r="J1083" s="103"/>
      <c r="K1083" s="105"/>
      <c r="L1083" s="101"/>
      <c r="M1083" s="8"/>
      <c r="N1083" s="8"/>
      <c r="O1083" s="8"/>
      <c r="P1083" s="8"/>
      <c r="Q1083" s="8"/>
      <c r="R1083" s="8"/>
      <c r="S1083" s="8"/>
    </row>
    <row r="1084" spans="4:19" ht="13.5" hidden="1" thickTop="1">
      <c r="D1084" s="103"/>
      <c r="I1084" s="103"/>
      <c r="J1084" s="103"/>
      <c r="K1084" s="105"/>
      <c r="L1084" s="101"/>
      <c r="M1084" s="8"/>
      <c r="N1084" s="8"/>
      <c r="O1084" s="8"/>
      <c r="P1084" s="8"/>
      <c r="Q1084" s="8"/>
      <c r="R1084" s="8"/>
      <c r="S1084" s="8"/>
    </row>
    <row r="1085" spans="4:19" ht="13.5" hidden="1" thickTop="1">
      <c r="D1085" s="103"/>
      <c r="I1085" s="103"/>
      <c r="J1085" s="103"/>
      <c r="K1085" s="105"/>
      <c r="L1085" s="101"/>
      <c r="M1085" s="8"/>
      <c r="N1085" s="8"/>
      <c r="O1085" s="8"/>
      <c r="P1085" s="8"/>
      <c r="Q1085" s="8"/>
      <c r="R1085" s="8"/>
      <c r="S1085" s="8"/>
    </row>
    <row r="1086" spans="4:19" ht="13.5" hidden="1" thickTop="1">
      <c r="D1086" s="103"/>
      <c r="I1086" s="103"/>
      <c r="J1086" s="103"/>
      <c r="K1086" s="105"/>
      <c r="L1086" s="101"/>
      <c r="M1086" s="8"/>
      <c r="N1086" s="8"/>
      <c r="O1086" s="8"/>
      <c r="P1086" s="8"/>
      <c r="Q1086" s="8"/>
      <c r="R1086" s="8"/>
      <c r="S1086" s="8"/>
    </row>
    <row r="1087" spans="4:19" ht="13.5" hidden="1" thickTop="1">
      <c r="D1087" s="103"/>
      <c r="I1087" s="103"/>
      <c r="J1087" s="103"/>
      <c r="K1087" s="105"/>
      <c r="L1087" s="101"/>
      <c r="M1087" s="8"/>
      <c r="N1087" s="8"/>
      <c r="O1087" s="8"/>
      <c r="P1087" s="8"/>
      <c r="Q1087" s="8"/>
      <c r="R1087" s="8"/>
      <c r="S1087" s="8"/>
    </row>
    <row r="1088" spans="4:19" ht="13.5" hidden="1" thickTop="1">
      <c r="D1088" s="103"/>
      <c r="I1088" s="103"/>
      <c r="J1088" s="103"/>
      <c r="K1088" s="105"/>
      <c r="L1088" s="101"/>
      <c r="M1088" s="8"/>
      <c r="N1088" s="8"/>
      <c r="O1088" s="8"/>
      <c r="P1088" s="8"/>
      <c r="Q1088" s="8"/>
      <c r="R1088" s="8"/>
      <c r="S1088" s="8"/>
    </row>
    <row r="1089" spans="4:19" ht="13.5" hidden="1" thickTop="1">
      <c r="D1089" s="103"/>
      <c r="I1089" s="103"/>
      <c r="J1089" s="103"/>
      <c r="K1089" s="105"/>
      <c r="L1089" s="101"/>
      <c r="M1089" s="8"/>
      <c r="N1089" s="8"/>
      <c r="O1089" s="8"/>
      <c r="P1089" s="8"/>
      <c r="Q1089" s="8"/>
      <c r="R1089" s="8"/>
      <c r="S1089" s="8"/>
    </row>
    <row r="1090" spans="4:19" ht="13.5" hidden="1" thickTop="1">
      <c r="D1090" s="103"/>
      <c r="I1090" s="103"/>
      <c r="J1090" s="103"/>
      <c r="K1090" s="105"/>
      <c r="L1090" s="101"/>
      <c r="M1090" s="8"/>
      <c r="N1090" s="8"/>
      <c r="O1090" s="8"/>
      <c r="P1090" s="8"/>
      <c r="Q1090" s="8"/>
      <c r="R1090" s="8"/>
      <c r="S1090" s="8"/>
    </row>
    <row r="1091" spans="4:19" ht="13.5" hidden="1" thickTop="1">
      <c r="D1091" s="103"/>
      <c r="I1091" s="103"/>
      <c r="J1091" s="103"/>
      <c r="K1091" s="105"/>
      <c r="L1091" s="101"/>
      <c r="M1091" s="8"/>
      <c r="N1091" s="8"/>
      <c r="O1091" s="8"/>
      <c r="P1091" s="8"/>
      <c r="Q1091" s="8"/>
      <c r="R1091" s="8"/>
      <c r="S1091" s="8"/>
    </row>
    <row r="1092" spans="4:19" ht="13.5" hidden="1" thickTop="1">
      <c r="D1092" s="103"/>
      <c r="I1092" s="103"/>
      <c r="J1092" s="103"/>
      <c r="K1092" s="105"/>
      <c r="L1092" s="101"/>
      <c r="M1092" s="8"/>
      <c r="N1092" s="8"/>
      <c r="O1092" s="8"/>
      <c r="P1092" s="8"/>
      <c r="Q1092" s="8"/>
      <c r="R1092" s="8"/>
      <c r="S1092" s="8"/>
    </row>
    <row r="1093" spans="4:19" ht="13.5" hidden="1" thickTop="1">
      <c r="D1093" s="103"/>
      <c r="I1093" s="103"/>
      <c r="J1093" s="103"/>
      <c r="K1093" s="105"/>
      <c r="L1093" s="101"/>
      <c r="M1093" s="8"/>
      <c r="N1093" s="8"/>
      <c r="O1093" s="8"/>
      <c r="P1093" s="8"/>
      <c r="Q1093" s="8"/>
      <c r="R1093" s="8"/>
      <c r="S1093" s="8"/>
    </row>
    <row r="1094" spans="4:19" ht="13.5" hidden="1" thickTop="1">
      <c r="D1094" s="103"/>
      <c r="I1094" s="103"/>
      <c r="J1094" s="103"/>
      <c r="K1094" s="105"/>
      <c r="L1094" s="101"/>
      <c r="M1094" s="8"/>
      <c r="N1094" s="8"/>
      <c r="O1094" s="8"/>
      <c r="P1094" s="8"/>
      <c r="Q1094" s="8"/>
      <c r="R1094" s="8"/>
      <c r="S1094" s="8"/>
    </row>
    <row r="1095" spans="4:19" ht="13.5" hidden="1" thickTop="1">
      <c r="D1095" s="103"/>
      <c r="I1095" s="103"/>
      <c r="J1095" s="103"/>
      <c r="K1095" s="105"/>
      <c r="L1095" s="101"/>
      <c r="M1095" s="8"/>
      <c r="N1095" s="8"/>
      <c r="O1095" s="8"/>
      <c r="P1095" s="8"/>
      <c r="Q1095" s="8"/>
      <c r="R1095" s="8"/>
      <c r="S1095" s="8"/>
    </row>
    <row r="1096" spans="4:19" ht="13.5" hidden="1" thickTop="1">
      <c r="D1096" s="103"/>
      <c r="I1096" s="103"/>
      <c r="J1096" s="103"/>
      <c r="K1096" s="105"/>
      <c r="L1096" s="101"/>
      <c r="M1096" s="8"/>
      <c r="N1096" s="8"/>
      <c r="O1096" s="8"/>
      <c r="P1096" s="8"/>
      <c r="Q1096" s="8"/>
      <c r="R1096" s="8"/>
      <c r="S1096" s="8"/>
    </row>
    <row r="1097" spans="4:19" ht="13.5" hidden="1" thickTop="1">
      <c r="D1097" s="103"/>
      <c r="I1097" s="103"/>
      <c r="J1097" s="103"/>
      <c r="K1097" s="105"/>
      <c r="L1097" s="101"/>
      <c r="M1097" s="8"/>
      <c r="N1097" s="8"/>
      <c r="O1097" s="8"/>
      <c r="P1097" s="8"/>
      <c r="Q1097" s="8"/>
      <c r="R1097" s="8"/>
      <c r="S1097" s="8"/>
    </row>
    <row r="1098" spans="4:19" ht="13.5" hidden="1" thickTop="1">
      <c r="D1098" s="103"/>
      <c r="I1098" s="103"/>
      <c r="J1098" s="103"/>
      <c r="K1098" s="105"/>
      <c r="L1098" s="101"/>
      <c r="M1098" s="8"/>
      <c r="N1098" s="8"/>
      <c r="O1098" s="8"/>
      <c r="P1098" s="8"/>
      <c r="Q1098" s="8"/>
      <c r="R1098" s="8"/>
      <c r="S1098" s="8"/>
    </row>
    <row r="1099" spans="4:19" ht="13.5" hidden="1" thickTop="1">
      <c r="D1099" s="103"/>
      <c r="I1099" s="103"/>
      <c r="J1099" s="103"/>
      <c r="K1099" s="105"/>
      <c r="L1099" s="101"/>
      <c r="M1099" s="8"/>
      <c r="N1099" s="8"/>
      <c r="O1099" s="8"/>
      <c r="P1099" s="8"/>
      <c r="Q1099" s="8"/>
      <c r="R1099" s="8"/>
      <c r="S1099" s="8"/>
    </row>
    <row r="1100" spans="4:19" ht="13.5" hidden="1" thickTop="1">
      <c r="D1100" s="103"/>
      <c r="I1100" s="103"/>
      <c r="J1100" s="103"/>
      <c r="K1100" s="105"/>
      <c r="L1100" s="101"/>
      <c r="M1100" s="8"/>
      <c r="N1100" s="8"/>
      <c r="O1100" s="8"/>
      <c r="P1100" s="8"/>
      <c r="Q1100" s="8"/>
      <c r="R1100" s="8"/>
      <c r="S1100" s="8"/>
    </row>
    <row r="1101" spans="4:19" ht="13.5" hidden="1" thickTop="1">
      <c r="D1101" s="103"/>
      <c r="I1101" s="103"/>
      <c r="J1101" s="103"/>
      <c r="K1101" s="105"/>
      <c r="L1101" s="101"/>
      <c r="M1101" s="8"/>
      <c r="N1101" s="8"/>
      <c r="O1101" s="8"/>
      <c r="P1101" s="8"/>
      <c r="Q1101" s="8"/>
      <c r="R1101" s="8"/>
      <c r="S1101" s="8"/>
    </row>
    <row r="1102" spans="4:19" ht="13.5" hidden="1" thickTop="1">
      <c r="D1102" s="103"/>
      <c r="I1102" s="103"/>
      <c r="J1102" s="103"/>
      <c r="K1102" s="105"/>
      <c r="L1102" s="101"/>
      <c r="M1102" s="8"/>
      <c r="N1102" s="8"/>
      <c r="O1102" s="8"/>
      <c r="P1102" s="8"/>
      <c r="Q1102" s="8"/>
      <c r="R1102" s="8"/>
      <c r="S1102" s="8"/>
    </row>
    <row r="1103" spans="4:19" ht="13.5" hidden="1" thickTop="1">
      <c r="D1103" s="103"/>
      <c r="I1103" s="103"/>
      <c r="J1103" s="103"/>
      <c r="K1103" s="105"/>
      <c r="L1103" s="101"/>
      <c r="M1103" s="8"/>
      <c r="N1103" s="8"/>
      <c r="O1103" s="8"/>
      <c r="P1103" s="8"/>
      <c r="Q1103" s="8"/>
      <c r="R1103" s="8"/>
      <c r="S1103" s="8"/>
    </row>
    <row r="1104" spans="4:19" ht="13.5" hidden="1" thickTop="1">
      <c r="D1104" s="103"/>
      <c r="I1104" s="103"/>
      <c r="J1104" s="103"/>
      <c r="K1104" s="105"/>
      <c r="L1104" s="101"/>
      <c r="M1104" s="8"/>
      <c r="N1104" s="8"/>
      <c r="O1104" s="8"/>
      <c r="P1104" s="8"/>
      <c r="Q1104" s="8"/>
      <c r="R1104" s="8"/>
      <c r="S1104" s="8"/>
    </row>
    <row r="1105" spans="4:19" ht="13.5" hidden="1" thickTop="1">
      <c r="D1105" s="103"/>
      <c r="I1105" s="103"/>
      <c r="J1105" s="103"/>
      <c r="K1105" s="105"/>
      <c r="L1105" s="101"/>
      <c r="M1105" s="8"/>
      <c r="N1105" s="8"/>
      <c r="O1105" s="8"/>
      <c r="P1105" s="8"/>
      <c r="Q1105" s="8"/>
      <c r="R1105" s="8"/>
      <c r="S1105" s="8"/>
    </row>
    <row r="1106" spans="4:19" ht="13.5" hidden="1" thickTop="1">
      <c r="D1106" s="103"/>
      <c r="I1106" s="103"/>
      <c r="J1106" s="103"/>
      <c r="K1106" s="105"/>
      <c r="L1106" s="101"/>
      <c r="M1106" s="8"/>
      <c r="N1106" s="8"/>
      <c r="O1106" s="8"/>
      <c r="P1106" s="8"/>
      <c r="Q1106" s="8"/>
      <c r="R1106" s="8"/>
      <c r="S1106" s="8"/>
    </row>
    <row r="1107" spans="4:19" ht="13.5" hidden="1" thickTop="1">
      <c r="D1107" s="103"/>
      <c r="I1107" s="103"/>
      <c r="J1107" s="103"/>
      <c r="K1107" s="105"/>
      <c r="L1107" s="101"/>
      <c r="M1107" s="8"/>
      <c r="N1107" s="8"/>
      <c r="O1107" s="8"/>
      <c r="P1107" s="8"/>
      <c r="Q1107" s="8"/>
      <c r="R1107" s="8"/>
      <c r="S1107" s="8"/>
    </row>
    <row r="1108" spans="4:19" ht="13.5" hidden="1" thickTop="1">
      <c r="D1108" s="103"/>
      <c r="I1108" s="103"/>
      <c r="J1108" s="103"/>
      <c r="K1108" s="105"/>
      <c r="L1108" s="101"/>
      <c r="M1108" s="8"/>
      <c r="N1108" s="8"/>
      <c r="O1108" s="8"/>
      <c r="P1108" s="8"/>
      <c r="Q1108" s="8"/>
      <c r="R1108" s="8"/>
      <c r="S1108" s="8"/>
    </row>
    <row r="1109" spans="4:19" ht="13.5" hidden="1" thickTop="1">
      <c r="D1109" s="103"/>
      <c r="I1109" s="103"/>
      <c r="J1109" s="103"/>
      <c r="K1109" s="105"/>
      <c r="L1109" s="101"/>
      <c r="M1109" s="8"/>
      <c r="N1109" s="8"/>
      <c r="O1109" s="8"/>
      <c r="P1109" s="8"/>
      <c r="Q1109" s="8"/>
      <c r="R1109" s="8"/>
      <c r="S1109" s="8"/>
    </row>
    <row r="1110" spans="4:19" ht="13.5" hidden="1" thickTop="1">
      <c r="D1110" s="103"/>
      <c r="I1110" s="103"/>
      <c r="J1110" s="103"/>
      <c r="K1110" s="105"/>
      <c r="L1110" s="101"/>
      <c r="M1110" s="8"/>
      <c r="N1110" s="8"/>
      <c r="O1110" s="8"/>
      <c r="P1110" s="8"/>
      <c r="Q1110" s="8"/>
      <c r="R1110" s="8"/>
      <c r="S1110" s="8"/>
    </row>
    <row r="1111" spans="4:19" ht="13.5" hidden="1" thickTop="1">
      <c r="D1111" s="103"/>
      <c r="I1111" s="103"/>
      <c r="J1111" s="103"/>
      <c r="K1111" s="105"/>
      <c r="L1111" s="101"/>
      <c r="M1111" s="8"/>
      <c r="N1111" s="8"/>
      <c r="O1111" s="8"/>
      <c r="P1111" s="8"/>
      <c r="Q1111" s="8"/>
      <c r="R1111" s="8"/>
      <c r="S1111" s="8"/>
    </row>
    <row r="1112" spans="4:19" ht="13.5" hidden="1" thickTop="1">
      <c r="D1112" s="103"/>
      <c r="I1112" s="103"/>
      <c r="J1112" s="103"/>
      <c r="K1112" s="105"/>
      <c r="L1112" s="101"/>
      <c r="M1112" s="8"/>
      <c r="N1112" s="8"/>
      <c r="O1112" s="8"/>
      <c r="P1112" s="8"/>
      <c r="Q1112" s="8"/>
      <c r="R1112" s="8"/>
      <c r="S1112" s="8"/>
    </row>
    <row r="1113" spans="4:19" ht="13.5" hidden="1" thickTop="1">
      <c r="D1113" s="103"/>
      <c r="I1113" s="103"/>
      <c r="J1113" s="103"/>
      <c r="K1113" s="105"/>
      <c r="L1113" s="101"/>
      <c r="M1113" s="8"/>
      <c r="N1113" s="8"/>
      <c r="O1113" s="8"/>
      <c r="P1113" s="8"/>
      <c r="Q1113" s="8"/>
      <c r="R1113" s="8"/>
      <c r="S1113" s="8"/>
    </row>
    <row r="1114" spans="4:19" ht="13.5" hidden="1" thickTop="1">
      <c r="D1114" s="103"/>
      <c r="I1114" s="103"/>
      <c r="J1114" s="103"/>
      <c r="K1114" s="105"/>
      <c r="L1114" s="101"/>
      <c r="M1114" s="8"/>
      <c r="N1114" s="8"/>
      <c r="O1114" s="8"/>
      <c r="P1114" s="8"/>
      <c r="Q1114" s="8"/>
      <c r="R1114" s="8"/>
      <c r="S1114" s="8"/>
    </row>
    <row r="1115" spans="4:19" ht="13.5" hidden="1" thickTop="1">
      <c r="D1115" s="103"/>
      <c r="I1115" s="103"/>
      <c r="J1115" s="103"/>
      <c r="K1115" s="105"/>
      <c r="L1115" s="101"/>
      <c r="M1115" s="8"/>
      <c r="N1115" s="8"/>
      <c r="O1115" s="8"/>
      <c r="P1115" s="8"/>
      <c r="Q1115" s="8"/>
      <c r="R1115" s="8"/>
      <c r="S1115" s="8"/>
    </row>
    <row r="1116" spans="4:19" ht="13.5" hidden="1" thickTop="1">
      <c r="D1116" s="103"/>
      <c r="I1116" s="103"/>
      <c r="J1116" s="103"/>
      <c r="K1116" s="105"/>
      <c r="L1116" s="101"/>
      <c r="M1116" s="8"/>
      <c r="N1116" s="8"/>
      <c r="O1116" s="8"/>
      <c r="P1116" s="8"/>
      <c r="Q1116" s="8"/>
      <c r="R1116" s="8"/>
      <c r="S1116" s="8"/>
    </row>
    <row r="1117" spans="4:19" ht="13.5" hidden="1" thickTop="1">
      <c r="D1117" s="103"/>
      <c r="I1117" s="103"/>
      <c r="J1117" s="103"/>
      <c r="K1117" s="105"/>
      <c r="L1117" s="101"/>
      <c r="M1117" s="8"/>
      <c r="N1117" s="8"/>
      <c r="O1117" s="8"/>
      <c r="P1117" s="8"/>
      <c r="Q1117" s="8"/>
      <c r="R1117" s="8"/>
      <c r="S1117" s="8"/>
    </row>
    <row r="1118" spans="4:19" ht="13.5" hidden="1" thickTop="1">
      <c r="D1118" s="103"/>
      <c r="I1118" s="103"/>
      <c r="J1118" s="103"/>
      <c r="K1118" s="105"/>
      <c r="L1118" s="101"/>
      <c r="M1118" s="8"/>
      <c r="N1118" s="8"/>
      <c r="O1118" s="8"/>
      <c r="P1118" s="8"/>
      <c r="Q1118" s="8"/>
      <c r="R1118" s="8"/>
      <c r="S1118" s="8"/>
    </row>
    <row r="1119" spans="4:19" ht="13.5" hidden="1" thickTop="1">
      <c r="D1119" s="103"/>
      <c r="I1119" s="103"/>
      <c r="J1119" s="103"/>
      <c r="K1119" s="105"/>
      <c r="L1119" s="101"/>
      <c r="M1119" s="8"/>
      <c r="N1119" s="8"/>
      <c r="O1119" s="8"/>
      <c r="P1119" s="8"/>
      <c r="Q1119" s="8"/>
      <c r="R1119" s="8"/>
      <c r="S1119" s="8"/>
    </row>
    <row r="1120" spans="4:19" ht="13.5" hidden="1" thickTop="1">
      <c r="D1120" s="103"/>
      <c r="I1120" s="103"/>
      <c r="J1120" s="103"/>
      <c r="K1120" s="105"/>
      <c r="L1120" s="101"/>
      <c r="M1120" s="8"/>
      <c r="N1120" s="8"/>
      <c r="O1120" s="8"/>
      <c r="P1120" s="8"/>
      <c r="Q1120" s="8"/>
      <c r="R1120" s="8"/>
      <c r="S1120" s="8"/>
    </row>
    <row r="1121" spans="4:19" ht="13.5" hidden="1" thickTop="1">
      <c r="D1121" s="103"/>
      <c r="I1121" s="103"/>
      <c r="J1121" s="103"/>
      <c r="K1121" s="105"/>
      <c r="L1121" s="101"/>
      <c r="M1121" s="8"/>
      <c r="N1121" s="8"/>
      <c r="O1121" s="8"/>
      <c r="P1121" s="8"/>
      <c r="Q1121" s="8"/>
      <c r="R1121" s="8"/>
      <c r="S1121" s="8"/>
    </row>
    <row r="1122" spans="4:19" ht="13.5" hidden="1" thickTop="1">
      <c r="D1122" s="103"/>
      <c r="I1122" s="103"/>
      <c r="J1122" s="103"/>
      <c r="K1122" s="105"/>
      <c r="L1122" s="101"/>
      <c r="M1122" s="8"/>
      <c r="N1122" s="8"/>
      <c r="O1122" s="8"/>
      <c r="P1122" s="8"/>
      <c r="Q1122" s="8"/>
      <c r="R1122" s="8"/>
      <c r="S1122" s="8"/>
    </row>
    <row r="1123" spans="4:19" ht="13.5" hidden="1" thickTop="1">
      <c r="D1123" s="103"/>
      <c r="I1123" s="103"/>
      <c r="J1123" s="103"/>
      <c r="K1123" s="105"/>
      <c r="L1123" s="101"/>
      <c r="M1123" s="8"/>
      <c r="N1123" s="8"/>
      <c r="O1123" s="8"/>
      <c r="P1123" s="8"/>
      <c r="Q1123" s="8"/>
      <c r="R1123" s="8"/>
      <c r="S1123" s="8"/>
    </row>
    <row r="1124" spans="4:19" ht="13.5" hidden="1" thickTop="1">
      <c r="D1124" s="103"/>
      <c r="I1124" s="103"/>
      <c r="J1124" s="103"/>
      <c r="K1124" s="105"/>
      <c r="L1124" s="101"/>
      <c r="M1124" s="8"/>
      <c r="N1124" s="8"/>
      <c r="O1124" s="8"/>
      <c r="P1124" s="8"/>
      <c r="Q1124" s="8"/>
      <c r="R1124" s="8"/>
      <c r="S1124" s="8"/>
    </row>
    <row r="1125" spans="4:19" ht="13.5" hidden="1" thickTop="1">
      <c r="D1125" s="103"/>
      <c r="I1125" s="103"/>
      <c r="J1125" s="103"/>
      <c r="K1125" s="105"/>
      <c r="L1125" s="101"/>
      <c r="M1125" s="8"/>
      <c r="N1125" s="8"/>
      <c r="O1125" s="8"/>
      <c r="P1125" s="8"/>
      <c r="Q1125" s="8"/>
      <c r="R1125" s="8"/>
      <c r="S1125" s="8"/>
    </row>
    <row r="1126" spans="4:19" ht="13.5" hidden="1" thickTop="1">
      <c r="D1126" s="103"/>
      <c r="I1126" s="103"/>
      <c r="J1126" s="103"/>
      <c r="K1126" s="105"/>
      <c r="L1126" s="101"/>
      <c r="M1126" s="8"/>
      <c r="N1126" s="8"/>
      <c r="O1126" s="8"/>
      <c r="P1126" s="8"/>
      <c r="Q1126" s="8"/>
      <c r="R1126" s="8"/>
      <c r="S1126" s="8"/>
    </row>
    <row r="1127" spans="4:19" ht="13.5" hidden="1" thickTop="1">
      <c r="D1127" s="103"/>
      <c r="I1127" s="103"/>
      <c r="J1127" s="103"/>
      <c r="K1127" s="105"/>
      <c r="L1127" s="101"/>
      <c r="M1127" s="8"/>
      <c r="N1127" s="8"/>
      <c r="O1127" s="8"/>
      <c r="P1127" s="8"/>
      <c r="Q1127" s="8"/>
      <c r="R1127" s="8"/>
      <c r="S1127" s="8"/>
    </row>
    <row r="1128" spans="4:19" ht="13.5" hidden="1" thickTop="1">
      <c r="D1128" s="103"/>
      <c r="I1128" s="103"/>
      <c r="J1128" s="103"/>
      <c r="K1128" s="105"/>
      <c r="L1128" s="101"/>
      <c r="M1128" s="8"/>
      <c r="N1128" s="8"/>
      <c r="O1128" s="8"/>
      <c r="P1128" s="8"/>
      <c r="Q1128" s="8"/>
      <c r="R1128" s="8"/>
      <c r="S1128" s="8"/>
    </row>
    <row r="1129" spans="4:19" ht="13.5" hidden="1" thickTop="1">
      <c r="D1129" s="103"/>
      <c r="I1129" s="103"/>
      <c r="J1129" s="103"/>
      <c r="K1129" s="105"/>
      <c r="L1129" s="101"/>
      <c r="M1129" s="8"/>
      <c r="N1129" s="8"/>
      <c r="O1129" s="8"/>
      <c r="P1129" s="8"/>
      <c r="Q1129" s="8"/>
      <c r="R1129" s="8"/>
      <c r="S1129" s="8"/>
    </row>
    <row r="1130" spans="4:19" ht="13.5" hidden="1" thickTop="1">
      <c r="D1130" s="103"/>
      <c r="I1130" s="103"/>
      <c r="J1130" s="103"/>
      <c r="K1130" s="105"/>
      <c r="L1130" s="101"/>
      <c r="M1130" s="8"/>
      <c r="N1130" s="8"/>
      <c r="O1130" s="8"/>
      <c r="P1130" s="8"/>
      <c r="Q1130" s="8"/>
      <c r="R1130" s="8"/>
      <c r="S1130" s="8"/>
    </row>
    <row r="1131" spans="4:19" ht="13.5" hidden="1" thickTop="1">
      <c r="D1131" s="103"/>
      <c r="I1131" s="103"/>
      <c r="J1131" s="103"/>
      <c r="K1131" s="105"/>
      <c r="L1131" s="101"/>
      <c r="M1131" s="8"/>
      <c r="N1131" s="8"/>
      <c r="O1131" s="8"/>
      <c r="P1131" s="8"/>
      <c r="Q1131" s="8"/>
      <c r="R1131" s="8"/>
      <c r="S1131" s="8"/>
    </row>
    <row r="1132" spans="4:19" ht="13.5" hidden="1" thickTop="1">
      <c r="D1132" s="103"/>
      <c r="I1132" s="103"/>
      <c r="J1132" s="103"/>
      <c r="K1132" s="105"/>
      <c r="L1132" s="101"/>
      <c r="M1132" s="8"/>
      <c r="N1132" s="8"/>
      <c r="O1132" s="8"/>
      <c r="P1132" s="8"/>
      <c r="Q1132" s="8"/>
      <c r="R1132" s="8"/>
      <c r="S1132" s="8"/>
    </row>
    <row r="1133" spans="4:19" ht="13.5" hidden="1" thickTop="1">
      <c r="D1133" s="103"/>
      <c r="I1133" s="103"/>
      <c r="J1133" s="103"/>
      <c r="K1133" s="105"/>
      <c r="L1133" s="101"/>
      <c r="M1133" s="8"/>
      <c r="N1133" s="8"/>
      <c r="O1133" s="8"/>
      <c r="P1133" s="8"/>
      <c r="Q1133" s="8"/>
      <c r="R1133" s="8"/>
      <c r="S1133" s="8"/>
    </row>
    <row r="1134" spans="4:19" ht="13.5" hidden="1" thickTop="1">
      <c r="D1134" s="103"/>
      <c r="I1134" s="103"/>
      <c r="J1134" s="103"/>
      <c r="K1134" s="105"/>
      <c r="L1134" s="101"/>
      <c r="M1134" s="8"/>
      <c r="N1134" s="8"/>
      <c r="O1134" s="8"/>
      <c r="P1134" s="8"/>
      <c r="Q1134" s="8"/>
      <c r="R1134" s="8"/>
      <c r="S1134" s="8"/>
    </row>
    <row r="1135" spans="4:19" ht="13.5" hidden="1" thickTop="1">
      <c r="D1135" s="103"/>
      <c r="I1135" s="103"/>
      <c r="J1135" s="103"/>
      <c r="K1135" s="105"/>
      <c r="L1135" s="101"/>
      <c r="M1135" s="8"/>
      <c r="N1135" s="8"/>
      <c r="O1135" s="8"/>
      <c r="P1135" s="8"/>
      <c r="Q1135" s="8"/>
      <c r="R1135" s="8"/>
      <c r="S1135" s="8"/>
    </row>
    <row r="1136" spans="4:19" ht="13.5" hidden="1" thickTop="1">
      <c r="D1136" s="103"/>
      <c r="I1136" s="103"/>
      <c r="J1136" s="103"/>
      <c r="K1136" s="105"/>
      <c r="L1136" s="101"/>
      <c r="M1136" s="8"/>
      <c r="N1136" s="8"/>
      <c r="O1136" s="8"/>
      <c r="P1136" s="8"/>
      <c r="Q1136" s="8"/>
      <c r="R1136" s="8"/>
      <c r="S1136" s="8"/>
    </row>
    <row r="1137" spans="4:19" ht="13.5" hidden="1" thickTop="1">
      <c r="D1137" s="103"/>
      <c r="I1137" s="103"/>
      <c r="J1137" s="103"/>
      <c r="K1137" s="105"/>
      <c r="L1137" s="101"/>
      <c r="M1137" s="8"/>
      <c r="N1137" s="8"/>
      <c r="O1137" s="8"/>
      <c r="P1137" s="8"/>
      <c r="Q1137" s="8"/>
      <c r="R1137" s="8"/>
      <c r="S1137" s="8"/>
    </row>
    <row r="1138" spans="4:19" ht="13.5" hidden="1" thickTop="1">
      <c r="D1138" s="103"/>
      <c r="I1138" s="103"/>
      <c r="J1138" s="103"/>
      <c r="K1138" s="105"/>
      <c r="L1138" s="101"/>
      <c r="M1138" s="8"/>
      <c r="N1138" s="8"/>
      <c r="O1138" s="8"/>
      <c r="P1138" s="8"/>
      <c r="Q1138" s="8"/>
      <c r="R1138" s="8"/>
      <c r="S1138" s="8"/>
    </row>
    <row r="1139" spans="4:19" ht="13.5" hidden="1" thickTop="1">
      <c r="D1139" s="103"/>
      <c r="I1139" s="103"/>
      <c r="J1139" s="103"/>
      <c r="K1139" s="105"/>
      <c r="L1139" s="101"/>
      <c r="M1139" s="8"/>
      <c r="N1139" s="8"/>
      <c r="O1139" s="8"/>
      <c r="P1139" s="8"/>
      <c r="Q1139" s="8"/>
      <c r="R1139" s="8"/>
      <c r="S1139" s="8"/>
    </row>
    <row r="1140" spans="4:19" ht="13.5" hidden="1" thickTop="1">
      <c r="D1140" s="103"/>
      <c r="I1140" s="103"/>
      <c r="J1140" s="103"/>
      <c r="K1140" s="105"/>
      <c r="L1140" s="101"/>
      <c r="M1140" s="8"/>
      <c r="N1140" s="8"/>
      <c r="O1140" s="8"/>
      <c r="P1140" s="8"/>
      <c r="Q1140" s="8"/>
      <c r="R1140" s="8"/>
      <c r="S1140" s="8"/>
    </row>
    <row r="1141" spans="4:19" ht="13.5" hidden="1" thickTop="1">
      <c r="D1141" s="103"/>
      <c r="I1141" s="103"/>
      <c r="J1141" s="103"/>
      <c r="K1141" s="105"/>
      <c r="L1141" s="101"/>
      <c r="M1141" s="8"/>
      <c r="N1141" s="8"/>
      <c r="O1141" s="8"/>
      <c r="P1141" s="8"/>
      <c r="Q1141" s="8"/>
      <c r="R1141" s="8"/>
      <c r="S1141" s="8"/>
    </row>
    <row r="1142" spans="4:19" ht="13.5" hidden="1" thickTop="1">
      <c r="D1142" s="103"/>
      <c r="I1142" s="103"/>
      <c r="J1142" s="103"/>
      <c r="K1142" s="105"/>
      <c r="L1142" s="101"/>
      <c r="M1142" s="8"/>
      <c r="N1142" s="8"/>
      <c r="O1142" s="8"/>
      <c r="P1142" s="8"/>
      <c r="Q1142" s="8"/>
      <c r="R1142" s="8"/>
      <c r="S1142" s="8"/>
    </row>
    <row r="1143" spans="4:19" ht="13.5" hidden="1" thickTop="1">
      <c r="D1143" s="103"/>
      <c r="I1143" s="103"/>
      <c r="J1143" s="103"/>
      <c r="K1143" s="105"/>
      <c r="L1143" s="101"/>
      <c r="M1143" s="8"/>
      <c r="N1143" s="8"/>
      <c r="O1143" s="8"/>
      <c r="P1143" s="8"/>
      <c r="Q1143" s="8"/>
      <c r="R1143" s="8"/>
      <c r="S1143" s="8"/>
    </row>
    <row r="1144" spans="4:19" ht="13.5" hidden="1" thickTop="1">
      <c r="D1144" s="103"/>
      <c r="I1144" s="103"/>
      <c r="J1144" s="103"/>
      <c r="K1144" s="105"/>
      <c r="L1144" s="101"/>
      <c r="M1144" s="8"/>
      <c r="N1144" s="8"/>
      <c r="O1144" s="8"/>
      <c r="P1144" s="8"/>
      <c r="Q1144" s="8"/>
      <c r="R1144" s="8"/>
      <c r="S1144" s="8"/>
    </row>
    <row r="1145" spans="4:19" ht="13.5" hidden="1" thickTop="1">
      <c r="D1145" s="103"/>
      <c r="I1145" s="103"/>
      <c r="J1145" s="103"/>
      <c r="K1145" s="105"/>
      <c r="L1145" s="101"/>
      <c r="M1145" s="8"/>
      <c r="N1145" s="8"/>
      <c r="O1145" s="8"/>
      <c r="P1145" s="8"/>
      <c r="Q1145" s="8"/>
      <c r="R1145" s="8"/>
      <c r="S1145" s="8"/>
    </row>
    <row r="1146" spans="4:19" ht="13.5" hidden="1" thickTop="1">
      <c r="D1146" s="103"/>
      <c r="I1146" s="103"/>
      <c r="J1146" s="103"/>
      <c r="K1146" s="105"/>
      <c r="L1146" s="101"/>
      <c r="M1146" s="8"/>
      <c r="N1146" s="8"/>
      <c r="O1146" s="8"/>
      <c r="P1146" s="8"/>
      <c r="Q1146" s="8"/>
      <c r="R1146" s="8"/>
      <c r="S1146" s="8"/>
    </row>
    <row r="1147" spans="4:19" ht="13.5" hidden="1" thickTop="1">
      <c r="D1147" s="103"/>
      <c r="I1147" s="103"/>
      <c r="J1147" s="103"/>
      <c r="K1147" s="105"/>
      <c r="L1147" s="101"/>
      <c r="M1147" s="8"/>
      <c r="N1147" s="8"/>
      <c r="O1147" s="8"/>
      <c r="P1147" s="8"/>
      <c r="Q1147" s="8"/>
      <c r="R1147" s="8"/>
      <c r="S1147" s="8"/>
    </row>
    <row r="1148" spans="4:19" ht="13.5" hidden="1" thickTop="1">
      <c r="D1148" s="103"/>
      <c r="I1148" s="103"/>
      <c r="J1148" s="103"/>
      <c r="K1148" s="105"/>
      <c r="L1148" s="101"/>
      <c r="M1148" s="8"/>
      <c r="N1148" s="8"/>
      <c r="O1148" s="8"/>
      <c r="P1148" s="8"/>
      <c r="Q1148" s="8"/>
      <c r="R1148" s="8"/>
      <c r="S1148" s="8"/>
    </row>
    <row r="1149" spans="4:19" ht="13.5" hidden="1" thickTop="1">
      <c r="D1149" s="103"/>
      <c r="I1149" s="103"/>
      <c r="J1149" s="103"/>
      <c r="K1149" s="105"/>
      <c r="L1149" s="101"/>
      <c r="M1149" s="8"/>
      <c r="N1149" s="8"/>
      <c r="O1149" s="8"/>
      <c r="P1149" s="8"/>
      <c r="Q1149" s="8"/>
      <c r="R1149" s="8"/>
      <c r="S1149" s="8"/>
    </row>
    <row r="1150" spans="4:19" ht="13.5" hidden="1" thickTop="1">
      <c r="D1150" s="103"/>
      <c r="I1150" s="103"/>
      <c r="J1150" s="103"/>
      <c r="K1150" s="105"/>
      <c r="L1150" s="101"/>
      <c r="M1150" s="8"/>
      <c r="N1150" s="8"/>
      <c r="O1150" s="8"/>
      <c r="P1150" s="8"/>
      <c r="Q1150" s="8"/>
      <c r="R1150" s="8"/>
      <c r="S1150" s="8"/>
    </row>
    <row r="1151" spans="4:19" ht="13.5" hidden="1" thickTop="1">
      <c r="D1151" s="103"/>
      <c r="I1151" s="103"/>
      <c r="J1151" s="103"/>
      <c r="K1151" s="105"/>
      <c r="L1151" s="101"/>
      <c r="M1151" s="8"/>
      <c r="N1151" s="8"/>
      <c r="O1151" s="8"/>
      <c r="P1151" s="8"/>
      <c r="Q1151" s="8"/>
      <c r="R1151" s="8"/>
      <c r="S1151" s="8"/>
    </row>
    <row r="1152" spans="4:19" ht="13.5" hidden="1" thickTop="1">
      <c r="D1152" s="103"/>
      <c r="I1152" s="103"/>
      <c r="J1152" s="103"/>
      <c r="K1152" s="105"/>
      <c r="L1152" s="101"/>
      <c r="M1152" s="8"/>
      <c r="N1152" s="8"/>
      <c r="O1152" s="8"/>
      <c r="P1152" s="8"/>
      <c r="Q1152" s="8"/>
      <c r="R1152" s="8"/>
      <c r="S1152" s="8"/>
    </row>
    <row r="1153" spans="4:19" ht="13.5" hidden="1" thickTop="1">
      <c r="D1153" s="103"/>
      <c r="I1153" s="103"/>
      <c r="J1153" s="103"/>
      <c r="K1153" s="105"/>
      <c r="L1153" s="101"/>
      <c r="M1153" s="8"/>
      <c r="N1153" s="8"/>
      <c r="O1153" s="8"/>
      <c r="P1153" s="8"/>
      <c r="Q1153" s="8"/>
      <c r="R1153" s="8"/>
      <c r="S1153" s="8"/>
    </row>
    <row r="1154" spans="4:19" ht="13.5" hidden="1" thickTop="1">
      <c r="D1154" s="103"/>
      <c r="I1154" s="103"/>
      <c r="J1154" s="103"/>
      <c r="K1154" s="105"/>
      <c r="L1154" s="101"/>
      <c r="M1154" s="8"/>
      <c r="N1154" s="8"/>
      <c r="O1154" s="8"/>
      <c r="P1154" s="8"/>
      <c r="Q1154" s="8"/>
      <c r="R1154" s="8"/>
      <c r="S1154" s="8"/>
    </row>
    <row r="1155" spans="4:19" ht="13.5" hidden="1" thickTop="1">
      <c r="D1155" s="103"/>
      <c r="I1155" s="103"/>
      <c r="J1155" s="103"/>
      <c r="K1155" s="105"/>
      <c r="L1155" s="101"/>
      <c r="M1155" s="8"/>
      <c r="N1155" s="8"/>
      <c r="O1155" s="8"/>
      <c r="P1155" s="8"/>
      <c r="Q1155" s="8"/>
      <c r="R1155" s="8"/>
      <c r="S1155" s="8"/>
    </row>
    <row r="1156" spans="4:19" ht="13.5" hidden="1" thickTop="1">
      <c r="D1156" s="103"/>
      <c r="I1156" s="103"/>
      <c r="J1156" s="103"/>
      <c r="K1156" s="105"/>
      <c r="L1156" s="101"/>
      <c r="M1156" s="8"/>
      <c r="N1156" s="8"/>
      <c r="O1156" s="8"/>
      <c r="P1156" s="8"/>
      <c r="Q1156" s="8"/>
      <c r="R1156" s="8"/>
      <c r="S1156" s="8"/>
    </row>
    <row r="1157" spans="4:19" ht="13.5" hidden="1" thickTop="1">
      <c r="D1157" s="103"/>
      <c r="I1157" s="103"/>
      <c r="J1157" s="103"/>
      <c r="K1157" s="105"/>
      <c r="L1157" s="101"/>
      <c r="M1157" s="8"/>
      <c r="N1157" s="8"/>
      <c r="O1157" s="8"/>
      <c r="P1157" s="8"/>
      <c r="Q1157" s="8"/>
      <c r="R1157" s="8"/>
      <c r="S1157" s="8"/>
    </row>
    <row r="1158" spans="4:19" ht="13.5" hidden="1" thickTop="1">
      <c r="D1158" s="103"/>
      <c r="I1158" s="103"/>
      <c r="J1158" s="103"/>
      <c r="K1158" s="105"/>
      <c r="L1158" s="101"/>
      <c r="M1158" s="8"/>
      <c r="N1158" s="8"/>
      <c r="O1158" s="8"/>
      <c r="P1158" s="8"/>
      <c r="Q1158" s="8"/>
      <c r="R1158" s="8"/>
      <c r="S1158" s="8"/>
    </row>
    <row r="1159" spans="4:19" ht="13.5" hidden="1" thickTop="1">
      <c r="D1159" s="103"/>
      <c r="I1159" s="103"/>
      <c r="J1159" s="103"/>
      <c r="K1159" s="105"/>
      <c r="L1159" s="101"/>
      <c r="M1159" s="8"/>
      <c r="N1159" s="8"/>
      <c r="O1159" s="8"/>
      <c r="P1159" s="8"/>
      <c r="Q1159" s="8"/>
      <c r="R1159" s="8"/>
      <c r="S1159" s="8"/>
    </row>
    <row r="1160" spans="4:19" ht="13.5" hidden="1" thickTop="1">
      <c r="D1160" s="103"/>
      <c r="I1160" s="103"/>
      <c r="J1160" s="103"/>
      <c r="K1160" s="105"/>
      <c r="L1160" s="101"/>
      <c r="M1160" s="8"/>
      <c r="N1160" s="8"/>
      <c r="O1160" s="8"/>
      <c r="P1160" s="8"/>
      <c r="Q1160" s="8"/>
      <c r="R1160" s="8"/>
      <c r="S1160" s="8"/>
    </row>
    <row r="1161" spans="4:19" ht="13.5" hidden="1" thickTop="1">
      <c r="D1161" s="103"/>
      <c r="I1161" s="103"/>
      <c r="J1161" s="103"/>
      <c r="K1161" s="105"/>
      <c r="L1161" s="101"/>
      <c r="M1161" s="8"/>
      <c r="N1161" s="8"/>
      <c r="O1161" s="8"/>
      <c r="P1161" s="8"/>
      <c r="Q1161" s="8"/>
      <c r="R1161" s="8"/>
      <c r="S1161" s="8"/>
    </row>
    <row r="1162" spans="4:19" ht="13.5" hidden="1" thickTop="1">
      <c r="D1162" s="103"/>
      <c r="I1162" s="103"/>
      <c r="J1162" s="103"/>
      <c r="K1162" s="105"/>
      <c r="L1162" s="101"/>
      <c r="M1162" s="8"/>
      <c r="N1162" s="8"/>
      <c r="O1162" s="8"/>
      <c r="P1162" s="8"/>
      <c r="Q1162" s="8"/>
      <c r="R1162" s="8"/>
      <c r="S1162" s="8"/>
    </row>
    <row r="1163" spans="4:19" ht="13.5" hidden="1" thickTop="1">
      <c r="D1163" s="103"/>
      <c r="I1163" s="103"/>
      <c r="J1163" s="103"/>
      <c r="K1163" s="105"/>
      <c r="L1163" s="101"/>
      <c r="M1163" s="8"/>
      <c r="N1163" s="8"/>
      <c r="O1163" s="8"/>
      <c r="P1163" s="8"/>
      <c r="Q1163" s="8"/>
      <c r="R1163" s="8"/>
      <c r="S1163" s="8"/>
    </row>
    <row r="1164" spans="4:19" ht="13.5" hidden="1" thickTop="1">
      <c r="D1164" s="103"/>
      <c r="I1164" s="103"/>
      <c r="J1164" s="103"/>
      <c r="K1164" s="105"/>
      <c r="L1164" s="101"/>
      <c r="M1164" s="8"/>
      <c r="N1164" s="8"/>
      <c r="O1164" s="8"/>
      <c r="P1164" s="8"/>
      <c r="Q1164" s="8"/>
      <c r="R1164" s="8"/>
      <c r="S1164" s="8"/>
    </row>
    <row r="1165" spans="4:19" ht="13.5" hidden="1" thickTop="1">
      <c r="D1165" s="103"/>
      <c r="I1165" s="103"/>
      <c r="J1165" s="103"/>
      <c r="K1165" s="105"/>
      <c r="L1165" s="101"/>
      <c r="M1165" s="8"/>
      <c r="N1165" s="8"/>
      <c r="O1165" s="8"/>
      <c r="P1165" s="8"/>
      <c r="Q1165" s="8"/>
      <c r="R1165" s="8"/>
      <c r="S1165" s="8"/>
    </row>
    <row r="1166" spans="4:19" ht="13.5" hidden="1" thickTop="1">
      <c r="D1166" s="103"/>
      <c r="I1166" s="103"/>
      <c r="J1166" s="103"/>
      <c r="K1166" s="105"/>
      <c r="L1166" s="101"/>
      <c r="M1166" s="8"/>
      <c r="N1166" s="8"/>
      <c r="O1166" s="8"/>
      <c r="P1166" s="8"/>
      <c r="Q1166" s="8"/>
      <c r="R1166" s="8"/>
      <c r="S1166" s="8"/>
    </row>
    <row r="1167" spans="4:19" ht="13.5" hidden="1" thickTop="1">
      <c r="D1167" s="103"/>
      <c r="I1167" s="103"/>
      <c r="J1167" s="103"/>
      <c r="K1167" s="105"/>
      <c r="L1167" s="101"/>
      <c r="M1167" s="8"/>
      <c r="N1167" s="8"/>
      <c r="O1167" s="8"/>
      <c r="P1167" s="8"/>
      <c r="Q1167" s="8"/>
      <c r="R1167" s="8"/>
      <c r="S1167" s="8"/>
    </row>
    <row r="1168" spans="4:19" ht="13.5" hidden="1" thickTop="1">
      <c r="D1168" s="103"/>
      <c r="I1168" s="103"/>
      <c r="J1168" s="103"/>
      <c r="K1168" s="105"/>
      <c r="L1168" s="101"/>
      <c r="M1168" s="8"/>
      <c r="N1168" s="8"/>
      <c r="O1168" s="8"/>
      <c r="P1168" s="8"/>
      <c r="Q1168" s="8"/>
      <c r="R1168" s="8"/>
      <c r="S1168" s="8"/>
    </row>
    <row r="1169" spans="4:19" ht="13.5" hidden="1" thickTop="1">
      <c r="D1169" s="103"/>
      <c r="I1169" s="103"/>
      <c r="J1169" s="103"/>
      <c r="K1169" s="105"/>
      <c r="L1169" s="101"/>
      <c r="M1169" s="8"/>
      <c r="N1169" s="8"/>
      <c r="O1169" s="8"/>
      <c r="P1169" s="8"/>
      <c r="Q1169" s="8"/>
      <c r="R1169" s="8"/>
      <c r="S1169" s="8"/>
    </row>
    <row r="1170" spans="4:19" ht="13.5" hidden="1" thickTop="1">
      <c r="D1170" s="103"/>
      <c r="I1170" s="103"/>
      <c r="J1170" s="103"/>
      <c r="K1170" s="105"/>
      <c r="L1170" s="101"/>
      <c r="M1170" s="8"/>
      <c r="N1170" s="8"/>
      <c r="O1170" s="8"/>
      <c r="P1170" s="8"/>
      <c r="Q1170" s="8"/>
      <c r="R1170" s="8"/>
      <c r="S1170" s="8"/>
    </row>
    <row r="1171" spans="4:19" ht="13.5" hidden="1" thickTop="1">
      <c r="D1171" s="103"/>
      <c r="I1171" s="103"/>
      <c r="J1171" s="103"/>
      <c r="K1171" s="105"/>
      <c r="L1171" s="101"/>
      <c r="M1171" s="8"/>
      <c r="N1171" s="8"/>
      <c r="O1171" s="8"/>
      <c r="P1171" s="8"/>
      <c r="Q1171" s="8"/>
      <c r="R1171" s="8"/>
      <c r="S1171" s="8"/>
    </row>
    <row r="1172" spans="4:19" ht="13.5" hidden="1" thickTop="1">
      <c r="D1172" s="103"/>
      <c r="I1172" s="103"/>
      <c r="J1172" s="103"/>
      <c r="K1172" s="105"/>
      <c r="L1172" s="101"/>
      <c r="M1172" s="8"/>
      <c r="N1172" s="8"/>
      <c r="O1172" s="8"/>
      <c r="P1172" s="8"/>
      <c r="Q1172" s="8"/>
      <c r="R1172" s="8"/>
      <c r="S1172" s="8"/>
    </row>
    <row r="1173" spans="4:19" ht="13.5" hidden="1" thickTop="1">
      <c r="D1173" s="103"/>
      <c r="I1173" s="103"/>
      <c r="J1173" s="103"/>
      <c r="K1173" s="105"/>
      <c r="L1173" s="101"/>
      <c r="M1173" s="8"/>
      <c r="N1173" s="8"/>
      <c r="O1173" s="8"/>
      <c r="P1173" s="8"/>
      <c r="Q1173" s="8"/>
      <c r="R1173" s="8"/>
      <c r="S1173" s="8"/>
    </row>
    <row r="1174" spans="4:19" ht="13.5" hidden="1" thickTop="1">
      <c r="D1174" s="103"/>
      <c r="I1174" s="103"/>
      <c r="J1174" s="103"/>
      <c r="K1174" s="105"/>
      <c r="L1174" s="101"/>
      <c r="M1174" s="8"/>
      <c r="N1174" s="8"/>
      <c r="O1174" s="8"/>
      <c r="P1174" s="8"/>
      <c r="Q1174" s="8"/>
      <c r="R1174" s="8"/>
      <c r="S1174" s="8"/>
    </row>
    <row r="1175" spans="4:19" ht="13.5" hidden="1" thickTop="1">
      <c r="D1175" s="103"/>
      <c r="I1175" s="103"/>
      <c r="J1175" s="103"/>
      <c r="K1175" s="105"/>
      <c r="L1175" s="101"/>
      <c r="M1175" s="8"/>
      <c r="N1175" s="8"/>
      <c r="O1175" s="8"/>
      <c r="P1175" s="8"/>
      <c r="Q1175" s="8"/>
      <c r="R1175" s="8"/>
      <c r="S1175" s="8"/>
    </row>
    <row r="1176" spans="4:19" ht="13.5" hidden="1" thickTop="1">
      <c r="D1176" s="103"/>
      <c r="I1176" s="103"/>
      <c r="J1176" s="103"/>
      <c r="K1176" s="105"/>
      <c r="L1176" s="101"/>
      <c r="M1176" s="8"/>
      <c r="N1176" s="8"/>
      <c r="O1176" s="8"/>
      <c r="P1176" s="8"/>
      <c r="Q1176" s="8"/>
      <c r="R1176" s="8"/>
      <c r="S1176" s="8"/>
    </row>
    <row r="1177" spans="4:19" ht="13.5" hidden="1" thickTop="1">
      <c r="D1177" s="103"/>
      <c r="I1177" s="103"/>
      <c r="J1177" s="103"/>
      <c r="K1177" s="105"/>
      <c r="L1177" s="101"/>
      <c r="M1177" s="8"/>
      <c r="N1177" s="8"/>
      <c r="O1177" s="8"/>
      <c r="P1177" s="8"/>
      <c r="Q1177" s="8"/>
      <c r="R1177" s="8"/>
      <c r="S1177" s="8"/>
    </row>
    <row r="1178" spans="4:19" ht="13.5" hidden="1" thickTop="1">
      <c r="D1178" s="103"/>
      <c r="I1178" s="103"/>
      <c r="J1178" s="103"/>
      <c r="K1178" s="105"/>
      <c r="L1178" s="101"/>
      <c r="M1178" s="8"/>
      <c r="N1178" s="8"/>
      <c r="O1178" s="8"/>
      <c r="P1178" s="8"/>
      <c r="Q1178" s="8"/>
      <c r="R1178" s="8"/>
      <c r="S1178" s="8"/>
    </row>
    <row r="1179" spans="4:19" ht="13.5" hidden="1" thickTop="1">
      <c r="D1179" s="103"/>
      <c r="I1179" s="103"/>
      <c r="J1179" s="103"/>
      <c r="K1179" s="105"/>
      <c r="L1179" s="101"/>
      <c r="M1179" s="8"/>
      <c r="N1179" s="8"/>
      <c r="O1179" s="8"/>
      <c r="P1179" s="8"/>
      <c r="Q1179" s="8"/>
      <c r="R1179" s="8"/>
      <c r="S1179" s="8"/>
    </row>
    <row r="1180" spans="4:19" ht="13.5" hidden="1" thickTop="1">
      <c r="D1180" s="103"/>
      <c r="I1180" s="103"/>
      <c r="J1180" s="103"/>
      <c r="K1180" s="105"/>
      <c r="L1180" s="101"/>
      <c r="M1180" s="8"/>
      <c r="N1180" s="8"/>
      <c r="O1180" s="8"/>
      <c r="P1180" s="8"/>
      <c r="Q1180" s="8"/>
      <c r="R1180" s="8"/>
      <c r="S1180" s="8"/>
    </row>
    <row r="1181" spans="4:19" ht="13.5" hidden="1" thickTop="1">
      <c r="D1181" s="103"/>
      <c r="I1181" s="103"/>
      <c r="J1181" s="103"/>
      <c r="K1181" s="105"/>
      <c r="L1181" s="101"/>
      <c r="M1181" s="8"/>
      <c r="N1181" s="8"/>
      <c r="O1181" s="8"/>
      <c r="P1181" s="8"/>
      <c r="Q1181" s="8"/>
      <c r="R1181" s="8"/>
      <c r="S1181" s="8"/>
    </row>
    <row r="1182" spans="4:19" ht="13.5" hidden="1" thickTop="1">
      <c r="D1182" s="103"/>
      <c r="I1182" s="103"/>
      <c r="J1182" s="103"/>
      <c r="K1182" s="105"/>
      <c r="L1182" s="101"/>
      <c r="M1182" s="8"/>
      <c r="N1182" s="8"/>
      <c r="O1182" s="8"/>
      <c r="P1182" s="8"/>
      <c r="Q1182" s="8"/>
      <c r="R1182" s="8"/>
      <c r="S1182" s="8"/>
    </row>
    <row r="1183" spans="4:19" ht="13.5" hidden="1" thickTop="1">
      <c r="D1183" s="103"/>
      <c r="I1183" s="103"/>
      <c r="J1183" s="103"/>
      <c r="K1183" s="105"/>
      <c r="L1183" s="101"/>
      <c r="M1183" s="8"/>
      <c r="N1183" s="8"/>
      <c r="O1183" s="8"/>
      <c r="P1183" s="8"/>
      <c r="Q1183" s="8"/>
      <c r="R1183" s="8"/>
      <c r="S1183" s="8"/>
    </row>
    <row r="1184" spans="4:19" ht="13.5" hidden="1" thickTop="1">
      <c r="D1184" s="103"/>
      <c r="I1184" s="103"/>
      <c r="J1184" s="103"/>
      <c r="K1184" s="105"/>
      <c r="L1184" s="101"/>
      <c r="M1184" s="8"/>
      <c r="N1184" s="8"/>
      <c r="O1184" s="8"/>
      <c r="P1184" s="8"/>
      <c r="Q1184" s="8"/>
      <c r="R1184" s="8"/>
      <c r="S1184" s="8"/>
    </row>
    <row r="1185" spans="4:19" ht="13.5" hidden="1" thickTop="1">
      <c r="D1185" s="103"/>
      <c r="I1185" s="103"/>
      <c r="J1185" s="103"/>
      <c r="K1185" s="105"/>
      <c r="L1185" s="101"/>
      <c r="M1185" s="8"/>
      <c r="N1185" s="8"/>
      <c r="O1185" s="8"/>
      <c r="P1185" s="8"/>
      <c r="Q1185" s="8"/>
      <c r="R1185" s="8"/>
      <c r="S1185" s="8"/>
    </row>
    <row r="1186" spans="4:19" ht="13.5" hidden="1" thickTop="1">
      <c r="D1186" s="103"/>
      <c r="I1186" s="103"/>
      <c r="J1186" s="103"/>
      <c r="K1186" s="105"/>
      <c r="L1186" s="101"/>
      <c r="M1186" s="8"/>
      <c r="N1186" s="8"/>
      <c r="O1186" s="8"/>
      <c r="P1186" s="8"/>
      <c r="Q1186" s="8"/>
      <c r="R1186" s="8"/>
      <c r="S1186" s="8"/>
    </row>
    <row r="1187" spans="4:19" ht="13.5" hidden="1" thickTop="1">
      <c r="D1187" s="103"/>
      <c r="I1187" s="103"/>
      <c r="J1187" s="103"/>
      <c r="K1187" s="105"/>
      <c r="L1187" s="101"/>
      <c r="M1187" s="8"/>
      <c r="N1187" s="8"/>
      <c r="O1187" s="8"/>
      <c r="P1187" s="8"/>
      <c r="Q1187" s="8"/>
      <c r="R1187" s="8"/>
      <c r="S1187" s="8"/>
    </row>
    <row r="1188" spans="4:19" ht="13.5" hidden="1" thickTop="1">
      <c r="D1188" s="103"/>
      <c r="I1188" s="103"/>
      <c r="J1188" s="103"/>
      <c r="K1188" s="105"/>
      <c r="L1188" s="101"/>
      <c r="M1188" s="8"/>
      <c r="N1188" s="8"/>
      <c r="O1188" s="8"/>
      <c r="P1188" s="8"/>
      <c r="Q1188" s="8"/>
      <c r="R1188" s="8"/>
      <c r="S1188" s="8"/>
    </row>
    <row r="1189" spans="4:19" ht="13.5" hidden="1" thickTop="1">
      <c r="D1189" s="103"/>
      <c r="I1189" s="103"/>
      <c r="J1189" s="103"/>
      <c r="K1189" s="105"/>
      <c r="L1189" s="101"/>
      <c r="M1189" s="8"/>
      <c r="N1189" s="8"/>
      <c r="O1189" s="8"/>
      <c r="P1189" s="8"/>
      <c r="Q1189" s="8"/>
      <c r="R1189" s="8"/>
      <c r="S1189" s="8"/>
    </row>
    <row r="1190" spans="4:19" ht="13.5" hidden="1" thickTop="1">
      <c r="D1190" s="103"/>
      <c r="I1190" s="103"/>
      <c r="J1190" s="103"/>
      <c r="K1190" s="105"/>
      <c r="L1190" s="101"/>
      <c r="M1190" s="8"/>
      <c r="N1190" s="8"/>
      <c r="O1190" s="8"/>
      <c r="P1190" s="8"/>
      <c r="Q1190" s="8"/>
      <c r="R1190" s="8"/>
      <c r="S1190" s="8"/>
    </row>
    <row r="1191" spans="4:19" ht="13.5" hidden="1" thickTop="1">
      <c r="D1191" s="103"/>
      <c r="I1191" s="103"/>
      <c r="J1191" s="103"/>
      <c r="K1191" s="105"/>
      <c r="L1191" s="101"/>
      <c r="M1191" s="8"/>
      <c r="N1191" s="8"/>
      <c r="O1191" s="8"/>
      <c r="P1191" s="8"/>
      <c r="Q1191" s="8"/>
      <c r="R1191" s="8"/>
      <c r="S1191" s="8"/>
    </row>
    <row r="1192" spans="4:19" ht="13.5" hidden="1" thickTop="1">
      <c r="D1192" s="103"/>
      <c r="I1192" s="103"/>
      <c r="J1192" s="103"/>
      <c r="K1192" s="105"/>
      <c r="L1192" s="101"/>
      <c r="M1192" s="8"/>
      <c r="N1192" s="8"/>
      <c r="O1192" s="8"/>
      <c r="P1192" s="8"/>
      <c r="Q1192" s="8"/>
      <c r="R1192" s="8"/>
      <c r="S1192" s="8"/>
    </row>
    <row r="1193" spans="4:19" ht="13.5" hidden="1" thickTop="1">
      <c r="D1193" s="103"/>
      <c r="I1193" s="103"/>
      <c r="J1193" s="103"/>
      <c r="K1193" s="105"/>
      <c r="L1193" s="101"/>
      <c r="M1193" s="8"/>
      <c r="N1193" s="8"/>
      <c r="O1193" s="8"/>
      <c r="P1193" s="8"/>
      <c r="Q1193" s="8"/>
      <c r="R1193" s="8"/>
      <c r="S1193" s="8"/>
    </row>
    <row r="1194" spans="4:19" ht="13.5" hidden="1" thickTop="1">
      <c r="D1194" s="103"/>
      <c r="I1194" s="103"/>
      <c r="J1194" s="103"/>
      <c r="K1194" s="105"/>
      <c r="L1194" s="101"/>
      <c r="M1194" s="8"/>
      <c r="N1194" s="8"/>
      <c r="O1194" s="8"/>
      <c r="P1194" s="8"/>
      <c r="Q1194" s="8"/>
      <c r="R1194" s="8"/>
      <c r="S1194" s="8"/>
    </row>
    <row r="1195" spans="4:19" ht="13.5" hidden="1" thickTop="1">
      <c r="D1195" s="103"/>
      <c r="I1195" s="103"/>
      <c r="J1195" s="103"/>
      <c r="K1195" s="105"/>
      <c r="L1195" s="101"/>
      <c r="M1195" s="8"/>
      <c r="N1195" s="8"/>
      <c r="O1195" s="8"/>
      <c r="P1195" s="8"/>
      <c r="Q1195" s="8"/>
      <c r="R1195" s="8"/>
      <c r="S1195" s="8"/>
    </row>
    <row r="1196" spans="4:19" ht="13.5" hidden="1" thickTop="1">
      <c r="D1196" s="103"/>
      <c r="I1196" s="103"/>
      <c r="J1196" s="103"/>
      <c r="K1196" s="105"/>
      <c r="L1196" s="101"/>
      <c r="M1196" s="8"/>
      <c r="N1196" s="8"/>
      <c r="O1196" s="8"/>
      <c r="P1196" s="8"/>
      <c r="Q1196" s="8"/>
      <c r="R1196" s="8"/>
      <c r="S1196" s="8"/>
    </row>
    <row r="1197" spans="4:19" ht="13.5" hidden="1" thickTop="1">
      <c r="D1197" s="103"/>
      <c r="I1197" s="103"/>
      <c r="J1197" s="103"/>
      <c r="K1197" s="105"/>
      <c r="L1197" s="101"/>
      <c r="M1197" s="8"/>
      <c r="N1197" s="8"/>
      <c r="O1197" s="8"/>
      <c r="P1197" s="8"/>
      <c r="Q1197" s="8"/>
      <c r="R1197" s="8"/>
      <c r="S1197" s="8"/>
    </row>
    <row r="1198" spans="4:19" ht="13.5" hidden="1" thickTop="1">
      <c r="D1198" s="103"/>
      <c r="I1198" s="103"/>
      <c r="J1198" s="103"/>
      <c r="K1198" s="105"/>
      <c r="L1198" s="101"/>
      <c r="M1198" s="8"/>
      <c r="N1198" s="8"/>
      <c r="O1198" s="8"/>
      <c r="P1198" s="8"/>
      <c r="Q1198" s="8"/>
      <c r="R1198" s="8"/>
      <c r="S1198" s="8"/>
    </row>
    <row r="1199" spans="4:19" ht="13.5" hidden="1" thickTop="1">
      <c r="D1199" s="103"/>
      <c r="I1199" s="103"/>
      <c r="J1199" s="103"/>
      <c r="K1199" s="105"/>
      <c r="L1199" s="101"/>
      <c r="M1199" s="8"/>
      <c r="N1199" s="8"/>
      <c r="O1199" s="8"/>
      <c r="P1199" s="8"/>
      <c r="Q1199" s="8"/>
      <c r="R1199" s="8"/>
      <c r="S1199" s="8"/>
    </row>
    <row r="1200" spans="4:19" ht="13.5" hidden="1" thickTop="1">
      <c r="D1200" s="103"/>
      <c r="I1200" s="103"/>
      <c r="J1200" s="103"/>
      <c r="K1200" s="105"/>
      <c r="L1200" s="101"/>
      <c r="M1200" s="8"/>
      <c r="N1200" s="8"/>
      <c r="O1200" s="8"/>
      <c r="P1200" s="8"/>
      <c r="Q1200" s="8"/>
      <c r="R1200" s="8"/>
      <c r="S1200" s="8"/>
    </row>
    <row r="1201" spans="4:19" ht="13.5" hidden="1" thickTop="1">
      <c r="D1201" s="103"/>
      <c r="I1201" s="103"/>
      <c r="J1201" s="103"/>
      <c r="K1201" s="105"/>
      <c r="L1201" s="101"/>
      <c r="M1201" s="8"/>
      <c r="N1201" s="8"/>
      <c r="O1201" s="8"/>
      <c r="P1201" s="8"/>
      <c r="Q1201" s="8"/>
      <c r="R1201" s="8"/>
      <c r="S1201" s="8"/>
    </row>
    <row r="1202" spans="4:19" ht="13.5" hidden="1" thickTop="1">
      <c r="D1202" s="103"/>
      <c r="I1202" s="103"/>
      <c r="J1202" s="103"/>
      <c r="K1202" s="105"/>
      <c r="L1202" s="101"/>
      <c r="M1202" s="8"/>
      <c r="N1202" s="8"/>
      <c r="O1202" s="8"/>
      <c r="P1202" s="8"/>
      <c r="Q1202" s="8"/>
      <c r="R1202" s="8"/>
      <c r="S1202" s="8"/>
    </row>
    <row r="1203" spans="4:19" ht="13.5" hidden="1" thickTop="1">
      <c r="D1203" s="103"/>
      <c r="I1203" s="103"/>
      <c r="J1203" s="103"/>
      <c r="K1203" s="105"/>
      <c r="L1203" s="101"/>
      <c r="M1203" s="8"/>
      <c r="N1203" s="8"/>
      <c r="O1203" s="8"/>
      <c r="P1203" s="8"/>
      <c r="Q1203" s="8"/>
      <c r="R1203" s="8"/>
      <c r="S1203" s="8"/>
    </row>
    <row r="1204" spans="4:19" ht="13.5" hidden="1" thickTop="1">
      <c r="D1204" s="103"/>
      <c r="I1204" s="103"/>
      <c r="J1204" s="103"/>
      <c r="K1204" s="105"/>
      <c r="L1204" s="101"/>
      <c r="M1204" s="8"/>
      <c r="N1204" s="8"/>
      <c r="O1204" s="8"/>
      <c r="P1204" s="8"/>
      <c r="Q1204" s="8"/>
      <c r="R1204" s="8"/>
      <c r="S1204" s="8"/>
    </row>
    <row r="1205" spans="4:19" ht="13.5" hidden="1" thickTop="1">
      <c r="D1205" s="103"/>
      <c r="I1205" s="103"/>
      <c r="J1205" s="103"/>
      <c r="K1205" s="105"/>
      <c r="L1205" s="101"/>
      <c r="M1205" s="8"/>
      <c r="N1205" s="8"/>
      <c r="O1205" s="8"/>
      <c r="P1205" s="8"/>
      <c r="Q1205" s="8"/>
      <c r="R1205" s="8"/>
      <c r="S1205" s="8"/>
    </row>
    <row r="1206" spans="4:19" ht="13.5" hidden="1" thickTop="1">
      <c r="D1206" s="103"/>
      <c r="I1206" s="103"/>
      <c r="J1206" s="103"/>
      <c r="K1206" s="105"/>
      <c r="L1206" s="101"/>
      <c r="M1206" s="8"/>
      <c r="N1206" s="8"/>
      <c r="O1206" s="8"/>
      <c r="P1206" s="8"/>
      <c r="Q1206" s="8"/>
      <c r="R1206" s="8"/>
      <c r="S1206" s="8"/>
    </row>
    <row r="1207" spans="4:19" ht="13.5" hidden="1" thickTop="1">
      <c r="D1207" s="103"/>
      <c r="I1207" s="103"/>
      <c r="J1207" s="103"/>
      <c r="K1207" s="105"/>
      <c r="L1207" s="101"/>
      <c r="M1207" s="8"/>
      <c r="N1207" s="8"/>
      <c r="O1207" s="8"/>
      <c r="P1207" s="8"/>
      <c r="Q1207" s="8"/>
      <c r="R1207" s="8"/>
      <c r="S1207" s="8"/>
    </row>
    <row r="1208" spans="4:19" ht="13.5" hidden="1" thickTop="1">
      <c r="D1208" s="103"/>
      <c r="I1208" s="103"/>
      <c r="J1208" s="103"/>
      <c r="K1208" s="105"/>
      <c r="L1208" s="101"/>
      <c r="M1208" s="8"/>
      <c r="N1208" s="8"/>
      <c r="O1208" s="8"/>
      <c r="P1208" s="8"/>
      <c r="Q1208" s="8"/>
      <c r="R1208" s="8"/>
      <c r="S1208" s="8"/>
    </row>
    <row r="1209" spans="4:19" ht="13.5" hidden="1" thickTop="1">
      <c r="D1209" s="103"/>
      <c r="I1209" s="103"/>
      <c r="J1209" s="103"/>
      <c r="K1209" s="105"/>
      <c r="L1209" s="101"/>
      <c r="M1209" s="8"/>
      <c r="N1209" s="8"/>
      <c r="O1209" s="8"/>
      <c r="P1209" s="8"/>
      <c r="Q1209" s="8"/>
      <c r="R1209" s="8"/>
      <c r="S1209" s="8"/>
    </row>
    <row r="1210" spans="4:19" ht="13.5" hidden="1" thickTop="1">
      <c r="D1210" s="103"/>
      <c r="I1210" s="103"/>
      <c r="J1210" s="103"/>
      <c r="K1210" s="105"/>
      <c r="L1210" s="101"/>
      <c r="M1210" s="8"/>
      <c r="N1210" s="8"/>
      <c r="O1210" s="8"/>
      <c r="P1210" s="8"/>
      <c r="Q1210" s="8"/>
      <c r="R1210" s="8"/>
      <c r="S1210" s="8"/>
    </row>
    <row r="1211" spans="4:19" ht="13.5" hidden="1" thickTop="1">
      <c r="D1211" s="103"/>
      <c r="I1211" s="103"/>
      <c r="J1211" s="103"/>
      <c r="K1211" s="105"/>
      <c r="L1211" s="101"/>
      <c r="M1211" s="8"/>
      <c r="N1211" s="8"/>
      <c r="O1211" s="8"/>
      <c r="P1211" s="8"/>
      <c r="Q1211" s="8"/>
      <c r="R1211" s="8"/>
      <c r="S1211" s="8"/>
    </row>
    <row r="1212" spans="4:19" ht="13.5" hidden="1" thickTop="1">
      <c r="D1212" s="103"/>
      <c r="I1212" s="103"/>
      <c r="J1212" s="103"/>
      <c r="K1212" s="105"/>
      <c r="L1212" s="101"/>
      <c r="M1212" s="8"/>
      <c r="N1212" s="8"/>
      <c r="O1212" s="8"/>
      <c r="P1212" s="8"/>
      <c r="Q1212" s="8"/>
      <c r="R1212" s="8"/>
      <c r="S1212" s="8"/>
    </row>
    <row r="1213" spans="4:19" ht="13.5" hidden="1" thickTop="1">
      <c r="D1213" s="103"/>
      <c r="I1213" s="103"/>
      <c r="J1213" s="103"/>
      <c r="K1213" s="105"/>
      <c r="L1213" s="101"/>
      <c r="M1213" s="8"/>
      <c r="N1213" s="8"/>
      <c r="O1213" s="8"/>
      <c r="P1213" s="8"/>
      <c r="Q1213" s="8"/>
      <c r="R1213" s="8"/>
      <c r="S1213" s="8"/>
    </row>
    <row r="1214" spans="4:19" ht="13.5" hidden="1" thickTop="1">
      <c r="D1214" s="103"/>
      <c r="I1214" s="103"/>
      <c r="J1214" s="103"/>
      <c r="K1214" s="105"/>
      <c r="L1214" s="101"/>
      <c r="M1214" s="8"/>
      <c r="N1214" s="8"/>
      <c r="O1214" s="8"/>
      <c r="P1214" s="8"/>
      <c r="Q1214" s="8"/>
      <c r="R1214" s="8"/>
      <c r="S1214" s="8"/>
    </row>
    <row r="1215" spans="4:19" ht="13.5" hidden="1" thickTop="1">
      <c r="D1215" s="103"/>
      <c r="I1215" s="103"/>
      <c r="J1215" s="103"/>
      <c r="K1215" s="105"/>
      <c r="L1215" s="101"/>
      <c r="M1215" s="8"/>
      <c r="N1215" s="8"/>
      <c r="O1215" s="8"/>
      <c r="P1215" s="8"/>
      <c r="Q1215" s="8"/>
      <c r="R1215" s="8"/>
      <c r="S1215" s="8"/>
    </row>
    <row r="1216" spans="4:19" ht="13.5" hidden="1" thickTop="1">
      <c r="D1216" s="103"/>
      <c r="I1216" s="103"/>
      <c r="J1216" s="103"/>
      <c r="K1216" s="105"/>
      <c r="L1216" s="101"/>
      <c r="M1216" s="8"/>
      <c r="N1216" s="8"/>
      <c r="O1216" s="8"/>
      <c r="P1216" s="8"/>
      <c r="Q1216" s="8"/>
      <c r="R1216" s="8"/>
      <c r="S1216" s="8"/>
    </row>
    <row r="1217" spans="4:19" ht="13.5" hidden="1" thickTop="1">
      <c r="D1217" s="103"/>
      <c r="I1217" s="103"/>
      <c r="J1217" s="103"/>
      <c r="K1217" s="105"/>
      <c r="L1217" s="101"/>
      <c r="M1217" s="8"/>
      <c r="N1217" s="8"/>
      <c r="O1217" s="8"/>
      <c r="P1217" s="8"/>
      <c r="Q1217" s="8"/>
      <c r="R1217" s="8"/>
      <c r="S1217" s="8"/>
    </row>
    <row r="1218" spans="4:19" ht="13.5" hidden="1" thickTop="1">
      <c r="D1218" s="103"/>
      <c r="I1218" s="103"/>
      <c r="J1218" s="103"/>
      <c r="K1218" s="105"/>
      <c r="L1218" s="101"/>
      <c r="M1218" s="8"/>
      <c r="N1218" s="8"/>
      <c r="O1218" s="8"/>
      <c r="P1218" s="8"/>
      <c r="Q1218" s="8"/>
      <c r="R1218" s="8"/>
      <c r="S1218" s="8"/>
    </row>
    <row r="1219" spans="4:19" ht="13.5" hidden="1" thickTop="1">
      <c r="D1219" s="103"/>
      <c r="I1219" s="103"/>
      <c r="J1219" s="103"/>
      <c r="K1219" s="105"/>
      <c r="L1219" s="101"/>
      <c r="M1219" s="8"/>
      <c r="N1219" s="8"/>
      <c r="O1219" s="8"/>
      <c r="P1219" s="8"/>
      <c r="Q1219" s="8"/>
      <c r="R1219" s="8"/>
      <c r="S1219" s="8"/>
    </row>
    <row r="1220" spans="4:19" ht="13.5" hidden="1" thickTop="1">
      <c r="D1220" s="103"/>
      <c r="I1220" s="103"/>
      <c r="J1220" s="103"/>
      <c r="K1220" s="105"/>
      <c r="L1220" s="101"/>
      <c r="M1220" s="8"/>
      <c r="N1220" s="8"/>
      <c r="O1220" s="8"/>
      <c r="P1220" s="8"/>
      <c r="Q1220" s="8"/>
      <c r="R1220" s="8"/>
      <c r="S1220" s="8"/>
    </row>
    <row r="1221" spans="4:19" ht="13.5" hidden="1" thickTop="1">
      <c r="D1221" s="103"/>
      <c r="I1221" s="103"/>
      <c r="J1221" s="103"/>
      <c r="K1221" s="105"/>
      <c r="L1221" s="101"/>
      <c r="M1221" s="8"/>
      <c r="N1221" s="8"/>
      <c r="O1221" s="8"/>
      <c r="P1221" s="8"/>
      <c r="Q1221" s="8"/>
      <c r="R1221" s="8"/>
      <c r="S1221" s="8"/>
    </row>
    <row r="1222" spans="4:19" ht="13.5" hidden="1" thickTop="1">
      <c r="D1222" s="103"/>
      <c r="I1222" s="103"/>
      <c r="J1222" s="103"/>
      <c r="K1222" s="105"/>
      <c r="L1222" s="101"/>
      <c r="M1222" s="8"/>
      <c r="N1222" s="8"/>
      <c r="O1222" s="8"/>
      <c r="P1222" s="8"/>
      <c r="Q1222" s="8"/>
      <c r="R1222" s="8"/>
      <c r="S1222" s="8"/>
    </row>
    <row r="1223" spans="4:19" ht="13.5" hidden="1" thickTop="1">
      <c r="D1223" s="103"/>
      <c r="I1223" s="103"/>
      <c r="J1223" s="103"/>
      <c r="K1223" s="105"/>
      <c r="L1223" s="101"/>
      <c r="M1223" s="8"/>
      <c r="N1223" s="8"/>
      <c r="O1223" s="8"/>
      <c r="P1223" s="8"/>
      <c r="Q1223" s="8"/>
      <c r="R1223" s="8"/>
      <c r="S1223" s="8"/>
    </row>
    <row r="1224" spans="4:19" ht="13.5" hidden="1" thickTop="1">
      <c r="D1224" s="103"/>
      <c r="I1224" s="103"/>
      <c r="J1224" s="103"/>
      <c r="K1224" s="105"/>
      <c r="L1224" s="101"/>
      <c r="M1224" s="8"/>
      <c r="N1224" s="8"/>
      <c r="O1224" s="8"/>
      <c r="P1224" s="8"/>
      <c r="Q1224" s="8"/>
      <c r="R1224" s="8"/>
      <c r="S1224" s="8"/>
    </row>
    <row r="1225" spans="4:19" ht="13.5" hidden="1" thickTop="1">
      <c r="D1225" s="103"/>
      <c r="I1225" s="103"/>
      <c r="J1225" s="103"/>
      <c r="K1225" s="105"/>
      <c r="L1225" s="101"/>
      <c r="M1225" s="8"/>
      <c r="N1225" s="8"/>
      <c r="O1225" s="8"/>
      <c r="P1225" s="8"/>
      <c r="Q1225" s="8"/>
      <c r="R1225" s="8"/>
      <c r="S1225" s="8"/>
    </row>
    <row r="1226" spans="4:19" ht="13.5" hidden="1" thickTop="1">
      <c r="D1226" s="103"/>
      <c r="I1226" s="103"/>
      <c r="J1226" s="103"/>
      <c r="K1226" s="105"/>
      <c r="L1226" s="101"/>
      <c r="M1226" s="8"/>
      <c r="N1226" s="8"/>
      <c r="O1226" s="8"/>
      <c r="P1226" s="8"/>
      <c r="Q1226" s="8"/>
      <c r="R1226" s="8"/>
      <c r="S1226" s="8"/>
    </row>
    <row r="1227" spans="4:19" ht="13.5" hidden="1" thickTop="1">
      <c r="D1227" s="103"/>
      <c r="I1227" s="103"/>
      <c r="J1227" s="103"/>
      <c r="K1227" s="105"/>
      <c r="L1227" s="101"/>
      <c r="M1227" s="8"/>
      <c r="N1227" s="8"/>
      <c r="O1227" s="8"/>
      <c r="P1227" s="8"/>
      <c r="Q1227" s="8"/>
      <c r="R1227" s="8"/>
      <c r="S1227" s="8"/>
    </row>
    <row r="1228" spans="4:19" ht="13.5" hidden="1" thickTop="1">
      <c r="D1228" s="103"/>
      <c r="I1228" s="103"/>
      <c r="J1228" s="103"/>
      <c r="K1228" s="105"/>
      <c r="L1228" s="101"/>
      <c r="M1228" s="8"/>
      <c r="N1228" s="8"/>
      <c r="O1228" s="8"/>
      <c r="P1228" s="8"/>
      <c r="Q1228" s="8"/>
      <c r="R1228" s="8"/>
      <c r="S1228" s="8"/>
    </row>
    <row r="1229" spans="4:19" ht="13.5" hidden="1" thickTop="1">
      <c r="D1229" s="103"/>
      <c r="I1229" s="103"/>
      <c r="J1229" s="103"/>
      <c r="K1229" s="105"/>
      <c r="L1229" s="101"/>
      <c r="M1229" s="8"/>
      <c r="N1229" s="8"/>
      <c r="O1229" s="8"/>
      <c r="P1229" s="8"/>
      <c r="Q1229" s="8"/>
      <c r="R1229" s="8"/>
      <c r="S1229" s="8"/>
    </row>
    <row r="1230" spans="4:19" ht="13.5" hidden="1" thickTop="1">
      <c r="D1230" s="103"/>
      <c r="I1230" s="103"/>
      <c r="J1230" s="103"/>
      <c r="K1230" s="105"/>
      <c r="L1230" s="101"/>
      <c r="M1230" s="8"/>
      <c r="N1230" s="8"/>
      <c r="O1230" s="8"/>
      <c r="P1230" s="8"/>
      <c r="Q1230" s="8"/>
      <c r="R1230" s="8"/>
      <c r="S1230" s="8"/>
    </row>
    <row r="1231" spans="4:19" ht="13.5" hidden="1" thickTop="1">
      <c r="D1231" s="103"/>
      <c r="I1231" s="103"/>
      <c r="J1231" s="103"/>
      <c r="K1231" s="105"/>
      <c r="L1231" s="101"/>
      <c r="M1231" s="8"/>
      <c r="N1231" s="8"/>
      <c r="O1231" s="8"/>
      <c r="P1231" s="8"/>
      <c r="Q1231" s="8"/>
      <c r="R1231" s="8"/>
      <c r="S1231" s="8"/>
    </row>
    <row r="1232" spans="4:19" ht="13.5" hidden="1" thickTop="1">
      <c r="D1232" s="103"/>
      <c r="I1232" s="103"/>
      <c r="J1232" s="103"/>
      <c r="K1232" s="105"/>
      <c r="L1232" s="101"/>
      <c r="M1232" s="8"/>
      <c r="N1232" s="8"/>
      <c r="O1232" s="8"/>
      <c r="P1232" s="8"/>
      <c r="Q1232" s="8"/>
      <c r="R1232" s="8"/>
      <c r="S1232" s="8"/>
    </row>
    <row r="1233" spans="4:19" ht="13.5" hidden="1" thickTop="1">
      <c r="D1233" s="103"/>
      <c r="I1233" s="103"/>
      <c r="J1233" s="103"/>
      <c r="K1233" s="105"/>
      <c r="L1233" s="101"/>
      <c r="M1233" s="8"/>
      <c r="N1233" s="8"/>
      <c r="O1233" s="8"/>
      <c r="P1233" s="8"/>
      <c r="Q1233" s="8"/>
      <c r="R1233" s="8"/>
      <c r="S1233" s="8"/>
    </row>
    <row r="1234" spans="4:19" ht="13.5" hidden="1" thickTop="1">
      <c r="D1234" s="103"/>
      <c r="I1234" s="103"/>
      <c r="J1234" s="103"/>
      <c r="K1234" s="105"/>
      <c r="L1234" s="101"/>
      <c r="M1234" s="8"/>
      <c r="N1234" s="8"/>
      <c r="O1234" s="8"/>
      <c r="P1234" s="8"/>
      <c r="Q1234" s="8"/>
      <c r="R1234" s="8"/>
      <c r="S1234" s="8"/>
    </row>
    <row r="1235" spans="4:19" ht="13.5" hidden="1" thickTop="1">
      <c r="D1235" s="103"/>
      <c r="I1235" s="103"/>
      <c r="J1235" s="103"/>
      <c r="K1235" s="105"/>
      <c r="L1235" s="101"/>
      <c r="M1235" s="8"/>
      <c r="N1235" s="8"/>
      <c r="O1235" s="8"/>
      <c r="P1235" s="8"/>
      <c r="Q1235" s="8"/>
      <c r="R1235" s="8"/>
      <c r="S1235" s="8"/>
    </row>
    <row r="1236" spans="4:19" ht="13.5" hidden="1" thickTop="1">
      <c r="D1236" s="103"/>
      <c r="I1236" s="103"/>
      <c r="J1236" s="103"/>
      <c r="K1236" s="105"/>
      <c r="L1236" s="101"/>
      <c r="M1236" s="8"/>
      <c r="N1236" s="8"/>
      <c r="O1236" s="8"/>
      <c r="P1236" s="8"/>
      <c r="Q1236" s="8"/>
      <c r="R1236" s="8"/>
      <c r="S1236" s="8"/>
    </row>
    <row r="1237" spans="4:19" ht="13.5" hidden="1" thickTop="1">
      <c r="D1237" s="103"/>
      <c r="I1237" s="103"/>
      <c r="J1237" s="103"/>
      <c r="K1237" s="105"/>
      <c r="L1237" s="101"/>
      <c r="M1237" s="8"/>
      <c r="N1237" s="8"/>
      <c r="O1237" s="8"/>
      <c r="P1237" s="8"/>
      <c r="Q1237" s="8"/>
      <c r="R1237" s="8"/>
      <c r="S1237" s="8"/>
    </row>
    <row r="1238" spans="4:19" ht="13.5" hidden="1" thickTop="1">
      <c r="D1238" s="103"/>
      <c r="I1238" s="103"/>
      <c r="J1238" s="103"/>
      <c r="K1238" s="105"/>
      <c r="L1238" s="101"/>
      <c r="M1238" s="8"/>
      <c r="N1238" s="8"/>
      <c r="O1238" s="8"/>
      <c r="P1238" s="8"/>
      <c r="Q1238" s="8"/>
      <c r="R1238" s="8"/>
      <c r="S1238" s="8"/>
    </row>
    <row r="1239" spans="4:19" ht="13.5" hidden="1" thickTop="1">
      <c r="D1239" s="103"/>
      <c r="I1239" s="103"/>
      <c r="J1239" s="103"/>
      <c r="K1239" s="105"/>
      <c r="L1239" s="101"/>
      <c r="M1239" s="8"/>
      <c r="N1239" s="8"/>
      <c r="O1239" s="8"/>
      <c r="P1239" s="8"/>
      <c r="Q1239" s="8"/>
      <c r="R1239" s="8"/>
      <c r="S1239" s="8"/>
    </row>
    <row r="1240" spans="4:19" ht="13.5" hidden="1" thickTop="1">
      <c r="D1240" s="103"/>
      <c r="I1240" s="103"/>
      <c r="J1240" s="103"/>
      <c r="K1240" s="105"/>
      <c r="L1240" s="101"/>
      <c r="M1240" s="8"/>
      <c r="N1240" s="8"/>
      <c r="O1240" s="8"/>
      <c r="P1240" s="8"/>
      <c r="Q1240" s="8"/>
      <c r="R1240" s="8"/>
      <c r="S1240" s="8"/>
    </row>
    <row r="1241" spans="4:19" ht="13.5" hidden="1" thickTop="1">
      <c r="D1241" s="103"/>
      <c r="I1241" s="103"/>
      <c r="J1241" s="103"/>
      <c r="K1241" s="105"/>
      <c r="L1241" s="101"/>
      <c r="M1241" s="8"/>
      <c r="N1241" s="8"/>
      <c r="O1241" s="8"/>
      <c r="P1241" s="8"/>
      <c r="Q1241" s="8"/>
      <c r="R1241" s="8"/>
      <c r="S1241" s="8"/>
    </row>
    <row r="1242" spans="4:19" ht="13.5" hidden="1" thickTop="1">
      <c r="D1242" s="103"/>
      <c r="I1242" s="103"/>
      <c r="J1242" s="103"/>
      <c r="K1242" s="105"/>
      <c r="L1242" s="101"/>
      <c r="M1242" s="8"/>
      <c r="N1242" s="8"/>
      <c r="O1242" s="8"/>
      <c r="P1242" s="8"/>
      <c r="Q1242" s="8"/>
      <c r="R1242" s="8"/>
      <c r="S1242" s="8"/>
    </row>
    <row r="1243" spans="4:19" ht="13.5" hidden="1" thickTop="1">
      <c r="D1243" s="103"/>
      <c r="I1243" s="103"/>
      <c r="J1243" s="103"/>
      <c r="K1243" s="105"/>
      <c r="L1243" s="101"/>
      <c r="M1243" s="8"/>
      <c r="N1243" s="8"/>
      <c r="O1243" s="8"/>
      <c r="P1243" s="8"/>
      <c r="Q1243" s="8"/>
      <c r="R1243" s="8"/>
      <c r="S1243" s="8"/>
    </row>
    <row r="1244" spans="4:19" ht="13.5" hidden="1" thickTop="1">
      <c r="D1244" s="103"/>
      <c r="I1244" s="103"/>
      <c r="J1244" s="103"/>
      <c r="K1244" s="105"/>
      <c r="L1244" s="101"/>
      <c r="M1244" s="8"/>
      <c r="N1244" s="8"/>
      <c r="O1244" s="8"/>
      <c r="P1244" s="8"/>
      <c r="Q1244" s="8"/>
      <c r="R1244" s="8"/>
      <c r="S1244" s="8"/>
    </row>
    <row r="1245" spans="4:19" ht="13.5" hidden="1" thickTop="1">
      <c r="D1245" s="103"/>
      <c r="I1245" s="103"/>
      <c r="J1245" s="103"/>
      <c r="K1245" s="105"/>
      <c r="L1245" s="101"/>
      <c r="M1245" s="8"/>
      <c r="N1245" s="8"/>
      <c r="O1245" s="8"/>
      <c r="P1245" s="8"/>
      <c r="Q1245" s="8"/>
      <c r="R1245" s="8"/>
      <c r="S1245" s="8"/>
    </row>
    <row r="1246" spans="4:19" ht="13.5" hidden="1" thickTop="1">
      <c r="D1246" s="103"/>
      <c r="I1246" s="103"/>
      <c r="J1246" s="103"/>
      <c r="K1246" s="105"/>
      <c r="L1246" s="101"/>
      <c r="M1246" s="8"/>
      <c r="N1246" s="8"/>
      <c r="O1246" s="8"/>
      <c r="P1246" s="8"/>
      <c r="Q1246" s="8"/>
      <c r="R1246" s="8"/>
      <c r="S1246" s="8"/>
    </row>
    <row r="1247" spans="4:19" ht="13.5" hidden="1" thickTop="1">
      <c r="D1247" s="103"/>
      <c r="I1247" s="103"/>
      <c r="J1247" s="103"/>
      <c r="K1247" s="105"/>
      <c r="L1247" s="101"/>
      <c r="M1247" s="8"/>
      <c r="N1247" s="8"/>
      <c r="O1247" s="8"/>
      <c r="P1247" s="8"/>
      <c r="Q1247" s="8"/>
      <c r="R1247" s="8"/>
      <c r="S1247" s="8"/>
    </row>
    <row r="1248" spans="4:19" ht="13.5" hidden="1" thickTop="1">
      <c r="D1248" s="103"/>
      <c r="I1248" s="103"/>
      <c r="J1248" s="103"/>
      <c r="K1248" s="105"/>
      <c r="L1248" s="101"/>
      <c r="M1248" s="8"/>
      <c r="N1248" s="8"/>
      <c r="O1248" s="8"/>
      <c r="P1248" s="8"/>
      <c r="Q1248" s="8"/>
      <c r="R1248" s="8"/>
      <c r="S1248" s="8"/>
    </row>
    <row r="1249" spans="4:19" ht="13.5" hidden="1" thickTop="1">
      <c r="D1249" s="103"/>
      <c r="I1249" s="103"/>
      <c r="J1249" s="103"/>
      <c r="K1249" s="105"/>
      <c r="L1249" s="101"/>
      <c r="M1249" s="8"/>
      <c r="N1249" s="8"/>
      <c r="O1249" s="8"/>
      <c r="P1249" s="8"/>
      <c r="Q1249" s="8"/>
      <c r="R1249" s="8"/>
      <c r="S1249" s="8"/>
    </row>
    <row r="1250" spans="4:19" ht="13.5" hidden="1" thickTop="1">
      <c r="D1250" s="103"/>
      <c r="I1250" s="103"/>
      <c r="J1250" s="103"/>
      <c r="K1250" s="105"/>
      <c r="L1250" s="101"/>
      <c r="M1250" s="8"/>
      <c r="N1250" s="8"/>
      <c r="O1250" s="8"/>
      <c r="P1250" s="8"/>
      <c r="Q1250" s="8"/>
      <c r="R1250" s="8"/>
      <c r="S1250" s="8"/>
    </row>
    <row r="1251" spans="4:19" ht="13.5" hidden="1" thickTop="1">
      <c r="D1251" s="103"/>
      <c r="I1251" s="103"/>
      <c r="J1251" s="103"/>
      <c r="K1251" s="105"/>
      <c r="L1251" s="101"/>
      <c r="M1251" s="8"/>
      <c r="N1251" s="8"/>
      <c r="O1251" s="8"/>
      <c r="P1251" s="8"/>
      <c r="Q1251" s="8"/>
      <c r="R1251" s="8"/>
      <c r="S1251" s="8"/>
    </row>
    <row r="1252" spans="4:19" ht="13.5" hidden="1" thickTop="1">
      <c r="D1252" s="103"/>
      <c r="I1252" s="103"/>
      <c r="J1252" s="103"/>
      <c r="K1252" s="105"/>
      <c r="L1252" s="101"/>
      <c r="M1252" s="8"/>
      <c r="N1252" s="8"/>
      <c r="O1252" s="8"/>
      <c r="P1252" s="8"/>
      <c r="Q1252" s="8"/>
      <c r="R1252" s="8"/>
      <c r="S1252" s="8"/>
    </row>
    <row r="1253" spans="4:19" ht="13.5" hidden="1" thickTop="1">
      <c r="D1253" s="103"/>
      <c r="I1253" s="103"/>
      <c r="J1253" s="103"/>
      <c r="K1253" s="105"/>
      <c r="L1253" s="101"/>
      <c r="M1253" s="8"/>
      <c r="N1253" s="8"/>
      <c r="O1253" s="8"/>
      <c r="P1253" s="8"/>
      <c r="Q1253" s="8"/>
      <c r="R1253" s="8"/>
      <c r="S1253" s="8"/>
    </row>
    <row r="1254" spans="4:19" ht="13.5" hidden="1" thickTop="1">
      <c r="D1254" s="103"/>
      <c r="I1254" s="103"/>
      <c r="J1254" s="103"/>
      <c r="K1254" s="105"/>
      <c r="L1254" s="101"/>
      <c r="M1254" s="8"/>
      <c r="N1254" s="8"/>
      <c r="O1254" s="8"/>
      <c r="P1254" s="8"/>
      <c r="Q1254" s="8"/>
      <c r="R1254" s="8"/>
      <c r="S1254" s="8"/>
    </row>
    <row r="1255" spans="4:19" ht="13.5" hidden="1" thickTop="1">
      <c r="D1255" s="103"/>
      <c r="I1255" s="103"/>
      <c r="J1255" s="103"/>
      <c r="K1255" s="105"/>
      <c r="L1255" s="101"/>
      <c r="M1255" s="8"/>
      <c r="N1255" s="8"/>
      <c r="O1255" s="8"/>
      <c r="P1255" s="8"/>
      <c r="Q1255" s="8"/>
      <c r="R1255" s="8"/>
      <c r="S1255" s="8"/>
    </row>
    <row r="1256" spans="4:19" ht="13.5" hidden="1" thickTop="1">
      <c r="D1256" s="103"/>
      <c r="I1256" s="103"/>
      <c r="J1256" s="103"/>
      <c r="K1256" s="105"/>
      <c r="L1256" s="101"/>
      <c r="M1256" s="8"/>
      <c r="N1256" s="8"/>
      <c r="O1256" s="8"/>
      <c r="P1256" s="8"/>
      <c r="Q1256" s="8"/>
      <c r="R1256" s="8"/>
      <c r="S1256" s="8"/>
    </row>
    <row r="1257" spans="4:19" ht="13.5" hidden="1" thickTop="1">
      <c r="D1257" s="103"/>
      <c r="I1257" s="103"/>
      <c r="J1257" s="103"/>
      <c r="K1257" s="105"/>
      <c r="L1257" s="101"/>
      <c r="M1257" s="8"/>
      <c r="N1257" s="8"/>
      <c r="O1257" s="8"/>
      <c r="P1257" s="8"/>
      <c r="Q1257" s="8"/>
      <c r="R1257" s="8"/>
      <c r="S1257" s="8"/>
    </row>
    <row r="1258" spans="4:19" ht="13.5" hidden="1" thickTop="1">
      <c r="D1258" s="103"/>
      <c r="I1258" s="103"/>
      <c r="J1258" s="103"/>
      <c r="K1258" s="105"/>
      <c r="L1258" s="101"/>
      <c r="M1258" s="8"/>
      <c r="N1258" s="8"/>
      <c r="O1258" s="8"/>
      <c r="P1258" s="8"/>
      <c r="Q1258" s="8"/>
      <c r="R1258" s="8"/>
      <c r="S1258" s="8"/>
    </row>
    <row r="1259" spans="4:19" ht="13.5" hidden="1" thickTop="1">
      <c r="D1259" s="103"/>
      <c r="I1259" s="103"/>
      <c r="J1259" s="103"/>
      <c r="K1259" s="105"/>
      <c r="L1259" s="101"/>
      <c r="M1259" s="8"/>
      <c r="N1259" s="8"/>
      <c r="O1259" s="8"/>
      <c r="P1259" s="8"/>
      <c r="Q1259" s="8"/>
      <c r="R1259" s="8"/>
      <c r="S1259" s="8"/>
    </row>
    <row r="1260" spans="4:19" ht="13.5" hidden="1" thickTop="1">
      <c r="D1260" s="103"/>
      <c r="I1260" s="103"/>
      <c r="J1260" s="103"/>
      <c r="K1260" s="105"/>
      <c r="L1260" s="101"/>
      <c r="M1260" s="8"/>
      <c r="N1260" s="8"/>
      <c r="O1260" s="8"/>
      <c r="P1260" s="8"/>
      <c r="Q1260" s="8"/>
      <c r="R1260" s="8"/>
      <c r="S1260" s="8"/>
    </row>
    <row r="1261" spans="4:19" ht="13.5" hidden="1" thickTop="1">
      <c r="D1261" s="103"/>
      <c r="I1261" s="103"/>
      <c r="J1261" s="103"/>
      <c r="K1261" s="105"/>
      <c r="L1261" s="101"/>
      <c r="M1261" s="8"/>
      <c r="N1261" s="8"/>
      <c r="O1261" s="8"/>
      <c r="P1261" s="8"/>
      <c r="Q1261" s="8"/>
      <c r="R1261" s="8"/>
      <c r="S1261" s="8"/>
    </row>
    <row r="1262" spans="4:19" ht="13.5" hidden="1" thickTop="1">
      <c r="D1262" s="103"/>
      <c r="I1262" s="103"/>
      <c r="J1262" s="103"/>
      <c r="K1262" s="105"/>
      <c r="L1262" s="101"/>
      <c r="M1262" s="8"/>
      <c r="N1262" s="8"/>
      <c r="O1262" s="8"/>
      <c r="P1262" s="8"/>
      <c r="Q1262" s="8"/>
      <c r="R1262" s="8"/>
      <c r="S1262" s="8"/>
    </row>
    <row r="1263" spans="4:19" ht="13.5" hidden="1" thickTop="1">
      <c r="D1263" s="103"/>
      <c r="I1263" s="103"/>
      <c r="J1263" s="103"/>
      <c r="K1263" s="105"/>
      <c r="L1263" s="101"/>
      <c r="M1263" s="8"/>
      <c r="N1263" s="8"/>
      <c r="O1263" s="8"/>
      <c r="P1263" s="8"/>
      <c r="Q1263" s="8"/>
      <c r="R1263" s="8"/>
      <c r="S1263" s="8"/>
    </row>
    <row r="1264" spans="4:19" ht="13.5" hidden="1" thickTop="1">
      <c r="D1264" s="103"/>
      <c r="I1264" s="103"/>
      <c r="J1264" s="103"/>
      <c r="K1264" s="105"/>
      <c r="L1264" s="101"/>
      <c r="M1264" s="8"/>
      <c r="N1264" s="8"/>
      <c r="O1264" s="8"/>
      <c r="P1264" s="8"/>
      <c r="Q1264" s="8"/>
      <c r="R1264" s="8"/>
      <c r="S1264" s="8"/>
    </row>
    <row r="1265" spans="4:19" ht="13.5" hidden="1" thickTop="1">
      <c r="D1265" s="103"/>
      <c r="I1265" s="103"/>
      <c r="J1265" s="103"/>
      <c r="K1265" s="105"/>
      <c r="L1265" s="101"/>
      <c r="M1265" s="8"/>
      <c r="N1265" s="8"/>
      <c r="O1265" s="8"/>
      <c r="P1265" s="8"/>
      <c r="Q1265" s="8"/>
      <c r="R1265" s="8"/>
      <c r="S1265" s="8"/>
    </row>
    <row r="1266" spans="4:19" ht="13.5" hidden="1" thickTop="1">
      <c r="D1266" s="103"/>
      <c r="I1266" s="103"/>
      <c r="J1266" s="103"/>
      <c r="K1266" s="105"/>
      <c r="L1266" s="101"/>
      <c r="M1266" s="8"/>
      <c r="N1266" s="8"/>
      <c r="O1266" s="8"/>
      <c r="P1266" s="8"/>
      <c r="Q1266" s="8"/>
      <c r="R1266" s="8"/>
      <c r="S1266" s="8"/>
    </row>
    <row r="1267" spans="4:19" ht="13.5" hidden="1" thickTop="1">
      <c r="D1267" s="103"/>
      <c r="I1267" s="103"/>
      <c r="J1267" s="103"/>
      <c r="K1267" s="105"/>
      <c r="L1267" s="101"/>
      <c r="M1267" s="8"/>
      <c r="N1267" s="8"/>
      <c r="O1267" s="8"/>
      <c r="P1267" s="8"/>
      <c r="Q1267" s="8"/>
      <c r="R1267" s="8"/>
      <c r="S1267" s="8"/>
    </row>
    <row r="1268" spans="4:19" ht="13.5" hidden="1" thickTop="1">
      <c r="D1268" s="103"/>
      <c r="I1268" s="103"/>
      <c r="J1268" s="103"/>
      <c r="K1268" s="105"/>
      <c r="L1268" s="101"/>
      <c r="M1268" s="8"/>
      <c r="N1268" s="8"/>
      <c r="O1268" s="8"/>
      <c r="P1268" s="8"/>
      <c r="Q1268" s="8"/>
      <c r="R1268" s="8"/>
      <c r="S1268" s="8"/>
    </row>
    <row r="1269" spans="4:19" ht="13.5" hidden="1" thickTop="1">
      <c r="D1269" s="103"/>
      <c r="I1269" s="103"/>
      <c r="J1269" s="103"/>
      <c r="K1269" s="105"/>
      <c r="L1269" s="101"/>
      <c r="M1269" s="8"/>
      <c r="N1269" s="8"/>
      <c r="O1269" s="8"/>
      <c r="P1269" s="8"/>
      <c r="Q1269" s="8"/>
      <c r="R1269" s="8"/>
      <c r="S1269" s="8"/>
    </row>
    <row r="1270" spans="4:19" ht="13.5" hidden="1" thickTop="1">
      <c r="D1270" s="103"/>
      <c r="I1270" s="103"/>
      <c r="J1270" s="103"/>
      <c r="K1270" s="105"/>
      <c r="L1270" s="101"/>
      <c r="M1270" s="8"/>
      <c r="N1270" s="8"/>
      <c r="O1270" s="8"/>
      <c r="P1270" s="8"/>
      <c r="Q1270" s="8"/>
      <c r="R1270" s="8"/>
      <c r="S1270" s="8"/>
    </row>
    <row r="1271" spans="4:19" ht="13.5" hidden="1" thickTop="1">
      <c r="D1271" s="103"/>
      <c r="I1271" s="103"/>
      <c r="J1271" s="103"/>
      <c r="K1271" s="105"/>
      <c r="L1271" s="101"/>
      <c r="M1271" s="8"/>
      <c r="N1271" s="8"/>
      <c r="O1271" s="8"/>
      <c r="P1271" s="8"/>
      <c r="Q1271" s="8"/>
      <c r="R1271" s="8"/>
      <c r="S1271" s="8"/>
    </row>
    <row r="1272" spans="4:19" ht="13.5" hidden="1" thickTop="1">
      <c r="D1272" s="103"/>
      <c r="I1272" s="103"/>
      <c r="J1272" s="103"/>
      <c r="K1272" s="105"/>
      <c r="L1272" s="101"/>
      <c r="M1272" s="8"/>
      <c r="N1272" s="8"/>
      <c r="O1272" s="8"/>
      <c r="P1272" s="8"/>
      <c r="Q1272" s="8"/>
      <c r="R1272" s="8"/>
      <c r="S1272" s="8"/>
    </row>
    <row r="1273" spans="4:19" ht="13.5" hidden="1" thickTop="1">
      <c r="D1273" s="103"/>
      <c r="I1273" s="103"/>
      <c r="J1273" s="103"/>
      <c r="K1273" s="105"/>
      <c r="L1273" s="101"/>
      <c r="M1273" s="8"/>
      <c r="N1273" s="8"/>
      <c r="O1273" s="8"/>
      <c r="P1273" s="8"/>
      <c r="Q1273" s="8"/>
      <c r="R1273" s="8"/>
      <c r="S1273" s="8"/>
    </row>
    <row r="1274" spans="4:19" ht="13.5" hidden="1" thickTop="1">
      <c r="D1274" s="103"/>
      <c r="I1274" s="103"/>
      <c r="J1274" s="103"/>
      <c r="K1274" s="105"/>
      <c r="L1274" s="101"/>
      <c r="M1274" s="8"/>
      <c r="N1274" s="8"/>
      <c r="O1274" s="8"/>
      <c r="P1274" s="8"/>
      <c r="Q1274" s="8"/>
      <c r="R1274" s="8"/>
      <c r="S1274" s="8"/>
    </row>
    <row r="1275" spans="4:19" ht="13.5" hidden="1" thickTop="1">
      <c r="D1275" s="103"/>
      <c r="I1275" s="103"/>
      <c r="J1275" s="103"/>
      <c r="K1275" s="105"/>
      <c r="L1275" s="101"/>
      <c r="M1275" s="8"/>
      <c r="N1275" s="8"/>
      <c r="O1275" s="8"/>
      <c r="P1275" s="8"/>
      <c r="Q1275" s="8"/>
      <c r="R1275" s="8"/>
      <c r="S1275" s="8"/>
    </row>
    <row r="1276" spans="4:19" ht="13.5" hidden="1" thickTop="1">
      <c r="D1276" s="103"/>
      <c r="I1276" s="103"/>
      <c r="J1276" s="103"/>
      <c r="K1276" s="105"/>
      <c r="L1276" s="101"/>
      <c r="M1276" s="8"/>
      <c r="N1276" s="8"/>
      <c r="O1276" s="8"/>
      <c r="P1276" s="8"/>
      <c r="Q1276" s="8"/>
      <c r="R1276" s="8"/>
      <c r="S1276" s="8"/>
    </row>
    <row r="1277" spans="4:19" ht="13.5" hidden="1" thickTop="1">
      <c r="D1277" s="103"/>
      <c r="I1277" s="103"/>
      <c r="J1277" s="103"/>
      <c r="K1277" s="105"/>
      <c r="L1277" s="101"/>
      <c r="M1277" s="8"/>
      <c r="N1277" s="8"/>
      <c r="O1277" s="8"/>
      <c r="P1277" s="8"/>
      <c r="Q1277" s="8"/>
      <c r="R1277" s="8"/>
      <c r="S1277" s="8"/>
    </row>
    <row r="1278" spans="4:19" ht="13.5" hidden="1" thickTop="1">
      <c r="D1278" s="103"/>
      <c r="I1278" s="103"/>
      <c r="J1278" s="103"/>
      <c r="K1278" s="105"/>
      <c r="L1278" s="101"/>
      <c r="M1278" s="8"/>
      <c r="N1278" s="8"/>
      <c r="O1278" s="8"/>
      <c r="P1278" s="8"/>
      <c r="Q1278" s="8"/>
      <c r="R1278" s="8"/>
      <c r="S1278" s="8"/>
    </row>
    <row r="1279" spans="4:19" ht="13.5" hidden="1" thickTop="1">
      <c r="D1279" s="103"/>
      <c r="I1279" s="103"/>
      <c r="J1279" s="103"/>
      <c r="K1279" s="105"/>
      <c r="L1279" s="101"/>
      <c r="M1279" s="8"/>
      <c r="N1279" s="8"/>
      <c r="O1279" s="8"/>
      <c r="P1279" s="8"/>
      <c r="Q1279" s="8"/>
      <c r="R1279" s="8"/>
      <c r="S1279" s="8"/>
    </row>
    <row r="1280" spans="4:19" ht="13.5" hidden="1" thickTop="1">
      <c r="D1280" s="103"/>
      <c r="I1280" s="103"/>
      <c r="J1280" s="103"/>
      <c r="K1280" s="105"/>
      <c r="L1280" s="101"/>
      <c r="M1280" s="8"/>
      <c r="N1280" s="8"/>
      <c r="O1280" s="8"/>
      <c r="P1280" s="8"/>
      <c r="Q1280" s="8"/>
      <c r="R1280" s="8"/>
      <c r="S1280" s="8"/>
    </row>
    <row r="1281" spans="4:19" ht="13.5" hidden="1" thickTop="1">
      <c r="D1281" s="103"/>
      <c r="I1281" s="103"/>
      <c r="J1281" s="103"/>
      <c r="K1281" s="105"/>
      <c r="L1281" s="101"/>
      <c r="M1281" s="8"/>
      <c r="N1281" s="8"/>
      <c r="O1281" s="8"/>
      <c r="P1281" s="8"/>
      <c r="Q1281" s="8"/>
      <c r="R1281" s="8"/>
      <c r="S1281" s="8"/>
    </row>
    <row r="1282" spans="4:19" ht="13.5" hidden="1" thickTop="1">
      <c r="D1282" s="103"/>
      <c r="I1282" s="103"/>
      <c r="J1282" s="103"/>
      <c r="K1282" s="105"/>
      <c r="L1282" s="101"/>
      <c r="M1282" s="8"/>
      <c r="N1282" s="8"/>
      <c r="O1282" s="8"/>
      <c r="P1282" s="8"/>
      <c r="Q1282" s="8"/>
      <c r="R1282" s="8"/>
      <c r="S1282" s="8"/>
    </row>
    <row r="1283" spans="4:19" ht="13.5" hidden="1" thickTop="1">
      <c r="D1283" s="103"/>
      <c r="I1283" s="103"/>
      <c r="J1283" s="103"/>
      <c r="K1283" s="105"/>
      <c r="L1283" s="101"/>
      <c r="M1283" s="8"/>
      <c r="N1283" s="8"/>
      <c r="O1283" s="8"/>
      <c r="P1283" s="8"/>
      <c r="Q1283" s="8"/>
      <c r="R1283" s="8"/>
      <c r="S1283" s="8"/>
    </row>
    <row r="1284" spans="4:19" ht="13.5" hidden="1" thickTop="1">
      <c r="D1284" s="103"/>
      <c r="I1284" s="103"/>
      <c r="J1284" s="103"/>
      <c r="K1284" s="105"/>
      <c r="L1284" s="101"/>
      <c r="M1284" s="8"/>
      <c r="N1284" s="8"/>
      <c r="O1284" s="8"/>
      <c r="P1284" s="8"/>
      <c r="Q1284" s="8"/>
      <c r="R1284" s="8"/>
      <c r="S1284" s="8"/>
    </row>
    <row r="1285" spans="4:19" ht="13.5" hidden="1" thickTop="1">
      <c r="D1285" s="103"/>
      <c r="I1285" s="103"/>
      <c r="J1285" s="103"/>
      <c r="K1285" s="105"/>
      <c r="L1285" s="101"/>
      <c r="M1285" s="8"/>
      <c r="N1285" s="8"/>
      <c r="O1285" s="8"/>
      <c r="P1285" s="8"/>
      <c r="Q1285" s="8"/>
      <c r="R1285" s="8"/>
      <c r="S1285" s="8"/>
    </row>
    <row r="1286" spans="4:19" ht="13.5" hidden="1" thickTop="1">
      <c r="D1286" s="103"/>
      <c r="I1286" s="103"/>
      <c r="J1286" s="103"/>
      <c r="K1286" s="105"/>
      <c r="L1286" s="101"/>
      <c r="M1286" s="8"/>
      <c r="N1286" s="8"/>
      <c r="O1286" s="8"/>
      <c r="P1286" s="8"/>
      <c r="Q1286" s="8"/>
      <c r="R1286" s="8"/>
      <c r="S1286" s="8"/>
    </row>
    <row r="1287" spans="4:19" ht="13.5" hidden="1" thickTop="1">
      <c r="D1287" s="103"/>
      <c r="I1287" s="103"/>
      <c r="J1287" s="103"/>
      <c r="K1287" s="105"/>
      <c r="L1287" s="101"/>
      <c r="M1287" s="8"/>
      <c r="N1287" s="8"/>
      <c r="O1287" s="8"/>
      <c r="P1287" s="8"/>
      <c r="Q1287" s="8"/>
      <c r="R1287" s="8"/>
      <c r="S1287" s="8"/>
    </row>
    <row r="1288" spans="4:19" ht="13.5" hidden="1" thickTop="1">
      <c r="D1288" s="103"/>
      <c r="I1288" s="103"/>
      <c r="J1288" s="103"/>
      <c r="K1288" s="105"/>
      <c r="L1288" s="101"/>
      <c r="M1288" s="8"/>
      <c r="N1288" s="8"/>
      <c r="O1288" s="8"/>
      <c r="P1288" s="8"/>
      <c r="Q1288" s="8"/>
      <c r="R1288" s="8"/>
      <c r="S1288" s="8"/>
    </row>
    <row r="1289" spans="4:19" ht="13.5" hidden="1" thickTop="1">
      <c r="D1289" s="103"/>
      <c r="I1289" s="103"/>
      <c r="J1289" s="103"/>
      <c r="K1289" s="105"/>
      <c r="L1289" s="101"/>
      <c r="M1289" s="8"/>
      <c r="N1289" s="8"/>
      <c r="O1289" s="8"/>
      <c r="P1289" s="8"/>
      <c r="Q1289" s="8"/>
      <c r="R1289" s="8"/>
      <c r="S1289" s="8"/>
    </row>
    <row r="1290" spans="4:19" ht="13.5" hidden="1" thickTop="1">
      <c r="D1290" s="103"/>
      <c r="I1290" s="103"/>
      <c r="J1290" s="103"/>
      <c r="K1290" s="105"/>
      <c r="L1290" s="101"/>
      <c r="M1290" s="8"/>
      <c r="N1290" s="8"/>
      <c r="O1290" s="8"/>
      <c r="P1290" s="8"/>
      <c r="Q1290" s="8"/>
      <c r="R1290" s="8"/>
      <c r="S1290" s="8"/>
    </row>
    <row r="1291" spans="4:19" ht="13.5" hidden="1" thickTop="1">
      <c r="D1291" s="103"/>
      <c r="I1291" s="103"/>
      <c r="J1291" s="103"/>
      <c r="K1291" s="105"/>
      <c r="L1291" s="101"/>
      <c r="M1291" s="8"/>
      <c r="N1291" s="8"/>
      <c r="O1291" s="8"/>
      <c r="P1291" s="8"/>
      <c r="Q1291" s="8"/>
      <c r="R1291" s="8"/>
      <c r="S1291" s="8"/>
    </row>
    <row r="1292" spans="4:19" ht="13.5" hidden="1" thickTop="1">
      <c r="D1292" s="103"/>
      <c r="I1292" s="103"/>
      <c r="J1292" s="103"/>
      <c r="K1292" s="105"/>
      <c r="L1292" s="101"/>
      <c r="M1292" s="8"/>
      <c r="N1292" s="8"/>
      <c r="O1292" s="8"/>
      <c r="P1292" s="8"/>
      <c r="Q1292" s="8"/>
      <c r="R1292" s="8"/>
      <c r="S1292" s="8"/>
    </row>
    <row r="1293" spans="4:19" ht="13.5" hidden="1" thickTop="1">
      <c r="D1293" s="103"/>
      <c r="I1293" s="103"/>
      <c r="J1293" s="103"/>
      <c r="K1293" s="105"/>
      <c r="L1293" s="101"/>
      <c r="M1293" s="8"/>
      <c r="N1293" s="8"/>
      <c r="O1293" s="8"/>
      <c r="P1293" s="8"/>
      <c r="Q1293" s="8"/>
      <c r="R1293" s="8"/>
      <c r="S1293" s="8"/>
    </row>
    <row r="1294" spans="4:19" ht="13.5" hidden="1" thickTop="1">
      <c r="D1294" s="103"/>
      <c r="I1294" s="103"/>
      <c r="J1294" s="103"/>
      <c r="K1294" s="105"/>
      <c r="L1294" s="101"/>
      <c r="M1294" s="8"/>
      <c r="N1294" s="8"/>
      <c r="O1294" s="8"/>
      <c r="P1294" s="8"/>
      <c r="Q1294" s="8"/>
      <c r="R1294" s="8"/>
      <c r="S1294" s="8"/>
    </row>
    <row r="1295" spans="4:19" ht="13.5" hidden="1" thickTop="1">
      <c r="D1295" s="103"/>
      <c r="I1295" s="103"/>
      <c r="J1295" s="103"/>
      <c r="K1295" s="105"/>
      <c r="L1295" s="101"/>
      <c r="M1295" s="8"/>
      <c r="N1295" s="8"/>
      <c r="O1295" s="8"/>
      <c r="P1295" s="8"/>
      <c r="Q1295" s="8"/>
      <c r="R1295" s="8"/>
      <c r="S1295" s="8"/>
    </row>
    <row r="1296" spans="4:19" ht="13.5" hidden="1" thickTop="1">
      <c r="D1296" s="103"/>
      <c r="I1296" s="103"/>
      <c r="J1296" s="103"/>
      <c r="K1296" s="105"/>
      <c r="L1296" s="101"/>
      <c r="M1296" s="8"/>
      <c r="N1296" s="8"/>
      <c r="O1296" s="8"/>
      <c r="P1296" s="8"/>
      <c r="Q1296" s="8"/>
      <c r="R1296" s="8"/>
      <c r="S1296" s="8"/>
    </row>
    <row r="1297" spans="4:19" ht="13.5" hidden="1" thickTop="1">
      <c r="D1297" s="103"/>
      <c r="I1297" s="103"/>
      <c r="J1297" s="103"/>
      <c r="K1297" s="105"/>
      <c r="L1297" s="101"/>
      <c r="M1297" s="8"/>
      <c r="N1297" s="8"/>
      <c r="O1297" s="8"/>
      <c r="P1297" s="8"/>
      <c r="Q1297" s="8"/>
      <c r="R1297" s="8"/>
      <c r="S1297" s="8"/>
    </row>
    <row r="1298" spans="4:19" ht="13.5" hidden="1" thickTop="1">
      <c r="D1298" s="103"/>
      <c r="I1298" s="103"/>
      <c r="J1298" s="103"/>
      <c r="K1298" s="105"/>
      <c r="L1298" s="101"/>
      <c r="M1298" s="8"/>
      <c r="N1298" s="8"/>
      <c r="O1298" s="8"/>
      <c r="P1298" s="8"/>
      <c r="Q1298" s="8"/>
      <c r="R1298" s="8"/>
      <c r="S1298" s="8"/>
    </row>
    <row r="1299" spans="4:19" ht="13.5" hidden="1" thickTop="1">
      <c r="D1299" s="103"/>
      <c r="I1299" s="103"/>
      <c r="J1299" s="103"/>
      <c r="K1299" s="105"/>
      <c r="L1299" s="101"/>
      <c r="M1299" s="8"/>
      <c r="N1299" s="8"/>
      <c r="O1299" s="8"/>
      <c r="P1299" s="8"/>
      <c r="Q1299" s="8"/>
      <c r="R1299" s="8"/>
      <c r="S1299" s="8"/>
    </row>
    <row r="1300" spans="4:19" ht="13.5" hidden="1" thickTop="1">
      <c r="D1300" s="103"/>
      <c r="I1300" s="103"/>
      <c r="J1300" s="103"/>
      <c r="K1300" s="105"/>
      <c r="L1300" s="101"/>
      <c r="M1300" s="8"/>
      <c r="N1300" s="8"/>
      <c r="O1300" s="8"/>
      <c r="P1300" s="8"/>
      <c r="Q1300" s="8"/>
      <c r="R1300" s="8"/>
      <c r="S1300" s="8"/>
    </row>
    <row r="1301" spans="4:19" ht="13.5" hidden="1" thickTop="1">
      <c r="D1301" s="103"/>
      <c r="I1301" s="103"/>
      <c r="J1301" s="103"/>
      <c r="K1301" s="105"/>
      <c r="L1301" s="101"/>
      <c r="M1301" s="8"/>
      <c r="N1301" s="8"/>
      <c r="O1301" s="8"/>
      <c r="P1301" s="8"/>
      <c r="Q1301" s="8"/>
      <c r="R1301" s="8"/>
      <c r="S1301" s="8"/>
    </row>
    <row r="1302" spans="4:19" ht="13.5" hidden="1" thickTop="1">
      <c r="D1302" s="103"/>
      <c r="I1302" s="103"/>
      <c r="J1302" s="103"/>
      <c r="K1302" s="105"/>
      <c r="L1302" s="101"/>
      <c r="M1302" s="8"/>
      <c r="N1302" s="8"/>
      <c r="O1302" s="8"/>
      <c r="P1302" s="8"/>
      <c r="Q1302" s="8"/>
      <c r="R1302" s="8"/>
      <c r="S1302" s="8"/>
    </row>
    <row r="1303" spans="4:19" ht="13.5" hidden="1" thickTop="1">
      <c r="D1303" s="103"/>
      <c r="I1303" s="103"/>
      <c r="J1303" s="103"/>
      <c r="K1303" s="105"/>
      <c r="L1303" s="101"/>
      <c r="M1303" s="8"/>
      <c r="N1303" s="8"/>
      <c r="O1303" s="8"/>
      <c r="P1303" s="8"/>
      <c r="Q1303" s="8"/>
      <c r="R1303" s="8"/>
      <c r="S1303" s="8"/>
    </row>
    <row r="1304" spans="4:19" ht="13.5" hidden="1" thickTop="1">
      <c r="D1304" s="103"/>
      <c r="I1304" s="103"/>
      <c r="J1304" s="103"/>
      <c r="K1304" s="105"/>
      <c r="L1304" s="101"/>
      <c r="M1304" s="8"/>
      <c r="N1304" s="8"/>
      <c r="O1304" s="8"/>
      <c r="P1304" s="8"/>
      <c r="Q1304" s="8"/>
      <c r="R1304" s="8"/>
      <c r="S1304" s="8"/>
    </row>
    <row r="1305" spans="4:19" ht="13.5" hidden="1" thickTop="1">
      <c r="D1305" s="103"/>
      <c r="I1305" s="103"/>
      <c r="J1305" s="103"/>
      <c r="K1305" s="105"/>
      <c r="L1305" s="101"/>
      <c r="M1305" s="8"/>
      <c r="N1305" s="8"/>
      <c r="O1305" s="8"/>
      <c r="P1305" s="8"/>
      <c r="Q1305" s="8"/>
      <c r="R1305" s="8"/>
      <c r="S1305" s="8"/>
    </row>
    <row r="1306" spans="4:19" ht="13.5" hidden="1" thickTop="1">
      <c r="D1306" s="103"/>
      <c r="I1306" s="103"/>
      <c r="J1306" s="103"/>
      <c r="K1306" s="105"/>
      <c r="L1306" s="101"/>
      <c r="M1306" s="8"/>
      <c r="N1306" s="8"/>
      <c r="O1306" s="8"/>
      <c r="P1306" s="8"/>
      <c r="Q1306" s="8"/>
      <c r="R1306" s="8"/>
      <c r="S1306" s="8"/>
    </row>
    <row r="1307" spans="4:19" ht="13.5" hidden="1" thickTop="1">
      <c r="D1307" s="103"/>
      <c r="I1307" s="103"/>
      <c r="J1307" s="103"/>
      <c r="K1307" s="105"/>
      <c r="L1307" s="101"/>
      <c r="M1307" s="8"/>
      <c r="N1307" s="8"/>
      <c r="O1307" s="8"/>
      <c r="P1307" s="8"/>
      <c r="Q1307" s="8"/>
      <c r="R1307" s="8"/>
      <c r="S1307" s="8"/>
    </row>
    <row r="1308" spans="4:19" ht="13.5" hidden="1" thickTop="1">
      <c r="D1308" s="103"/>
      <c r="I1308" s="103"/>
      <c r="J1308" s="103"/>
      <c r="K1308" s="105"/>
      <c r="L1308" s="101"/>
      <c r="M1308" s="8"/>
      <c r="N1308" s="8"/>
      <c r="O1308" s="8"/>
      <c r="P1308" s="8"/>
      <c r="Q1308" s="8"/>
      <c r="R1308" s="8"/>
      <c r="S1308" s="8"/>
    </row>
    <row r="1309" spans="4:19" ht="13.5" hidden="1" thickTop="1">
      <c r="D1309" s="103"/>
      <c r="I1309" s="103"/>
      <c r="J1309" s="103"/>
      <c r="K1309" s="105"/>
      <c r="L1309" s="101"/>
      <c r="M1309" s="8"/>
      <c r="N1309" s="8"/>
      <c r="O1309" s="8"/>
      <c r="P1309" s="8"/>
      <c r="Q1309" s="8"/>
      <c r="R1309" s="8"/>
      <c r="S1309" s="8"/>
    </row>
    <row r="1310" spans="4:19" ht="13.5" hidden="1" thickTop="1">
      <c r="D1310" s="103"/>
      <c r="I1310" s="103"/>
      <c r="J1310" s="103"/>
      <c r="K1310" s="105"/>
      <c r="L1310" s="101"/>
      <c r="M1310" s="8"/>
      <c r="N1310" s="8"/>
      <c r="O1310" s="8"/>
      <c r="P1310" s="8"/>
      <c r="Q1310" s="8"/>
      <c r="R1310" s="8"/>
      <c r="S1310" s="8"/>
    </row>
    <row r="1311" spans="4:19" ht="13.5" hidden="1" thickTop="1">
      <c r="D1311" s="103"/>
      <c r="I1311" s="103"/>
      <c r="J1311" s="103"/>
      <c r="K1311" s="105"/>
      <c r="L1311" s="101"/>
      <c r="M1311" s="8"/>
      <c r="N1311" s="8"/>
      <c r="O1311" s="8"/>
      <c r="P1311" s="8"/>
      <c r="Q1311" s="8"/>
      <c r="R1311" s="8"/>
      <c r="S1311" s="8"/>
    </row>
    <row r="1312" spans="4:19" ht="13.5" hidden="1" thickTop="1">
      <c r="D1312" s="103"/>
      <c r="I1312" s="103"/>
      <c r="J1312" s="103"/>
      <c r="K1312" s="105"/>
      <c r="L1312" s="101"/>
      <c r="M1312" s="8"/>
      <c r="N1312" s="8"/>
      <c r="O1312" s="8"/>
      <c r="P1312" s="8"/>
      <c r="Q1312" s="8"/>
      <c r="R1312" s="8"/>
      <c r="S1312" s="8"/>
    </row>
    <row r="1313" spans="4:19" ht="13.5" hidden="1" thickTop="1">
      <c r="D1313" s="103"/>
      <c r="I1313" s="103"/>
      <c r="J1313" s="103"/>
      <c r="K1313" s="105"/>
      <c r="L1313" s="101"/>
      <c r="M1313" s="8"/>
      <c r="N1313" s="8"/>
      <c r="O1313" s="8"/>
      <c r="P1313" s="8"/>
      <c r="Q1313" s="8"/>
      <c r="R1313" s="8"/>
      <c r="S1313" s="8"/>
    </row>
    <row r="1314" spans="4:19" ht="13.5" hidden="1" thickTop="1">
      <c r="D1314" s="103"/>
      <c r="I1314" s="103"/>
      <c r="J1314" s="103"/>
      <c r="K1314" s="105"/>
      <c r="L1314" s="101"/>
      <c r="M1314" s="8"/>
      <c r="N1314" s="8"/>
      <c r="O1314" s="8"/>
      <c r="P1314" s="8"/>
      <c r="Q1314" s="8"/>
      <c r="R1314" s="8"/>
      <c r="S1314" s="8"/>
    </row>
    <row r="1315" spans="4:19" ht="13.5" hidden="1" thickTop="1">
      <c r="D1315" s="103"/>
      <c r="I1315" s="103"/>
      <c r="J1315" s="103"/>
      <c r="K1315" s="105"/>
      <c r="L1315" s="101"/>
      <c r="M1315" s="8"/>
      <c r="N1315" s="8"/>
      <c r="O1315" s="8"/>
      <c r="P1315" s="8"/>
      <c r="Q1315" s="8"/>
      <c r="R1315" s="8"/>
      <c r="S1315" s="8"/>
    </row>
    <row r="1316" spans="4:19" ht="13.5" hidden="1" thickTop="1">
      <c r="D1316" s="103"/>
      <c r="I1316" s="103"/>
      <c r="J1316" s="103"/>
      <c r="K1316" s="105"/>
      <c r="L1316" s="101"/>
      <c r="M1316" s="8"/>
      <c r="N1316" s="8"/>
      <c r="O1316" s="8"/>
      <c r="P1316" s="8"/>
      <c r="Q1316" s="8"/>
      <c r="R1316" s="8"/>
      <c r="S1316" s="8"/>
    </row>
    <row r="1317" spans="4:19" ht="13.5" hidden="1" thickTop="1">
      <c r="D1317" s="103"/>
      <c r="I1317" s="103"/>
      <c r="J1317" s="103"/>
      <c r="K1317" s="105"/>
      <c r="L1317" s="101"/>
      <c r="M1317" s="8"/>
      <c r="N1317" s="8"/>
      <c r="O1317" s="8"/>
      <c r="P1317" s="8"/>
      <c r="Q1317" s="8"/>
      <c r="R1317" s="8"/>
      <c r="S1317" s="8"/>
    </row>
    <row r="1318" spans="4:19" ht="13.5" hidden="1" thickTop="1">
      <c r="D1318" s="103"/>
      <c r="I1318" s="103"/>
      <c r="J1318" s="103"/>
      <c r="K1318" s="105"/>
      <c r="L1318" s="101"/>
      <c r="M1318" s="8"/>
      <c r="N1318" s="8"/>
      <c r="O1318" s="8"/>
      <c r="P1318" s="8"/>
      <c r="Q1318" s="8"/>
      <c r="R1318" s="8"/>
      <c r="S1318" s="8"/>
    </row>
    <row r="1319" spans="4:19" ht="13.5" hidden="1" thickTop="1">
      <c r="D1319" s="103"/>
      <c r="I1319" s="103"/>
      <c r="J1319" s="103"/>
      <c r="K1319" s="105"/>
      <c r="L1319" s="101"/>
      <c r="M1319" s="8"/>
      <c r="N1319" s="8"/>
      <c r="O1319" s="8"/>
      <c r="P1319" s="8"/>
      <c r="Q1319" s="8"/>
      <c r="R1319" s="8"/>
      <c r="S1319" s="8"/>
    </row>
    <row r="1320" spans="4:19" ht="13.5" hidden="1" thickTop="1">
      <c r="D1320" s="103"/>
      <c r="I1320" s="103"/>
      <c r="J1320" s="103"/>
      <c r="K1320" s="105"/>
      <c r="L1320" s="101"/>
      <c r="M1320" s="8"/>
      <c r="N1320" s="8"/>
      <c r="O1320" s="8"/>
      <c r="P1320" s="8"/>
      <c r="Q1320" s="8"/>
      <c r="R1320" s="8"/>
      <c r="S1320" s="8"/>
    </row>
    <row r="1321" spans="4:19" ht="13.5" hidden="1" thickTop="1">
      <c r="D1321" s="103"/>
      <c r="I1321" s="103"/>
      <c r="J1321" s="103"/>
      <c r="K1321" s="105"/>
      <c r="L1321" s="101"/>
      <c r="M1321" s="8"/>
      <c r="N1321" s="8"/>
      <c r="O1321" s="8"/>
      <c r="P1321" s="8"/>
      <c r="Q1321" s="8"/>
      <c r="R1321" s="8"/>
      <c r="S1321" s="8"/>
    </row>
    <row r="1322" spans="4:19" ht="13.5" hidden="1" thickTop="1">
      <c r="D1322" s="103"/>
      <c r="I1322" s="103"/>
      <c r="J1322" s="103"/>
      <c r="K1322" s="105"/>
      <c r="L1322" s="101"/>
      <c r="M1322" s="8"/>
      <c r="N1322" s="8"/>
      <c r="O1322" s="8"/>
      <c r="P1322" s="8"/>
      <c r="Q1322" s="8"/>
      <c r="R1322" s="8"/>
      <c r="S1322" s="8"/>
    </row>
    <row r="1323" spans="4:19" ht="13.5" hidden="1" thickTop="1">
      <c r="D1323" s="103"/>
      <c r="I1323" s="103"/>
      <c r="J1323" s="103"/>
      <c r="K1323" s="105"/>
      <c r="L1323" s="101"/>
      <c r="M1323" s="8"/>
      <c r="N1323" s="8"/>
      <c r="O1323" s="8"/>
      <c r="P1323" s="8"/>
      <c r="Q1323" s="8"/>
      <c r="R1323" s="8"/>
      <c r="S1323" s="8"/>
    </row>
    <row r="1324" spans="4:19" ht="13.5" hidden="1" thickTop="1">
      <c r="D1324" s="103"/>
      <c r="I1324" s="103"/>
      <c r="J1324" s="103"/>
      <c r="K1324" s="105"/>
      <c r="L1324" s="101"/>
      <c r="M1324" s="8"/>
      <c r="N1324" s="8"/>
      <c r="O1324" s="8"/>
      <c r="P1324" s="8"/>
      <c r="Q1324" s="8"/>
      <c r="R1324" s="8"/>
      <c r="S1324" s="8"/>
    </row>
    <row r="1325" spans="4:19" ht="13.5" hidden="1" thickTop="1">
      <c r="D1325" s="103"/>
      <c r="I1325" s="103"/>
      <c r="J1325" s="103"/>
      <c r="K1325" s="105"/>
      <c r="L1325" s="101"/>
      <c r="M1325" s="8"/>
      <c r="N1325" s="8"/>
      <c r="O1325" s="8"/>
      <c r="P1325" s="8"/>
      <c r="Q1325" s="8"/>
      <c r="R1325" s="8"/>
      <c r="S1325" s="8"/>
    </row>
    <row r="1326" spans="4:19" ht="13.5" hidden="1" thickTop="1">
      <c r="D1326" s="103"/>
      <c r="I1326" s="103"/>
      <c r="J1326" s="103"/>
      <c r="K1326" s="105"/>
      <c r="L1326" s="101"/>
      <c r="M1326" s="8"/>
      <c r="N1326" s="8"/>
      <c r="O1326" s="8"/>
      <c r="P1326" s="8"/>
      <c r="Q1326" s="8"/>
      <c r="R1326" s="8"/>
      <c r="S1326" s="8"/>
    </row>
    <row r="1327" spans="4:19" ht="13.5" hidden="1" thickTop="1">
      <c r="D1327" s="103"/>
      <c r="I1327" s="103"/>
      <c r="J1327" s="103"/>
      <c r="K1327" s="105"/>
      <c r="L1327" s="101"/>
      <c r="M1327" s="8"/>
      <c r="N1327" s="8"/>
      <c r="O1327" s="8"/>
      <c r="P1327" s="8"/>
      <c r="Q1327" s="8"/>
      <c r="R1327" s="8"/>
      <c r="S1327" s="8"/>
    </row>
    <row r="1328" spans="4:19" ht="13.5" hidden="1" thickTop="1">
      <c r="D1328" s="103"/>
      <c r="I1328" s="103"/>
      <c r="J1328" s="103"/>
      <c r="K1328" s="105"/>
      <c r="L1328" s="101"/>
      <c r="M1328" s="8"/>
      <c r="N1328" s="8"/>
      <c r="O1328" s="8"/>
      <c r="P1328" s="8"/>
      <c r="Q1328" s="8"/>
      <c r="R1328" s="8"/>
      <c r="S1328" s="8"/>
    </row>
    <row r="1329" spans="4:19" ht="13.5" hidden="1" thickTop="1">
      <c r="D1329" s="103"/>
      <c r="I1329" s="103"/>
      <c r="J1329" s="103"/>
      <c r="K1329" s="105"/>
      <c r="L1329" s="101"/>
      <c r="M1329" s="8"/>
      <c r="N1329" s="8"/>
      <c r="O1329" s="8"/>
      <c r="P1329" s="8"/>
      <c r="Q1329" s="8"/>
      <c r="R1329" s="8"/>
      <c r="S1329" s="8"/>
    </row>
    <row r="1330" spans="4:19" ht="13.5" hidden="1" thickTop="1">
      <c r="D1330" s="103"/>
      <c r="I1330" s="103"/>
      <c r="J1330" s="103"/>
      <c r="K1330" s="105"/>
      <c r="L1330" s="101"/>
      <c r="M1330" s="8"/>
      <c r="N1330" s="8"/>
      <c r="O1330" s="8"/>
      <c r="P1330" s="8"/>
      <c r="Q1330" s="8"/>
      <c r="R1330" s="8"/>
      <c r="S1330" s="8"/>
    </row>
    <row r="1331" spans="4:19" ht="13.5" hidden="1" thickTop="1">
      <c r="D1331" s="103"/>
      <c r="I1331" s="103"/>
      <c r="J1331" s="103"/>
      <c r="K1331" s="105"/>
      <c r="L1331" s="101"/>
      <c r="M1331" s="8"/>
      <c r="N1331" s="8"/>
      <c r="O1331" s="8"/>
      <c r="P1331" s="8"/>
      <c r="Q1331" s="8"/>
      <c r="R1331" s="8"/>
      <c r="S1331" s="8"/>
    </row>
    <row r="1332" spans="4:19" ht="13.5" hidden="1" thickTop="1">
      <c r="D1332" s="103"/>
      <c r="I1332" s="103"/>
      <c r="J1332" s="103"/>
      <c r="K1332" s="105"/>
      <c r="L1332" s="101"/>
      <c r="M1332" s="8"/>
      <c r="N1332" s="8"/>
      <c r="O1332" s="8"/>
      <c r="P1332" s="8"/>
      <c r="Q1332" s="8"/>
      <c r="R1332" s="8"/>
      <c r="S1332" s="8"/>
    </row>
    <row r="1333" spans="4:19" ht="13.5" hidden="1" thickTop="1">
      <c r="D1333" s="103"/>
      <c r="I1333" s="103"/>
      <c r="J1333" s="103"/>
      <c r="K1333" s="105"/>
      <c r="L1333" s="101"/>
      <c r="M1333" s="8"/>
      <c r="N1333" s="8"/>
      <c r="O1333" s="8"/>
      <c r="P1333" s="8"/>
      <c r="Q1333" s="8"/>
      <c r="R1333" s="8"/>
      <c r="S1333" s="8"/>
    </row>
    <row r="1334" spans="4:19" ht="13.5" hidden="1" thickTop="1">
      <c r="D1334" s="103"/>
      <c r="I1334" s="103"/>
      <c r="J1334" s="103"/>
      <c r="K1334" s="105"/>
      <c r="L1334" s="101"/>
      <c r="M1334" s="8"/>
      <c r="N1334" s="8"/>
      <c r="O1334" s="8"/>
      <c r="P1334" s="8"/>
      <c r="Q1334" s="8"/>
      <c r="R1334" s="8"/>
      <c r="S1334" s="8"/>
    </row>
    <row r="1335" spans="4:19" ht="13.5" hidden="1" thickTop="1">
      <c r="D1335" s="103"/>
      <c r="I1335" s="103"/>
      <c r="J1335" s="103"/>
      <c r="K1335" s="105"/>
      <c r="L1335" s="101"/>
      <c r="M1335" s="8"/>
      <c r="N1335" s="8"/>
      <c r="O1335" s="8"/>
      <c r="P1335" s="8"/>
      <c r="Q1335" s="8"/>
      <c r="R1335" s="8"/>
      <c r="S1335" s="8"/>
    </row>
    <row r="1336" spans="4:19" ht="13.5" hidden="1" thickTop="1">
      <c r="D1336" s="103"/>
      <c r="I1336" s="103"/>
      <c r="J1336" s="103"/>
      <c r="K1336" s="105"/>
      <c r="L1336" s="101"/>
      <c r="M1336" s="8"/>
      <c r="N1336" s="8"/>
      <c r="O1336" s="8"/>
      <c r="P1336" s="8"/>
      <c r="Q1336" s="8"/>
      <c r="R1336" s="8"/>
      <c r="S1336" s="8"/>
    </row>
    <row r="1337" spans="4:19" ht="13.5" hidden="1" thickTop="1">
      <c r="D1337" s="103"/>
      <c r="I1337" s="103"/>
      <c r="J1337" s="103"/>
      <c r="K1337" s="105"/>
      <c r="L1337" s="101"/>
      <c r="M1337" s="8"/>
      <c r="N1337" s="8"/>
      <c r="O1337" s="8"/>
      <c r="P1337" s="8"/>
      <c r="Q1337" s="8"/>
      <c r="R1337" s="8"/>
      <c r="S1337" s="8"/>
    </row>
    <row r="1338" spans="4:19" ht="13.5" hidden="1" thickTop="1">
      <c r="D1338" s="103"/>
      <c r="I1338" s="103"/>
      <c r="J1338" s="103"/>
      <c r="K1338" s="105"/>
      <c r="L1338" s="101"/>
      <c r="M1338" s="8"/>
      <c r="N1338" s="8"/>
      <c r="O1338" s="8"/>
      <c r="P1338" s="8"/>
      <c r="Q1338" s="8"/>
      <c r="R1338" s="8"/>
      <c r="S1338" s="8"/>
    </row>
    <row r="1339" spans="4:19" ht="13.5" hidden="1" thickTop="1">
      <c r="D1339" s="103"/>
      <c r="I1339" s="103"/>
      <c r="J1339" s="103"/>
      <c r="K1339" s="105"/>
      <c r="L1339" s="101"/>
      <c r="M1339" s="8"/>
      <c r="N1339" s="8"/>
      <c r="O1339" s="8"/>
      <c r="P1339" s="8"/>
      <c r="Q1339" s="8"/>
      <c r="R1339" s="8"/>
      <c r="S1339" s="8"/>
    </row>
    <row r="1340" spans="4:19" ht="13.5" hidden="1" thickTop="1">
      <c r="D1340" s="103"/>
      <c r="I1340" s="103"/>
      <c r="J1340" s="103"/>
      <c r="K1340" s="105"/>
      <c r="L1340" s="101"/>
      <c r="M1340" s="8"/>
      <c r="N1340" s="8"/>
      <c r="O1340" s="8"/>
      <c r="P1340" s="8"/>
      <c r="Q1340" s="8"/>
      <c r="R1340" s="8"/>
      <c r="S1340" s="8"/>
    </row>
    <row r="1341" spans="4:19" ht="13.5" hidden="1" thickTop="1">
      <c r="D1341" s="103"/>
      <c r="I1341" s="103"/>
      <c r="J1341" s="103"/>
      <c r="K1341" s="105"/>
      <c r="L1341" s="101"/>
      <c r="M1341" s="8"/>
      <c r="N1341" s="8"/>
      <c r="O1341" s="8"/>
      <c r="P1341" s="8"/>
      <c r="Q1341" s="8"/>
      <c r="R1341" s="8"/>
      <c r="S1341" s="8"/>
    </row>
    <row r="1342" spans="4:19" ht="13.5" hidden="1" thickTop="1">
      <c r="D1342" s="103"/>
      <c r="I1342" s="103"/>
      <c r="J1342" s="103"/>
      <c r="K1342" s="105"/>
      <c r="L1342" s="101"/>
      <c r="M1342" s="8"/>
      <c r="N1342" s="8"/>
      <c r="O1342" s="8"/>
      <c r="P1342" s="8"/>
      <c r="Q1342" s="8"/>
      <c r="R1342" s="8"/>
      <c r="S1342" s="8"/>
    </row>
    <row r="1343" spans="4:19" ht="13.5" hidden="1" thickTop="1">
      <c r="D1343" s="103"/>
      <c r="I1343" s="103"/>
      <c r="J1343" s="103"/>
      <c r="K1343" s="105"/>
      <c r="L1343" s="101"/>
      <c r="M1343" s="8"/>
      <c r="N1343" s="8"/>
      <c r="O1343" s="8"/>
      <c r="P1343" s="8"/>
      <c r="Q1343" s="8"/>
      <c r="R1343" s="8"/>
      <c r="S1343" s="8"/>
    </row>
    <row r="1344" spans="4:19" ht="13.5" hidden="1" thickTop="1">
      <c r="D1344" s="103"/>
      <c r="I1344" s="103"/>
      <c r="J1344" s="103"/>
      <c r="K1344" s="105"/>
      <c r="L1344" s="101"/>
      <c r="M1344" s="8"/>
      <c r="N1344" s="8"/>
      <c r="O1344" s="8"/>
      <c r="P1344" s="8"/>
      <c r="Q1344" s="8"/>
      <c r="R1344" s="8"/>
      <c r="S1344" s="8"/>
    </row>
    <row r="1345" spans="4:19" ht="13.5" hidden="1" thickTop="1">
      <c r="D1345" s="103"/>
      <c r="I1345" s="103"/>
      <c r="J1345" s="103"/>
      <c r="K1345" s="105"/>
      <c r="L1345" s="101"/>
      <c r="M1345" s="8"/>
      <c r="N1345" s="8"/>
      <c r="O1345" s="8"/>
      <c r="P1345" s="8"/>
      <c r="Q1345" s="8"/>
      <c r="R1345" s="8"/>
      <c r="S1345" s="8"/>
    </row>
    <row r="1346" spans="4:19" ht="13.5" hidden="1" thickTop="1">
      <c r="D1346" s="103"/>
      <c r="I1346" s="103"/>
      <c r="J1346" s="103"/>
      <c r="K1346" s="105"/>
      <c r="L1346" s="101"/>
      <c r="M1346" s="8"/>
      <c r="N1346" s="8"/>
      <c r="O1346" s="8"/>
      <c r="P1346" s="8"/>
      <c r="Q1346" s="8"/>
      <c r="R1346" s="8"/>
      <c r="S1346" s="8"/>
    </row>
    <row r="1347" spans="4:19" ht="13.5" hidden="1" thickTop="1">
      <c r="D1347" s="103"/>
      <c r="I1347" s="103"/>
      <c r="J1347" s="103"/>
      <c r="K1347" s="105"/>
      <c r="L1347" s="101"/>
      <c r="M1347" s="8"/>
      <c r="N1347" s="8"/>
      <c r="O1347" s="8"/>
      <c r="P1347" s="8"/>
      <c r="Q1347" s="8"/>
      <c r="R1347" s="8"/>
      <c r="S1347" s="8"/>
    </row>
    <row r="1348" spans="4:19" ht="13.5" hidden="1" thickTop="1">
      <c r="D1348" s="103"/>
      <c r="I1348" s="103"/>
      <c r="J1348" s="103"/>
      <c r="K1348" s="105"/>
      <c r="L1348" s="101"/>
      <c r="M1348" s="8"/>
      <c r="N1348" s="8"/>
      <c r="O1348" s="8"/>
      <c r="P1348" s="8"/>
      <c r="Q1348" s="8"/>
      <c r="R1348" s="8"/>
      <c r="S1348" s="8"/>
    </row>
    <row r="1349" spans="4:19" ht="13.5" hidden="1" thickTop="1">
      <c r="D1349" s="103"/>
      <c r="I1349" s="103"/>
      <c r="J1349" s="103"/>
      <c r="K1349" s="105"/>
      <c r="L1349" s="101"/>
      <c r="M1349" s="8"/>
      <c r="N1349" s="8"/>
      <c r="O1349" s="8"/>
      <c r="P1349" s="8"/>
      <c r="Q1349" s="8"/>
      <c r="R1349" s="8"/>
      <c r="S1349" s="8"/>
    </row>
    <row r="1350" spans="4:19" ht="13.5" hidden="1" thickTop="1">
      <c r="D1350" s="103"/>
      <c r="I1350" s="103"/>
      <c r="J1350" s="103"/>
      <c r="K1350" s="105"/>
      <c r="L1350" s="101"/>
      <c r="M1350" s="8"/>
      <c r="N1350" s="8"/>
      <c r="O1350" s="8"/>
      <c r="P1350" s="8"/>
      <c r="Q1350" s="8"/>
      <c r="R1350" s="8"/>
      <c r="S1350" s="8"/>
    </row>
    <row r="1351" spans="4:19" ht="13.5" hidden="1" thickTop="1">
      <c r="D1351" s="103"/>
      <c r="I1351" s="103"/>
      <c r="J1351" s="103"/>
      <c r="K1351" s="105"/>
      <c r="L1351" s="101"/>
      <c r="M1351" s="8"/>
      <c r="N1351" s="8"/>
      <c r="O1351" s="8"/>
      <c r="P1351" s="8"/>
      <c r="Q1351" s="8"/>
      <c r="R1351" s="8"/>
      <c r="S1351" s="8"/>
    </row>
    <row r="1352" spans="4:19" ht="13.5" hidden="1" thickTop="1">
      <c r="D1352" s="103"/>
      <c r="I1352" s="103"/>
      <c r="J1352" s="103"/>
      <c r="K1352" s="105"/>
      <c r="L1352" s="101"/>
      <c r="M1352" s="8"/>
      <c r="N1352" s="8"/>
      <c r="O1352" s="8"/>
      <c r="P1352" s="8"/>
      <c r="Q1352" s="8"/>
      <c r="R1352" s="8"/>
      <c r="S1352" s="8"/>
    </row>
    <row r="1353" spans="4:19" ht="13.5" hidden="1" thickTop="1">
      <c r="D1353" s="103"/>
      <c r="I1353" s="103"/>
      <c r="J1353" s="103"/>
      <c r="K1353" s="105"/>
      <c r="L1353" s="101"/>
      <c r="M1353" s="8"/>
      <c r="N1353" s="8"/>
      <c r="O1353" s="8"/>
      <c r="P1353" s="8"/>
      <c r="Q1353" s="8"/>
      <c r="R1353" s="8"/>
      <c r="S1353" s="8"/>
    </row>
    <row r="1354" spans="4:19" ht="13.5" hidden="1" thickTop="1">
      <c r="D1354" s="103"/>
      <c r="I1354" s="103"/>
      <c r="J1354" s="103"/>
      <c r="K1354" s="105"/>
      <c r="L1354" s="101"/>
      <c r="M1354" s="8"/>
      <c r="N1354" s="8"/>
      <c r="O1354" s="8"/>
      <c r="P1354" s="8"/>
      <c r="Q1354" s="8"/>
      <c r="R1354" s="8"/>
      <c r="S1354" s="8"/>
    </row>
    <row r="1355" spans="4:19" ht="13.5" hidden="1" thickTop="1">
      <c r="D1355" s="103"/>
      <c r="I1355" s="103"/>
      <c r="J1355" s="103"/>
      <c r="K1355" s="105"/>
      <c r="L1355" s="101"/>
      <c r="M1355" s="8"/>
      <c r="N1355" s="8"/>
      <c r="O1355" s="8"/>
      <c r="P1355" s="8"/>
      <c r="Q1355" s="8"/>
      <c r="R1355" s="8"/>
      <c r="S1355" s="8"/>
    </row>
    <row r="1356" spans="4:19" ht="13.5" hidden="1" thickTop="1">
      <c r="D1356" s="103"/>
      <c r="I1356" s="103"/>
      <c r="J1356" s="103"/>
      <c r="K1356" s="105"/>
      <c r="L1356" s="101"/>
      <c r="M1356" s="8"/>
      <c r="N1356" s="8"/>
      <c r="O1356" s="8"/>
      <c r="P1356" s="8"/>
      <c r="Q1356" s="8"/>
      <c r="R1356" s="8"/>
      <c r="S1356" s="8"/>
    </row>
    <row r="1357" spans="4:19" ht="13.5" hidden="1" thickTop="1">
      <c r="D1357" s="103"/>
      <c r="I1357" s="103"/>
      <c r="J1357" s="103"/>
      <c r="K1357" s="105"/>
      <c r="L1357" s="101"/>
      <c r="M1357" s="8"/>
      <c r="N1357" s="8"/>
      <c r="O1357" s="8"/>
      <c r="P1357" s="8"/>
      <c r="Q1357" s="8"/>
      <c r="R1357" s="8"/>
      <c r="S1357" s="8"/>
    </row>
    <row r="1358" spans="4:19" ht="13.5" hidden="1" thickTop="1">
      <c r="D1358" s="103"/>
      <c r="I1358" s="103"/>
      <c r="J1358" s="103"/>
      <c r="K1358" s="105"/>
      <c r="L1358" s="101"/>
      <c r="M1358" s="8"/>
      <c r="N1358" s="8"/>
      <c r="O1358" s="8"/>
      <c r="P1358" s="8"/>
      <c r="Q1358" s="8"/>
      <c r="R1358" s="8"/>
      <c r="S1358" s="8"/>
    </row>
    <row r="1359" spans="4:19" ht="13.5" hidden="1" thickTop="1">
      <c r="D1359" s="103"/>
      <c r="I1359" s="103"/>
      <c r="J1359" s="103"/>
      <c r="K1359" s="105"/>
      <c r="L1359" s="101"/>
      <c r="M1359" s="8"/>
      <c r="N1359" s="8"/>
      <c r="O1359" s="8"/>
      <c r="P1359" s="8"/>
      <c r="Q1359" s="8"/>
      <c r="R1359" s="8"/>
      <c r="S1359" s="8"/>
    </row>
    <row r="1360" spans="4:19" ht="13.5" hidden="1" thickTop="1">
      <c r="D1360" s="103"/>
      <c r="I1360" s="103"/>
      <c r="J1360" s="103"/>
      <c r="K1360" s="105"/>
      <c r="L1360" s="101"/>
      <c r="M1360" s="8"/>
      <c r="N1360" s="8"/>
      <c r="O1360" s="8"/>
      <c r="P1360" s="8"/>
      <c r="Q1360" s="8"/>
      <c r="R1360" s="8"/>
      <c r="S1360" s="8"/>
    </row>
    <row r="1361" spans="4:19" ht="13.5" hidden="1" thickTop="1">
      <c r="D1361" s="103"/>
      <c r="I1361" s="103"/>
      <c r="J1361" s="103"/>
      <c r="K1361" s="105"/>
      <c r="L1361" s="101"/>
      <c r="M1361" s="8"/>
      <c r="N1361" s="8"/>
      <c r="O1361" s="8"/>
      <c r="P1361" s="8"/>
      <c r="Q1361" s="8"/>
      <c r="R1361" s="8"/>
      <c r="S1361" s="8"/>
    </row>
    <row r="1362" spans="4:19" ht="13.5" hidden="1" thickTop="1">
      <c r="D1362" s="103"/>
      <c r="I1362" s="103"/>
      <c r="J1362" s="103"/>
      <c r="K1362" s="105"/>
      <c r="L1362" s="101"/>
      <c r="M1362" s="8"/>
      <c r="N1362" s="8"/>
      <c r="O1362" s="8"/>
      <c r="P1362" s="8"/>
      <c r="Q1362" s="8"/>
      <c r="R1362" s="8"/>
      <c r="S1362" s="8"/>
    </row>
    <row r="1363" spans="4:19" ht="13.5" hidden="1" thickTop="1">
      <c r="D1363" s="103"/>
      <c r="I1363" s="103"/>
      <c r="J1363" s="103"/>
      <c r="K1363" s="105"/>
      <c r="L1363" s="101"/>
      <c r="M1363" s="8"/>
      <c r="N1363" s="8"/>
      <c r="O1363" s="8"/>
      <c r="P1363" s="8"/>
      <c r="Q1363" s="8"/>
      <c r="R1363" s="8"/>
      <c r="S1363" s="8"/>
    </row>
    <row r="1364" spans="4:19" ht="13.5" hidden="1" thickTop="1">
      <c r="D1364" s="103"/>
      <c r="I1364" s="103"/>
      <c r="J1364" s="103"/>
      <c r="K1364" s="105"/>
      <c r="L1364" s="101"/>
      <c r="M1364" s="8"/>
      <c r="N1364" s="8"/>
      <c r="O1364" s="8"/>
      <c r="P1364" s="8"/>
      <c r="Q1364" s="8"/>
      <c r="R1364" s="8"/>
      <c r="S1364" s="8"/>
    </row>
    <row r="1365" spans="4:19" ht="13.5" hidden="1" thickTop="1">
      <c r="D1365" s="103"/>
      <c r="I1365" s="103"/>
      <c r="J1365" s="103"/>
      <c r="K1365" s="105"/>
      <c r="L1365" s="101"/>
      <c r="M1365" s="8"/>
      <c r="N1365" s="8"/>
      <c r="O1365" s="8"/>
      <c r="P1365" s="8"/>
      <c r="Q1365" s="8"/>
      <c r="R1365" s="8"/>
      <c r="S1365" s="8"/>
    </row>
    <row r="1366" spans="4:19" ht="13.5" hidden="1" thickTop="1">
      <c r="D1366" s="103"/>
      <c r="I1366" s="103"/>
      <c r="J1366" s="103"/>
      <c r="K1366" s="105"/>
      <c r="L1366" s="101"/>
      <c r="M1366" s="8"/>
      <c r="N1366" s="8"/>
      <c r="O1366" s="8"/>
      <c r="P1366" s="8"/>
      <c r="Q1366" s="8"/>
      <c r="R1366" s="8"/>
      <c r="S1366" s="8"/>
    </row>
    <row r="1367" spans="4:19" ht="13.5" hidden="1" thickTop="1">
      <c r="D1367" s="103"/>
      <c r="I1367" s="103"/>
      <c r="J1367" s="103"/>
      <c r="K1367" s="105"/>
      <c r="L1367" s="101"/>
      <c r="M1367" s="8"/>
      <c r="N1367" s="8"/>
      <c r="O1367" s="8"/>
      <c r="P1367" s="8"/>
      <c r="Q1367" s="8"/>
      <c r="R1367" s="8"/>
      <c r="S1367" s="8"/>
    </row>
    <row r="1368" spans="4:19" ht="13.5" hidden="1" thickTop="1">
      <c r="D1368" s="103"/>
      <c r="I1368" s="103"/>
      <c r="J1368" s="103"/>
      <c r="K1368" s="105"/>
      <c r="L1368" s="101"/>
      <c r="M1368" s="8"/>
      <c r="N1368" s="8"/>
      <c r="O1368" s="8"/>
      <c r="P1368" s="8"/>
      <c r="Q1368" s="8"/>
      <c r="R1368" s="8"/>
      <c r="S1368" s="8"/>
    </row>
    <row r="1369" spans="4:19" ht="13.5" hidden="1" thickTop="1">
      <c r="D1369" s="103"/>
      <c r="I1369" s="103"/>
      <c r="J1369" s="103"/>
      <c r="K1369" s="105"/>
      <c r="L1369" s="101"/>
      <c r="M1369" s="8"/>
      <c r="N1369" s="8"/>
      <c r="O1369" s="8"/>
      <c r="P1369" s="8"/>
      <c r="Q1369" s="8"/>
      <c r="R1369" s="8"/>
      <c r="S1369" s="8"/>
    </row>
    <row r="1370" spans="4:19" ht="13.5" hidden="1" thickTop="1">
      <c r="D1370" s="103"/>
      <c r="I1370" s="103"/>
      <c r="J1370" s="103"/>
      <c r="K1370" s="105"/>
      <c r="L1370" s="101"/>
      <c r="M1370" s="8"/>
      <c r="N1370" s="8"/>
      <c r="O1370" s="8"/>
      <c r="P1370" s="8"/>
      <c r="Q1370" s="8"/>
      <c r="R1370" s="8"/>
      <c r="S1370" s="8"/>
    </row>
    <row r="1371" spans="4:19" ht="13.5" hidden="1" thickTop="1">
      <c r="D1371" s="103"/>
      <c r="I1371" s="103"/>
      <c r="J1371" s="103"/>
      <c r="K1371" s="105"/>
      <c r="L1371" s="101"/>
      <c r="M1371" s="8"/>
      <c r="N1371" s="8"/>
      <c r="O1371" s="8"/>
      <c r="P1371" s="8"/>
      <c r="Q1371" s="8"/>
      <c r="R1371" s="8"/>
      <c r="S1371" s="8"/>
    </row>
    <row r="1372" spans="4:19" ht="13.5" hidden="1" thickTop="1">
      <c r="D1372" s="103"/>
      <c r="I1372" s="103"/>
      <c r="J1372" s="103"/>
      <c r="K1372" s="105"/>
      <c r="L1372" s="101"/>
      <c r="M1372" s="8"/>
      <c r="N1372" s="8"/>
      <c r="O1372" s="8"/>
      <c r="P1372" s="8"/>
      <c r="Q1372" s="8"/>
      <c r="R1372" s="8"/>
      <c r="S1372" s="8"/>
    </row>
    <row r="1373" spans="4:19" ht="13.5" hidden="1" thickTop="1">
      <c r="D1373" s="103"/>
      <c r="I1373" s="103"/>
      <c r="J1373" s="103"/>
      <c r="K1373" s="105"/>
      <c r="L1373" s="101"/>
      <c r="M1373" s="8"/>
      <c r="N1373" s="8"/>
      <c r="O1373" s="8"/>
      <c r="P1373" s="8"/>
      <c r="Q1373" s="8"/>
      <c r="R1373" s="8"/>
      <c r="S1373" s="8"/>
    </row>
    <row r="1374" spans="4:19" ht="13.5" hidden="1" thickTop="1">
      <c r="D1374" s="103"/>
      <c r="I1374" s="103"/>
      <c r="J1374" s="103"/>
      <c r="K1374" s="105"/>
      <c r="L1374" s="101"/>
      <c r="M1374" s="8"/>
      <c r="N1374" s="8"/>
      <c r="O1374" s="8"/>
      <c r="P1374" s="8"/>
      <c r="Q1374" s="8"/>
      <c r="R1374" s="8"/>
      <c r="S1374" s="8"/>
    </row>
    <row r="1375" spans="4:19" ht="13.5" hidden="1" thickTop="1">
      <c r="D1375" s="103"/>
      <c r="I1375" s="103"/>
      <c r="J1375" s="103"/>
      <c r="K1375" s="105"/>
      <c r="L1375" s="101"/>
      <c r="M1375" s="8"/>
      <c r="N1375" s="8"/>
      <c r="O1375" s="8"/>
      <c r="P1375" s="8"/>
      <c r="Q1375" s="8"/>
      <c r="R1375" s="8"/>
      <c r="S1375" s="8"/>
    </row>
    <row r="1376" spans="4:19" ht="13.5" hidden="1" thickTop="1">
      <c r="D1376" s="103"/>
      <c r="I1376" s="103"/>
      <c r="J1376" s="103"/>
      <c r="K1376" s="105"/>
      <c r="L1376" s="101"/>
      <c r="M1376" s="8"/>
      <c r="N1376" s="8"/>
      <c r="O1376" s="8"/>
      <c r="P1376" s="8"/>
      <c r="Q1376" s="8"/>
      <c r="R1376" s="8"/>
      <c r="S1376" s="8"/>
    </row>
    <row r="1377" spans="4:19" ht="13.5" hidden="1" thickTop="1">
      <c r="D1377" s="103"/>
      <c r="I1377" s="103"/>
      <c r="J1377" s="103"/>
      <c r="K1377" s="105"/>
      <c r="L1377" s="101"/>
      <c r="M1377" s="8"/>
      <c r="N1377" s="8"/>
      <c r="O1377" s="8"/>
      <c r="P1377" s="8"/>
      <c r="Q1377" s="8"/>
      <c r="R1377" s="8"/>
      <c r="S1377" s="8"/>
    </row>
    <row r="1378" spans="4:19" ht="13.5" hidden="1" thickTop="1">
      <c r="D1378" s="103"/>
      <c r="I1378" s="103"/>
      <c r="J1378" s="103"/>
      <c r="K1378" s="105"/>
      <c r="L1378" s="101"/>
      <c r="M1378" s="8"/>
      <c r="N1378" s="8"/>
      <c r="O1378" s="8"/>
      <c r="P1378" s="8"/>
      <c r="Q1378" s="8"/>
      <c r="R1378" s="8"/>
      <c r="S1378" s="8"/>
    </row>
    <row r="1379" spans="4:19" ht="13.5" hidden="1" thickTop="1">
      <c r="D1379" s="103"/>
      <c r="I1379" s="103"/>
      <c r="J1379" s="103"/>
      <c r="K1379" s="105"/>
      <c r="L1379" s="101"/>
      <c r="M1379" s="8"/>
      <c r="N1379" s="8"/>
      <c r="O1379" s="8"/>
      <c r="P1379" s="8"/>
      <c r="Q1379" s="8"/>
      <c r="R1379" s="8"/>
      <c r="S1379" s="8"/>
    </row>
    <row r="1380" spans="4:19" ht="13.5" hidden="1" thickTop="1">
      <c r="D1380" s="103"/>
      <c r="I1380" s="103"/>
      <c r="J1380" s="103"/>
      <c r="K1380" s="105"/>
      <c r="L1380" s="101"/>
      <c r="M1380" s="8"/>
      <c r="N1380" s="8"/>
      <c r="O1380" s="8"/>
      <c r="P1380" s="8"/>
      <c r="Q1380" s="8"/>
      <c r="R1380" s="8"/>
      <c r="S1380" s="8"/>
    </row>
    <row r="1381" spans="4:19" ht="13.5" hidden="1" thickTop="1">
      <c r="D1381" s="103"/>
      <c r="I1381" s="103"/>
      <c r="J1381" s="103"/>
      <c r="K1381" s="105"/>
      <c r="L1381" s="101"/>
      <c r="M1381" s="8"/>
      <c r="N1381" s="8"/>
      <c r="O1381" s="8"/>
      <c r="P1381" s="8"/>
      <c r="Q1381" s="8"/>
      <c r="R1381" s="8"/>
      <c r="S1381" s="8"/>
    </row>
    <row r="1382" spans="4:19" ht="13.5" hidden="1" thickTop="1">
      <c r="D1382" s="103"/>
      <c r="I1382" s="103"/>
      <c r="J1382" s="103"/>
      <c r="K1382" s="105"/>
      <c r="L1382" s="101"/>
      <c r="M1382" s="8"/>
      <c r="N1382" s="8"/>
      <c r="O1382" s="8"/>
      <c r="P1382" s="8"/>
      <c r="Q1382" s="8"/>
      <c r="R1382" s="8"/>
      <c r="S1382" s="8"/>
    </row>
    <row r="1383" spans="4:19" ht="13.5" hidden="1" thickTop="1">
      <c r="D1383" s="103"/>
      <c r="I1383" s="103"/>
      <c r="J1383" s="103"/>
      <c r="K1383" s="105"/>
      <c r="L1383" s="101"/>
      <c r="M1383" s="8"/>
      <c r="N1383" s="8"/>
      <c r="O1383" s="8"/>
      <c r="P1383" s="8"/>
      <c r="Q1383" s="8"/>
      <c r="R1383" s="8"/>
      <c r="S1383" s="8"/>
    </row>
    <row r="1384" spans="4:19" ht="13.5" hidden="1" thickTop="1">
      <c r="D1384" s="103"/>
      <c r="I1384" s="103"/>
      <c r="J1384" s="103"/>
      <c r="K1384" s="105"/>
      <c r="L1384" s="101"/>
      <c r="M1384" s="8"/>
      <c r="N1384" s="8"/>
      <c r="O1384" s="8"/>
      <c r="P1384" s="8"/>
      <c r="Q1384" s="8"/>
      <c r="R1384" s="8"/>
      <c r="S1384" s="8"/>
    </row>
    <row r="1385" spans="4:19" ht="13.5" hidden="1" thickTop="1">
      <c r="D1385" s="103"/>
      <c r="I1385" s="103"/>
      <c r="J1385" s="103"/>
      <c r="K1385" s="105"/>
      <c r="L1385" s="101"/>
      <c r="M1385" s="8"/>
      <c r="N1385" s="8"/>
      <c r="O1385" s="8"/>
      <c r="P1385" s="8"/>
      <c r="Q1385" s="8"/>
      <c r="R1385" s="8"/>
      <c r="S1385" s="8"/>
    </row>
    <row r="1386" spans="4:19" ht="13.5" hidden="1" thickTop="1">
      <c r="D1386" s="103"/>
      <c r="I1386" s="103"/>
      <c r="J1386" s="103"/>
      <c r="K1386" s="105"/>
      <c r="L1386" s="101"/>
      <c r="M1386" s="8"/>
      <c r="N1386" s="8"/>
      <c r="O1386" s="8"/>
      <c r="P1386" s="8"/>
      <c r="Q1386" s="8"/>
      <c r="R1386" s="8"/>
      <c r="S1386" s="8"/>
    </row>
    <row r="1387" spans="4:19" ht="13.5" hidden="1" thickTop="1">
      <c r="D1387" s="103"/>
      <c r="I1387" s="103"/>
      <c r="J1387" s="103"/>
      <c r="K1387" s="105"/>
      <c r="L1387" s="101"/>
      <c r="M1387" s="8"/>
      <c r="N1387" s="8"/>
      <c r="O1387" s="8"/>
      <c r="P1387" s="8"/>
      <c r="Q1387" s="8"/>
      <c r="R1387" s="8"/>
      <c r="S1387" s="8"/>
    </row>
    <row r="1388" spans="4:19" ht="13.5" hidden="1" thickTop="1">
      <c r="D1388" s="103"/>
      <c r="I1388" s="103"/>
      <c r="J1388" s="103"/>
      <c r="K1388" s="105"/>
      <c r="L1388" s="101"/>
      <c r="M1388" s="8"/>
      <c r="N1388" s="8"/>
      <c r="O1388" s="8"/>
      <c r="P1388" s="8"/>
      <c r="Q1388" s="8"/>
      <c r="R1388" s="8"/>
      <c r="S1388" s="8"/>
    </row>
    <row r="1389" spans="4:19" ht="13.5" hidden="1" thickTop="1">
      <c r="D1389" s="103"/>
      <c r="I1389" s="103"/>
      <c r="J1389" s="103"/>
      <c r="K1389" s="105"/>
      <c r="L1389" s="101"/>
      <c r="M1389" s="8"/>
      <c r="N1389" s="8"/>
      <c r="O1389" s="8"/>
      <c r="P1389" s="8"/>
      <c r="Q1389" s="8"/>
      <c r="R1389" s="8"/>
      <c r="S1389" s="8"/>
    </row>
    <row r="1390" spans="4:19" ht="13.5" hidden="1" thickTop="1">
      <c r="D1390" s="103"/>
      <c r="I1390" s="103"/>
      <c r="J1390" s="103"/>
      <c r="K1390" s="105"/>
      <c r="L1390" s="101"/>
      <c r="M1390" s="8"/>
      <c r="N1390" s="8"/>
      <c r="O1390" s="8"/>
      <c r="P1390" s="8"/>
      <c r="Q1390" s="8"/>
      <c r="R1390" s="8"/>
      <c r="S1390" s="8"/>
    </row>
    <row r="1391" spans="4:19" ht="13.5" hidden="1" thickTop="1">
      <c r="D1391" s="103"/>
      <c r="I1391" s="103"/>
      <c r="J1391" s="103"/>
      <c r="K1391" s="105"/>
      <c r="L1391" s="101"/>
      <c r="M1391" s="8"/>
      <c r="N1391" s="8"/>
      <c r="O1391" s="8"/>
      <c r="P1391" s="8"/>
      <c r="Q1391" s="8"/>
      <c r="R1391" s="8"/>
      <c r="S1391" s="8"/>
    </row>
    <row r="1392" spans="4:19" ht="13.5" hidden="1" thickTop="1">
      <c r="D1392" s="103"/>
      <c r="I1392" s="103"/>
      <c r="J1392" s="103"/>
      <c r="K1392" s="105"/>
      <c r="L1392" s="101"/>
      <c r="M1392" s="8"/>
      <c r="N1392" s="8"/>
      <c r="O1392" s="8"/>
      <c r="P1392" s="8"/>
      <c r="Q1392" s="8"/>
      <c r="R1392" s="8"/>
      <c r="S1392" s="8"/>
    </row>
    <row r="1393" spans="4:19" ht="13.5" hidden="1" thickTop="1">
      <c r="D1393" s="103"/>
      <c r="I1393" s="103"/>
      <c r="J1393" s="103"/>
      <c r="K1393" s="105"/>
      <c r="L1393" s="101"/>
      <c r="M1393" s="8"/>
      <c r="N1393" s="8"/>
      <c r="O1393" s="8"/>
      <c r="P1393" s="8"/>
      <c r="Q1393" s="8"/>
      <c r="R1393" s="8"/>
      <c r="S1393" s="8"/>
    </row>
    <row r="1394" spans="4:19" ht="13.5" hidden="1" thickTop="1">
      <c r="D1394" s="103"/>
      <c r="I1394" s="103"/>
      <c r="J1394" s="103"/>
      <c r="K1394" s="105"/>
      <c r="L1394" s="101"/>
      <c r="M1394" s="8"/>
      <c r="N1394" s="8"/>
      <c r="O1394" s="8"/>
      <c r="P1394" s="8"/>
      <c r="Q1394" s="8"/>
      <c r="R1394" s="8"/>
      <c r="S1394" s="8"/>
    </row>
    <row r="1395" spans="4:19" ht="13.5" hidden="1" thickTop="1">
      <c r="D1395" s="103"/>
      <c r="I1395" s="103"/>
      <c r="J1395" s="103"/>
      <c r="K1395" s="105"/>
      <c r="L1395" s="101"/>
      <c r="M1395" s="8"/>
      <c r="N1395" s="8"/>
      <c r="O1395" s="8"/>
      <c r="P1395" s="8"/>
      <c r="Q1395" s="8"/>
      <c r="R1395" s="8"/>
      <c r="S1395" s="8"/>
    </row>
    <row r="1396" spans="4:19" ht="13.5" hidden="1" thickTop="1">
      <c r="D1396" s="103"/>
      <c r="I1396" s="103"/>
      <c r="J1396" s="103"/>
      <c r="K1396" s="105"/>
      <c r="L1396" s="101"/>
      <c r="M1396" s="8"/>
      <c r="N1396" s="8"/>
      <c r="O1396" s="8"/>
      <c r="P1396" s="8"/>
      <c r="Q1396" s="8"/>
      <c r="R1396" s="8"/>
      <c r="S1396" s="8"/>
    </row>
    <row r="1397" spans="4:19" ht="13.5" hidden="1" thickTop="1">
      <c r="D1397" s="103"/>
      <c r="I1397" s="103"/>
      <c r="J1397" s="103"/>
      <c r="K1397" s="105"/>
      <c r="L1397" s="101"/>
      <c r="M1397" s="8"/>
      <c r="N1397" s="8"/>
      <c r="O1397" s="8"/>
      <c r="P1397" s="8"/>
      <c r="Q1397" s="8"/>
      <c r="R1397" s="8"/>
      <c r="S1397" s="8"/>
    </row>
    <row r="1398" spans="4:19" ht="13.5" hidden="1" thickTop="1">
      <c r="D1398" s="103"/>
      <c r="I1398" s="103"/>
      <c r="J1398" s="103"/>
      <c r="K1398" s="105"/>
      <c r="L1398" s="101"/>
      <c r="M1398" s="8"/>
      <c r="N1398" s="8"/>
      <c r="O1398" s="8"/>
      <c r="P1398" s="8"/>
      <c r="Q1398" s="8"/>
      <c r="R1398" s="8"/>
      <c r="S1398" s="8"/>
    </row>
    <row r="1399" spans="4:19" ht="13.5" hidden="1" thickTop="1">
      <c r="D1399" s="103"/>
      <c r="I1399" s="103"/>
      <c r="J1399" s="103"/>
      <c r="K1399" s="105"/>
      <c r="L1399" s="101"/>
      <c r="M1399" s="8"/>
      <c r="N1399" s="8"/>
      <c r="O1399" s="8"/>
      <c r="P1399" s="8"/>
      <c r="Q1399" s="8"/>
      <c r="R1399" s="8"/>
      <c r="S1399" s="8"/>
    </row>
    <row r="1400" spans="4:19" ht="13.5" hidden="1" thickTop="1">
      <c r="D1400" s="103"/>
      <c r="I1400" s="103"/>
      <c r="J1400" s="103"/>
      <c r="K1400" s="105"/>
      <c r="L1400" s="101"/>
      <c r="M1400" s="8"/>
      <c r="N1400" s="8"/>
      <c r="O1400" s="8"/>
      <c r="P1400" s="8"/>
      <c r="Q1400" s="8"/>
      <c r="R1400" s="8"/>
      <c r="S1400" s="8"/>
    </row>
    <row r="1401" spans="4:19" ht="13.5" hidden="1" thickTop="1">
      <c r="D1401" s="103"/>
      <c r="I1401" s="103"/>
      <c r="J1401" s="103"/>
      <c r="K1401" s="105"/>
      <c r="L1401" s="101"/>
      <c r="M1401" s="8"/>
      <c r="N1401" s="8"/>
      <c r="O1401" s="8"/>
      <c r="P1401" s="8"/>
      <c r="Q1401" s="8"/>
      <c r="R1401" s="8"/>
      <c r="S1401" s="8"/>
    </row>
    <row r="1402" spans="4:19" ht="13.5" hidden="1" thickTop="1">
      <c r="D1402" s="103"/>
      <c r="I1402" s="103"/>
      <c r="J1402" s="103"/>
      <c r="K1402" s="105"/>
      <c r="L1402" s="101"/>
      <c r="M1402" s="8"/>
      <c r="N1402" s="8"/>
      <c r="O1402" s="8"/>
      <c r="P1402" s="8"/>
      <c r="Q1402" s="8"/>
      <c r="R1402" s="8"/>
      <c r="S1402" s="8"/>
    </row>
    <row r="1403" spans="4:19" ht="13.5" hidden="1" thickTop="1">
      <c r="D1403" s="103"/>
      <c r="I1403" s="103"/>
      <c r="J1403" s="103"/>
      <c r="K1403" s="105"/>
      <c r="L1403" s="101"/>
      <c r="M1403" s="8"/>
      <c r="N1403" s="8"/>
      <c r="O1403" s="8"/>
      <c r="P1403" s="8"/>
      <c r="Q1403" s="8"/>
      <c r="R1403" s="8"/>
      <c r="S1403" s="8"/>
    </row>
    <row r="1404" spans="4:19" ht="13.5" hidden="1" thickTop="1">
      <c r="D1404" s="103"/>
      <c r="I1404" s="103"/>
      <c r="J1404" s="103"/>
      <c r="K1404" s="105"/>
      <c r="L1404" s="101"/>
      <c r="M1404" s="8"/>
      <c r="N1404" s="8"/>
      <c r="O1404" s="8"/>
      <c r="P1404" s="8"/>
      <c r="Q1404" s="8"/>
      <c r="R1404" s="8"/>
      <c r="S1404" s="8"/>
    </row>
    <row r="1405" spans="4:19" ht="13.5" hidden="1" thickTop="1">
      <c r="D1405" s="103"/>
      <c r="I1405" s="103"/>
      <c r="J1405" s="103"/>
      <c r="K1405" s="105"/>
      <c r="L1405" s="101"/>
      <c r="M1405" s="8"/>
      <c r="N1405" s="8"/>
      <c r="O1405" s="8"/>
      <c r="P1405" s="8"/>
      <c r="Q1405" s="8"/>
      <c r="R1405" s="8"/>
      <c r="S1405" s="8"/>
    </row>
    <row r="1406" spans="4:19" ht="13.5" hidden="1" thickTop="1">
      <c r="D1406" s="103"/>
      <c r="I1406" s="103"/>
      <c r="J1406" s="103"/>
      <c r="K1406" s="105"/>
      <c r="L1406" s="101"/>
      <c r="M1406" s="8"/>
      <c r="N1406" s="8"/>
      <c r="O1406" s="8"/>
      <c r="P1406" s="8"/>
      <c r="Q1406" s="8"/>
      <c r="R1406" s="8"/>
      <c r="S1406" s="8"/>
    </row>
    <row r="1407" spans="4:19" ht="13.5" hidden="1" thickTop="1">
      <c r="D1407" s="103"/>
      <c r="I1407" s="103"/>
      <c r="J1407" s="103"/>
      <c r="K1407" s="105"/>
      <c r="L1407" s="101"/>
      <c r="M1407" s="8"/>
      <c r="N1407" s="8"/>
      <c r="O1407" s="8"/>
      <c r="P1407" s="8"/>
      <c r="Q1407" s="8"/>
      <c r="R1407" s="8"/>
      <c r="S1407" s="8"/>
    </row>
    <row r="1408" spans="4:19" ht="13.5" hidden="1" thickTop="1">
      <c r="D1408" s="103"/>
      <c r="I1408" s="103"/>
      <c r="J1408" s="103"/>
      <c r="K1408" s="105"/>
      <c r="L1408" s="101"/>
      <c r="M1408" s="8"/>
      <c r="N1408" s="8"/>
      <c r="O1408" s="8"/>
      <c r="P1408" s="8"/>
      <c r="Q1408" s="8"/>
      <c r="R1408" s="8"/>
      <c r="S1408" s="8"/>
    </row>
    <row r="1409" spans="4:19" ht="13.5" hidden="1" thickTop="1">
      <c r="D1409" s="103"/>
      <c r="I1409" s="103"/>
      <c r="J1409" s="103"/>
      <c r="K1409" s="105"/>
      <c r="L1409" s="101"/>
      <c r="M1409" s="8"/>
      <c r="N1409" s="8"/>
      <c r="O1409" s="8"/>
      <c r="P1409" s="8"/>
      <c r="Q1409" s="8"/>
      <c r="R1409" s="8"/>
      <c r="S1409" s="8"/>
    </row>
    <row r="1410" spans="4:19" ht="13.5" hidden="1" thickTop="1">
      <c r="D1410" s="103"/>
      <c r="I1410" s="103"/>
      <c r="J1410" s="103"/>
      <c r="K1410" s="105"/>
      <c r="L1410" s="101"/>
      <c r="M1410" s="8"/>
      <c r="N1410" s="8"/>
      <c r="O1410" s="8"/>
      <c r="P1410" s="8"/>
      <c r="Q1410" s="8"/>
      <c r="R1410" s="8"/>
      <c r="S1410" s="8"/>
    </row>
    <row r="1411" spans="4:19" ht="13.5" hidden="1" thickTop="1">
      <c r="D1411" s="103"/>
      <c r="I1411" s="103"/>
      <c r="J1411" s="103"/>
      <c r="K1411" s="105"/>
      <c r="L1411" s="101"/>
      <c r="M1411" s="8"/>
      <c r="N1411" s="8"/>
      <c r="O1411" s="8"/>
      <c r="P1411" s="8"/>
      <c r="Q1411" s="8"/>
      <c r="R1411" s="8"/>
      <c r="S1411" s="8"/>
    </row>
    <row r="1412" spans="4:19" ht="13.5" hidden="1" thickTop="1">
      <c r="D1412" s="103"/>
      <c r="I1412" s="103"/>
      <c r="J1412" s="103"/>
      <c r="K1412" s="105"/>
      <c r="L1412" s="101"/>
      <c r="M1412" s="8"/>
      <c r="N1412" s="8"/>
      <c r="O1412" s="8"/>
      <c r="P1412" s="8"/>
      <c r="Q1412" s="8"/>
      <c r="R1412" s="8"/>
      <c r="S1412" s="8"/>
    </row>
    <row r="1413" spans="4:19" ht="13.5" hidden="1" thickTop="1">
      <c r="D1413" s="103"/>
      <c r="I1413" s="103"/>
      <c r="J1413" s="103"/>
      <c r="K1413" s="105"/>
      <c r="L1413" s="101"/>
      <c r="M1413" s="8"/>
      <c r="N1413" s="8"/>
      <c r="O1413" s="8"/>
      <c r="P1413" s="8"/>
      <c r="Q1413" s="8"/>
      <c r="R1413" s="8"/>
      <c r="S1413" s="8"/>
    </row>
    <row r="1414" spans="4:19" ht="13.5" hidden="1" thickTop="1">
      <c r="D1414" s="103"/>
      <c r="I1414" s="103"/>
      <c r="J1414" s="103"/>
      <c r="K1414" s="105"/>
      <c r="L1414" s="101"/>
      <c r="M1414" s="8"/>
      <c r="N1414" s="8"/>
      <c r="O1414" s="8"/>
      <c r="P1414" s="8"/>
      <c r="Q1414" s="8"/>
      <c r="R1414" s="8"/>
      <c r="S1414" s="8"/>
    </row>
    <row r="1415" spans="4:19" ht="13.5" hidden="1" thickTop="1">
      <c r="D1415" s="103"/>
      <c r="I1415" s="103"/>
      <c r="J1415" s="103"/>
      <c r="K1415" s="105"/>
      <c r="L1415" s="101"/>
      <c r="M1415" s="8"/>
      <c r="N1415" s="8"/>
      <c r="O1415" s="8"/>
      <c r="P1415" s="8"/>
      <c r="Q1415" s="8"/>
      <c r="R1415" s="8"/>
      <c r="S1415" s="8"/>
    </row>
    <row r="1416" spans="4:19" ht="13.5" hidden="1" thickTop="1">
      <c r="D1416" s="103"/>
      <c r="I1416" s="103"/>
      <c r="J1416" s="103"/>
      <c r="K1416" s="105"/>
      <c r="L1416" s="101"/>
      <c r="M1416" s="8"/>
      <c r="N1416" s="8"/>
      <c r="O1416" s="8"/>
      <c r="P1416" s="8"/>
      <c r="Q1416" s="8"/>
      <c r="R1416" s="8"/>
      <c r="S1416" s="8"/>
    </row>
    <row r="1417" spans="4:19" ht="13.5" hidden="1" thickTop="1">
      <c r="D1417" s="103"/>
      <c r="I1417" s="103"/>
      <c r="J1417" s="103"/>
      <c r="K1417" s="105"/>
      <c r="L1417" s="101"/>
      <c r="M1417" s="8"/>
      <c r="N1417" s="8"/>
      <c r="O1417" s="8"/>
      <c r="P1417" s="8"/>
      <c r="Q1417" s="8"/>
      <c r="R1417" s="8"/>
      <c r="S1417" s="8"/>
    </row>
    <row r="1418" spans="4:19" ht="13.5" hidden="1" thickTop="1">
      <c r="D1418" s="103"/>
      <c r="I1418" s="103"/>
      <c r="J1418" s="103"/>
      <c r="K1418" s="105"/>
      <c r="L1418" s="101"/>
      <c r="M1418" s="8"/>
      <c r="N1418" s="8"/>
      <c r="O1418" s="8"/>
      <c r="P1418" s="8"/>
      <c r="Q1418" s="8"/>
      <c r="R1418" s="8"/>
      <c r="S1418" s="8"/>
    </row>
    <row r="1419" spans="4:19" ht="13.5" hidden="1" thickTop="1">
      <c r="D1419" s="103"/>
      <c r="I1419" s="103"/>
      <c r="J1419" s="103"/>
      <c r="K1419" s="105"/>
      <c r="L1419" s="101"/>
      <c r="M1419" s="8"/>
      <c r="N1419" s="8"/>
      <c r="O1419" s="8"/>
      <c r="P1419" s="8"/>
      <c r="Q1419" s="8"/>
      <c r="R1419" s="8"/>
      <c r="S1419" s="8"/>
    </row>
    <row r="1420" spans="4:19" ht="13.5" hidden="1" thickTop="1">
      <c r="D1420" s="103"/>
      <c r="I1420" s="103"/>
      <c r="J1420" s="103"/>
      <c r="K1420" s="105"/>
      <c r="L1420" s="101"/>
      <c r="M1420" s="8"/>
      <c r="N1420" s="8"/>
      <c r="O1420" s="8"/>
      <c r="P1420" s="8"/>
      <c r="Q1420" s="8"/>
      <c r="R1420" s="8"/>
      <c r="S1420" s="8"/>
    </row>
    <row r="1421" spans="4:19" ht="13.5" hidden="1" thickTop="1">
      <c r="D1421" s="103"/>
      <c r="I1421" s="103"/>
      <c r="J1421" s="103"/>
      <c r="K1421" s="105"/>
      <c r="L1421" s="101"/>
      <c r="M1421" s="8"/>
      <c r="N1421" s="8"/>
      <c r="O1421" s="8"/>
      <c r="P1421" s="8"/>
      <c r="Q1421" s="8"/>
      <c r="R1421" s="8"/>
      <c r="S1421" s="8"/>
    </row>
    <row r="1422" spans="4:19" ht="13.5" hidden="1" thickTop="1">
      <c r="D1422" s="103"/>
      <c r="I1422" s="103"/>
      <c r="J1422" s="103"/>
      <c r="K1422" s="105"/>
      <c r="L1422" s="101"/>
      <c r="M1422" s="8"/>
      <c r="N1422" s="8"/>
      <c r="O1422" s="8"/>
      <c r="P1422" s="8"/>
      <c r="Q1422" s="8"/>
      <c r="R1422" s="8"/>
      <c r="S1422" s="8"/>
    </row>
    <row r="1423" spans="4:19" ht="13.5" hidden="1" thickTop="1">
      <c r="D1423" s="103"/>
      <c r="I1423" s="103"/>
      <c r="J1423" s="103"/>
      <c r="K1423" s="105"/>
      <c r="L1423" s="101"/>
      <c r="M1423" s="8"/>
      <c r="N1423" s="8"/>
      <c r="O1423" s="8"/>
      <c r="P1423" s="8"/>
      <c r="Q1423" s="8"/>
      <c r="R1423" s="8"/>
      <c r="S1423" s="8"/>
    </row>
    <row r="1424" spans="4:19" ht="13.5" hidden="1" thickTop="1">
      <c r="D1424" s="103"/>
      <c r="I1424" s="103"/>
      <c r="J1424" s="103"/>
      <c r="K1424" s="105"/>
      <c r="L1424" s="101"/>
      <c r="M1424" s="8"/>
      <c r="N1424" s="8"/>
      <c r="O1424" s="8"/>
      <c r="P1424" s="8"/>
      <c r="Q1424" s="8"/>
      <c r="R1424" s="8"/>
      <c r="S1424" s="8"/>
    </row>
    <row r="1425" spans="4:19" ht="13.5" hidden="1" thickTop="1">
      <c r="D1425" s="103"/>
      <c r="I1425" s="103"/>
      <c r="J1425" s="103"/>
      <c r="K1425" s="105"/>
      <c r="L1425" s="101"/>
      <c r="M1425" s="8"/>
      <c r="N1425" s="8"/>
      <c r="O1425" s="8"/>
      <c r="P1425" s="8"/>
      <c r="Q1425" s="8"/>
      <c r="R1425" s="8"/>
      <c r="S1425" s="8"/>
    </row>
    <row r="1426" spans="4:19" ht="13.5" hidden="1" thickTop="1">
      <c r="D1426" s="103"/>
      <c r="I1426" s="103"/>
      <c r="J1426" s="103"/>
      <c r="K1426" s="105"/>
      <c r="L1426" s="101"/>
      <c r="M1426" s="8"/>
      <c r="N1426" s="8"/>
      <c r="O1426" s="8"/>
      <c r="P1426" s="8"/>
      <c r="Q1426" s="8"/>
      <c r="R1426" s="8"/>
      <c r="S1426" s="8"/>
    </row>
    <row r="1427" spans="4:19" ht="13.5" hidden="1" thickTop="1">
      <c r="D1427" s="103"/>
      <c r="I1427" s="103"/>
      <c r="J1427" s="103"/>
      <c r="K1427" s="105"/>
      <c r="L1427" s="101"/>
      <c r="M1427" s="8"/>
      <c r="N1427" s="8"/>
      <c r="O1427" s="8"/>
      <c r="P1427" s="8"/>
      <c r="Q1427" s="8"/>
      <c r="R1427" s="8"/>
      <c r="S1427" s="8"/>
    </row>
    <row r="1428" spans="4:19" ht="13.5" hidden="1" thickTop="1">
      <c r="D1428" s="103"/>
      <c r="I1428" s="103"/>
      <c r="J1428" s="103"/>
      <c r="K1428" s="105"/>
      <c r="L1428" s="101"/>
      <c r="M1428" s="8"/>
      <c r="N1428" s="8"/>
      <c r="O1428" s="8"/>
      <c r="P1428" s="8"/>
      <c r="Q1428" s="8"/>
      <c r="R1428" s="8"/>
      <c r="S1428" s="8"/>
    </row>
    <row r="1429" spans="4:19" ht="13.5" hidden="1" thickTop="1">
      <c r="D1429" s="103"/>
      <c r="I1429" s="103"/>
      <c r="J1429" s="103"/>
      <c r="K1429" s="105"/>
      <c r="L1429" s="101"/>
      <c r="M1429" s="8"/>
      <c r="N1429" s="8"/>
      <c r="O1429" s="8"/>
      <c r="P1429" s="8"/>
      <c r="Q1429" s="8"/>
      <c r="R1429" s="8"/>
      <c r="S1429" s="8"/>
    </row>
    <row r="1430" spans="4:19" ht="13.5" hidden="1" thickTop="1">
      <c r="D1430" s="103"/>
      <c r="I1430" s="103"/>
      <c r="J1430" s="103"/>
      <c r="K1430" s="105"/>
      <c r="L1430" s="101"/>
      <c r="M1430" s="8"/>
      <c r="N1430" s="8"/>
      <c r="O1430" s="8"/>
      <c r="P1430" s="8"/>
      <c r="Q1430" s="8"/>
      <c r="R1430" s="8"/>
      <c r="S1430" s="8"/>
    </row>
    <row r="1431" spans="4:19" ht="13.5" hidden="1" thickTop="1">
      <c r="D1431" s="103"/>
      <c r="I1431" s="103"/>
      <c r="J1431" s="103"/>
      <c r="K1431" s="105"/>
      <c r="L1431" s="101"/>
      <c r="M1431" s="8"/>
      <c r="N1431" s="8"/>
      <c r="O1431" s="8"/>
      <c r="P1431" s="8"/>
      <c r="Q1431" s="8"/>
      <c r="R1431" s="8"/>
      <c r="S1431" s="8"/>
    </row>
    <row r="1432" spans="4:19" ht="13.5" hidden="1" thickTop="1">
      <c r="D1432" s="103"/>
      <c r="I1432" s="103"/>
      <c r="J1432" s="103"/>
      <c r="K1432" s="105"/>
      <c r="L1432" s="101"/>
      <c r="M1432" s="8"/>
      <c r="N1432" s="8"/>
      <c r="O1432" s="8"/>
      <c r="P1432" s="8"/>
      <c r="Q1432" s="8"/>
      <c r="R1432" s="8"/>
      <c r="S1432" s="8"/>
    </row>
    <row r="1433" spans="4:19" ht="13.5" hidden="1" thickTop="1">
      <c r="D1433" s="103"/>
      <c r="I1433" s="103"/>
      <c r="J1433" s="103"/>
      <c r="K1433" s="105"/>
      <c r="L1433" s="101"/>
      <c r="M1433" s="8"/>
      <c r="N1433" s="8"/>
      <c r="O1433" s="8"/>
      <c r="P1433" s="8"/>
      <c r="Q1433" s="8"/>
      <c r="R1433" s="8"/>
      <c r="S1433" s="8"/>
    </row>
    <row r="1434" spans="4:19" ht="13.5" hidden="1" thickTop="1">
      <c r="D1434" s="103"/>
      <c r="I1434" s="103"/>
      <c r="J1434" s="103"/>
      <c r="K1434" s="105"/>
      <c r="L1434" s="101"/>
      <c r="M1434" s="8"/>
      <c r="N1434" s="8"/>
      <c r="O1434" s="8"/>
      <c r="P1434" s="8"/>
      <c r="Q1434" s="8"/>
      <c r="R1434" s="8"/>
      <c r="S1434" s="8"/>
    </row>
    <row r="1435" spans="4:19" ht="13.5" hidden="1" thickTop="1">
      <c r="D1435" s="103"/>
      <c r="I1435" s="103"/>
      <c r="J1435" s="103"/>
      <c r="K1435" s="105"/>
      <c r="L1435" s="101"/>
      <c r="M1435" s="8"/>
      <c r="N1435" s="8"/>
      <c r="O1435" s="8"/>
      <c r="P1435" s="8"/>
      <c r="Q1435" s="8"/>
      <c r="R1435" s="8"/>
      <c r="S1435" s="8"/>
    </row>
    <row r="1436" spans="4:19" ht="13.5" hidden="1" thickTop="1">
      <c r="D1436" s="103"/>
      <c r="I1436" s="103"/>
      <c r="J1436" s="103"/>
      <c r="K1436" s="105"/>
      <c r="L1436" s="101"/>
      <c r="M1436" s="8"/>
      <c r="N1436" s="8"/>
      <c r="O1436" s="8"/>
      <c r="P1436" s="8"/>
      <c r="Q1436" s="8"/>
      <c r="R1436" s="8"/>
      <c r="S1436" s="8"/>
    </row>
    <row r="1437" spans="4:19" ht="13.5" hidden="1" thickTop="1">
      <c r="D1437" s="103"/>
      <c r="I1437" s="103"/>
      <c r="J1437" s="103"/>
      <c r="K1437" s="105"/>
      <c r="L1437" s="101"/>
      <c r="M1437" s="8"/>
      <c r="N1437" s="8"/>
      <c r="O1437" s="8"/>
      <c r="P1437" s="8"/>
      <c r="Q1437" s="8"/>
      <c r="R1437" s="8"/>
      <c r="S1437" s="8"/>
    </row>
    <row r="1438" spans="4:19" ht="13.5" hidden="1" thickTop="1">
      <c r="D1438" s="103"/>
      <c r="I1438" s="103"/>
      <c r="J1438" s="103"/>
      <c r="K1438" s="105"/>
      <c r="L1438" s="101"/>
      <c r="M1438" s="8"/>
      <c r="N1438" s="8"/>
      <c r="O1438" s="8"/>
      <c r="P1438" s="8"/>
      <c r="Q1438" s="8"/>
      <c r="R1438" s="8"/>
      <c r="S1438" s="8"/>
    </row>
    <row r="1439" spans="4:19" ht="13.5" hidden="1" thickTop="1">
      <c r="D1439" s="103"/>
      <c r="I1439" s="103"/>
      <c r="J1439" s="103"/>
      <c r="K1439" s="105"/>
      <c r="L1439" s="101"/>
      <c r="M1439" s="8"/>
      <c r="N1439" s="8"/>
      <c r="O1439" s="8"/>
      <c r="P1439" s="8"/>
      <c r="Q1439" s="8"/>
      <c r="R1439" s="8"/>
      <c r="S1439" s="8"/>
    </row>
    <row r="1440" spans="4:19" ht="13.5" hidden="1" thickTop="1">
      <c r="D1440" s="103"/>
      <c r="I1440" s="103"/>
      <c r="J1440" s="103"/>
      <c r="K1440" s="105"/>
      <c r="L1440" s="101"/>
      <c r="M1440" s="8"/>
      <c r="N1440" s="8"/>
      <c r="O1440" s="8"/>
      <c r="P1440" s="8"/>
      <c r="Q1440" s="8"/>
      <c r="R1440" s="8"/>
      <c r="S1440" s="8"/>
    </row>
    <row r="1441" spans="4:19" ht="13.5" hidden="1" thickTop="1">
      <c r="D1441" s="103"/>
      <c r="I1441" s="103"/>
      <c r="J1441" s="103"/>
      <c r="K1441" s="105"/>
      <c r="L1441" s="101"/>
      <c r="M1441" s="8"/>
      <c r="N1441" s="8"/>
      <c r="O1441" s="8"/>
      <c r="P1441" s="8"/>
      <c r="Q1441" s="8"/>
      <c r="R1441" s="8"/>
      <c r="S1441" s="8"/>
    </row>
    <row r="1442" spans="4:19" ht="13.5" hidden="1" thickTop="1">
      <c r="D1442" s="103"/>
      <c r="I1442" s="103"/>
      <c r="J1442" s="103"/>
      <c r="K1442" s="105"/>
      <c r="L1442" s="101"/>
      <c r="M1442" s="8"/>
      <c r="N1442" s="8"/>
      <c r="O1442" s="8"/>
      <c r="P1442" s="8"/>
      <c r="Q1442" s="8"/>
      <c r="R1442" s="8"/>
      <c r="S1442" s="8"/>
    </row>
    <row r="1443" spans="4:19" ht="13.5" hidden="1" thickTop="1">
      <c r="D1443" s="103"/>
      <c r="I1443" s="103"/>
      <c r="J1443" s="103"/>
      <c r="K1443" s="105"/>
      <c r="L1443" s="101"/>
      <c r="M1443" s="8"/>
      <c r="N1443" s="8"/>
      <c r="O1443" s="8"/>
      <c r="P1443" s="8"/>
      <c r="Q1443" s="8"/>
      <c r="R1443" s="8"/>
      <c r="S1443" s="8"/>
    </row>
    <row r="1444" spans="4:19" ht="13.5" hidden="1" thickTop="1">
      <c r="D1444" s="103"/>
      <c r="I1444" s="103"/>
      <c r="J1444" s="103"/>
      <c r="K1444" s="105"/>
      <c r="L1444" s="101"/>
      <c r="M1444" s="8"/>
      <c r="N1444" s="8"/>
      <c r="O1444" s="8"/>
      <c r="P1444" s="8"/>
      <c r="Q1444" s="8"/>
      <c r="R1444" s="8"/>
      <c r="S1444" s="8"/>
    </row>
    <row r="1445" spans="4:19" ht="13.5" hidden="1" thickTop="1">
      <c r="D1445" s="103"/>
      <c r="I1445" s="103"/>
      <c r="J1445" s="103"/>
      <c r="K1445" s="105"/>
      <c r="L1445" s="101"/>
      <c r="M1445" s="8"/>
      <c r="N1445" s="8"/>
      <c r="O1445" s="8"/>
      <c r="P1445" s="8"/>
      <c r="Q1445" s="8"/>
      <c r="R1445" s="8"/>
      <c r="S1445" s="8"/>
    </row>
    <row r="1446" spans="4:19" ht="13.5" hidden="1" thickTop="1">
      <c r="D1446" s="103"/>
      <c r="I1446" s="103"/>
      <c r="J1446" s="103"/>
      <c r="K1446" s="105"/>
      <c r="L1446" s="101"/>
      <c r="M1446" s="8"/>
      <c r="N1446" s="8"/>
      <c r="O1446" s="8"/>
      <c r="P1446" s="8"/>
      <c r="Q1446" s="8"/>
      <c r="R1446" s="8"/>
      <c r="S1446" s="8"/>
    </row>
    <row r="1447" spans="4:19" ht="13.5" hidden="1" thickTop="1">
      <c r="D1447" s="103"/>
      <c r="I1447" s="103"/>
      <c r="J1447" s="103"/>
      <c r="K1447" s="105"/>
      <c r="L1447" s="101"/>
      <c r="M1447" s="8"/>
      <c r="N1447" s="8"/>
      <c r="O1447" s="8"/>
      <c r="P1447" s="8"/>
      <c r="Q1447" s="8"/>
      <c r="R1447" s="8"/>
      <c r="S1447" s="8"/>
    </row>
    <row r="1448" spans="4:19" ht="13.5" hidden="1" thickTop="1">
      <c r="D1448" s="103"/>
      <c r="I1448" s="103"/>
      <c r="J1448" s="103"/>
      <c r="K1448" s="105"/>
      <c r="L1448" s="101"/>
      <c r="M1448" s="8"/>
      <c r="N1448" s="8"/>
      <c r="O1448" s="8"/>
      <c r="P1448" s="8"/>
      <c r="Q1448" s="8"/>
      <c r="R1448" s="8"/>
      <c r="S1448" s="8"/>
    </row>
    <row r="1449" spans="4:19" ht="13.5" hidden="1" thickTop="1">
      <c r="D1449" s="103"/>
      <c r="I1449" s="103"/>
      <c r="J1449" s="103"/>
      <c r="K1449" s="105"/>
      <c r="L1449" s="101"/>
      <c r="M1449" s="8"/>
      <c r="N1449" s="8"/>
      <c r="O1449" s="8"/>
      <c r="P1449" s="8"/>
      <c r="Q1449" s="8"/>
      <c r="R1449" s="8"/>
      <c r="S1449" s="8"/>
    </row>
    <row r="1450" spans="4:19" ht="13.5" hidden="1" thickTop="1">
      <c r="D1450" s="103"/>
      <c r="I1450" s="103"/>
      <c r="J1450" s="103"/>
      <c r="K1450" s="105"/>
      <c r="L1450" s="101"/>
      <c r="M1450" s="8"/>
      <c r="N1450" s="8"/>
      <c r="O1450" s="8"/>
      <c r="P1450" s="8"/>
      <c r="Q1450" s="8"/>
      <c r="R1450" s="8"/>
      <c r="S1450" s="8"/>
    </row>
    <row r="1451" spans="4:19" ht="13.5" hidden="1" thickTop="1">
      <c r="D1451" s="103"/>
      <c r="I1451" s="103"/>
      <c r="J1451" s="103"/>
      <c r="K1451" s="105"/>
      <c r="L1451" s="101"/>
      <c r="M1451" s="8"/>
      <c r="N1451" s="8"/>
      <c r="O1451" s="8"/>
      <c r="P1451" s="8"/>
      <c r="Q1451" s="8"/>
      <c r="R1451" s="8"/>
      <c r="S1451" s="8"/>
    </row>
    <row r="1452" spans="4:19" ht="13.5" hidden="1" thickTop="1">
      <c r="D1452" s="103"/>
      <c r="I1452" s="103"/>
      <c r="J1452" s="103"/>
      <c r="K1452" s="105"/>
      <c r="L1452" s="101"/>
      <c r="M1452" s="8"/>
      <c r="N1452" s="8"/>
      <c r="O1452" s="8"/>
      <c r="P1452" s="8"/>
      <c r="Q1452" s="8"/>
      <c r="R1452" s="8"/>
      <c r="S1452" s="8"/>
    </row>
    <row r="1453" spans="4:19" ht="13.5" hidden="1" thickTop="1">
      <c r="D1453" s="103"/>
      <c r="I1453" s="103"/>
      <c r="J1453" s="103"/>
      <c r="K1453" s="105"/>
      <c r="L1453" s="101"/>
      <c r="M1453" s="8"/>
      <c r="N1453" s="8"/>
      <c r="O1453" s="8"/>
      <c r="P1453" s="8"/>
      <c r="Q1453" s="8"/>
      <c r="R1453" s="8"/>
      <c r="S1453" s="8"/>
    </row>
    <row r="1454" spans="4:19" ht="13.5" hidden="1" thickTop="1">
      <c r="D1454" s="103"/>
      <c r="I1454" s="103"/>
      <c r="J1454" s="103"/>
      <c r="K1454" s="105"/>
      <c r="L1454" s="101"/>
      <c r="M1454" s="8"/>
      <c r="N1454" s="8"/>
      <c r="O1454" s="8"/>
      <c r="P1454" s="8"/>
      <c r="Q1454" s="8"/>
      <c r="R1454" s="8"/>
      <c r="S1454" s="8"/>
    </row>
    <row r="1455" spans="4:19" ht="13.5" hidden="1" thickTop="1">
      <c r="D1455" s="103"/>
      <c r="I1455" s="103"/>
      <c r="J1455" s="103"/>
      <c r="K1455" s="105"/>
      <c r="L1455" s="101"/>
      <c r="M1455" s="8"/>
      <c r="N1455" s="8"/>
      <c r="O1455" s="8"/>
      <c r="P1455" s="8"/>
      <c r="Q1455" s="8"/>
      <c r="R1455" s="8"/>
      <c r="S1455" s="8"/>
    </row>
    <row r="1456" spans="4:19" ht="13.5" hidden="1" thickTop="1">
      <c r="D1456" s="103"/>
      <c r="I1456" s="103"/>
      <c r="J1456" s="103"/>
      <c r="K1456" s="105"/>
      <c r="L1456" s="101"/>
      <c r="M1456" s="8"/>
      <c r="N1456" s="8"/>
      <c r="O1456" s="8"/>
      <c r="P1456" s="8"/>
      <c r="Q1456" s="8"/>
      <c r="R1456" s="8"/>
      <c r="S1456" s="8"/>
    </row>
    <row r="1457" spans="4:19" ht="13.5" hidden="1" thickTop="1">
      <c r="D1457" s="103"/>
      <c r="I1457" s="103"/>
      <c r="J1457" s="103"/>
      <c r="K1457" s="105"/>
      <c r="L1457" s="101"/>
      <c r="M1457" s="8"/>
      <c r="N1457" s="8"/>
      <c r="O1457" s="8"/>
      <c r="P1457" s="8"/>
      <c r="Q1457" s="8"/>
      <c r="R1457" s="8"/>
      <c r="S1457" s="8"/>
    </row>
    <row r="1458" spans="4:19" ht="13.5" hidden="1" thickTop="1">
      <c r="D1458" s="103"/>
      <c r="I1458" s="103"/>
      <c r="J1458" s="103"/>
      <c r="K1458" s="105"/>
      <c r="L1458" s="101"/>
      <c r="M1458" s="8"/>
      <c r="N1458" s="8"/>
      <c r="O1458" s="8"/>
      <c r="P1458" s="8"/>
      <c r="Q1458" s="8"/>
      <c r="R1458" s="8"/>
      <c r="S1458" s="8"/>
    </row>
    <row r="1459" spans="4:19" ht="13.5" hidden="1" thickTop="1">
      <c r="D1459" s="103"/>
      <c r="I1459" s="103"/>
      <c r="J1459" s="103"/>
      <c r="K1459" s="105"/>
      <c r="L1459" s="101"/>
      <c r="M1459" s="8"/>
      <c r="N1459" s="8"/>
      <c r="O1459" s="8"/>
      <c r="P1459" s="8"/>
      <c r="Q1459" s="8"/>
      <c r="R1459" s="8"/>
      <c r="S1459" s="8"/>
    </row>
    <row r="1460" spans="4:19" ht="13.5" hidden="1" thickTop="1">
      <c r="D1460" s="103"/>
      <c r="I1460" s="103"/>
      <c r="J1460" s="103"/>
      <c r="K1460" s="105"/>
      <c r="L1460" s="101"/>
      <c r="M1460" s="8"/>
      <c r="N1460" s="8"/>
      <c r="O1460" s="8"/>
      <c r="P1460" s="8"/>
      <c r="Q1460" s="8"/>
      <c r="R1460" s="8"/>
      <c r="S1460" s="8"/>
    </row>
    <row r="1461" spans="4:19" ht="13.5" hidden="1" thickTop="1">
      <c r="D1461" s="103"/>
      <c r="I1461" s="103"/>
      <c r="J1461" s="103"/>
      <c r="K1461" s="105"/>
      <c r="L1461" s="101"/>
      <c r="M1461" s="8"/>
      <c r="N1461" s="8"/>
      <c r="O1461" s="8"/>
      <c r="P1461" s="8"/>
      <c r="Q1461" s="8"/>
      <c r="R1461" s="8"/>
      <c r="S1461" s="8"/>
    </row>
    <row r="1462" spans="4:19" ht="13.5" hidden="1" thickTop="1">
      <c r="D1462" s="103"/>
      <c r="I1462" s="103"/>
      <c r="J1462" s="103"/>
      <c r="K1462" s="105"/>
      <c r="L1462" s="101"/>
      <c r="M1462" s="8"/>
      <c r="N1462" s="8"/>
      <c r="O1462" s="8"/>
      <c r="P1462" s="8"/>
      <c r="Q1462" s="8"/>
      <c r="R1462" s="8"/>
      <c r="S1462" s="8"/>
    </row>
    <row r="1463" spans="4:19" ht="13.5" hidden="1" thickTop="1">
      <c r="D1463" s="103"/>
      <c r="I1463" s="103"/>
      <c r="J1463" s="103"/>
      <c r="K1463" s="105"/>
      <c r="L1463" s="101"/>
      <c r="M1463" s="8"/>
      <c r="N1463" s="8"/>
      <c r="O1463" s="8"/>
      <c r="P1463" s="8"/>
      <c r="Q1463" s="8"/>
      <c r="R1463" s="8"/>
      <c r="S1463" s="8"/>
    </row>
    <row r="1464" spans="4:19" ht="13.5" hidden="1" thickTop="1">
      <c r="D1464" s="103"/>
      <c r="I1464" s="103"/>
      <c r="J1464" s="103"/>
      <c r="K1464" s="105"/>
      <c r="L1464" s="101"/>
      <c r="M1464" s="8"/>
      <c r="N1464" s="8"/>
      <c r="O1464" s="8"/>
      <c r="P1464" s="8"/>
      <c r="Q1464" s="8"/>
      <c r="R1464" s="8"/>
      <c r="S1464" s="8"/>
    </row>
    <row r="1465" spans="4:19" ht="13.5" hidden="1" thickTop="1">
      <c r="D1465" s="103"/>
      <c r="I1465" s="103"/>
      <c r="J1465" s="103"/>
      <c r="K1465" s="105"/>
      <c r="L1465" s="101"/>
      <c r="M1465" s="8"/>
      <c r="N1465" s="8"/>
      <c r="O1465" s="8"/>
      <c r="P1465" s="8"/>
      <c r="Q1465" s="8"/>
      <c r="R1465" s="8"/>
      <c r="S1465" s="8"/>
    </row>
    <row r="1466" spans="4:19" ht="13.5" hidden="1" thickTop="1">
      <c r="D1466" s="103"/>
      <c r="I1466" s="103"/>
      <c r="J1466" s="103"/>
      <c r="K1466" s="105"/>
      <c r="L1466" s="101"/>
      <c r="M1466" s="8"/>
      <c r="N1466" s="8"/>
      <c r="O1466" s="8"/>
      <c r="P1466" s="8"/>
      <c r="Q1466" s="8"/>
      <c r="R1466" s="8"/>
      <c r="S1466" s="8"/>
    </row>
    <row r="1467" spans="4:19" ht="13.5" hidden="1" thickTop="1">
      <c r="D1467" s="103"/>
      <c r="I1467" s="103"/>
      <c r="J1467" s="103"/>
      <c r="K1467" s="105"/>
      <c r="L1467" s="101"/>
      <c r="M1467" s="8"/>
      <c r="N1467" s="8"/>
      <c r="O1467" s="8"/>
      <c r="P1467" s="8"/>
      <c r="Q1467" s="8"/>
      <c r="R1467" s="8"/>
      <c r="S1467" s="8"/>
    </row>
    <row r="1468" spans="4:19" ht="13.5" hidden="1" thickTop="1">
      <c r="D1468" s="103"/>
      <c r="I1468" s="103"/>
      <c r="J1468" s="103"/>
      <c r="K1468" s="105"/>
      <c r="L1468" s="101"/>
      <c r="M1468" s="8"/>
      <c r="N1468" s="8"/>
      <c r="O1468" s="8"/>
      <c r="P1468" s="8"/>
      <c r="Q1468" s="8"/>
      <c r="R1468" s="8"/>
      <c r="S1468" s="8"/>
    </row>
    <row r="1469" spans="4:19" ht="13.5" hidden="1" thickTop="1">
      <c r="D1469" s="103"/>
      <c r="I1469" s="103"/>
      <c r="J1469" s="103"/>
      <c r="K1469" s="105"/>
      <c r="L1469" s="101"/>
      <c r="M1469" s="8"/>
      <c r="N1469" s="8"/>
      <c r="O1469" s="8"/>
      <c r="P1469" s="8"/>
      <c r="Q1469" s="8"/>
      <c r="R1469" s="8"/>
      <c r="S1469" s="8"/>
    </row>
    <row r="1470" spans="4:19" ht="13.5" hidden="1" thickTop="1">
      <c r="D1470" s="103"/>
      <c r="I1470" s="103"/>
      <c r="J1470" s="103"/>
      <c r="K1470" s="105"/>
      <c r="L1470" s="101"/>
      <c r="M1470" s="8"/>
      <c r="N1470" s="8"/>
      <c r="O1470" s="8"/>
      <c r="P1470" s="8"/>
      <c r="Q1470" s="8"/>
      <c r="R1470" s="8"/>
      <c r="S1470" s="8"/>
    </row>
    <row r="1471" spans="4:19" ht="13.5" hidden="1" thickTop="1">
      <c r="D1471" s="103"/>
      <c r="I1471" s="103"/>
      <c r="J1471" s="103"/>
      <c r="K1471" s="105"/>
      <c r="L1471" s="101"/>
      <c r="M1471" s="8"/>
      <c r="N1471" s="8"/>
      <c r="O1471" s="8"/>
      <c r="P1471" s="8"/>
      <c r="Q1471" s="8"/>
      <c r="R1471" s="8"/>
      <c r="S1471" s="8"/>
    </row>
    <row r="1472" spans="4:19" ht="13.5" hidden="1" thickTop="1">
      <c r="D1472" s="103"/>
      <c r="I1472" s="103"/>
      <c r="J1472" s="103"/>
      <c r="K1472" s="105"/>
      <c r="L1472" s="101"/>
      <c r="M1472" s="8"/>
      <c r="N1472" s="8"/>
      <c r="O1472" s="8"/>
      <c r="P1472" s="8"/>
      <c r="Q1472" s="8"/>
      <c r="R1472" s="8"/>
      <c r="S1472" s="8"/>
    </row>
    <row r="1473" spans="4:19" ht="13.5" hidden="1" thickTop="1">
      <c r="D1473" s="103"/>
      <c r="I1473" s="103"/>
      <c r="J1473" s="103"/>
      <c r="K1473" s="105"/>
      <c r="L1473" s="101"/>
      <c r="M1473" s="8"/>
      <c r="N1473" s="8"/>
      <c r="O1473" s="8"/>
      <c r="P1473" s="8"/>
      <c r="Q1473" s="8"/>
      <c r="R1473" s="8"/>
      <c r="S1473" s="8"/>
    </row>
    <row r="1474" spans="4:19" ht="13.5" hidden="1" thickTop="1">
      <c r="D1474" s="103"/>
      <c r="I1474" s="103"/>
      <c r="J1474" s="103"/>
      <c r="K1474" s="105"/>
      <c r="L1474" s="101"/>
      <c r="M1474" s="8"/>
      <c r="N1474" s="8"/>
      <c r="O1474" s="8"/>
      <c r="P1474" s="8"/>
      <c r="Q1474" s="8"/>
      <c r="R1474" s="8"/>
      <c r="S1474" s="8"/>
    </row>
    <row r="1475" spans="4:19" ht="13.5" hidden="1" thickTop="1">
      <c r="D1475" s="103"/>
      <c r="I1475" s="103"/>
      <c r="J1475" s="103"/>
      <c r="K1475" s="105"/>
      <c r="L1475" s="101"/>
      <c r="M1475" s="8"/>
      <c r="N1475" s="8"/>
      <c r="O1475" s="8"/>
      <c r="P1475" s="8"/>
      <c r="Q1475" s="8"/>
      <c r="R1475" s="8"/>
      <c r="S1475" s="8"/>
    </row>
    <row r="1476" spans="4:19" ht="13.5" hidden="1" thickTop="1">
      <c r="D1476" s="103"/>
      <c r="I1476" s="103"/>
      <c r="J1476" s="103"/>
      <c r="K1476" s="105"/>
      <c r="L1476" s="101"/>
      <c r="M1476" s="8"/>
      <c r="N1476" s="8"/>
      <c r="O1476" s="8"/>
      <c r="P1476" s="8"/>
      <c r="Q1476" s="8"/>
      <c r="R1476" s="8"/>
      <c r="S1476" s="8"/>
    </row>
    <row r="1477" spans="4:19" ht="13.5" hidden="1" thickTop="1">
      <c r="D1477" s="103"/>
      <c r="I1477" s="103"/>
      <c r="J1477" s="103"/>
      <c r="K1477" s="105"/>
      <c r="L1477" s="101"/>
      <c r="M1477" s="8"/>
      <c r="N1477" s="8"/>
      <c r="O1477" s="8"/>
      <c r="P1477" s="8"/>
      <c r="Q1477" s="8"/>
      <c r="R1477" s="8"/>
      <c r="S1477" s="8"/>
    </row>
    <row r="1478" spans="4:19" ht="13.5" hidden="1" thickTop="1">
      <c r="D1478" s="103"/>
      <c r="I1478" s="103"/>
      <c r="J1478" s="103"/>
      <c r="K1478" s="105"/>
      <c r="L1478" s="101"/>
      <c r="M1478" s="8"/>
      <c r="N1478" s="8"/>
      <c r="O1478" s="8"/>
      <c r="P1478" s="8"/>
      <c r="Q1478" s="8"/>
      <c r="R1478" s="8"/>
      <c r="S1478" s="8"/>
    </row>
    <row r="1479" spans="4:19" ht="13.5" hidden="1" thickTop="1">
      <c r="D1479" s="103"/>
      <c r="I1479" s="103"/>
      <c r="J1479" s="103"/>
      <c r="K1479" s="105"/>
      <c r="L1479" s="101"/>
      <c r="M1479" s="8"/>
      <c r="N1479" s="8"/>
      <c r="O1479" s="8"/>
      <c r="P1479" s="8"/>
      <c r="Q1479" s="8"/>
      <c r="R1479" s="8"/>
      <c r="S1479" s="8"/>
    </row>
    <row r="1480" spans="4:19" ht="13.5" hidden="1" thickTop="1">
      <c r="D1480" s="103"/>
      <c r="I1480" s="103"/>
      <c r="J1480" s="103"/>
      <c r="K1480" s="105"/>
      <c r="L1480" s="101"/>
      <c r="M1480" s="8"/>
      <c r="N1480" s="8"/>
      <c r="O1480" s="8"/>
      <c r="P1480" s="8"/>
      <c r="Q1480" s="8"/>
      <c r="R1480" s="8"/>
      <c r="S1480" s="8"/>
    </row>
    <row r="1481" spans="4:19" ht="13.5" hidden="1" thickTop="1">
      <c r="D1481" s="103"/>
      <c r="I1481" s="103"/>
      <c r="J1481" s="103"/>
      <c r="K1481" s="105"/>
      <c r="L1481" s="101"/>
      <c r="M1481" s="8"/>
      <c r="N1481" s="8"/>
      <c r="O1481" s="8"/>
      <c r="P1481" s="8"/>
      <c r="Q1481" s="8"/>
      <c r="R1481" s="8"/>
      <c r="S1481" s="8"/>
    </row>
    <row r="1482" spans="4:19" ht="13.5" hidden="1" thickTop="1">
      <c r="D1482" s="103"/>
      <c r="I1482" s="103"/>
      <c r="J1482" s="103"/>
      <c r="K1482" s="105"/>
      <c r="L1482" s="101"/>
      <c r="M1482" s="8"/>
      <c r="N1482" s="8"/>
      <c r="O1482" s="8"/>
      <c r="P1482" s="8"/>
      <c r="Q1482" s="8"/>
      <c r="R1482" s="8"/>
      <c r="S1482" s="8"/>
    </row>
    <row r="1483" spans="4:19" ht="13.5" hidden="1" thickTop="1">
      <c r="D1483" s="103"/>
      <c r="I1483" s="103"/>
      <c r="J1483" s="103"/>
      <c r="K1483" s="105"/>
      <c r="L1483" s="101"/>
      <c r="M1483" s="8"/>
      <c r="N1483" s="8"/>
      <c r="O1483" s="8"/>
      <c r="P1483" s="8"/>
      <c r="Q1483" s="8"/>
      <c r="R1483" s="8"/>
      <c r="S1483" s="8"/>
    </row>
    <row r="1484" spans="4:19" ht="13.5" hidden="1" thickTop="1">
      <c r="D1484" s="103"/>
      <c r="I1484" s="103"/>
      <c r="J1484" s="103"/>
      <c r="K1484" s="105"/>
      <c r="L1484" s="101"/>
      <c r="M1484" s="8"/>
      <c r="N1484" s="8"/>
      <c r="O1484" s="8"/>
      <c r="P1484" s="8"/>
      <c r="Q1484" s="8"/>
      <c r="R1484" s="8"/>
      <c r="S1484" s="8"/>
    </row>
    <row r="1485" spans="4:19" ht="13.5" hidden="1" thickTop="1">
      <c r="D1485" s="103"/>
      <c r="I1485" s="103"/>
      <c r="J1485" s="103"/>
      <c r="K1485" s="105"/>
      <c r="L1485" s="101"/>
      <c r="M1485" s="8"/>
      <c r="N1485" s="8"/>
      <c r="O1485" s="8"/>
      <c r="P1485" s="8"/>
      <c r="Q1485" s="8"/>
      <c r="R1485" s="8"/>
      <c r="S1485" s="8"/>
    </row>
    <row r="1486" spans="4:19" ht="13.5" hidden="1" thickTop="1">
      <c r="D1486" s="103"/>
      <c r="I1486" s="103"/>
      <c r="J1486" s="103"/>
      <c r="K1486" s="105"/>
      <c r="L1486" s="101"/>
      <c r="M1486" s="8"/>
      <c r="N1486" s="8"/>
      <c r="O1486" s="8"/>
      <c r="P1486" s="8"/>
      <c r="Q1486" s="8"/>
      <c r="R1486" s="8"/>
      <c r="S1486" s="8"/>
    </row>
    <row r="1487" spans="4:19" ht="13.5" hidden="1" thickTop="1">
      <c r="D1487" s="103"/>
      <c r="I1487" s="103"/>
      <c r="J1487" s="103"/>
      <c r="K1487" s="105"/>
      <c r="L1487" s="101"/>
      <c r="M1487" s="8"/>
      <c r="N1487" s="8"/>
      <c r="O1487" s="8"/>
      <c r="P1487" s="8"/>
      <c r="Q1487" s="8"/>
      <c r="R1487" s="8"/>
      <c r="S1487" s="8"/>
    </row>
    <row r="1488" spans="4:19" ht="13.5" hidden="1" thickTop="1">
      <c r="D1488" s="103"/>
      <c r="I1488" s="103"/>
      <c r="J1488" s="103"/>
      <c r="K1488" s="105"/>
      <c r="L1488" s="101"/>
      <c r="M1488" s="8"/>
      <c r="N1488" s="8"/>
      <c r="O1488" s="8"/>
      <c r="P1488" s="8"/>
      <c r="Q1488" s="8"/>
      <c r="R1488" s="8"/>
      <c r="S1488" s="8"/>
    </row>
    <row r="1489" spans="4:19" ht="13.5" hidden="1" thickTop="1">
      <c r="D1489" s="103"/>
      <c r="I1489" s="103"/>
      <c r="J1489" s="103"/>
      <c r="K1489" s="105"/>
      <c r="L1489" s="101"/>
      <c r="M1489" s="8"/>
      <c r="N1489" s="8"/>
      <c r="O1489" s="8"/>
      <c r="P1489" s="8"/>
      <c r="Q1489" s="8"/>
      <c r="R1489" s="8"/>
      <c r="S1489" s="8"/>
    </row>
    <row r="1490" spans="4:19" ht="13.5" hidden="1" thickTop="1">
      <c r="D1490" s="103"/>
      <c r="I1490" s="103"/>
      <c r="J1490" s="103"/>
      <c r="K1490" s="105"/>
      <c r="L1490" s="101"/>
      <c r="M1490" s="8"/>
      <c r="N1490" s="8"/>
      <c r="O1490" s="8"/>
      <c r="P1490" s="8"/>
      <c r="Q1490" s="8"/>
      <c r="R1490" s="8"/>
      <c r="S1490" s="8"/>
    </row>
    <row r="1491" spans="4:19" ht="13.5" hidden="1" thickTop="1">
      <c r="D1491" s="103"/>
      <c r="I1491" s="103"/>
      <c r="J1491" s="103"/>
      <c r="K1491" s="105"/>
      <c r="L1491" s="101"/>
      <c r="M1491" s="8"/>
      <c r="N1491" s="8"/>
      <c r="O1491" s="8"/>
      <c r="P1491" s="8"/>
      <c r="Q1491" s="8"/>
      <c r="R1491" s="8"/>
      <c r="S1491" s="8"/>
    </row>
    <row r="1492" spans="4:19" ht="13.5" hidden="1" thickTop="1">
      <c r="D1492" s="103"/>
      <c r="I1492" s="103"/>
      <c r="J1492" s="103"/>
      <c r="K1492" s="105"/>
      <c r="L1492" s="101"/>
      <c r="M1492" s="8"/>
      <c r="N1492" s="8"/>
      <c r="O1492" s="8"/>
      <c r="P1492" s="8"/>
      <c r="Q1492" s="8"/>
      <c r="R1492" s="8"/>
      <c r="S1492" s="8"/>
    </row>
    <row r="1493" spans="4:19" ht="13.5" hidden="1" thickTop="1">
      <c r="D1493" s="103"/>
      <c r="I1493" s="103"/>
      <c r="J1493" s="103"/>
      <c r="K1493" s="105"/>
      <c r="L1493" s="101"/>
      <c r="M1493" s="8"/>
      <c r="N1493" s="8"/>
      <c r="O1493" s="8"/>
      <c r="P1493" s="8"/>
      <c r="Q1493" s="8"/>
      <c r="R1493" s="8"/>
      <c r="S1493" s="8"/>
    </row>
    <row r="1494" spans="4:19" ht="13.5" hidden="1" thickTop="1">
      <c r="D1494" s="103"/>
      <c r="I1494" s="103"/>
      <c r="J1494" s="103"/>
      <c r="K1494" s="105"/>
      <c r="L1494" s="101"/>
      <c r="M1494" s="8"/>
      <c r="N1494" s="8"/>
      <c r="O1494" s="8"/>
      <c r="P1494" s="8"/>
      <c r="Q1494" s="8"/>
      <c r="R1494" s="8"/>
      <c r="S1494" s="8"/>
    </row>
    <row r="1495" spans="4:19" ht="13.5" hidden="1" thickTop="1">
      <c r="D1495" s="103"/>
      <c r="I1495" s="103"/>
      <c r="J1495" s="103"/>
      <c r="K1495" s="105"/>
      <c r="L1495" s="101"/>
      <c r="M1495" s="8"/>
      <c r="N1495" s="8"/>
      <c r="O1495" s="8"/>
      <c r="P1495" s="8"/>
      <c r="Q1495" s="8"/>
      <c r="R1495" s="8"/>
      <c r="S1495" s="8"/>
    </row>
    <row r="1496" spans="4:19" ht="13.5" hidden="1" thickTop="1">
      <c r="D1496" s="103"/>
      <c r="I1496" s="103"/>
      <c r="J1496" s="103"/>
      <c r="K1496" s="105"/>
      <c r="L1496" s="101"/>
      <c r="M1496" s="8"/>
      <c r="N1496" s="8"/>
      <c r="O1496" s="8"/>
      <c r="P1496" s="8"/>
      <c r="Q1496" s="8"/>
      <c r="R1496" s="8"/>
      <c r="S1496" s="8"/>
    </row>
    <row r="1497" spans="4:19" ht="13.5" hidden="1" thickTop="1">
      <c r="D1497" s="103"/>
      <c r="I1497" s="103"/>
      <c r="J1497" s="103"/>
      <c r="K1497" s="105"/>
      <c r="L1497" s="101"/>
      <c r="M1497" s="8"/>
      <c r="N1497" s="8"/>
      <c r="O1497" s="8"/>
      <c r="P1497" s="8"/>
      <c r="Q1497" s="8"/>
      <c r="R1497" s="8"/>
      <c r="S1497" s="8"/>
    </row>
    <row r="1498" spans="4:19" ht="13.5" hidden="1" thickTop="1">
      <c r="D1498" s="103"/>
      <c r="I1498" s="103"/>
      <c r="J1498" s="103"/>
      <c r="K1498" s="105"/>
      <c r="L1498" s="101"/>
      <c r="M1498" s="8"/>
      <c r="N1498" s="8"/>
      <c r="O1498" s="8"/>
      <c r="P1498" s="8"/>
      <c r="Q1498" s="8"/>
      <c r="R1498" s="8"/>
      <c r="S1498" s="8"/>
    </row>
    <row r="1499" spans="4:19" ht="13.5" hidden="1" thickTop="1">
      <c r="D1499" s="103"/>
      <c r="I1499" s="103"/>
      <c r="J1499" s="103"/>
      <c r="K1499" s="105"/>
      <c r="L1499" s="101"/>
      <c r="M1499" s="8"/>
      <c r="N1499" s="8"/>
      <c r="O1499" s="8"/>
      <c r="P1499" s="8"/>
      <c r="Q1499" s="8"/>
      <c r="R1499" s="8"/>
      <c r="S1499" s="8"/>
    </row>
    <row r="1500" spans="4:19" ht="13.5" hidden="1" thickTop="1">
      <c r="D1500" s="103"/>
      <c r="I1500" s="103"/>
      <c r="J1500" s="103"/>
      <c r="K1500" s="105"/>
      <c r="L1500" s="101"/>
      <c r="M1500" s="8"/>
      <c r="N1500" s="8"/>
      <c r="O1500" s="8"/>
      <c r="P1500" s="8"/>
      <c r="Q1500" s="8"/>
      <c r="R1500" s="8"/>
      <c r="S1500" s="8"/>
    </row>
    <row r="1501" spans="4:19" ht="13.5" hidden="1" thickTop="1">
      <c r="D1501" s="103"/>
      <c r="I1501" s="103"/>
      <c r="J1501" s="103"/>
      <c r="K1501" s="105"/>
      <c r="L1501" s="101"/>
      <c r="M1501" s="8"/>
      <c r="N1501" s="8"/>
      <c r="O1501" s="8"/>
      <c r="P1501" s="8"/>
      <c r="Q1501" s="8"/>
      <c r="R1501" s="8"/>
      <c r="S1501" s="8"/>
    </row>
    <row r="1502" spans="4:19" ht="13.5" hidden="1" thickTop="1">
      <c r="D1502" s="103"/>
      <c r="I1502" s="103"/>
      <c r="J1502" s="103"/>
      <c r="K1502" s="105"/>
      <c r="L1502" s="101"/>
      <c r="M1502" s="8"/>
      <c r="N1502" s="8"/>
      <c r="O1502" s="8"/>
      <c r="P1502" s="8"/>
      <c r="Q1502" s="8"/>
      <c r="R1502" s="8"/>
      <c r="S1502" s="8"/>
    </row>
    <row r="1503" spans="4:19" ht="13.5" hidden="1" thickTop="1">
      <c r="D1503" s="103"/>
      <c r="I1503" s="103"/>
      <c r="J1503" s="103"/>
      <c r="K1503" s="105"/>
      <c r="L1503" s="101"/>
      <c r="M1503" s="8"/>
      <c r="N1503" s="8"/>
      <c r="O1503" s="8"/>
      <c r="P1503" s="8"/>
      <c r="Q1503" s="8"/>
      <c r="R1503" s="8"/>
      <c r="S1503" s="8"/>
    </row>
    <row r="1504" spans="4:19" ht="13.5" hidden="1" thickTop="1">
      <c r="D1504" s="103"/>
      <c r="I1504" s="103"/>
      <c r="J1504" s="103"/>
      <c r="K1504" s="105"/>
      <c r="L1504" s="101"/>
      <c r="M1504" s="8"/>
      <c r="N1504" s="8"/>
      <c r="O1504" s="8"/>
      <c r="P1504" s="8"/>
      <c r="Q1504" s="8"/>
      <c r="R1504" s="8"/>
      <c r="S1504" s="8"/>
    </row>
    <row r="1505" spans="4:19" ht="13.5" hidden="1" thickTop="1">
      <c r="D1505" s="103"/>
      <c r="I1505" s="103"/>
      <c r="J1505" s="103"/>
      <c r="K1505" s="105"/>
      <c r="L1505" s="101"/>
      <c r="M1505" s="8"/>
      <c r="N1505" s="8"/>
      <c r="O1505" s="8"/>
      <c r="P1505" s="8"/>
      <c r="Q1505" s="8"/>
      <c r="R1505" s="8"/>
      <c r="S1505" s="8"/>
    </row>
    <row r="1506" spans="4:19" ht="13.5" hidden="1" thickTop="1">
      <c r="D1506" s="103"/>
      <c r="I1506" s="103"/>
      <c r="J1506" s="103"/>
      <c r="K1506" s="105"/>
      <c r="L1506" s="101"/>
      <c r="M1506" s="8"/>
      <c r="N1506" s="8"/>
      <c r="O1506" s="8"/>
      <c r="P1506" s="8"/>
      <c r="Q1506" s="8"/>
      <c r="R1506" s="8"/>
      <c r="S1506" s="8"/>
    </row>
    <row r="1507" spans="4:19" ht="13.5" hidden="1" thickTop="1">
      <c r="D1507" s="103"/>
      <c r="I1507" s="103"/>
      <c r="J1507" s="103"/>
      <c r="K1507" s="105"/>
      <c r="L1507" s="101"/>
      <c r="M1507" s="8"/>
      <c r="N1507" s="8"/>
      <c r="O1507" s="8"/>
      <c r="P1507" s="8"/>
      <c r="Q1507" s="8"/>
      <c r="R1507" s="8"/>
      <c r="S1507" s="8"/>
    </row>
    <row r="1508" spans="4:19" ht="13.5" hidden="1" thickTop="1">
      <c r="D1508" s="103"/>
      <c r="I1508" s="103"/>
      <c r="J1508" s="103"/>
      <c r="K1508" s="105"/>
      <c r="L1508" s="101"/>
      <c r="M1508" s="8"/>
      <c r="N1508" s="8"/>
      <c r="O1508" s="8"/>
      <c r="P1508" s="8"/>
      <c r="Q1508" s="8"/>
      <c r="R1508" s="8"/>
      <c r="S1508" s="8"/>
    </row>
    <row r="1509" spans="4:19" ht="13.5" hidden="1" thickTop="1">
      <c r="D1509" s="103"/>
      <c r="I1509" s="103"/>
      <c r="J1509" s="103"/>
      <c r="K1509" s="105"/>
      <c r="L1509" s="101"/>
      <c r="M1509" s="8"/>
      <c r="N1509" s="8"/>
      <c r="O1509" s="8"/>
      <c r="P1509" s="8"/>
      <c r="Q1509" s="8"/>
      <c r="R1509" s="8"/>
      <c r="S1509" s="8"/>
    </row>
    <row r="1510" spans="4:19" ht="13.5" hidden="1" thickTop="1">
      <c r="D1510" s="103"/>
      <c r="I1510" s="103"/>
      <c r="J1510" s="103"/>
      <c r="K1510" s="105"/>
      <c r="L1510" s="101"/>
      <c r="M1510" s="8"/>
      <c r="N1510" s="8"/>
      <c r="O1510" s="8"/>
      <c r="P1510" s="8"/>
      <c r="Q1510" s="8"/>
      <c r="R1510" s="8"/>
      <c r="S1510" s="8"/>
    </row>
    <row r="1511" spans="4:19" ht="13.5" hidden="1" thickTop="1">
      <c r="D1511" s="103"/>
      <c r="I1511" s="103"/>
      <c r="J1511" s="103"/>
      <c r="K1511" s="105"/>
      <c r="L1511" s="101"/>
      <c r="M1511" s="8"/>
      <c r="N1511" s="8"/>
      <c r="O1511" s="8"/>
      <c r="P1511" s="8"/>
      <c r="Q1511" s="8"/>
      <c r="R1511" s="8"/>
      <c r="S1511" s="8"/>
    </row>
    <row r="1512" spans="4:19" ht="13.5" hidden="1" thickTop="1">
      <c r="D1512" s="103"/>
      <c r="I1512" s="103"/>
      <c r="J1512" s="103"/>
      <c r="K1512" s="105"/>
      <c r="L1512" s="101"/>
      <c r="M1512" s="8"/>
      <c r="N1512" s="8"/>
      <c r="O1512" s="8"/>
      <c r="P1512" s="8"/>
      <c r="Q1512" s="8"/>
      <c r="R1512" s="8"/>
      <c r="S1512" s="8"/>
    </row>
    <row r="1513" spans="4:19" ht="13.5" hidden="1" thickTop="1">
      <c r="D1513" s="103"/>
      <c r="I1513" s="103"/>
      <c r="J1513" s="103"/>
      <c r="K1513" s="105"/>
      <c r="L1513" s="101"/>
      <c r="M1513" s="8"/>
      <c r="N1513" s="8"/>
      <c r="O1513" s="8"/>
      <c r="P1513" s="8"/>
      <c r="Q1513" s="8"/>
      <c r="R1513" s="8"/>
      <c r="S1513" s="8"/>
    </row>
    <row r="1514" spans="4:19" ht="13.5" hidden="1" thickTop="1">
      <c r="D1514" s="103"/>
      <c r="I1514" s="103"/>
      <c r="J1514" s="103"/>
      <c r="K1514" s="105"/>
      <c r="L1514" s="101"/>
      <c r="M1514" s="8"/>
      <c r="N1514" s="8"/>
      <c r="O1514" s="8"/>
      <c r="P1514" s="8"/>
      <c r="Q1514" s="8"/>
      <c r="R1514" s="8"/>
      <c r="S1514" s="8"/>
    </row>
    <row r="1515" spans="4:19" ht="13.5" hidden="1" thickTop="1">
      <c r="D1515" s="103"/>
      <c r="I1515" s="103"/>
      <c r="J1515" s="103"/>
      <c r="K1515" s="105"/>
      <c r="L1515" s="101"/>
      <c r="M1515" s="8"/>
      <c r="N1515" s="8"/>
      <c r="O1515" s="8"/>
      <c r="P1515" s="8"/>
      <c r="Q1515" s="8"/>
      <c r="R1515" s="8"/>
      <c r="S1515" s="8"/>
    </row>
    <row r="1516" spans="4:19" ht="13.5" hidden="1" thickTop="1">
      <c r="D1516" s="103"/>
      <c r="I1516" s="103"/>
      <c r="J1516" s="103"/>
      <c r="K1516" s="105"/>
      <c r="L1516" s="101"/>
      <c r="M1516" s="8"/>
      <c r="N1516" s="8"/>
      <c r="O1516" s="8"/>
      <c r="P1516" s="8"/>
      <c r="Q1516" s="8"/>
      <c r="R1516" s="8"/>
      <c r="S1516" s="8"/>
    </row>
    <row r="1517" spans="4:19" ht="13.5" hidden="1" thickTop="1">
      <c r="D1517" s="103"/>
      <c r="I1517" s="103"/>
      <c r="J1517" s="103"/>
      <c r="K1517" s="105"/>
      <c r="L1517" s="101"/>
      <c r="M1517" s="8"/>
      <c r="N1517" s="8"/>
      <c r="O1517" s="8"/>
      <c r="P1517" s="8"/>
      <c r="Q1517" s="8"/>
      <c r="R1517" s="8"/>
      <c r="S1517" s="8"/>
    </row>
    <row r="1518" spans="4:19" ht="13.5" hidden="1" thickTop="1">
      <c r="D1518" s="103"/>
      <c r="I1518" s="103"/>
      <c r="J1518" s="103"/>
      <c r="K1518" s="105"/>
      <c r="L1518" s="101"/>
      <c r="M1518" s="8"/>
      <c r="N1518" s="8"/>
      <c r="O1518" s="8"/>
      <c r="P1518" s="8"/>
      <c r="Q1518" s="8"/>
      <c r="R1518" s="8"/>
      <c r="S1518" s="8"/>
    </row>
    <row r="1519" spans="4:19" ht="13.5" hidden="1" thickTop="1">
      <c r="D1519" s="103"/>
      <c r="I1519" s="103"/>
      <c r="J1519" s="103"/>
      <c r="K1519" s="105"/>
      <c r="L1519" s="101"/>
      <c r="M1519" s="8"/>
      <c r="N1519" s="8"/>
      <c r="O1519" s="8"/>
      <c r="P1519" s="8"/>
      <c r="Q1519" s="8"/>
      <c r="R1519" s="8"/>
      <c r="S1519" s="8"/>
    </row>
    <row r="1520" spans="4:19" ht="13.5" hidden="1" thickTop="1">
      <c r="D1520" s="103"/>
      <c r="I1520" s="103"/>
      <c r="J1520" s="103"/>
      <c r="K1520" s="105"/>
      <c r="L1520" s="101"/>
      <c r="M1520" s="8"/>
      <c r="N1520" s="8"/>
      <c r="O1520" s="8"/>
      <c r="P1520" s="8"/>
      <c r="Q1520" s="8"/>
      <c r="R1520" s="8"/>
      <c r="S1520" s="8"/>
    </row>
    <row r="1521" spans="4:19" ht="13.5" hidden="1" thickTop="1">
      <c r="D1521" s="103"/>
      <c r="I1521" s="103"/>
      <c r="J1521" s="103"/>
      <c r="K1521" s="105"/>
      <c r="L1521" s="101"/>
      <c r="M1521" s="8"/>
      <c r="N1521" s="8"/>
      <c r="O1521" s="8"/>
      <c r="P1521" s="8"/>
      <c r="Q1521" s="8"/>
      <c r="R1521" s="8"/>
      <c r="S1521" s="8"/>
    </row>
    <row r="1522" spans="4:19" ht="13.5" hidden="1" thickTop="1">
      <c r="D1522" s="103"/>
      <c r="I1522" s="103"/>
      <c r="J1522" s="103"/>
      <c r="K1522" s="105"/>
      <c r="L1522" s="101"/>
      <c r="M1522" s="8"/>
      <c r="N1522" s="8"/>
      <c r="O1522" s="8"/>
      <c r="P1522" s="8"/>
      <c r="Q1522" s="8"/>
      <c r="R1522" s="8"/>
      <c r="S1522" s="8"/>
    </row>
    <row r="1523" spans="4:19" ht="13.5" hidden="1" thickTop="1">
      <c r="D1523" s="103"/>
      <c r="I1523" s="103"/>
      <c r="J1523" s="103"/>
      <c r="K1523" s="105"/>
      <c r="L1523" s="101"/>
      <c r="M1523" s="8"/>
      <c r="N1523" s="8"/>
      <c r="O1523" s="8"/>
      <c r="P1523" s="8"/>
      <c r="Q1523" s="8"/>
      <c r="R1523" s="8"/>
      <c r="S1523" s="8"/>
    </row>
    <row r="1524" spans="4:19" ht="13.5" hidden="1" thickTop="1">
      <c r="D1524" s="103"/>
      <c r="I1524" s="103"/>
      <c r="J1524" s="103"/>
      <c r="K1524" s="105"/>
      <c r="L1524" s="101"/>
      <c r="M1524" s="8"/>
      <c r="N1524" s="8"/>
      <c r="O1524" s="8"/>
      <c r="P1524" s="8"/>
      <c r="Q1524" s="8"/>
      <c r="R1524" s="8"/>
      <c r="S1524" s="8"/>
    </row>
    <row r="1525" spans="4:19" ht="13.5" hidden="1" thickTop="1">
      <c r="D1525" s="103"/>
      <c r="I1525" s="103"/>
      <c r="J1525" s="103"/>
      <c r="K1525" s="105"/>
      <c r="L1525" s="101"/>
      <c r="M1525" s="8"/>
      <c r="N1525" s="8"/>
      <c r="O1525" s="8"/>
      <c r="P1525" s="8"/>
      <c r="Q1525" s="8"/>
      <c r="R1525" s="8"/>
      <c r="S1525" s="8"/>
    </row>
    <row r="1526" spans="4:19" ht="13.5" hidden="1" thickTop="1">
      <c r="D1526" s="103"/>
      <c r="I1526" s="103"/>
      <c r="J1526" s="103"/>
      <c r="K1526" s="105"/>
      <c r="L1526" s="101"/>
      <c r="M1526" s="8"/>
      <c r="N1526" s="8"/>
      <c r="O1526" s="8"/>
      <c r="P1526" s="8"/>
      <c r="Q1526" s="8"/>
      <c r="R1526" s="8"/>
      <c r="S1526" s="8"/>
    </row>
    <row r="1527" spans="4:19" ht="13.5" hidden="1" thickTop="1">
      <c r="D1527" s="103"/>
      <c r="I1527" s="103"/>
      <c r="J1527" s="103"/>
      <c r="K1527" s="105"/>
      <c r="L1527" s="101"/>
      <c r="M1527" s="8"/>
      <c r="N1527" s="8"/>
      <c r="O1527" s="8"/>
      <c r="P1527" s="8"/>
      <c r="Q1527" s="8"/>
      <c r="R1527" s="8"/>
      <c r="S1527" s="8"/>
    </row>
    <row r="1528" spans="4:19" ht="13.5" hidden="1" thickTop="1">
      <c r="D1528" s="103"/>
      <c r="I1528" s="103"/>
      <c r="J1528" s="103"/>
      <c r="K1528" s="105"/>
      <c r="L1528" s="101"/>
      <c r="M1528" s="8"/>
      <c r="N1528" s="8"/>
      <c r="O1528" s="8"/>
      <c r="P1528" s="8"/>
      <c r="Q1528" s="8"/>
      <c r="R1528" s="8"/>
      <c r="S1528" s="8"/>
    </row>
    <row r="1529" spans="4:19" ht="13.5" hidden="1" thickTop="1">
      <c r="D1529" s="103"/>
      <c r="I1529" s="103"/>
      <c r="J1529" s="103"/>
      <c r="K1529" s="105"/>
      <c r="L1529" s="101"/>
      <c r="M1529" s="8"/>
      <c r="N1529" s="8"/>
      <c r="O1529" s="8"/>
      <c r="P1529" s="8"/>
      <c r="Q1529" s="8"/>
      <c r="R1529" s="8"/>
      <c r="S1529" s="8"/>
    </row>
    <row r="1530" spans="4:19" ht="13.5" hidden="1" thickTop="1">
      <c r="D1530" s="103"/>
      <c r="I1530" s="103"/>
      <c r="J1530" s="103"/>
      <c r="K1530" s="105"/>
      <c r="L1530" s="101"/>
      <c r="M1530" s="8"/>
      <c r="N1530" s="8"/>
      <c r="O1530" s="8"/>
      <c r="P1530" s="8"/>
      <c r="Q1530" s="8"/>
      <c r="R1530" s="8"/>
      <c r="S1530" s="8"/>
    </row>
    <row r="1531" spans="4:19" ht="13.5" hidden="1" thickTop="1">
      <c r="D1531" s="103"/>
      <c r="I1531" s="103"/>
      <c r="J1531" s="103"/>
      <c r="K1531" s="105"/>
      <c r="L1531" s="101"/>
      <c r="M1531" s="8"/>
      <c r="N1531" s="8"/>
      <c r="O1531" s="8"/>
      <c r="P1531" s="8"/>
      <c r="Q1531" s="8"/>
      <c r="R1531" s="8"/>
      <c r="S1531" s="8"/>
    </row>
    <row r="1532" spans="4:19" ht="13.5" hidden="1" thickTop="1">
      <c r="D1532" s="103"/>
      <c r="I1532" s="103"/>
      <c r="J1532" s="103"/>
      <c r="K1532" s="105"/>
      <c r="L1532" s="101"/>
      <c r="M1532" s="8"/>
      <c r="N1532" s="8"/>
      <c r="O1532" s="8"/>
      <c r="P1532" s="8"/>
      <c r="Q1532" s="8"/>
      <c r="R1532" s="8"/>
      <c r="S1532" s="8"/>
    </row>
    <row r="1533" spans="4:19" ht="13.5" hidden="1" thickTop="1">
      <c r="D1533" s="103"/>
      <c r="I1533" s="103"/>
      <c r="J1533" s="103"/>
      <c r="K1533" s="105"/>
      <c r="L1533" s="101"/>
      <c r="M1533" s="8"/>
      <c r="N1533" s="8"/>
      <c r="O1533" s="8"/>
      <c r="P1533" s="8"/>
      <c r="Q1533" s="8"/>
      <c r="R1533" s="8"/>
      <c r="S1533" s="8"/>
    </row>
    <row r="1534" spans="4:19" ht="13.5" hidden="1" thickTop="1">
      <c r="D1534" s="103"/>
      <c r="I1534" s="103"/>
      <c r="J1534" s="103"/>
      <c r="K1534" s="105"/>
      <c r="L1534" s="101"/>
      <c r="M1534" s="8"/>
      <c r="N1534" s="8"/>
      <c r="O1534" s="8"/>
      <c r="P1534" s="8"/>
      <c r="Q1534" s="8"/>
      <c r="R1534" s="8"/>
      <c r="S1534" s="8"/>
    </row>
    <row r="1535" spans="4:19" ht="13.5" hidden="1" thickTop="1">
      <c r="D1535" s="103"/>
      <c r="I1535" s="103"/>
      <c r="J1535" s="103"/>
      <c r="K1535" s="105"/>
      <c r="L1535" s="101"/>
      <c r="M1535" s="8"/>
      <c r="N1535" s="8"/>
      <c r="O1535" s="8"/>
      <c r="P1535" s="8"/>
      <c r="Q1535" s="8"/>
      <c r="R1535" s="8"/>
      <c r="S1535" s="8"/>
    </row>
    <row r="1536" spans="4:19" ht="13.5" hidden="1" thickTop="1">
      <c r="D1536" s="103"/>
      <c r="I1536" s="103"/>
      <c r="J1536" s="103"/>
      <c r="K1536" s="105"/>
      <c r="L1536" s="101"/>
      <c r="M1536" s="8"/>
      <c r="N1536" s="8"/>
      <c r="O1536" s="8"/>
      <c r="P1536" s="8"/>
      <c r="Q1536" s="8"/>
      <c r="R1536" s="8"/>
      <c r="S1536" s="8"/>
    </row>
    <row r="1537" spans="4:19" ht="13.5" hidden="1" thickTop="1">
      <c r="D1537" s="103"/>
      <c r="I1537" s="103"/>
      <c r="J1537" s="103"/>
      <c r="K1537" s="105"/>
      <c r="L1537" s="101"/>
      <c r="M1537" s="8"/>
      <c r="N1537" s="8"/>
      <c r="O1537" s="8"/>
      <c r="P1537" s="8"/>
      <c r="Q1537" s="8"/>
      <c r="R1537" s="8"/>
      <c r="S1537" s="8"/>
    </row>
    <row r="1538" spans="4:19" ht="13.5" hidden="1" thickTop="1">
      <c r="D1538" s="103"/>
      <c r="I1538" s="103"/>
      <c r="J1538" s="103"/>
      <c r="K1538" s="105"/>
      <c r="L1538" s="101"/>
      <c r="M1538" s="8"/>
      <c r="N1538" s="8"/>
      <c r="O1538" s="8"/>
      <c r="P1538" s="8"/>
      <c r="Q1538" s="8"/>
      <c r="R1538" s="8"/>
      <c r="S1538" s="8"/>
    </row>
    <row r="1539" spans="4:19" ht="13.5" hidden="1" thickTop="1">
      <c r="D1539" s="103"/>
      <c r="I1539" s="103"/>
      <c r="J1539" s="103"/>
      <c r="K1539" s="105"/>
      <c r="L1539" s="101"/>
      <c r="M1539" s="8"/>
      <c r="N1539" s="8"/>
      <c r="O1539" s="8"/>
      <c r="P1539" s="8"/>
      <c r="Q1539" s="8"/>
      <c r="R1539" s="8"/>
      <c r="S1539" s="8"/>
    </row>
    <row r="1540" spans="4:19" ht="13.5" hidden="1" thickTop="1">
      <c r="D1540" s="103"/>
      <c r="I1540" s="103"/>
      <c r="J1540" s="103"/>
      <c r="K1540" s="105"/>
      <c r="L1540" s="101"/>
      <c r="M1540" s="8"/>
      <c r="N1540" s="8"/>
      <c r="O1540" s="8"/>
      <c r="P1540" s="8"/>
      <c r="Q1540" s="8"/>
      <c r="R1540" s="8"/>
      <c r="S1540" s="8"/>
    </row>
    <row r="1541" spans="4:19" ht="13.5" hidden="1" thickTop="1">
      <c r="D1541" s="103"/>
      <c r="I1541" s="103"/>
      <c r="J1541" s="103"/>
      <c r="K1541" s="105"/>
      <c r="L1541" s="101"/>
      <c r="M1541" s="8"/>
      <c r="N1541" s="8"/>
      <c r="O1541" s="8"/>
      <c r="P1541" s="8"/>
      <c r="Q1541" s="8"/>
      <c r="R1541" s="8"/>
      <c r="S1541" s="8"/>
    </row>
    <row r="1542" spans="4:19" ht="13.5" hidden="1" thickTop="1">
      <c r="D1542" s="103"/>
      <c r="I1542" s="103"/>
      <c r="J1542" s="103"/>
      <c r="K1542" s="105"/>
      <c r="L1542" s="101"/>
      <c r="M1542" s="8"/>
      <c r="N1542" s="8"/>
      <c r="O1542" s="8"/>
      <c r="P1542" s="8"/>
      <c r="Q1542" s="8"/>
      <c r="R1542" s="8"/>
      <c r="S1542" s="8"/>
    </row>
    <row r="1543" spans="4:19" ht="13.5" hidden="1" thickTop="1">
      <c r="D1543" s="103"/>
      <c r="I1543" s="103"/>
      <c r="J1543" s="103"/>
      <c r="K1543" s="105"/>
      <c r="L1543" s="101"/>
      <c r="M1543" s="8"/>
      <c r="N1543" s="8"/>
      <c r="O1543" s="8"/>
      <c r="P1543" s="8"/>
      <c r="Q1543" s="8"/>
      <c r="R1543" s="8"/>
      <c r="S1543" s="8"/>
    </row>
    <row r="1544" spans="4:19" ht="13.5" hidden="1" thickTop="1">
      <c r="D1544" s="103"/>
      <c r="I1544" s="103"/>
      <c r="J1544" s="103"/>
      <c r="K1544" s="105"/>
      <c r="L1544" s="101"/>
      <c r="M1544" s="8"/>
      <c r="N1544" s="8"/>
      <c r="O1544" s="8"/>
      <c r="P1544" s="8"/>
      <c r="Q1544" s="8"/>
      <c r="R1544" s="8"/>
      <c r="S1544" s="8"/>
    </row>
    <row r="1545" spans="4:19" ht="13.5" hidden="1" thickTop="1">
      <c r="D1545" s="103"/>
      <c r="I1545" s="103"/>
      <c r="J1545" s="103"/>
      <c r="K1545" s="105"/>
      <c r="L1545" s="101"/>
      <c r="M1545" s="8"/>
      <c r="N1545" s="8"/>
      <c r="O1545" s="8"/>
      <c r="P1545" s="8"/>
      <c r="Q1545" s="8"/>
      <c r="R1545" s="8"/>
      <c r="S1545" s="8"/>
    </row>
    <row r="1546" spans="4:19" ht="13.5" hidden="1" thickTop="1">
      <c r="D1546" s="103"/>
      <c r="I1546" s="103"/>
      <c r="J1546" s="103"/>
      <c r="K1546" s="105"/>
      <c r="L1546" s="101"/>
      <c r="M1546" s="8"/>
      <c r="N1546" s="8"/>
      <c r="O1546" s="8"/>
      <c r="P1546" s="8"/>
      <c r="Q1546" s="8"/>
      <c r="R1546" s="8"/>
      <c r="S1546" s="8"/>
    </row>
    <row r="1547" spans="4:19" ht="13.5" hidden="1" thickTop="1">
      <c r="D1547" s="103"/>
      <c r="I1547" s="103"/>
      <c r="J1547" s="103"/>
      <c r="K1547" s="105"/>
      <c r="L1547" s="101"/>
      <c r="M1547" s="8"/>
      <c r="N1547" s="8"/>
      <c r="O1547" s="8"/>
      <c r="P1547" s="8"/>
      <c r="Q1547" s="8"/>
      <c r="R1547" s="8"/>
      <c r="S1547" s="8"/>
    </row>
    <row r="1548" spans="4:19" ht="13.5" hidden="1" thickTop="1">
      <c r="D1548" s="103"/>
      <c r="I1548" s="103"/>
      <c r="J1548" s="103"/>
      <c r="K1548" s="105"/>
      <c r="L1548" s="101"/>
      <c r="M1548" s="8"/>
      <c r="N1548" s="8"/>
      <c r="O1548" s="8"/>
      <c r="P1548" s="8"/>
      <c r="Q1548" s="8"/>
      <c r="R1548" s="8"/>
      <c r="S1548" s="8"/>
    </row>
    <row r="1549" spans="4:19" ht="13.5" hidden="1" thickTop="1">
      <c r="D1549" s="103"/>
      <c r="I1549" s="103"/>
      <c r="J1549" s="103"/>
      <c r="K1549" s="105"/>
      <c r="L1549" s="101"/>
      <c r="M1549" s="8"/>
      <c r="N1549" s="8"/>
      <c r="O1549" s="8"/>
      <c r="P1549" s="8"/>
      <c r="Q1549" s="8"/>
      <c r="R1549" s="8"/>
      <c r="S1549" s="8"/>
    </row>
    <row r="1550" spans="4:19" ht="13.5" hidden="1" thickTop="1">
      <c r="D1550" s="103"/>
      <c r="I1550" s="103"/>
      <c r="J1550" s="103"/>
      <c r="K1550" s="105"/>
      <c r="L1550" s="101"/>
      <c r="M1550" s="8"/>
      <c r="N1550" s="8"/>
      <c r="O1550" s="8"/>
      <c r="P1550" s="8"/>
      <c r="Q1550" s="8"/>
      <c r="R1550" s="8"/>
      <c r="S1550" s="8"/>
    </row>
    <row r="1551" spans="4:19" ht="13.5" hidden="1" thickTop="1">
      <c r="D1551" s="103"/>
      <c r="I1551" s="103"/>
      <c r="J1551" s="103"/>
      <c r="K1551" s="105"/>
      <c r="L1551" s="101"/>
      <c r="M1551" s="8"/>
      <c r="N1551" s="8"/>
      <c r="O1551" s="8"/>
      <c r="P1551" s="8"/>
      <c r="Q1551" s="8"/>
      <c r="R1551" s="8"/>
      <c r="S1551" s="8"/>
    </row>
    <row r="1552" spans="4:19" ht="13.5" hidden="1" thickTop="1">
      <c r="D1552" s="103"/>
      <c r="I1552" s="103"/>
      <c r="J1552" s="103"/>
      <c r="K1552" s="105"/>
      <c r="L1552" s="101"/>
      <c r="M1552" s="8"/>
      <c r="N1552" s="8"/>
      <c r="O1552" s="8"/>
      <c r="P1552" s="8"/>
      <c r="Q1552" s="8"/>
      <c r="R1552" s="8"/>
      <c r="S1552" s="8"/>
    </row>
    <row r="1553" spans="4:19" ht="13.5" hidden="1" thickTop="1">
      <c r="D1553" s="103"/>
      <c r="I1553" s="103"/>
      <c r="J1553" s="103"/>
      <c r="K1553" s="105"/>
      <c r="L1553" s="101"/>
      <c r="M1553" s="8"/>
      <c r="N1553" s="8"/>
      <c r="O1553" s="8"/>
      <c r="P1553" s="8"/>
      <c r="Q1553" s="8"/>
      <c r="R1553" s="8"/>
      <c r="S1553" s="8"/>
    </row>
    <row r="1554" spans="4:19" ht="13.5" hidden="1" thickTop="1">
      <c r="D1554" s="103"/>
      <c r="I1554" s="103"/>
      <c r="J1554" s="103"/>
      <c r="K1554" s="105"/>
      <c r="L1554" s="101"/>
      <c r="M1554" s="8"/>
      <c r="N1554" s="8"/>
      <c r="O1554" s="8"/>
      <c r="P1554" s="8"/>
      <c r="Q1554" s="8"/>
      <c r="R1554" s="8"/>
      <c r="S1554" s="8"/>
    </row>
    <row r="1555" spans="4:19" ht="13.5" hidden="1" thickTop="1">
      <c r="D1555" s="103"/>
      <c r="I1555" s="103"/>
      <c r="J1555" s="103"/>
      <c r="K1555" s="105"/>
      <c r="L1555" s="101"/>
      <c r="M1555" s="8"/>
      <c r="N1555" s="8"/>
      <c r="O1555" s="8"/>
      <c r="P1555" s="8"/>
      <c r="Q1555" s="8"/>
      <c r="R1555" s="8"/>
      <c r="S1555" s="8"/>
    </row>
    <row r="1556" spans="4:19" ht="13.5" hidden="1" thickTop="1">
      <c r="D1556" s="103"/>
      <c r="I1556" s="103"/>
      <c r="J1556" s="103"/>
      <c r="K1556" s="105"/>
      <c r="L1556" s="101"/>
      <c r="M1556" s="8"/>
      <c r="N1556" s="8"/>
      <c r="O1556" s="8"/>
      <c r="P1556" s="8"/>
      <c r="Q1556" s="8"/>
      <c r="R1556" s="8"/>
      <c r="S1556" s="8"/>
    </row>
    <row r="1557" spans="4:19" ht="13.5" hidden="1" thickTop="1">
      <c r="D1557" s="103"/>
      <c r="I1557" s="103"/>
      <c r="J1557" s="103"/>
      <c r="K1557" s="105"/>
      <c r="L1557" s="101"/>
      <c r="M1557" s="8"/>
      <c r="N1557" s="8"/>
      <c r="O1557" s="8"/>
      <c r="P1557" s="8"/>
      <c r="Q1557" s="8"/>
      <c r="R1557" s="8"/>
      <c r="S1557" s="8"/>
    </row>
    <row r="1558" spans="4:19" ht="13.5" hidden="1" thickTop="1">
      <c r="D1558" s="103"/>
      <c r="I1558" s="103"/>
      <c r="J1558" s="103"/>
      <c r="K1558" s="105"/>
      <c r="L1558" s="101"/>
      <c r="M1558" s="8"/>
      <c r="N1558" s="8"/>
      <c r="O1558" s="8"/>
      <c r="P1558" s="8"/>
      <c r="Q1558" s="8"/>
      <c r="R1558" s="8"/>
      <c r="S1558" s="8"/>
    </row>
    <row r="1559" spans="4:19" ht="13.5" hidden="1" thickTop="1">
      <c r="D1559" s="103"/>
      <c r="I1559" s="103"/>
      <c r="J1559" s="103"/>
      <c r="K1559" s="105"/>
      <c r="L1559" s="101"/>
      <c r="M1559" s="8"/>
      <c r="N1559" s="8"/>
      <c r="O1559" s="8"/>
      <c r="P1559" s="8"/>
      <c r="Q1559" s="8"/>
      <c r="R1559" s="8"/>
      <c r="S1559" s="8"/>
    </row>
    <row r="1560" spans="4:19" ht="13.5" hidden="1" thickTop="1">
      <c r="D1560" s="103"/>
      <c r="I1560" s="103"/>
      <c r="J1560" s="103"/>
      <c r="K1560" s="105"/>
      <c r="L1560" s="101"/>
      <c r="M1560" s="8"/>
      <c r="N1560" s="8"/>
      <c r="O1560" s="8"/>
      <c r="P1560" s="8"/>
      <c r="Q1560" s="8"/>
      <c r="R1560" s="8"/>
      <c r="S1560" s="8"/>
    </row>
    <row r="1561" spans="4:19" ht="13.5" hidden="1" thickTop="1">
      <c r="D1561" s="103"/>
      <c r="I1561" s="103"/>
      <c r="J1561" s="103"/>
      <c r="K1561" s="105"/>
      <c r="L1561" s="101"/>
      <c r="M1561" s="8"/>
      <c r="N1561" s="8"/>
      <c r="O1561" s="8"/>
      <c r="P1561" s="8"/>
      <c r="Q1561" s="8"/>
      <c r="R1561" s="8"/>
      <c r="S1561" s="8"/>
    </row>
    <row r="1562" spans="4:19" ht="13.5" hidden="1" thickTop="1">
      <c r="D1562" s="103"/>
      <c r="I1562" s="103"/>
      <c r="J1562" s="103"/>
      <c r="K1562" s="105"/>
      <c r="L1562" s="101"/>
      <c r="M1562" s="8"/>
      <c r="N1562" s="8"/>
      <c r="O1562" s="8"/>
      <c r="P1562" s="8"/>
      <c r="Q1562" s="8"/>
      <c r="R1562" s="8"/>
      <c r="S1562" s="8"/>
    </row>
    <row r="1563" spans="4:19" ht="13.5" hidden="1" thickTop="1">
      <c r="D1563" s="103"/>
      <c r="I1563" s="103"/>
      <c r="J1563" s="103"/>
      <c r="K1563" s="105"/>
      <c r="L1563" s="101"/>
      <c r="M1563" s="8"/>
      <c r="N1563" s="8"/>
      <c r="O1563" s="8"/>
      <c r="P1563" s="8"/>
      <c r="Q1563" s="8"/>
      <c r="R1563" s="8"/>
      <c r="S1563" s="8"/>
    </row>
    <row r="1564" spans="4:19" ht="13.5" hidden="1" thickTop="1">
      <c r="D1564" s="103"/>
      <c r="I1564" s="103"/>
      <c r="J1564" s="103"/>
      <c r="K1564" s="105"/>
      <c r="L1564" s="101"/>
      <c r="M1564" s="8"/>
      <c r="N1564" s="8"/>
      <c r="O1564" s="8"/>
      <c r="P1564" s="8"/>
      <c r="Q1564" s="8"/>
      <c r="R1564" s="8"/>
      <c r="S1564" s="8"/>
    </row>
    <row r="1565" spans="4:19" ht="13.5" hidden="1" thickTop="1">
      <c r="D1565" s="103"/>
      <c r="I1565" s="103"/>
      <c r="J1565" s="103"/>
      <c r="K1565" s="105"/>
      <c r="L1565" s="101"/>
      <c r="M1565" s="8"/>
      <c r="N1565" s="8"/>
      <c r="O1565" s="8"/>
      <c r="P1565" s="8"/>
      <c r="Q1565" s="8"/>
      <c r="R1565" s="8"/>
      <c r="S1565" s="8"/>
    </row>
    <row r="1566" spans="4:19" ht="13.5" hidden="1" thickTop="1">
      <c r="D1566" s="103"/>
      <c r="I1566" s="103"/>
      <c r="J1566" s="103"/>
      <c r="K1566" s="105"/>
      <c r="L1566" s="101"/>
      <c r="M1566" s="8"/>
      <c r="N1566" s="8"/>
      <c r="O1566" s="8"/>
      <c r="P1566" s="8"/>
      <c r="Q1566" s="8"/>
      <c r="R1566" s="8"/>
      <c r="S1566" s="8"/>
    </row>
    <row r="1567" spans="4:19" ht="13.5" hidden="1" thickTop="1">
      <c r="D1567" s="103"/>
      <c r="I1567" s="103"/>
      <c r="J1567" s="103"/>
      <c r="K1567" s="105"/>
      <c r="L1567" s="101"/>
      <c r="M1567" s="8"/>
      <c r="N1567" s="8"/>
      <c r="O1567" s="8"/>
      <c r="P1567" s="8"/>
      <c r="Q1567" s="8"/>
      <c r="R1567" s="8"/>
      <c r="S1567" s="8"/>
    </row>
    <row r="1568" spans="4:19" ht="13.5" hidden="1" thickTop="1">
      <c r="D1568" s="103"/>
      <c r="I1568" s="103"/>
      <c r="J1568" s="103"/>
      <c r="K1568" s="105"/>
      <c r="L1568" s="101"/>
      <c r="M1568" s="8"/>
      <c r="N1568" s="8"/>
      <c r="O1568" s="8"/>
      <c r="P1568" s="8"/>
      <c r="Q1568" s="8"/>
      <c r="R1568" s="8"/>
      <c r="S1568" s="8"/>
    </row>
    <row r="1569" spans="4:19" ht="13.5" hidden="1" thickTop="1">
      <c r="D1569" s="103"/>
      <c r="I1569" s="103"/>
      <c r="J1569" s="103"/>
      <c r="K1569" s="105"/>
      <c r="L1569" s="101"/>
      <c r="M1569" s="8"/>
      <c r="N1569" s="8"/>
      <c r="O1569" s="8"/>
      <c r="P1569" s="8"/>
      <c r="Q1569" s="8"/>
      <c r="R1569" s="8"/>
      <c r="S1569" s="8"/>
    </row>
    <row r="1570" spans="4:19" ht="13.5" hidden="1" thickTop="1">
      <c r="D1570" s="103"/>
      <c r="I1570" s="103"/>
      <c r="J1570" s="103"/>
      <c r="K1570" s="105"/>
      <c r="L1570" s="101"/>
      <c r="M1570" s="8"/>
      <c r="N1570" s="8"/>
      <c r="O1570" s="8"/>
      <c r="P1570" s="8"/>
      <c r="Q1570" s="8"/>
      <c r="R1570" s="8"/>
      <c r="S1570" s="8"/>
    </row>
    <row r="1571" spans="4:19" ht="13.5" hidden="1" thickTop="1">
      <c r="D1571" s="103"/>
      <c r="I1571" s="103"/>
      <c r="J1571" s="103"/>
      <c r="K1571" s="105"/>
      <c r="L1571" s="101"/>
      <c r="M1571" s="8"/>
      <c r="N1571" s="8"/>
      <c r="O1571" s="8"/>
      <c r="P1571" s="8"/>
      <c r="Q1571" s="8"/>
      <c r="R1571" s="8"/>
      <c r="S1571" s="8"/>
    </row>
    <row r="1572" spans="4:19" ht="13.5" hidden="1" thickTop="1">
      <c r="D1572" s="103"/>
      <c r="I1572" s="103"/>
      <c r="J1572" s="103"/>
      <c r="K1572" s="105"/>
      <c r="L1572" s="101"/>
      <c r="M1572" s="8"/>
      <c r="N1572" s="8"/>
      <c r="O1572" s="8"/>
      <c r="P1572" s="8"/>
      <c r="Q1572" s="8"/>
      <c r="R1572" s="8"/>
      <c r="S1572" s="8"/>
    </row>
    <row r="1573" spans="4:19" ht="13.5" hidden="1" thickTop="1">
      <c r="D1573" s="103"/>
      <c r="I1573" s="103"/>
      <c r="J1573" s="103"/>
      <c r="K1573" s="105"/>
      <c r="L1573" s="101"/>
      <c r="M1573" s="8"/>
      <c r="N1573" s="8"/>
      <c r="O1573" s="8"/>
      <c r="P1573" s="8"/>
      <c r="Q1573" s="8"/>
      <c r="R1573" s="8"/>
      <c r="S1573" s="8"/>
    </row>
    <row r="1574" spans="4:19" ht="13.5" hidden="1" thickTop="1">
      <c r="D1574" s="103"/>
      <c r="I1574" s="103"/>
      <c r="J1574" s="103"/>
      <c r="K1574" s="105"/>
      <c r="L1574" s="101"/>
      <c r="M1574" s="8"/>
      <c r="N1574" s="8"/>
      <c r="O1574" s="8"/>
      <c r="P1574" s="8"/>
      <c r="Q1574" s="8"/>
      <c r="R1574" s="8"/>
      <c r="S1574" s="8"/>
    </row>
    <row r="1575" spans="4:19" ht="13.5" hidden="1" thickTop="1">
      <c r="D1575" s="103"/>
      <c r="I1575" s="103"/>
      <c r="J1575" s="103"/>
      <c r="K1575" s="105"/>
      <c r="L1575" s="101"/>
      <c r="M1575" s="8"/>
      <c r="N1575" s="8"/>
      <c r="O1575" s="8"/>
      <c r="P1575" s="8"/>
      <c r="Q1575" s="8"/>
      <c r="R1575" s="8"/>
      <c r="S1575" s="8"/>
    </row>
    <row r="1576" spans="4:19" ht="13.5" hidden="1" thickTop="1">
      <c r="D1576" s="103"/>
      <c r="I1576" s="103"/>
      <c r="J1576" s="103"/>
      <c r="K1576" s="105"/>
      <c r="L1576" s="101"/>
      <c r="M1576" s="8"/>
      <c r="N1576" s="8"/>
      <c r="O1576" s="8"/>
      <c r="P1576" s="8"/>
      <c r="Q1576" s="8"/>
      <c r="R1576" s="8"/>
      <c r="S1576" s="8"/>
    </row>
    <row r="1577" spans="4:19" ht="13.5" hidden="1" thickTop="1">
      <c r="D1577" s="103"/>
      <c r="I1577" s="103"/>
      <c r="J1577" s="103"/>
      <c r="K1577" s="105"/>
      <c r="L1577" s="101"/>
      <c r="M1577" s="8"/>
      <c r="N1577" s="8"/>
      <c r="O1577" s="8"/>
      <c r="P1577" s="8"/>
      <c r="Q1577" s="8"/>
      <c r="R1577" s="8"/>
      <c r="S1577" s="8"/>
    </row>
    <row r="1578" spans="4:19" ht="13.5" hidden="1" thickTop="1">
      <c r="D1578" s="103"/>
      <c r="I1578" s="103"/>
      <c r="J1578" s="103"/>
      <c r="K1578" s="105"/>
      <c r="L1578" s="101"/>
      <c r="M1578" s="8"/>
      <c r="N1578" s="8"/>
      <c r="O1578" s="8"/>
      <c r="P1578" s="8"/>
      <c r="Q1578" s="8"/>
      <c r="R1578" s="8"/>
      <c r="S1578" s="8"/>
    </row>
    <row r="1579" spans="4:19" ht="13.5" hidden="1" thickTop="1">
      <c r="D1579" s="103"/>
      <c r="I1579" s="103"/>
      <c r="J1579" s="103"/>
      <c r="K1579" s="105"/>
      <c r="L1579" s="101"/>
      <c r="M1579" s="8"/>
      <c r="N1579" s="8"/>
      <c r="O1579" s="8"/>
      <c r="P1579" s="8"/>
      <c r="Q1579" s="8"/>
      <c r="R1579" s="8"/>
      <c r="S1579" s="8"/>
    </row>
    <row r="1580" spans="4:19" ht="13.5" hidden="1" thickTop="1">
      <c r="D1580" s="103"/>
      <c r="I1580" s="103"/>
      <c r="J1580" s="103"/>
      <c r="K1580" s="105"/>
      <c r="L1580" s="101"/>
      <c r="M1580" s="8"/>
      <c r="N1580" s="8"/>
      <c r="O1580" s="8"/>
      <c r="P1580" s="8"/>
      <c r="Q1580" s="8"/>
      <c r="R1580" s="8"/>
      <c r="S1580" s="8"/>
    </row>
    <row r="1581" spans="4:19" ht="13.5" hidden="1" thickTop="1">
      <c r="D1581" s="103"/>
      <c r="I1581" s="103"/>
      <c r="J1581" s="103"/>
      <c r="K1581" s="105"/>
      <c r="L1581" s="101"/>
      <c r="M1581" s="8"/>
      <c r="N1581" s="8"/>
      <c r="O1581" s="8"/>
      <c r="P1581" s="8"/>
      <c r="Q1581" s="8"/>
      <c r="R1581" s="8"/>
      <c r="S1581" s="8"/>
    </row>
    <row r="1582" spans="4:19" ht="13.5" hidden="1" thickTop="1">
      <c r="D1582" s="103"/>
      <c r="I1582" s="103"/>
      <c r="J1582" s="103"/>
      <c r="K1582" s="105"/>
      <c r="L1582" s="101"/>
      <c r="M1582" s="8"/>
      <c r="N1582" s="8"/>
      <c r="O1582" s="8"/>
      <c r="P1582" s="8"/>
      <c r="Q1582" s="8"/>
      <c r="R1582" s="8"/>
      <c r="S1582" s="8"/>
    </row>
    <row r="1583" spans="4:19" ht="13.5" hidden="1" thickTop="1">
      <c r="D1583" s="103"/>
      <c r="I1583" s="103"/>
      <c r="J1583" s="103"/>
      <c r="K1583" s="105"/>
      <c r="L1583" s="101"/>
      <c r="M1583" s="8"/>
      <c r="N1583" s="8"/>
      <c r="O1583" s="8"/>
      <c r="P1583" s="8"/>
      <c r="Q1583" s="8"/>
      <c r="R1583" s="8"/>
      <c r="S1583" s="8"/>
    </row>
    <row r="1584" spans="4:19" ht="13.5" hidden="1" thickTop="1">
      <c r="D1584" s="103"/>
      <c r="I1584" s="103"/>
      <c r="J1584" s="103"/>
      <c r="K1584" s="105"/>
      <c r="L1584" s="101"/>
      <c r="M1584" s="8"/>
      <c r="N1584" s="8"/>
      <c r="O1584" s="8"/>
      <c r="P1584" s="8"/>
      <c r="Q1584" s="8"/>
      <c r="R1584" s="8"/>
      <c r="S1584" s="8"/>
    </row>
    <row r="1585" spans="4:19" ht="13.5" hidden="1" thickTop="1">
      <c r="D1585" s="103"/>
      <c r="I1585" s="103"/>
      <c r="J1585" s="103"/>
      <c r="K1585" s="105"/>
      <c r="L1585" s="101"/>
      <c r="M1585" s="8"/>
      <c r="N1585" s="8"/>
      <c r="O1585" s="8"/>
      <c r="P1585" s="8"/>
      <c r="Q1585" s="8"/>
      <c r="R1585" s="8"/>
      <c r="S1585" s="8"/>
    </row>
    <row r="1586" spans="4:19" ht="13.5" hidden="1" thickTop="1">
      <c r="D1586" s="103"/>
      <c r="I1586" s="103"/>
      <c r="J1586" s="103"/>
      <c r="K1586" s="105"/>
      <c r="L1586" s="101"/>
      <c r="M1586" s="8"/>
      <c r="N1586" s="8"/>
      <c r="O1586" s="8"/>
      <c r="P1586" s="8"/>
      <c r="Q1586" s="8"/>
      <c r="R1586" s="8"/>
      <c r="S1586" s="8"/>
    </row>
    <row r="1587" spans="4:19" ht="13.5" hidden="1" thickTop="1">
      <c r="D1587" s="103"/>
      <c r="I1587" s="103"/>
      <c r="J1587" s="103"/>
      <c r="K1587" s="105"/>
      <c r="L1587" s="101"/>
      <c r="M1587" s="8"/>
      <c r="N1587" s="8"/>
      <c r="O1587" s="8"/>
      <c r="P1587" s="8"/>
      <c r="Q1587" s="8"/>
      <c r="R1587" s="8"/>
      <c r="S1587" s="8"/>
    </row>
    <row r="1588" spans="4:19" ht="13.5" hidden="1" thickTop="1">
      <c r="D1588" s="103"/>
      <c r="I1588" s="103"/>
      <c r="J1588" s="103"/>
      <c r="K1588" s="105"/>
      <c r="L1588" s="101"/>
      <c r="M1588" s="8"/>
      <c r="N1588" s="8"/>
      <c r="O1588" s="8"/>
      <c r="P1588" s="8"/>
      <c r="Q1588" s="8"/>
      <c r="R1588" s="8"/>
      <c r="S1588" s="8"/>
    </row>
    <row r="1589" spans="4:19" ht="13.5" hidden="1" thickTop="1">
      <c r="D1589" s="103"/>
      <c r="I1589" s="103"/>
      <c r="J1589" s="103"/>
      <c r="K1589" s="105"/>
      <c r="L1589" s="101"/>
      <c r="M1589" s="8"/>
      <c r="N1589" s="8"/>
      <c r="O1589" s="8"/>
      <c r="P1589" s="8"/>
      <c r="Q1589" s="8"/>
      <c r="R1589" s="8"/>
      <c r="S1589" s="8"/>
    </row>
    <row r="1590" spans="4:19" ht="13.5" hidden="1" thickTop="1">
      <c r="D1590" s="103"/>
      <c r="I1590" s="103"/>
      <c r="J1590" s="103"/>
      <c r="K1590" s="105"/>
      <c r="L1590" s="101"/>
      <c r="M1590" s="8"/>
      <c r="N1590" s="8"/>
      <c r="O1590" s="8"/>
      <c r="P1590" s="8"/>
      <c r="Q1590" s="8"/>
      <c r="R1590" s="8"/>
      <c r="S1590" s="8"/>
    </row>
    <row r="1591" spans="4:19" ht="13.5" hidden="1" thickTop="1">
      <c r="D1591" s="103"/>
      <c r="I1591" s="103"/>
      <c r="J1591" s="103"/>
      <c r="K1591" s="105"/>
      <c r="L1591" s="101"/>
      <c r="M1591" s="8"/>
      <c r="N1591" s="8"/>
      <c r="O1591" s="8"/>
      <c r="P1591" s="8"/>
      <c r="Q1591" s="8"/>
      <c r="R1591" s="8"/>
      <c r="S1591" s="8"/>
    </row>
    <row r="1592" spans="4:19" ht="13.5" hidden="1" thickTop="1">
      <c r="D1592" s="103"/>
      <c r="I1592" s="103"/>
      <c r="J1592" s="103"/>
      <c r="K1592" s="105"/>
      <c r="L1592" s="101"/>
      <c r="M1592" s="8"/>
      <c r="N1592" s="8"/>
      <c r="O1592" s="8"/>
      <c r="P1592" s="8"/>
      <c r="Q1592" s="8"/>
      <c r="R1592" s="8"/>
      <c r="S1592" s="8"/>
    </row>
    <row r="1593" spans="4:19" ht="13.5" hidden="1" thickTop="1">
      <c r="D1593" s="103"/>
      <c r="I1593" s="103"/>
      <c r="J1593" s="103"/>
      <c r="K1593" s="105"/>
      <c r="L1593" s="101"/>
      <c r="M1593" s="8"/>
      <c r="N1593" s="8"/>
      <c r="O1593" s="8"/>
      <c r="P1593" s="8"/>
      <c r="Q1593" s="8"/>
      <c r="R1593" s="8"/>
      <c r="S1593" s="8"/>
    </row>
    <row r="1594" spans="4:19" ht="13.5" hidden="1" thickTop="1">
      <c r="D1594" s="103"/>
      <c r="I1594" s="103"/>
      <c r="J1594" s="103"/>
      <c r="K1594" s="105"/>
      <c r="L1594" s="101"/>
      <c r="M1594" s="8"/>
      <c r="N1594" s="8"/>
      <c r="O1594" s="8"/>
      <c r="P1594" s="8"/>
      <c r="Q1594" s="8"/>
      <c r="R1594" s="8"/>
      <c r="S1594" s="8"/>
    </row>
    <row r="1595" spans="4:19" ht="13.5" hidden="1" thickTop="1">
      <c r="D1595" s="103"/>
      <c r="I1595" s="103"/>
      <c r="J1595" s="103"/>
      <c r="K1595" s="105"/>
      <c r="L1595" s="101"/>
      <c r="M1595" s="8"/>
      <c r="N1595" s="8"/>
      <c r="O1595" s="8"/>
      <c r="P1595" s="8"/>
      <c r="Q1595" s="8"/>
      <c r="R1595" s="8"/>
      <c r="S1595" s="8"/>
    </row>
    <row r="1596" spans="4:19" ht="13.5" hidden="1" thickTop="1">
      <c r="D1596" s="103"/>
      <c r="I1596" s="103"/>
      <c r="J1596" s="103"/>
      <c r="K1596" s="105"/>
      <c r="L1596" s="101"/>
      <c r="M1596" s="8"/>
      <c r="N1596" s="8"/>
      <c r="O1596" s="8"/>
      <c r="P1596" s="8"/>
      <c r="Q1596" s="8"/>
      <c r="R1596" s="8"/>
      <c r="S1596" s="8"/>
    </row>
    <row r="1597" spans="4:19" ht="13.5" hidden="1" thickTop="1">
      <c r="D1597" s="103"/>
      <c r="I1597" s="103"/>
      <c r="J1597" s="103"/>
      <c r="K1597" s="105"/>
      <c r="L1597" s="101"/>
      <c r="M1597" s="8"/>
      <c r="N1597" s="8"/>
      <c r="O1597" s="8"/>
      <c r="P1597" s="8"/>
      <c r="Q1597" s="8"/>
      <c r="R1597" s="8"/>
      <c r="S1597" s="8"/>
    </row>
    <row r="1598" spans="4:19" ht="13.5" hidden="1" thickTop="1">
      <c r="D1598" s="103"/>
      <c r="I1598" s="103"/>
      <c r="J1598" s="103"/>
      <c r="K1598" s="105"/>
      <c r="L1598" s="101"/>
      <c r="M1598" s="8"/>
      <c r="N1598" s="8"/>
      <c r="O1598" s="8"/>
      <c r="P1598" s="8"/>
      <c r="Q1598" s="8"/>
      <c r="R1598" s="8"/>
      <c r="S1598" s="8"/>
    </row>
    <row r="1599" spans="4:19" ht="13.5" hidden="1" thickTop="1">
      <c r="D1599" s="103"/>
      <c r="I1599" s="103"/>
      <c r="J1599" s="103"/>
      <c r="K1599" s="105"/>
      <c r="L1599" s="101"/>
      <c r="M1599" s="8"/>
      <c r="N1599" s="8"/>
      <c r="O1599" s="8"/>
      <c r="P1599" s="8"/>
      <c r="Q1599" s="8"/>
      <c r="R1599" s="8"/>
      <c r="S1599" s="8"/>
    </row>
    <row r="1600" spans="4:19" ht="13.5" hidden="1" thickTop="1">
      <c r="D1600" s="103"/>
      <c r="I1600" s="103"/>
      <c r="J1600" s="103"/>
      <c r="K1600" s="105"/>
      <c r="L1600" s="101"/>
      <c r="M1600" s="8"/>
      <c r="N1600" s="8"/>
      <c r="O1600" s="8"/>
      <c r="P1600" s="8"/>
      <c r="Q1600" s="8"/>
      <c r="R1600" s="8"/>
      <c r="S1600" s="8"/>
    </row>
    <row r="1601" spans="4:19" ht="13.5" hidden="1" thickTop="1">
      <c r="D1601" s="103"/>
      <c r="I1601" s="103"/>
      <c r="J1601" s="103"/>
      <c r="K1601" s="105"/>
      <c r="L1601" s="101"/>
      <c r="M1601" s="8"/>
      <c r="N1601" s="8"/>
      <c r="O1601" s="8"/>
      <c r="P1601" s="8"/>
      <c r="Q1601" s="8"/>
      <c r="R1601" s="8"/>
      <c r="S1601" s="8"/>
    </row>
    <row r="1602" spans="4:19" ht="13.5" hidden="1" thickTop="1">
      <c r="D1602" s="103"/>
      <c r="I1602" s="103"/>
      <c r="J1602" s="103"/>
      <c r="K1602" s="105"/>
      <c r="L1602" s="101"/>
      <c r="M1602" s="8"/>
      <c r="N1602" s="8"/>
      <c r="O1602" s="8"/>
      <c r="P1602" s="8"/>
      <c r="Q1602" s="8"/>
      <c r="R1602" s="8"/>
      <c r="S1602" s="8"/>
    </row>
    <row r="1603" spans="4:19" ht="13.5" hidden="1" thickTop="1">
      <c r="D1603" s="103"/>
      <c r="I1603" s="103"/>
      <c r="J1603" s="103"/>
      <c r="K1603" s="105"/>
      <c r="L1603" s="101"/>
      <c r="M1603" s="8"/>
      <c r="N1603" s="8"/>
      <c r="O1603" s="8"/>
      <c r="P1603" s="8"/>
      <c r="Q1603" s="8"/>
      <c r="R1603" s="8"/>
      <c r="S1603" s="8"/>
    </row>
    <row r="1604" spans="4:19" ht="13.5" hidden="1" thickTop="1">
      <c r="D1604" s="103"/>
      <c r="I1604" s="103"/>
      <c r="J1604" s="103"/>
      <c r="K1604" s="105"/>
      <c r="L1604" s="101"/>
      <c r="M1604" s="8"/>
      <c r="N1604" s="8"/>
      <c r="O1604" s="8"/>
      <c r="P1604" s="8"/>
      <c r="Q1604" s="8"/>
      <c r="R1604" s="8"/>
      <c r="S1604" s="8"/>
    </row>
    <row r="1605" spans="4:19" ht="13.5" hidden="1" thickTop="1">
      <c r="D1605" s="103"/>
      <c r="I1605" s="103"/>
      <c r="J1605" s="103"/>
      <c r="K1605" s="105"/>
      <c r="L1605" s="101"/>
      <c r="M1605" s="8"/>
      <c r="N1605" s="8"/>
      <c r="O1605" s="8"/>
      <c r="P1605" s="8"/>
      <c r="Q1605" s="8"/>
      <c r="R1605" s="8"/>
      <c r="S1605" s="8"/>
    </row>
    <row r="1606" spans="4:19" ht="13.5" hidden="1" thickTop="1">
      <c r="D1606" s="103"/>
      <c r="I1606" s="103"/>
      <c r="J1606" s="103"/>
      <c r="K1606" s="105"/>
      <c r="L1606" s="101"/>
      <c r="M1606" s="8"/>
      <c r="N1606" s="8"/>
      <c r="O1606" s="8"/>
      <c r="P1606" s="8"/>
      <c r="Q1606" s="8"/>
      <c r="R1606" s="8"/>
      <c r="S1606" s="8"/>
    </row>
    <row r="1607" spans="4:19" ht="13.5" hidden="1" thickTop="1">
      <c r="D1607" s="103"/>
      <c r="I1607" s="103"/>
      <c r="J1607" s="103"/>
      <c r="K1607" s="105"/>
      <c r="L1607" s="101"/>
      <c r="M1607" s="8"/>
      <c r="N1607" s="8"/>
      <c r="O1607" s="8"/>
      <c r="P1607" s="8"/>
      <c r="Q1607" s="8"/>
      <c r="R1607" s="8"/>
      <c r="S1607" s="8"/>
    </row>
    <row r="1608" spans="4:19" ht="13.5" hidden="1" thickTop="1">
      <c r="D1608" s="103"/>
      <c r="I1608" s="103"/>
      <c r="J1608" s="103"/>
      <c r="K1608" s="105"/>
      <c r="L1608" s="101"/>
      <c r="M1608" s="8"/>
      <c r="N1608" s="8"/>
      <c r="O1608" s="8"/>
      <c r="P1608" s="8"/>
      <c r="Q1608" s="8"/>
      <c r="R1608" s="8"/>
      <c r="S1608" s="8"/>
    </row>
    <row r="1609" spans="4:19" ht="13.5" hidden="1" thickTop="1">
      <c r="D1609" s="103"/>
      <c r="I1609" s="103"/>
      <c r="J1609" s="103"/>
      <c r="K1609" s="105"/>
      <c r="L1609" s="101"/>
      <c r="M1609" s="8"/>
      <c r="N1609" s="8"/>
      <c r="O1609" s="8"/>
      <c r="P1609" s="8"/>
      <c r="Q1609" s="8"/>
      <c r="R1609" s="8"/>
      <c r="S1609" s="8"/>
    </row>
    <row r="1610" spans="4:19" ht="13.5" hidden="1" thickTop="1">
      <c r="D1610" s="103"/>
      <c r="I1610" s="103"/>
      <c r="J1610" s="103"/>
      <c r="K1610" s="105"/>
      <c r="L1610" s="101"/>
      <c r="M1610" s="8"/>
      <c r="N1610" s="8"/>
      <c r="O1610" s="8"/>
      <c r="P1610" s="8"/>
      <c r="Q1610" s="8"/>
      <c r="R1610" s="8"/>
      <c r="S1610" s="8"/>
    </row>
    <row r="1611" spans="4:19" ht="13.5" hidden="1" thickTop="1">
      <c r="D1611" s="103"/>
      <c r="I1611" s="103"/>
      <c r="J1611" s="103"/>
      <c r="K1611" s="105"/>
      <c r="L1611" s="101"/>
      <c r="M1611" s="8"/>
      <c r="N1611" s="8"/>
      <c r="O1611" s="8"/>
      <c r="P1611" s="8"/>
      <c r="Q1611" s="8"/>
      <c r="R1611" s="8"/>
      <c r="S1611" s="8"/>
    </row>
    <row r="1612" spans="4:19" ht="13.5" hidden="1" thickTop="1">
      <c r="D1612" s="103"/>
      <c r="I1612" s="103"/>
      <c r="J1612" s="103"/>
      <c r="K1612" s="105"/>
      <c r="L1612" s="101"/>
      <c r="M1612" s="8"/>
      <c r="N1612" s="8"/>
      <c r="O1612" s="8"/>
      <c r="P1612" s="8"/>
      <c r="Q1612" s="8"/>
      <c r="R1612" s="8"/>
      <c r="S1612" s="8"/>
    </row>
    <row r="1613" spans="4:19" ht="13.5" hidden="1" thickTop="1">
      <c r="D1613" s="103"/>
      <c r="I1613" s="103"/>
      <c r="J1613" s="103"/>
      <c r="K1613" s="105"/>
      <c r="L1613" s="101"/>
      <c r="M1613" s="8"/>
      <c r="N1613" s="8"/>
      <c r="O1613" s="8"/>
      <c r="P1613" s="8"/>
      <c r="Q1613" s="8"/>
      <c r="R1613" s="8"/>
      <c r="S1613" s="8"/>
    </row>
    <row r="1614" spans="4:19" ht="13.5" hidden="1" thickTop="1">
      <c r="D1614" s="103"/>
      <c r="I1614" s="103"/>
      <c r="J1614" s="103"/>
      <c r="K1614" s="105"/>
      <c r="L1614" s="101"/>
      <c r="M1614" s="8"/>
      <c r="N1614" s="8"/>
      <c r="O1614" s="8"/>
      <c r="P1614" s="8"/>
      <c r="Q1614" s="8"/>
      <c r="R1614" s="8"/>
      <c r="S1614" s="8"/>
    </row>
    <row r="1615" spans="4:19" ht="13.5" hidden="1" thickTop="1">
      <c r="D1615" s="103"/>
      <c r="I1615" s="103"/>
      <c r="J1615" s="103"/>
      <c r="K1615" s="105"/>
      <c r="L1615" s="101"/>
      <c r="M1615" s="8"/>
      <c r="N1615" s="8"/>
      <c r="O1615" s="8"/>
      <c r="P1615" s="8"/>
      <c r="Q1615" s="8"/>
      <c r="R1615" s="8"/>
      <c r="S1615" s="8"/>
    </row>
    <row r="1616" spans="4:19" ht="13.5" hidden="1" thickTop="1">
      <c r="D1616" s="103"/>
      <c r="I1616" s="103"/>
      <c r="J1616" s="103"/>
      <c r="K1616" s="105"/>
      <c r="L1616" s="101"/>
      <c r="M1616" s="8"/>
      <c r="N1616" s="8"/>
      <c r="O1616" s="8"/>
      <c r="P1616" s="8"/>
      <c r="Q1616" s="8"/>
      <c r="R1616" s="8"/>
      <c r="S1616" s="8"/>
    </row>
    <row r="1617" spans="4:19" ht="13.5" hidden="1" thickTop="1">
      <c r="D1617" s="103"/>
      <c r="I1617" s="103"/>
      <c r="J1617" s="103"/>
      <c r="K1617" s="105"/>
      <c r="L1617" s="101"/>
      <c r="M1617" s="8"/>
      <c r="N1617" s="8"/>
      <c r="O1617" s="8"/>
      <c r="P1617" s="8"/>
      <c r="Q1617" s="8"/>
      <c r="R1617" s="8"/>
      <c r="S1617" s="8"/>
    </row>
    <row r="1618" spans="4:19" ht="13.5" hidden="1" thickTop="1">
      <c r="D1618" s="103"/>
      <c r="I1618" s="103"/>
      <c r="J1618" s="103"/>
      <c r="K1618" s="105"/>
      <c r="L1618" s="101"/>
      <c r="M1618" s="8"/>
      <c r="N1618" s="8"/>
      <c r="O1618" s="8"/>
      <c r="P1618" s="8"/>
      <c r="Q1618" s="8"/>
      <c r="R1618" s="8"/>
      <c r="S1618" s="8"/>
    </row>
    <row r="1619" spans="4:19" ht="13.5" hidden="1" thickTop="1">
      <c r="D1619" s="103"/>
      <c r="I1619" s="103"/>
      <c r="J1619" s="103"/>
      <c r="K1619" s="105"/>
      <c r="L1619" s="101"/>
      <c r="M1619" s="8"/>
      <c r="N1619" s="8"/>
      <c r="O1619" s="8"/>
      <c r="P1619" s="8"/>
      <c r="Q1619" s="8"/>
      <c r="R1619" s="8"/>
      <c r="S1619" s="8"/>
    </row>
    <row r="1620" spans="4:19" ht="13.5" hidden="1" thickTop="1">
      <c r="D1620" s="103"/>
      <c r="I1620" s="103"/>
      <c r="J1620" s="103"/>
      <c r="K1620" s="105"/>
      <c r="L1620" s="101"/>
      <c r="M1620" s="8"/>
      <c r="N1620" s="8"/>
      <c r="O1620" s="8"/>
      <c r="P1620" s="8"/>
      <c r="Q1620" s="8"/>
      <c r="R1620" s="8"/>
      <c r="S1620" s="8"/>
    </row>
    <row r="1621" spans="4:19" ht="13.5" hidden="1" thickTop="1">
      <c r="D1621" s="103"/>
      <c r="I1621" s="103"/>
      <c r="J1621" s="103"/>
      <c r="K1621" s="105"/>
      <c r="L1621" s="101"/>
      <c r="M1621" s="8"/>
      <c r="N1621" s="8"/>
      <c r="O1621" s="8"/>
      <c r="P1621" s="8"/>
      <c r="Q1621" s="8"/>
      <c r="R1621" s="8"/>
      <c r="S1621" s="8"/>
    </row>
    <row r="1622" spans="4:19" ht="13.5" hidden="1" thickTop="1">
      <c r="D1622" s="103"/>
      <c r="I1622" s="103"/>
      <c r="J1622" s="103"/>
      <c r="K1622" s="105"/>
      <c r="L1622" s="101"/>
      <c r="M1622" s="8"/>
      <c r="N1622" s="8"/>
      <c r="O1622" s="8"/>
      <c r="P1622" s="8"/>
      <c r="Q1622" s="8"/>
      <c r="R1622" s="8"/>
      <c r="S1622" s="8"/>
    </row>
    <row r="1623" spans="4:19" ht="13.5" hidden="1" thickTop="1">
      <c r="D1623" s="103"/>
      <c r="I1623" s="103"/>
      <c r="J1623" s="103"/>
      <c r="K1623" s="105"/>
      <c r="L1623" s="101"/>
      <c r="M1623" s="8"/>
      <c r="N1623" s="8"/>
      <c r="O1623" s="8"/>
      <c r="P1623" s="8"/>
      <c r="Q1623" s="8"/>
      <c r="R1623" s="8"/>
      <c r="S1623" s="8"/>
    </row>
    <row r="1624" spans="4:19" ht="13.5" hidden="1" thickTop="1">
      <c r="D1624" s="103"/>
      <c r="I1624" s="103"/>
      <c r="J1624" s="103"/>
      <c r="K1624" s="105"/>
      <c r="L1624" s="101"/>
      <c r="M1624" s="8"/>
      <c r="N1624" s="8"/>
      <c r="O1624" s="8"/>
      <c r="P1624" s="8"/>
      <c r="Q1624" s="8"/>
      <c r="R1624" s="8"/>
      <c r="S1624" s="8"/>
    </row>
    <row r="1625" spans="4:19" ht="13.5" hidden="1" thickTop="1">
      <c r="D1625" s="103"/>
      <c r="I1625" s="103"/>
      <c r="J1625" s="103"/>
      <c r="K1625" s="105"/>
      <c r="L1625" s="101"/>
      <c r="M1625" s="8"/>
      <c r="N1625" s="8"/>
      <c r="O1625" s="8"/>
      <c r="P1625" s="8"/>
      <c r="Q1625" s="8"/>
      <c r="R1625" s="8"/>
      <c r="S1625" s="8"/>
    </row>
    <row r="1626" spans="4:19" ht="13.5" hidden="1" thickTop="1">
      <c r="D1626" s="103"/>
      <c r="I1626" s="103"/>
      <c r="J1626" s="103"/>
      <c r="K1626" s="105"/>
      <c r="L1626" s="101"/>
      <c r="M1626" s="8"/>
      <c r="N1626" s="8"/>
      <c r="O1626" s="8"/>
      <c r="P1626" s="8"/>
      <c r="Q1626" s="8"/>
      <c r="R1626" s="8"/>
      <c r="S1626" s="8"/>
    </row>
    <row r="1627" spans="4:19" ht="13.5" hidden="1" thickTop="1">
      <c r="D1627" s="103"/>
      <c r="I1627" s="103"/>
      <c r="J1627" s="103"/>
      <c r="K1627" s="105"/>
      <c r="L1627" s="101"/>
      <c r="M1627" s="8"/>
      <c r="N1627" s="8"/>
      <c r="O1627" s="8"/>
      <c r="P1627" s="8"/>
      <c r="Q1627" s="8"/>
      <c r="R1627" s="8"/>
      <c r="S1627" s="8"/>
    </row>
    <row r="1628" spans="4:19" ht="13.5" hidden="1" thickTop="1">
      <c r="D1628" s="103"/>
      <c r="I1628" s="103"/>
      <c r="J1628" s="103"/>
      <c r="K1628" s="105"/>
      <c r="L1628" s="101"/>
      <c r="M1628" s="8"/>
      <c r="N1628" s="8"/>
      <c r="O1628" s="8"/>
      <c r="P1628" s="8"/>
      <c r="Q1628" s="8"/>
      <c r="R1628" s="8"/>
      <c r="S1628" s="8"/>
    </row>
    <row r="1629" spans="4:19" ht="13.5" hidden="1" thickTop="1">
      <c r="D1629" s="103"/>
      <c r="I1629" s="103"/>
      <c r="J1629" s="103"/>
      <c r="K1629" s="105"/>
      <c r="L1629" s="101"/>
      <c r="M1629" s="8"/>
      <c r="N1629" s="8"/>
      <c r="O1629" s="8"/>
      <c r="P1629" s="8"/>
      <c r="Q1629" s="8"/>
      <c r="R1629" s="8"/>
      <c r="S1629" s="8"/>
    </row>
    <row r="1630" spans="4:19" ht="13.5" hidden="1" thickTop="1">
      <c r="D1630" s="103"/>
      <c r="I1630" s="103"/>
      <c r="J1630" s="103"/>
      <c r="K1630" s="105"/>
      <c r="L1630" s="101"/>
      <c r="M1630" s="8"/>
      <c r="N1630" s="8"/>
      <c r="O1630" s="8"/>
      <c r="P1630" s="8"/>
      <c r="Q1630" s="8"/>
      <c r="R1630" s="8"/>
      <c r="S1630" s="8"/>
    </row>
    <row r="1631" spans="4:19" ht="13.5" hidden="1" thickTop="1">
      <c r="D1631" s="103"/>
      <c r="I1631" s="103"/>
      <c r="J1631" s="103"/>
      <c r="K1631" s="105"/>
      <c r="L1631" s="101"/>
      <c r="M1631" s="8"/>
      <c r="N1631" s="8"/>
      <c r="O1631" s="8"/>
      <c r="P1631" s="8"/>
      <c r="Q1631" s="8"/>
      <c r="R1631" s="8"/>
      <c r="S1631" s="8"/>
    </row>
    <row r="1632" spans="4:19" ht="13.5" hidden="1" thickTop="1">
      <c r="D1632" s="103"/>
      <c r="I1632" s="103"/>
      <c r="J1632" s="103"/>
      <c r="K1632" s="105"/>
      <c r="L1632" s="101"/>
      <c r="M1632" s="8"/>
      <c r="N1632" s="8"/>
      <c r="O1632" s="8"/>
      <c r="P1632" s="8"/>
      <c r="Q1632" s="8"/>
      <c r="R1632" s="8"/>
      <c r="S1632" s="8"/>
    </row>
    <row r="1633" spans="4:19" ht="13.5" hidden="1" thickTop="1">
      <c r="D1633" s="103"/>
      <c r="I1633" s="103"/>
      <c r="J1633" s="103"/>
      <c r="K1633" s="105"/>
      <c r="L1633" s="101"/>
      <c r="M1633" s="8"/>
      <c r="N1633" s="8"/>
      <c r="O1633" s="8"/>
      <c r="P1633" s="8"/>
      <c r="Q1633" s="8"/>
      <c r="R1633" s="8"/>
      <c r="S1633" s="8"/>
    </row>
    <row r="1634" spans="4:19" ht="13.5" hidden="1" thickTop="1">
      <c r="D1634" s="103"/>
      <c r="I1634" s="103"/>
      <c r="J1634" s="103"/>
      <c r="K1634" s="105"/>
      <c r="L1634" s="101"/>
      <c r="M1634" s="8"/>
      <c r="N1634" s="8"/>
      <c r="O1634" s="8"/>
      <c r="P1634" s="8"/>
      <c r="Q1634" s="8"/>
      <c r="R1634" s="8"/>
      <c r="S1634" s="8"/>
    </row>
    <row r="1635" spans="4:19" ht="13.5" hidden="1" thickTop="1">
      <c r="D1635" s="103"/>
      <c r="I1635" s="103"/>
      <c r="J1635" s="103"/>
      <c r="K1635" s="105"/>
      <c r="L1635" s="101"/>
      <c r="M1635" s="8"/>
      <c r="N1635" s="8"/>
      <c r="O1635" s="8"/>
      <c r="P1635" s="8"/>
      <c r="Q1635" s="8"/>
      <c r="R1635" s="8"/>
      <c r="S1635" s="8"/>
    </row>
    <row r="1636" spans="4:19" ht="13.5" hidden="1" thickTop="1">
      <c r="D1636" s="103"/>
      <c r="I1636" s="103"/>
      <c r="J1636" s="103"/>
      <c r="K1636" s="105"/>
      <c r="L1636" s="101"/>
      <c r="M1636" s="8"/>
      <c r="N1636" s="8"/>
      <c r="O1636" s="8"/>
      <c r="P1636" s="8"/>
      <c r="Q1636" s="8"/>
      <c r="R1636" s="8"/>
      <c r="S1636" s="8"/>
    </row>
    <row r="1637" spans="4:19" ht="13.5" hidden="1" thickTop="1">
      <c r="D1637" s="103"/>
      <c r="I1637" s="103"/>
      <c r="J1637" s="103"/>
      <c r="K1637" s="105"/>
      <c r="L1637" s="101"/>
      <c r="M1637" s="8"/>
      <c r="N1637" s="8"/>
      <c r="O1637" s="8"/>
      <c r="P1637" s="8"/>
      <c r="Q1637" s="8"/>
      <c r="R1637" s="8"/>
      <c r="S1637" s="8"/>
    </row>
    <row r="1638" spans="4:19" ht="13.5" hidden="1" thickTop="1">
      <c r="D1638" s="103"/>
      <c r="I1638" s="103"/>
      <c r="J1638" s="103"/>
      <c r="K1638" s="105"/>
      <c r="L1638" s="101"/>
      <c r="M1638" s="8"/>
      <c r="N1638" s="8"/>
      <c r="O1638" s="8"/>
      <c r="P1638" s="8"/>
      <c r="Q1638" s="8"/>
      <c r="R1638" s="8"/>
      <c r="S1638" s="8"/>
    </row>
    <row r="1639" spans="4:19" ht="13.5" hidden="1" thickTop="1">
      <c r="D1639" s="103"/>
      <c r="I1639" s="103"/>
      <c r="J1639" s="103"/>
      <c r="K1639" s="105"/>
      <c r="L1639" s="101"/>
      <c r="M1639" s="8"/>
      <c r="N1639" s="8"/>
      <c r="O1639" s="8"/>
      <c r="P1639" s="8"/>
      <c r="Q1639" s="8"/>
      <c r="R1639" s="8"/>
      <c r="S1639" s="8"/>
    </row>
    <row r="1640" spans="4:19" ht="13.5" hidden="1" thickTop="1">
      <c r="D1640" s="103"/>
      <c r="I1640" s="103"/>
      <c r="J1640" s="103"/>
      <c r="K1640" s="105"/>
      <c r="L1640" s="101"/>
      <c r="M1640" s="8"/>
      <c r="N1640" s="8"/>
      <c r="O1640" s="8"/>
      <c r="P1640" s="8"/>
      <c r="Q1640" s="8"/>
      <c r="R1640" s="8"/>
      <c r="S1640" s="8"/>
    </row>
    <row r="1641" spans="4:19" ht="13.5" hidden="1" thickTop="1">
      <c r="D1641" s="103"/>
      <c r="I1641" s="103"/>
      <c r="J1641" s="103"/>
      <c r="K1641" s="105"/>
      <c r="L1641" s="101"/>
      <c r="M1641" s="8"/>
      <c r="N1641" s="8"/>
      <c r="O1641" s="8"/>
      <c r="P1641" s="8"/>
      <c r="Q1641" s="8"/>
      <c r="R1641" s="8"/>
      <c r="S1641" s="8"/>
    </row>
    <row r="1642" spans="4:19" ht="13.5" hidden="1" thickTop="1">
      <c r="D1642" s="103"/>
      <c r="I1642" s="103"/>
      <c r="J1642" s="103"/>
      <c r="K1642" s="105"/>
      <c r="L1642" s="101"/>
      <c r="M1642" s="8"/>
      <c r="N1642" s="8"/>
      <c r="O1642" s="8"/>
      <c r="P1642" s="8"/>
      <c r="Q1642" s="8"/>
      <c r="R1642" s="8"/>
      <c r="S1642" s="8"/>
    </row>
    <row r="1643" spans="4:19" ht="13.5" hidden="1" thickTop="1">
      <c r="D1643" s="103"/>
      <c r="I1643" s="103"/>
      <c r="J1643" s="103"/>
      <c r="K1643" s="105"/>
      <c r="L1643" s="101"/>
      <c r="M1643" s="8"/>
      <c r="N1643" s="8"/>
      <c r="O1643" s="8"/>
      <c r="P1643" s="8"/>
      <c r="Q1643" s="8"/>
      <c r="R1643" s="8"/>
      <c r="S1643" s="8"/>
    </row>
    <row r="1644" spans="4:19" ht="13.5" hidden="1" thickTop="1">
      <c r="D1644" s="103"/>
      <c r="I1644" s="103"/>
      <c r="J1644" s="103"/>
      <c r="K1644" s="105"/>
      <c r="L1644" s="101"/>
      <c r="M1644" s="8"/>
      <c r="N1644" s="8"/>
      <c r="O1644" s="8"/>
      <c r="P1644" s="8"/>
      <c r="Q1644" s="8"/>
      <c r="R1644" s="8"/>
      <c r="S1644" s="8"/>
    </row>
    <row r="1645" spans="4:19" ht="13.5" hidden="1" thickTop="1">
      <c r="D1645" s="103"/>
      <c r="I1645" s="103"/>
      <c r="J1645" s="103"/>
      <c r="K1645" s="105"/>
      <c r="L1645" s="101"/>
      <c r="M1645" s="8"/>
      <c r="N1645" s="8"/>
      <c r="O1645" s="8"/>
      <c r="P1645" s="8"/>
      <c r="Q1645" s="8"/>
      <c r="R1645" s="8"/>
      <c r="S1645" s="8"/>
    </row>
    <row r="1646" spans="4:19" ht="13.5" hidden="1" thickTop="1">
      <c r="D1646" s="103"/>
      <c r="I1646" s="103"/>
      <c r="J1646" s="103"/>
      <c r="K1646" s="105"/>
      <c r="L1646" s="101"/>
      <c r="M1646" s="8"/>
      <c r="N1646" s="8"/>
      <c r="O1646" s="8"/>
      <c r="P1646" s="8"/>
      <c r="Q1646" s="8"/>
      <c r="R1646" s="8"/>
      <c r="S1646" s="8"/>
    </row>
    <row r="1647" spans="4:19" ht="13.5" hidden="1" thickTop="1">
      <c r="D1647" s="103"/>
      <c r="I1647" s="103"/>
      <c r="J1647" s="103"/>
      <c r="K1647" s="105"/>
      <c r="L1647" s="101"/>
      <c r="M1647" s="8"/>
      <c r="N1647" s="8"/>
      <c r="O1647" s="8"/>
      <c r="P1647" s="8"/>
      <c r="Q1647" s="8"/>
      <c r="R1647" s="8"/>
      <c r="S1647" s="8"/>
    </row>
    <row r="1648" spans="4:19" ht="13.5" hidden="1" thickTop="1">
      <c r="D1648" s="103"/>
      <c r="I1648" s="103"/>
      <c r="J1648" s="103"/>
      <c r="K1648" s="105"/>
      <c r="L1648" s="101"/>
      <c r="M1648" s="8"/>
      <c r="N1648" s="8"/>
      <c r="O1648" s="8"/>
      <c r="P1648" s="8"/>
      <c r="Q1648" s="8"/>
      <c r="R1648" s="8"/>
      <c r="S1648" s="8"/>
    </row>
    <row r="1649" spans="4:19" ht="13.5" hidden="1" thickTop="1">
      <c r="D1649" s="103"/>
      <c r="I1649" s="103"/>
      <c r="J1649" s="103"/>
      <c r="K1649" s="105"/>
      <c r="L1649" s="101"/>
      <c r="M1649" s="8"/>
      <c r="N1649" s="8"/>
      <c r="O1649" s="8"/>
      <c r="P1649" s="8"/>
      <c r="Q1649" s="8"/>
      <c r="R1649" s="8"/>
      <c r="S1649" s="8"/>
    </row>
    <row r="1650" spans="4:19" ht="13.5" hidden="1" thickTop="1">
      <c r="D1650" s="103"/>
      <c r="I1650" s="103"/>
      <c r="J1650" s="103"/>
      <c r="K1650" s="105"/>
      <c r="L1650" s="101"/>
      <c r="M1650" s="8"/>
      <c r="N1650" s="8"/>
      <c r="O1650" s="8"/>
      <c r="P1650" s="8"/>
      <c r="Q1650" s="8"/>
      <c r="R1650" s="8"/>
      <c r="S1650" s="8"/>
    </row>
    <row r="1651" spans="4:19" ht="13.5" hidden="1" thickTop="1">
      <c r="D1651" s="103"/>
      <c r="I1651" s="103"/>
      <c r="J1651" s="103"/>
      <c r="K1651" s="105"/>
      <c r="L1651" s="101"/>
      <c r="M1651" s="8"/>
      <c r="N1651" s="8"/>
      <c r="O1651" s="8"/>
      <c r="P1651" s="8"/>
      <c r="Q1651" s="8"/>
      <c r="R1651" s="8"/>
      <c r="S1651" s="8"/>
    </row>
    <row r="1652" spans="4:19" ht="13.5" hidden="1" thickTop="1">
      <c r="D1652" s="103"/>
      <c r="I1652" s="103"/>
      <c r="J1652" s="103"/>
      <c r="K1652" s="105"/>
      <c r="L1652" s="101"/>
      <c r="M1652" s="8"/>
      <c r="N1652" s="8"/>
      <c r="O1652" s="8"/>
      <c r="P1652" s="8"/>
      <c r="Q1652" s="8"/>
      <c r="R1652" s="8"/>
      <c r="S1652" s="8"/>
    </row>
    <row r="1653" spans="4:19" ht="13.5" hidden="1" thickTop="1">
      <c r="D1653" s="103"/>
      <c r="I1653" s="103"/>
      <c r="J1653" s="103"/>
      <c r="K1653" s="105"/>
      <c r="L1653" s="101"/>
      <c r="M1653" s="8"/>
      <c r="N1653" s="8"/>
      <c r="O1653" s="8"/>
      <c r="P1653" s="8"/>
      <c r="Q1653" s="8"/>
      <c r="R1653" s="8"/>
      <c r="S1653" s="8"/>
    </row>
    <row r="1654" spans="4:19" ht="13.5" hidden="1" thickTop="1">
      <c r="D1654" s="103"/>
      <c r="I1654" s="103"/>
      <c r="J1654" s="103"/>
      <c r="K1654" s="105"/>
      <c r="L1654" s="101"/>
      <c r="M1654" s="8"/>
      <c r="N1654" s="8"/>
      <c r="O1654" s="8"/>
      <c r="P1654" s="8"/>
      <c r="Q1654" s="8"/>
      <c r="R1654" s="8"/>
      <c r="S1654" s="8"/>
    </row>
    <row r="1655" spans="4:19" ht="13.5" hidden="1" thickTop="1">
      <c r="D1655" s="103"/>
      <c r="I1655" s="103"/>
      <c r="J1655" s="103"/>
      <c r="K1655" s="105"/>
      <c r="L1655" s="101"/>
      <c r="M1655" s="8"/>
      <c r="N1655" s="8"/>
      <c r="O1655" s="8"/>
      <c r="P1655" s="8"/>
      <c r="Q1655" s="8"/>
      <c r="R1655" s="8"/>
      <c r="S1655" s="8"/>
    </row>
    <row r="1656" spans="4:19" ht="13.5" hidden="1" thickTop="1">
      <c r="D1656" s="103"/>
      <c r="I1656" s="103"/>
      <c r="J1656" s="103"/>
      <c r="K1656" s="105"/>
      <c r="L1656" s="101"/>
      <c r="M1656" s="8"/>
      <c r="N1656" s="8"/>
      <c r="O1656" s="8"/>
      <c r="P1656" s="8"/>
      <c r="Q1656" s="8"/>
      <c r="R1656" s="8"/>
      <c r="S1656" s="8"/>
    </row>
    <row r="1657" spans="4:19" ht="13.5" hidden="1" thickTop="1">
      <c r="D1657" s="103"/>
      <c r="I1657" s="103"/>
      <c r="J1657" s="103"/>
      <c r="K1657" s="105"/>
      <c r="L1657" s="101"/>
      <c r="M1657" s="8"/>
      <c r="N1657" s="8"/>
      <c r="O1657" s="8"/>
      <c r="P1657" s="8"/>
      <c r="Q1657" s="8"/>
      <c r="R1657" s="8"/>
      <c r="S1657" s="8"/>
    </row>
    <row r="1658" spans="4:19" ht="13.5" hidden="1" thickTop="1">
      <c r="D1658" s="103"/>
      <c r="I1658" s="103"/>
      <c r="J1658" s="103"/>
      <c r="K1658" s="105"/>
      <c r="L1658" s="101"/>
      <c r="M1658" s="8"/>
      <c r="N1658" s="8"/>
      <c r="O1658" s="8"/>
      <c r="P1658" s="8"/>
      <c r="Q1658" s="8"/>
      <c r="R1658" s="8"/>
      <c r="S1658" s="8"/>
    </row>
    <row r="1659" spans="4:19" ht="13.5" hidden="1" thickTop="1">
      <c r="D1659" s="103"/>
      <c r="I1659" s="103"/>
      <c r="J1659" s="103"/>
      <c r="K1659" s="105"/>
      <c r="L1659" s="101"/>
      <c r="M1659" s="8"/>
      <c r="N1659" s="8"/>
      <c r="O1659" s="8"/>
      <c r="P1659" s="8"/>
      <c r="Q1659" s="8"/>
      <c r="R1659" s="8"/>
      <c r="S1659" s="8"/>
    </row>
    <row r="1660" spans="4:19" ht="13.5" hidden="1" thickTop="1">
      <c r="D1660" s="103"/>
      <c r="I1660" s="103"/>
      <c r="J1660" s="103"/>
      <c r="K1660" s="105"/>
      <c r="L1660" s="101"/>
      <c r="M1660" s="8"/>
      <c r="N1660" s="8"/>
      <c r="O1660" s="8"/>
      <c r="P1660" s="8"/>
      <c r="Q1660" s="8"/>
      <c r="R1660" s="8"/>
      <c r="S1660" s="8"/>
    </row>
    <row r="1661" spans="4:19" ht="13.5" hidden="1" thickTop="1">
      <c r="D1661" s="103"/>
      <c r="I1661" s="103"/>
      <c r="J1661" s="103"/>
      <c r="K1661" s="105"/>
      <c r="L1661" s="101"/>
      <c r="M1661" s="8"/>
      <c r="N1661" s="8"/>
      <c r="O1661" s="8"/>
      <c r="P1661" s="8"/>
      <c r="Q1661" s="8"/>
      <c r="R1661" s="8"/>
      <c r="S1661" s="8"/>
    </row>
    <row r="1662" spans="4:19" ht="13.5" hidden="1" thickTop="1">
      <c r="D1662" s="103"/>
      <c r="I1662" s="103"/>
      <c r="J1662" s="103"/>
      <c r="K1662" s="105"/>
      <c r="L1662" s="101"/>
      <c r="M1662" s="8"/>
      <c r="N1662" s="8"/>
      <c r="O1662" s="8"/>
      <c r="P1662" s="8"/>
      <c r="Q1662" s="8"/>
      <c r="R1662" s="8"/>
      <c r="S1662" s="8"/>
    </row>
    <row r="1663" spans="4:19" ht="13.5" hidden="1" thickTop="1">
      <c r="D1663" s="103"/>
      <c r="I1663" s="103"/>
      <c r="J1663" s="103"/>
      <c r="K1663" s="105"/>
      <c r="L1663" s="101"/>
      <c r="M1663" s="8"/>
      <c r="N1663" s="8"/>
      <c r="O1663" s="8"/>
      <c r="P1663" s="8"/>
      <c r="Q1663" s="8"/>
      <c r="R1663" s="8"/>
      <c r="S1663" s="8"/>
    </row>
    <row r="1664" spans="4:19" ht="13.5" hidden="1" thickTop="1">
      <c r="D1664" s="103"/>
      <c r="I1664" s="103"/>
      <c r="J1664" s="103"/>
      <c r="K1664" s="105"/>
      <c r="L1664" s="101"/>
      <c r="M1664" s="8"/>
      <c r="N1664" s="8"/>
      <c r="O1664" s="8"/>
      <c r="P1664" s="8"/>
      <c r="Q1664" s="8"/>
      <c r="R1664" s="8"/>
      <c r="S1664" s="8"/>
    </row>
    <row r="1665" spans="4:19" ht="13.5" hidden="1" thickTop="1">
      <c r="D1665" s="103"/>
      <c r="I1665" s="103"/>
      <c r="J1665" s="103"/>
      <c r="K1665" s="105"/>
      <c r="L1665" s="101"/>
      <c r="M1665" s="8"/>
      <c r="N1665" s="8"/>
      <c r="O1665" s="8"/>
      <c r="P1665" s="8"/>
      <c r="Q1665" s="8"/>
      <c r="R1665" s="8"/>
      <c r="S1665" s="8"/>
    </row>
    <row r="1666" spans="4:19" ht="13.5" hidden="1" thickTop="1">
      <c r="D1666" s="103"/>
      <c r="I1666" s="103"/>
      <c r="J1666" s="103"/>
      <c r="K1666" s="105"/>
      <c r="L1666" s="101"/>
      <c r="M1666" s="8"/>
      <c r="N1666" s="8"/>
      <c r="O1666" s="8"/>
      <c r="P1666" s="8"/>
      <c r="Q1666" s="8"/>
      <c r="R1666" s="8"/>
      <c r="S1666" s="8"/>
    </row>
    <row r="1667" spans="4:19" ht="13.5" hidden="1" thickTop="1">
      <c r="D1667" s="103"/>
      <c r="I1667" s="103"/>
      <c r="J1667" s="103"/>
      <c r="K1667" s="105"/>
      <c r="L1667" s="101"/>
      <c r="M1667" s="8"/>
      <c r="N1667" s="8"/>
      <c r="O1667" s="8"/>
      <c r="P1667" s="8"/>
      <c r="Q1667" s="8"/>
      <c r="R1667" s="8"/>
      <c r="S1667" s="8"/>
    </row>
    <row r="1668" spans="4:19" ht="13.5" hidden="1" thickTop="1">
      <c r="D1668" s="103"/>
      <c r="I1668" s="103"/>
      <c r="J1668" s="103"/>
      <c r="K1668" s="105"/>
      <c r="L1668" s="101"/>
      <c r="M1668" s="8"/>
      <c r="N1668" s="8"/>
      <c r="O1668" s="8"/>
      <c r="P1668" s="8"/>
      <c r="Q1668" s="8"/>
      <c r="R1668" s="8"/>
      <c r="S1668" s="8"/>
    </row>
    <row r="1669" spans="4:19" ht="13.5" hidden="1" thickTop="1">
      <c r="D1669" s="103"/>
      <c r="I1669" s="103"/>
      <c r="J1669" s="103"/>
      <c r="K1669" s="105"/>
      <c r="L1669" s="101"/>
      <c r="M1669" s="8"/>
      <c r="N1669" s="8"/>
      <c r="O1669" s="8"/>
      <c r="P1669" s="8"/>
      <c r="Q1669" s="8"/>
      <c r="R1669" s="8"/>
      <c r="S1669" s="8"/>
    </row>
    <row r="1670" spans="4:19" ht="13.5" hidden="1" thickTop="1">
      <c r="D1670" s="103"/>
      <c r="I1670" s="103"/>
      <c r="J1670" s="103"/>
      <c r="K1670" s="105"/>
      <c r="L1670" s="101"/>
      <c r="M1670" s="8"/>
      <c r="N1670" s="8"/>
      <c r="O1670" s="8"/>
      <c r="P1670" s="8"/>
      <c r="Q1670" s="8"/>
      <c r="R1670" s="8"/>
      <c r="S1670" s="8"/>
    </row>
    <row r="1671" spans="4:19" ht="13.5" hidden="1" thickTop="1">
      <c r="D1671" s="103"/>
      <c r="I1671" s="103"/>
      <c r="J1671" s="103"/>
      <c r="K1671" s="105"/>
      <c r="L1671" s="101"/>
      <c r="M1671" s="8"/>
      <c r="N1671" s="8"/>
      <c r="O1671" s="8"/>
      <c r="P1671" s="8"/>
      <c r="Q1671" s="8"/>
      <c r="R1671" s="8"/>
      <c r="S1671" s="8"/>
    </row>
    <row r="1672" spans="4:19" ht="13.5" hidden="1" thickTop="1">
      <c r="D1672" s="103"/>
      <c r="I1672" s="103"/>
      <c r="J1672" s="103"/>
      <c r="K1672" s="105"/>
      <c r="L1672" s="101"/>
      <c r="M1672" s="8"/>
      <c r="N1672" s="8"/>
      <c r="O1672" s="8"/>
      <c r="P1672" s="8"/>
      <c r="Q1672" s="8"/>
      <c r="R1672" s="8"/>
      <c r="S1672" s="8"/>
    </row>
    <row r="1673" spans="4:19" ht="13.5" hidden="1" thickTop="1">
      <c r="D1673" s="103"/>
      <c r="I1673" s="103"/>
      <c r="J1673" s="103"/>
      <c r="K1673" s="105"/>
      <c r="L1673" s="101"/>
      <c r="M1673" s="8"/>
      <c r="N1673" s="8"/>
      <c r="O1673" s="8"/>
      <c r="P1673" s="8"/>
      <c r="Q1673" s="8"/>
      <c r="R1673" s="8"/>
      <c r="S1673" s="8"/>
    </row>
    <row r="1674" spans="4:19" ht="13.5" hidden="1" thickTop="1">
      <c r="D1674" s="103"/>
      <c r="I1674" s="103"/>
      <c r="J1674" s="103"/>
      <c r="K1674" s="105"/>
      <c r="L1674" s="101"/>
      <c r="M1674" s="8"/>
      <c r="N1674" s="8"/>
      <c r="O1674" s="8"/>
      <c r="P1674" s="8"/>
      <c r="Q1674" s="8"/>
      <c r="R1674" s="8"/>
      <c r="S1674" s="8"/>
    </row>
    <row r="1675" spans="4:19" ht="13.5" hidden="1" thickTop="1">
      <c r="D1675" s="103"/>
      <c r="I1675" s="103"/>
      <c r="J1675" s="103"/>
      <c r="K1675" s="105"/>
      <c r="L1675" s="101"/>
      <c r="M1675" s="8"/>
      <c r="N1675" s="8"/>
      <c r="O1675" s="8"/>
      <c r="P1675" s="8"/>
      <c r="Q1675" s="8"/>
      <c r="R1675" s="8"/>
      <c r="S1675" s="8"/>
    </row>
    <row r="1676" spans="4:19" ht="13.5" hidden="1" thickTop="1">
      <c r="D1676" s="103"/>
      <c r="I1676" s="103"/>
      <c r="J1676" s="103"/>
      <c r="K1676" s="105"/>
      <c r="L1676" s="101"/>
      <c r="M1676" s="8"/>
      <c r="N1676" s="8"/>
      <c r="O1676" s="8"/>
      <c r="P1676" s="8"/>
      <c r="Q1676" s="8"/>
      <c r="R1676" s="8"/>
      <c r="S1676" s="8"/>
    </row>
    <row r="1677" spans="4:19" ht="13.5" hidden="1" thickTop="1">
      <c r="D1677" s="103"/>
      <c r="I1677" s="103"/>
      <c r="J1677" s="103"/>
      <c r="K1677" s="105"/>
      <c r="L1677" s="101"/>
      <c r="M1677" s="8"/>
      <c r="N1677" s="8"/>
      <c r="O1677" s="8"/>
      <c r="P1677" s="8"/>
      <c r="Q1677" s="8"/>
      <c r="R1677" s="8"/>
      <c r="S1677" s="8"/>
    </row>
    <row r="1678" spans="4:19" ht="13.5" hidden="1" thickTop="1">
      <c r="D1678" s="103"/>
      <c r="I1678" s="103"/>
      <c r="J1678" s="103"/>
      <c r="K1678" s="105"/>
      <c r="L1678" s="101"/>
      <c r="M1678" s="8"/>
      <c r="N1678" s="8"/>
      <c r="O1678" s="8"/>
      <c r="P1678" s="8"/>
      <c r="Q1678" s="8"/>
      <c r="R1678" s="8"/>
      <c r="S1678" s="8"/>
    </row>
    <row r="1679" spans="4:19" ht="13.5" hidden="1" thickTop="1">
      <c r="D1679" s="103"/>
      <c r="I1679" s="103"/>
      <c r="J1679" s="103"/>
      <c r="K1679" s="105"/>
      <c r="L1679" s="101"/>
      <c r="M1679" s="8"/>
      <c r="N1679" s="8"/>
      <c r="O1679" s="8"/>
      <c r="P1679" s="8"/>
      <c r="Q1679" s="8"/>
      <c r="R1679" s="8"/>
      <c r="S1679" s="8"/>
    </row>
    <row r="1680" spans="4:19" ht="13.5" hidden="1" thickTop="1">
      <c r="D1680" s="103"/>
      <c r="I1680" s="103"/>
      <c r="J1680" s="103"/>
      <c r="K1680" s="105"/>
      <c r="L1680" s="101"/>
      <c r="M1680" s="8"/>
      <c r="N1680" s="8"/>
      <c r="O1680" s="8"/>
      <c r="P1680" s="8"/>
      <c r="Q1680" s="8"/>
      <c r="R1680" s="8"/>
      <c r="S1680" s="8"/>
    </row>
    <row r="1681" spans="4:19" ht="13.5" hidden="1" thickTop="1">
      <c r="D1681" s="103"/>
      <c r="I1681" s="103"/>
      <c r="J1681" s="103"/>
      <c r="K1681" s="105"/>
      <c r="L1681" s="101"/>
      <c r="M1681" s="8"/>
      <c r="N1681" s="8"/>
      <c r="O1681" s="8"/>
      <c r="P1681" s="8"/>
      <c r="Q1681" s="8"/>
      <c r="R1681" s="8"/>
      <c r="S1681" s="8"/>
    </row>
    <row r="1682" spans="4:19" ht="13.5" hidden="1" thickTop="1">
      <c r="D1682" s="103"/>
      <c r="I1682" s="103"/>
      <c r="J1682" s="103"/>
      <c r="K1682" s="105"/>
      <c r="L1682" s="101"/>
      <c r="M1682" s="8"/>
      <c r="N1682" s="8"/>
      <c r="O1682" s="8"/>
      <c r="P1682" s="8"/>
      <c r="Q1682" s="8"/>
      <c r="R1682" s="8"/>
      <c r="S1682" s="8"/>
    </row>
    <row r="1683" spans="4:19" ht="13.5" hidden="1" thickTop="1">
      <c r="D1683" s="103"/>
      <c r="I1683" s="103"/>
      <c r="J1683" s="103"/>
      <c r="K1683" s="105"/>
      <c r="L1683" s="101"/>
      <c r="M1683" s="8"/>
      <c r="N1683" s="8"/>
      <c r="O1683" s="8"/>
      <c r="P1683" s="8"/>
      <c r="Q1683" s="8"/>
      <c r="R1683" s="8"/>
      <c r="S1683" s="8"/>
    </row>
    <row r="1684" spans="4:19" ht="13.5" hidden="1" thickTop="1">
      <c r="D1684" s="103"/>
      <c r="I1684" s="103"/>
      <c r="J1684" s="103"/>
      <c r="K1684" s="105"/>
      <c r="L1684" s="101"/>
      <c r="M1684" s="8"/>
      <c r="N1684" s="8"/>
      <c r="O1684" s="8"/>
      <c r="P1684" s="8"/>
      <c r="Q1684" s="8"/>
      <c r="R1684" s="8"/>
      <c r="S1684" s="8"/>
    </row>
    <row r="1685" spans="4:19" ht="13.5" hidden="1" thickTop="1">
      <c r="D1685" s="103"/>
      <c r="I1685" s="103"/>
      <c r="J1685" s="103"/>
      <c r="K1685" s="105"/>
      <c r="L1685" s="101"/>
      <c r="M1685" s="8"/>
      <c r="N1685" s="8"/>
      <c r="O1685" s="8"/>
      <c r="P1685" s="8"/>
      <c r="Q1685" s="8"/>
      <c r="R1685" s="8"/>
      <c r="S1685" s="8"/>
    </row>
    <row r="1686" spans="4:19" ht="13.5" hidden="1" thickTop="1">
      <c r="D1686" s="103"/>
      <c r="I1686" s="103"/>
      <c r="J1686" s="103"/>
      <c r="K1686" s="105"/>
      <c r="L1686" s="101"/>
      <c r="M1686" s="8"/>
      <c r="N1686" s="8"/>
      <c r="O1686" s="8"/>
      <c r="P1686" s="8"/>
      <c r="Q1686" s="8"/>
      <c r="R1686" s="8"/>
      <c r="S1686" s="8"/>
    </row>
    <row r="1687" spans="4:19" ht="13.5" hidden="1" thickTop="1">
      <c r="D1687" s="103"/>
      <c r="I1687" s="103"/>
      <c r="J1687" s="103"/>
      <c r="K1687" s="105"/>
      <c r="L1687" s="101"/>
      <c r="M1687" s="8"/>
      <c r="N1687" s="8"/>
      <c r="O1687" s="8"/>
      <c r="P1687" s="8"/>
      <c r="Q1687" s="8"/>
      <c r="R1687" s="8"/>
      <c r="S1687" s="8"/>
    </row>
    <row r="1688" spans="4:19" ht="13.5" hidden="1" thickTop="1">
      <c r="D1688" s="103"/>
      <c r="I1688" s="103"/>
      <c r="J1688" s="103"/>
      <c r="K1688" s="105"/>
      <c r="L1688" s="101"/>
      <c r="M1688" s="8"/>
      <c r="N1688" s="8"/>
      <c r="O1688" s="8"/>
      <c r="P1688" s="8"/>
      <c r="Q1688" s="8"/>
      <c r="R1688" s="8"/>
      <c r="S1688" s="8"/>
    </row>
    <row r="1689" spans="4:19" ht="13.5" hidden="1" thickTop="1">
      <c r="D1689" s="103"/>
      <c r="I1689" s="103"/>
      <c r="J1689" s="103"/>
      <c r="K1689" s="105"/>
      <c r="L1689" s="101"/>
      <c r="M1689" s="8"/>
      <c r="N1689" s="8"/>
      <c r="O1689" s="8"/>
      <c r="P1689" s="8"/>
      <c r="Q1689" s="8"/>
      <c r="R1689" s="8"/>
      <c r="S1689" s="8"/>
    </row>
    <row r="1690" spans="4:19" ht="13.5" hidden="1" thickTop="1">
      <c r="D1690" s="103"/>
      <c r="I1690" s="103"/>
      <c r="J1690" s="103"/>
      <c r="K1690" s="105"/>
      <c r="L1690" s="101"/>
      <c r="M1690" s="8"/>
      <c r="N1690" s="8"/>
      <c r="O1690" s="8"/>
      <c r="P1690" s="8"/>
      <c r="Q1690" s="8"/>
      <c r="R1690" s="8"/>
      <c r="S1690" s="8"/>
    </row>
    <row r="1691" spans="4:19" ht="13.5" hidden="1" thickTop="1">
      <c r="D1691" s="103"/>
      <c r="I1691" s="103"/>
      <c r="J1691" s="103"/>
      <c r="K1691" s="105"/>
      <c r="L1691" s="101"/>
      <c r="M1691" s="8"/>
      <c r="N1691" s="8"/>
      <c r="O1691" s="8"/>
      <c r="P1691" s="8"/>
      <c r="Q1691" s="8"/>
      <c r="R1691" s="8"/>
      <c r="S1691" s="8"/>
    </row>
    <row r="1692" spans="4:19" ht="13.5" hidden="1" thickTop="1">
      <c r="D1692" s="103"/>
      <c r="I1692" s="103"/>
      <c r="J1692" s="103"/>
      <c r="K1692" s="105"/>
      <c r="L1692" s="101"/>
      <c r="M1692" s="8"/>
      <c r="N1692" s="8"/>
      <c r="O1692" s="8"/>
      <c r="P1692" s="8"/>
      <c r="Q1692" s="8"/>
      <c r="R1692" s="8"/>
      <c r="S1692" s="8"/>
    </row>
    <row r="1693" spans="4:19" ht="13.5" hidden="1" thickTop="1">
      <c r="D1693" s="103"/>
      <c r="I1693" s="103"/>
      <c r="J1693" s="103"/>
      <c r="K1693" s="105"/>
      <c r="L1693" s="101"/>
      <c r="M1693" s="8"/>
      <c r="N1693" s="8"/>
      <c r="O1693" s="8"/>
      <c r="P1693" s="8"/>
      <c r="Q1693" s="8"/>
      <c r="R1693" s="8"/>
      <c r="S1693" s="8"/>
    </row>
    <row r="1694" spans="4:19" ht="13.5" hidden="1" thickTop="1">
      <c r="D1694" s="103"/>
      <c r="I1694" s="103"/>
      <c r="J1694" s="103"/>
      <c r="K1694" s="105"/>
      <c r="L1694" s="101"/>
      <c r="M1694" s="8"/>
      <c r="N1694" s="8"/>
      <c r="O1694" s="8"/>
      <c r="P1694" s="8"/>
      <c r="Q1694" s="8"/>
      <c r="R1694" s="8"/>
      <c r="S1694" s="8"/>
    </row>
    <row r="1695" spans="4:19" ht="13.5" hidden="1" thickTop="1">
      <c r="D1695" s="103"/>
      <c r="I1695" s="103"/>
      <c r="J1695" s="103"/>
      <c r="K1695" s="105"/>
      <c r="L1695" s="101"/>
      <c r="M1695" s="8"/>
      <c r="N1695" s="8"/>
      <c r="O1695" s="8"/>
      <c r="P1695" s="8"/>
      <c r="Q1695" s="8"/>
      <c r="R1695" s="8"/>
      <c r="S1695" s="8"/>
    </row>
    <row r="1696" spans="4:19" ht="13.5" hidden="1" thickTop="1">
      <c r="D1696" s="103"/>
      <c r="I1696" s="103"/>
      <c r="J1696" s="103"/>
      <c r="K1696" s="105"/>
      <c r="L1696" s="101"/>
      <c r="M1696" s="8"/>
      <c r="N1696" s="8"/>
      <c r="O1696" s="8"/>
      <c r="P1696" s="8"/>
      <c r="Q1696" s="8"/>
      <c r="R1696" s="8"/>
      <c r="S1696" s="8"/>
    </row>
    <row r="1697" spans="4:19" ht="13.5" hidden="1" thickTop="1">
      <c r="D1697" s="103"/>
      <c r="I1697" s="103"/>
      <c r="J1697" s="103"/>
      <c r="K1697" s="105"/>
      <c r="L1697" s="101"/>
      <c r="M1697" s="8"/>
      <c r="N1697" s="8"/>
      <c r="O1697" s="8"/>
      <c r="P1697" s="8"/>
      <c r="Q1697" s="8"/>
      <c r="R1697" s="8"/>
      <c r="S1697" s="8"/>
    </row>
    <row r="1698" spans="4:19" ht="13.5" hidden="1" thickTop="1">
      <c r="D1698" s="103"/>
      <c r="I1698" s="103"/>
      <c r="J1698" s="103"/>
      <c r="K1698" s="105"/>
      <c r="L1698" s="101"/>
      <c r="M1698" s="8"/>
      <c r="N1698" s="8"/>
      <c r="O1698" s="8"/>
      <c r="P1698" s="8"/>
      <c r="Q1698" s="8"/>
      <c r="R1698" s="8"/>
      <c r="S1698" s="8"/>
    </row>
    <row r="1699" spans="4:19" ht="13.5" hidden="1" thickTop="1">
      <c r="D1699" s="103"/>
      <c r="I1699" s="103"/>
      <c r="J1699" s="103"/>
      <c r="K1699" s="105"/>
      <c r="L1699" s="101"/>
      <c r="M1699" s="8"/>
      <c r="N1699" s="8"/>
      <c r="O1699" s="8"/>
      <c r="P1699" s="8"/>
      <c r="Q1699" s="8"/>
      <c r="R1699" s="8"/>
      <c r="S1699" s="8"/>
    </row>
    <row r="1700" spans="4:19" ht="13.5" hidden="1" thickTop="1">
      <c r="D1700" s="103"/>
      <c r="I1700" s="103"/>
      <c r="J1700" s="103"/>
      <c r="K1700" s="105"/>
      <c r="L1700" s="101"/>
      <c r="M1700" s="8"/>
      <c r="N1700" s="8"/>
      <c r="O1700" s="8"/>
      <c r="P1700" s="8"/>
      <c r="Q1700" s="8"/>
      <c r="R1700" s="8"/>
      <c r="S1700" s="8"/>
    </row>
    <row r="1701" spans="4:19" ht="13.5" hidden="1" thickTop="1">
      <c r="D1701" s="103"/>
      <c r="I1701" s="103"/>
      <c r="J1701" s="103"/>
      <c r="K1701" s="105"/>
      <c r="L1701" s="101"/>
      <c r="M1701" s="8"/>
      <c r="N1701" s="8"/>
      <c r="O1701" s="8"/>
      <c r="P1701" s="8"/>
      <c r="Q1701" s="8"/>
      <c r="R1701" s="8"/>
      <c r="S1701" s="8"/>
    </row>
    <row r="1702" spans="4:19" ht="13.5" hidden="1" thickTop="1">
      <c r="D1702" s="103"/>
      <c r="I1702" s="103"/>
      <c r="J1702" s="103"/>
      <c r="K1702" s="105"/>
      <c r="L1702" s="101"/>
      <c r="M1702" s="8"/>
      <c r="N1702" s="8"/>
      <c r="O1702" s="8"/>
      <c r="P1702" s="8"/>
      <c r="Q1702" s="8"/>
      <c r="R1702" s="8"/>
      <c r="S1702" s="8"/>
    </row>
    <row r="1703" spans="4:19" ht="13.5" hidden="1" thickTop="1">
      <c r="D1703" s="103"/>
      <c r="I1703" s="103"/>
      <c r="J1703" s="103"/>
      <c r="K1703" s="105"/>
      <c r="L1703" s="101"/>
      <c r="M1703" s="8"/>
      <c r="N1703" s="8"/>
      <c r="O1703" s="8"/>
      <c r="P1703" s="8"/>
      <c r="Q1703" s="8"/>
      <c r="R1703" s="8"/>
      <c r="S1703" s="8"/>
    </row>
    <row r="1704" spans="4:19" ht="13.5" hidden="1" thickTop="1">
      <c r="D1704" s="103"/>
      <c r="I1704" s="103"/>
      <c r="J1704" s="103"/>
      <c r="K1704" s="105"/>
      <c r="L1704" s="101"/>
      <c r="M1704" s="8"/>
      <c r="N1704" s="8"/>
      <c r="O1704" s="8"/>
      <c r="P1704" s="8"/>
      <c r="Q1704" s="8"/>
      <c r="R1704" s="8"/>
      <c r="S1704" s="8"/>
    </row>
    <row r="1705" spans="4:19" ht="13.5" hidden="1" thickTop="1">
      <c r="D1705" s="103"/>
      <c r="I1705" s="103"/>
      <c r="J1705" s="103"/>
      <c r="K1705" s="105"/>
      <c r="L1705" s="101"/>
      <c r="M1705" s="8"/>
      <c r="N1705" s="8"/>
      <c r="O1705" s="8"/>
      <c r="P1705" s="8"/>
      <c r="Q1705" s="8"/>
      <c r="R1705" s="8"/>
      <c r="S1705" s="8"/>
    </row>
    <row r="1706" spans="4:19" ht="13.5" hidden="1" thickTop="1">
      <c r="D1706" s="103"/>
      <c r="I1706" s="103"/>
      <c r="J1706" s="103"/>
      <c r="K1706" s="105"/>
      <c r="L1706" s="101"/>
      <c r="M1706" s="8"/>
      <c r="N1706" s="8"/>
      <c r="O1706" s="8"/>
      <c r="P1706" s="8"/>
      <c r="Q1706" s="8"/>
      <c r="R1706" s="8"/>
      <c r="S1706" s="8"/>
    </row>
    <row r="1707" spans="4:19" ht="13.5" hidden="1" thickTop="1">
      <c r="D1707" s="103"/>
      <c r="I1707" s="103"/>
      <c r="J1707" s="103"/>
      <c r="K1707" s="105"/>
      <c r="L1707" s="101"/>
      <c r="M1707" s="8"/>
      <c r="N1707" s="8"/>
      <c r="O1707" s="8"/>
      <c r="P1707" s="8"/>
      <c r="Q1707" s="8"/>
      <c r="R1707" s="8"/>
      <c r="S1707" s="8"/>
    </row>
    <row r="1708" spans="4:19" ht="13.5" hidden="1" thickTop="1">
      <c r="D1708" s="103"/>
      <c r="I1708" s="103"/>
      <c r="J1708" s="103"/>
      <c r="K1708" s="105"/>
      <c r="L1708" s="101"/>
      <c r="M1708" s="8"/>
      <c r="N1708" s="8"/>
      <c r="O1708" s="8"/>
      <c r="P1708" s="8"/>
      <c r="Q1708" s="8"/>
      <c r="R1708" s="8"/>
      <c r="S1708" s="8"/>
    </row>
    <row r="1709" spans="4:19" ht="13.5" hidden="1" thickTop="1">
      <c r="D1709" s="103"/>
      <c r="I1709" s="103"/>
      <c r="J1709" s="103"/>
      <c r="K1709" s="105"/>
      <c r="L1709" s="101"/>
      <c r="M1709" s="8"/>
      <c r="N1709" s="8"/>
      <c r="O1709" s="8"/>
      <c r="P1709" s="8"/>
      <c r="Q1709" s="8"/>
      <c r="R1709" s="8"/>
      <c r="S1709" s="8"/>
    </row>
    <row r="1710" spans="4:19" ht="13.5" hidden="1" thickTop="1">
      <c r="D1710" s="103"/>
      <c r="I1710" s="103"/>
      <c r="J1710" s="103"/>
      <c r="K1710" s="105"/>
      <c r="L1710" s="101"/>
      <c r="M1710" s="8"/>
      <c r="N1710" s="8"/>
      <c r="O1710" s="8"/>
      <c r="P1710" s="8"/>
      <c r="Q1710" s="8"/>
      <c r="R1710" s="8"/>
      <c r="S1710" s="8"/>
    </row>
    <row r="1711" spans="4:19" ht="13.5" hidden="1" thickTop="1">
      <c r="D1711" s="103"/>
      <c r="I1711" s="103"/>
      <c r="J1711" s="103"/>
      <c r="K1711" s="105"/>
      <c r="L1711" s="101"/>
      <c r="M1711" s="8"/>
      <c r="N1711" s="8"/>
      <c r="O1711" s="8"/>
      <c r="P1711" s="8"/>
      <c r="Q1711" s="8"/>
      <c r="R1711" s="8"/>
      <c r="S1711" s="8"/>
    </row>
    <row r="1712" spans="4:19" ht="13.5" hidden="1" thickTop="1">
      <c r="D1712" s="103"/>
      <c r="I1712" s="103"/>
      <c r="J1712" s="103"/>
      <c r="K1712" s="105"/>
      <c r="L1712" s="101"/>
      <c r="M1712" s="8"/>
      <c r="N1712" s="8"/>
      <c r="O1712" s="8"/>
      <c r="P1712" s="8"/>
      <c r="Q1712" s="8"/>
      <c r="R1712" s="8"/>
      <c r="S1712" s="8"/>
    </row>
    <row r="1713" spans="4:19" ht="13.5" hidden="1" thickTop="1">
      <c r="D1713" s="103"/>
      <c r="I1713" s="103"/>
      <c r="J1713" s="103"/>
      <c r="K1713" s="105"/>
      <c r="L1713" s="101"/>
      <c r="M1713" s="8"/>
      <c r="N1713" s="8"/>
      <c r="O1713" s="8"/>
      <c r="P1713" s="8"/>
      <c r="Q1713" s="8"/>
      <c r="R1713" s="8"/>
      <c r="S1713" s="8"/>
    </row>
    <row r="1714" spans="4:19" ht="13.5" hidden="1" thickTop="1">
      <c r="D1714" s="103"/>
      <c r="I1714" s="103"/>
      <c r="J1714" s="103"/>
      <c r="K1714" s="105"/>
      <c r="L1714" s="101"/>
      <c r="M1714" s="8"/>
      <c r="N1714" s="8"/>
      <c r="O1714" s="8"/>
      <c r="P1714" s="8"/>
      <c r="Q1714" s="8"/>
      <c r="R1714" s="8"/>
      <c r="S1714" s="8"/>
    </row>
    <row r="1715" spans="4:19" ht="13.5" hidden="1" thickTop="1">
      <c r="D1715" s="103"/>
      <c r="I1715" s="103"/>
      <c r="J1715" s="103"/>
      <c r="K1715" s="105"/>
      <c r="L1715" s="101"/>
      <c r="M1715" s="8"/>
      <c r="N1715" s="8"/>
      <c r="O1715" s="8"/>
      <c r="P1715" s="8"/>
      <c r="Q1715" s="8"/>
      <c r="R1715" s="8"/>
      <c r="S1715" s="8"/>
    </row>
    <row r="1716" spans="4:19" ht="13.5" hidden="1" thickTop="1">
      <c r="D1716" s="103"/>
      <c r="I1716" s="103"/>
      <c r="J1716" s="103"/>
      <c r="K1716" s="105"/>
      <c r="L1716" s="101"/>
      <c r="M1716" s="8"/>
      <c r="N1716" s="8"/>
      <c r="O1716" s="8"/>
      <c r="P1716" s="8"/>
      <c r="Q1716" s="8"/>
      <c r="R1716" s="8"/>
      <c r="S1716" s="8"/>
    </row>
    <row r="1717" spans="4:19" ht="13.5" hidden="1" thickTop="1">
      <c r="D1717" s="103"/>
      <c r="I1717" s="103"/>
      <c r="J1717" s="103"/>
      <c r="K1717" s="105"/>
      <c r="L1717" s="101"/>
      <c r="M1717" s="8"/>
      <c r="N1717" s="8"/>
      <c r="O1717" s="8"/>
      <c r="P1717" s="8"/>
      <c r="Q1717" s="8"/>
      <c r="R1717" s="8"/>
      <c r="S1717" s="8"/>
    </row>
    <row r="1718" spans="4:19" ht="13.5" hidden="1" thickTop="1">
      <c r="D1718" s="103"/>
      <c r="I1718" s="103"/>
      <c r="J1718" s="103"/>
      <c r="K1718" s="105"/>
      <c r="L1718" s="101"/>
      <c r="M1718" s="8"/>
      <c r="N1718" s="8"/>
      <c r="O1718" s="8"/>
      <c r="P1718" s="8"/>
      <c r="Q1718" s="8"/>
      <c r="R1718" s="8"/>
      <c r="S1718" s="8"/>
    </row>
    <row r="1719" spans="4:19" ht="13.5" hidden="1" thickTop="1">
      <c r="D1719" s="103"/>
      <c r="I1719" s="103"/>
      <c r="J1719" s="103"/>
      <c r="K1719" s="105"/>
      <c r="L1719" s="101"/>
      <c r="M1719" s="8"/>
      <c r="N1719" s="8"/>
      <c r="O1719" s="8"/>
      <c r="P1719" s="8"/>
      <c r="Q1719" s="8"/>
      <c r="R1719" s="8"/>
      <c r="S1719" s="8"/>
    </row>
    <row r="1720" spans="4:19" ht="13.5" hidden="1" thickTop="1">
      <c r="D1720" s="103"/>
      <c r="I1720" s="103"/>
      <c r="J1720" s="103"/>
      <c r="K1720" s="105"/>
      <c r="L1720" s="101"/>
      <c r="M1720" s="8"/>
      <c r="N1720" s="8"/>
      <c r="O1720" s="8"/>
      <c r="P1720" s="8"/>
      <c r="Q1720" s="8"/>
      <c r="R1720" s="8"/>
      <c r="S1720" s="8"/>
    </row>
    <row r="1721" spans="4:19" ht="13.5" hidden="1" thickTop="1">
      <c r="D1721" s="103"/>
      <c r="I1721" s="103"/>
      <c r="J1721" s="103"/>
      <c r="K1721" s="105"/>
      <c r="L1721" s="101"/>
      <c r="M1721" s="8"/>
      <c r="N1721" s="8"/>
      <c r="O1721" s="8"/>
      <c r="P1721" s="8"/>
      <c r="Q1721" s="8"/>
      <c r="R1721" s="8"/>
      <c r="S1721" s="8"/>
    </row>
    <row r="1722" spans="4:19" ht="13.5" hidden="1" thickTop="1">
      <c r="D1722" s="103"/>
      <c r="I1722" s="103"/>
      <c r="J1722" s="103"/>
      <c r="K1722" s="105"/>
      <c r="L1722" s="101"/>
      <c r="M1722" s="8"/>
      <c r="N1722" s="8"/>
      <c r="O1722" s="8"/>
      <c r="P1722" s="8"/>
      <c r="Q1722" s="8"/>
      <c r="R1722" s="8"/>
      <c r="S1722" s="8"/>
    </row>
    <row r="1723" spans="4:19" ht="13.5" hidden="1" thickTop="1">
      <c r="D1723" s="103"/>
      <c r="I1723" s="103"/>
      <c r="J1723" s="103"/>
      <c r="K1723" s="105"/>
      <c r="L1723" s="101"/>
      <c r="M1723" s="8"/>
      <c r="N1723" s="8"/>
      <c r="O1723" s="8"/>
      <c r="P1723" s="8"/>
      <c r="Q1723" s="8"/>
      <c r="R1723" s="8"/>
      <c r="S1723" s="8"/>
    </row>
    <row r="1724" spans="4:19" ht="13.5" hidden="1" thickTop="1">
      <c r="D1724" s="103"/>
      <c r="I1724" s="103"/>
      <c r="J1724" s="103"/>
      <c r="K1724" s="105"/>
      <c r="L1724" s="101"/>
      <c r="M1724" s="8"/>
      <c r="N1724" s="8"/>
      <c r="O1724" s="8"/>
      <c r="P1724" s="8"/>
      <c r="Q1724" s="8"/>
      <c r="R1724" s="8"/>
      <c r="S1724" s="8"/>
    </row>
    <row r="1725" spans="4:19" ht="13.5" hidden="1" thickTop="1">
      <c r="D1725" s="103"/>
      <c r="I1725" s="103"/>
      <c r="J1725" s="103"/>
      <c r="K1725" s="105"/>
      <c r="L1725" s="101"/>
      <c r="M1725" s="8"/>
      <c r="N1725" s="8"/>
      <c r="O1725" s="8"/>
      <c r="P1725" s="8"/>
      <c r="Q1725" s="8"/>
      <c r="R1725" s="8"/>
      <c r="S1725" s="8"/>
    </row>
    <row r="1726" spans="4:19" ht="13.5" hidden="1" thickTop="1">
      <c r="D1726" s="103"/>
      <c r="I1726" s="103"/>
      <c r="J1726" s="103"/>
      <c r="K1726" s="105"/>
      <c r="L1726" s="101"/>
      <c r="M1726" s="8"/>
      <c r="N1726" s="8"/>
      <c r="O1726" s="8"/>
      <c r="P1726" s="8"/>
      <c r="Q1726" s="8"/>
      <c r="R1726" s="8"/>
      <c r="S1726" s="8"/>
    </row>
    <row r="1727" spans="4:19" ht="13.5" hidden="1" thickTop="1">
      <c r="D1727" s="103"/>
      <c r="I1727" s="103"/>
      <c r="J1727" s="103"/>
      <c r="K1727" s="105"/>
      <c r="L1727" s="101"/>
      <c r="M1727" s="8"/>
      <c r="N1727" s="8"/>
      <c r="O1727" s="8"/>
      <c r="P1727" s="8"/>
      <c r="Q1727" s="8"/>
      <c r="R1727" s="8"/>
      <c r="S1727" s="8"/>
    </row>
    <row r="1728" spans="4:19" ht="13.5" hidden="1" thickTop="1">
      <c r="D1728" s="103"/>
      <c r="I1728" s="103"/>
      <c r="J1728" s="103"/>
      <c r="K1728" s="105"/>
      <c r="L1728" s="101"/>
      <c r="M1728" s="8"/>
      <c r="N1728" s="8"/>
      <c r="O1728" s="8"/>
      <c r="P1728" s="8"/>
      <c r="Q1728" s="8"/>
      <c r="R1728" s="8"/>
      <c r="S1728" s="8"/>
    </row>
    <row r="1729" spans="4:19" ht="13.5" hidden="1" thickTop="1">
      <c r="D1729" s="103"/>
      <c r="I1729" s="103"/>
      <c r="J1729" s="103"/>
      <c r="K1729" s="105"/>
      <c r="L1729" s="101"/>
      <c r="M1729" s="8"/>
      <c r="N1729" s="8"/>
      <c r="O1729" s="8"/>
      <c r="P1729" s="8"/>
      <c r="Q1729" s="8"/>
      <c r="R1729" s="8"/>
      <c r="S1729" s="8"/>
    </row>
    <row r="1730" spans="4:19" ht="13.5" hidden="1" thickTop="1">
      <c r="D1730" s="103"/>
      <c r="I1730" s="103"/>
      <c r="J1730" s="103"/>
      <c r="K1730" s="105"/>
      <c r="L1730" s="101"/>
      <c r="M1730" s="8"/>
      <c r="N1730" s="8"/>
      <c r="O1730" s="8"/>
      <c r="P1730" s="8"/>
      <c r="Q1730" s="8"/>
      <c r="R1730" s="8"/>
      <c r="S1730" s="8"/>
    </row>
    <row r="1731" spans="4:19" ht="13.5" hidden="1" thickTop="1">
      <c r="D1731" s="103"/>
      <c r="I1731" s="103"/>
      <c r="J1731" s="103"/>
      <c r="K1731" s="105"/>
      <c r="L1731" s="101"/>
      <c r="M1731" s="8"/>
      <c r="N1731" s="8"/>
      <c r="O1731" s="8"/>
      <c r="P1731" s="8"/>
      <c r="Q1731" s="8"/>
      <c r="R1731" s="8"/>
      <c r="S1731" s="8"/>
    </row>
    <row r="1732" spans="4:19" ht="13.5" hidden="1" thickTop="1">
      <c r="D1732" s="103"/>
      <c r="I1732" s="103"/>
      <c r="J1732" s="103"/>
      <c r="K1732" s="105"/>
      <c r="L1732" s="101"/>
      <c r="M1732" s="8"/>
      <c r="N1732" s="8"/>
      <c r="O1732" s="8"/>
      <c r="P1732" s="8"/>
      <c r="Q1732" s="8"/>
      <c r="R1732" s="8"/>
      <c r="S1732" s="8"/>
    </row>
    <row r="1733" spans="4:19" ht="13.5" hidden="1" thickTop="1">
      <c r="D1733" s="103"/>
      <c r="I1733" s="103"/>
      <c r="J1733" s="103"/>
      <c r="K1733" s="105"/>
      <c r="L1733" s="101"/>
      <c r="M1733" s="8"/>
      <c r="N1733" s="8"/>
      <c r="O1733" s="8"/>
      <c r="P1733" s="8"/>
      <c r="Q1733" s="8"/>
      <c r="R1733" s="8"/>
      <c r="S1733" s="8"/>
    </row>
    <row r="1734" spans="4:19" ht="13.5" hidden="1" thickTop="1">
      <c r="D1734" s="103"/>
      <c r="I1734" s="103"/>
      <c r="J1734" s="103"/>
      <c r="K1734" s="105"/>
      <c r="L1734" s="101"/>
      <c r="M1734" s="8"/>
      <c r="N1734" s="8"/>
      <c r="O1734" s="8"/>
      <c r="P1734" s="8"/>
      <c r="Q1734" s="8"/>
      <c r="R1734" s="8"/>
      <c r="S1734" s="8"/>
    </row>
    <row r="1735" spans="4:19" ht="13.5" hidden="1" thickTop="1">
      <c r="D1735" s="103"/>
      <c r="I1735" s="103"/>
      <c r="J1735" s="103"/>
      <c r="K1735" s="105"/>
      <c r="L1735" s="101"/>
      <c r="M1735" s="8"/>
      <c r="N1735" s="8"/>
      <c r="O1735" s="8"/>
      <c r="P1735" s="8"/>
      <c r="Q1735" s="8"/>
      <c r="R1735" s="8"/>
      <c r="S1735" s="8"/>
    </row>
    <row r="1736" spans="4:19" ht="13.5" hidden="1" thickTop="1">
      <c r="D1736" s="103"/>
      <c r="I1736" s="103"/>
      <c r="J1736" s="103"/>
      <c r="K1736" s="105"/>
      <c r="L1736" s="101"/>
      <c r="M1736" s="8"/>
      <c r="N1736" s="8"/>
      <c r="O1736" s="8"/>
      <c r="P1736" s="8"/>
      <c r="Q1736" s="8"/>
      <c r="R1736" s="8"/>
      <c r="S1736" s="8"/>
    </row>
    <row r="1737" spans="4:19" ht="13.5" hidden="1" thickTop="1">
      <c r="D1737" s="103"/>
      <c r="I1737" s="103"/>
      <c r="J1737" s="103"/>
      <c r="K1737" s="105"/>
      <c r="L1737" s="101"/>
      <c r="M1737" s="8"/>
      <c r="N1737" s="8"/>
      <c r="O1737" s="8"/>
      <c r="P1737" s="8"/>
      <c r="Q1737" s="8"/>
      <c r="R1737" s="8"/>
      <c r="S1737" s="8"/>
    </row>
    <row r="1738" spans="4:19" ht="13.5" hidden="1" thickTop="1">
      <c r="D1738" s="103"/>
      <c r="I1738" s="103"/>
      <c r="J1738" s="103"/>
      <c r="K1738" s="105"/>
      <c r="L1738" s="101"/>
      <c r="M1738" s="8"/>
      <c r="N1738" s="8"/>
      <c r="O1738" s="8"/>
      <c r="P1738" s="8"/>
      <c r="Q1738" s="8"/>
      <c r="R1738" s="8"/>
      <c r="S1738" s="8"/>
    </row>
    <row r="1739" spans="4:19" ht="13.5" hidden="1" thickTop="1">
      <c r="D1739" s="103"/>
      <c r="I1739" s="103"/>
      <c r="J1739" s="103"/>
      <c r="K1739" s="105"/>
      <c r="L1739" s="101"/>
      <c r="M1739" s="8"/>
      <c r="N1739" s="8"/>
      <c r="O1739" s="8"/>
      <c r="P1739" s="8"/>
      <c r="Q1739" s="8"/>
      <c r="R1739" s="8"/>
      <c r="S1739" s="8"/>
    </row>
    <row r="1740" spans="4:19" ht="13.5" hidden="1" thickTop="1">
      <c r="D1740" s="103"/>
      <c r="I1740" s="103"/>
      <c r="J1740" s="103"/>
      <c r="K1740" s="105"/>
      <c r="L1740" s="101"/>
      <c r="M1740" s="8"/>
      <c r="N1740" s="8"/>
      <c r="O1740" s="8"/>
      <c r="P1740" s="8"/>
      <c r="Q1740" s="8"/>
      <c r="R1740" s="8"/>
      <c r="S1740" s="8"/>
    </row>
    <row r="1741" spans="4:19" ht="13.5" hidden="1" thickTop="1">
      <c r="D1741" s="103"/>
      <c r="I1741" s="103"/>
      <c r="J1741" s="103"/>
      <c r="K1741" s="105"/>
      <c r="L1741" s="101"/>
      <c r="M1741" s="8"/>
      <c r="N1741" s="8"/>
      <c r="O1741" s="8"/>
      <c r="P1741" s="8"/>
      <c r="Q1741" s="8"/>
      <c r="R1741" s="8"/>
      <c r="S1741" s="8"/>
    </row>
    <row r="1742" spans="4:19" ht="13.5" hidden="1" thickTop="1">
      <c r="D1742" s="103"/>
      <c r="I1742" s="103"/>
      <c r="J1742" s="103"/>
      <c r="K1742" s="105"/>
      <c r="L1742" s="101"/>
      <c r="M1742" s="8"/>
      <c r="N1742" s="8"/>
      <c r="O1742" s="8"/>
      <c r="P1742" s="8"/>
      <c r="Q1742" s="8"/>
      <c r="R1742" s="8"/>
      <c r="S1742" s="8"/>
    </row>
    <row r="1743" spans="4:19" ht="13.5" hidden="1" thickTop="1">
      <c r="D1743" s="103"/>
      <c r="I1743" s="103"/>
      <c r="J1743" s="103"/>
      <c r="K1743" s="105"/>
      <c r="L1743" s="101"/>
      <c r="M1743" s="8"/>
      <c r="N1743" s="8"/>
      <c r="O1743" s="8"/>
      <c r="P1743" s="8"/>
      <c r="Q1743" s="8"/>
      <c r="R1743" s="8"/>
      <c r="S1743" s="8"/>
    </row>
    <row r="1744" spans="4:19" ht="13.5" hidden="1" thickTop="1">
      <c r="D1744" s="103"/>
      <c r="I1744" s="103"/>
      <c r="J1744" s="103"/>
      <c r="K1744" s="105"/>
      <c r="L1744" s="101"/>
      <c r="M1744" s="8"/>
      <c r="N1744" s="8"/>
      <c r="O1744" s="8"/>
      <c r="P1744" s="8"/>
      <c r="Q1744" s="8"/>
      <c r="R1744" s="8"/>
      <c r="S1744" s="8"/>
    </row>
    <row r="1745" spans="4:19" ht="13.5" hidden="1" thickTop="1">
      <c r="D1745" s="103"/>
      <c r="I1745" s="103"/>
      <c r="J1745" s="103"/>
      <c r="K1745" s="105"/>
      <c r="L1745" s="101"/>
      <c r="M1745" s="8"/>
      <c r="N1745" s="8"/>
      <c r="O1745" s="8"/>
      <c r="P1745" s="8"/>
      <c r="Q1745" s="8"/>
      <c r="R1745" s="8"/>
      <c r="S1745" s="8"/>
    </row>
    <row r="1746" spans="4:19" ht="13.5" hidden="1" thickTop="1">
      <c r="D1746" s="103"/>
      <c r="I1746" s="103"/>
      <c r="J1746" s="103"/>
      <c r="K1746" s="105"/>
      <c r="L1746" s="101"/>
      <c r="M1746" s="8"/>
      <c r="N1746" s="8"/>
      <c r="O1746" s="8"/>
      <c r="P1746" s="8"/>
      <c r="Q1746" s="8"/>
      <c r="R1746" s="8"/>
      <c r="S1746" s="8"/>
    </row>
    <row r="1747" spans="4:19" ht="13.5" hidden="1" thickTop="1">
      <c r="D1747" s="103"/>
      <c r="I1747" s="103"/>
      <c r="J1747" s="103"/>
      <c r="K1747" s="105"/>
      <c r="L1747" s="101"/>
      <c r="M1747" s="8"/>
      <c r="N1747" s="8"/>
      <c r="O1747" s="8"/>
      <c r="P1747" s="8"/>
      <c r="Q1747" s="8"/>
      <c r="R1747" s="8"/>
      <c r="S1747" s="8"/>
    </row>
    <row r="1748" spans="4:19" ht="13.5" hidden="1" thickTop="1">
      <c r="D1748" s="103"/>
      <c r="I1748" s="103"/>
      <c r="J1748" s="103"/>
      <c r="K1748" s="105"/>
      <c r="L1748" s="101"/>
      <c r="M1748" s="8"/>
      <c r="N1748" s="8"/>
      <c r="O1748" s="8"/>
      <c r="P1748" s="8"/>
      <c r="Q1748" s="8"/>
      <c r="R1748" s="8"/>
      <c r="S1748" s="8"/>
    </row>
    <row r="1749" spans="4:19" ht="13.5" hidden="1" thickTop="1">
      <c r="D1749" s="103"/>
      <c r="I1749" s="103"/>
      <c r="J1749" s="103"/>
      <c r="K1749" s="105"/>
      <c r="L1749" s="101"/>
      <c r="M1749" s="8"/>
      <c r="N1749" s="8"/>
      <c r="O1749" s="8"/>
      <c r="P1749" s="8"/>
      <c r="Q1749" s="8"/>
      <c r="R1749" s="8"/>
      <c r="S1749" s="8"/>
    </row>
    <row r="1750" spans="4:19" ht="13.5" hidden="1" thickTop="1">
      <c r="D1750" s="103"/>
      <c r="I1750" s="103"/>
      <c r="J1750" s="103"/>
      <c r="K1750" s="105"/>
      <c r="L1750" s="101"/>
      <c r="M1750" s="8"/>
      <c r="N1750" s="8"/>
      <c r="O1750" s="8"/>
      <c r="P1750" s="8"/>
      <c r="Q1750" s="8"/>
      <c r="R1750" s="8"/>
      <c r="S1750" s="8"/>
    </row>
    <row r="1751" spans="4:19" ht="13.5" hidden="1" thickTop="1">
      <c r="D1751" s="103"/>
      <c r="I1751" s="103"/>
      <c r="J1751" s="103"/>
      <c r="K1751" s="105"/>
      <c r="L1751" s="101"/>
      <c r="M1751" s="8"/>
      <c r="N1751" s="8"/>
      <c r="O1751" s="8"/>
      <c r="P1751" s="8"/>
      <c r="Q1751" s="8"/>
      <c r="R1751" s="8"/>
      <c r="S1751" s="8"/>
    </row>
    <row r="1752" spans="4:19" ht="13.5" hidden="1" thickTop="1">
      <c r="D1752" s="103"/>
      <c r="I1752" s="103"/>
      <c r="J1752" s="103"/>
      <c r="K1752" s="105"/>
      <c r="L1752" s="101"/>
      <c r="M1752" s="8"/>
      <c r="N1752" s="8"/>
      <c r="O1752" s="8"/>
      <c r="P1752" s="8"/>
      <c r="Q1752" s="8"/>
      <c r="R1752" s="8"/>
      <c r="S1752" s="8"/>
    </row>
    <row r="1753" spans="4:19" ht="13.5" hidden="1" thickTop="1">
      <c r="D1753" s="103"/>
      <c r="I1753" s="103"/>
      <c r="J1753" s="103"/>
      <c r="K1753" s="105"/>
      <c r="L1753" s="101"/>
      <c r="M1753" s="8"/>
      <c r="N1753" s="8"/>
      <c r="O1753" s="8"/>
      <c r="P1753" s="8"/>
      <c r="Q1753" s="8"/>
      <c r="R1753" s="8"/>
      <c r="S1753" s="8"/>
    </row>
    <row r="1754" spans="4:19" ht="13.5" hidden="1" thickTop="1">
      <c r="D1754" s="103"/>
      <c r="I1754" s="103"/>
      <c r="J1754" s="103"/>
      <c r="K1754" s="105"/>
      <c r="L1754" s="101"/>
      <c r="M1754" s="8"/>
      <c r="N1754" s="8"/>
      <c r="O1754" s="8"/>
      <c r="P1754" s="8"/>
      <c r="Q1754" s="8"/>
      <c r="R1754" s="8"/>
      <c r="S1754" s="8"/>
    </row>
    <row r="1755" spans="4:19" ht="13.5" hidden="1" thickTop="1">
      <c r="D1755" s="103"/>
      <c r="I1755" s="103"/>
      <c r="J1755" s="103"/>
      <c r="K1755" s="105"/>
      <c r="L1755" s="101"/>
      <c r="M1755" s="8"/>
      <c r="N1755" s="8"/>
      <c r="O1755" s="8"/>
      <c r="P1755" s="8"/>
      <c r="Q1755" s="8"/>
      <c r="R1755" s="8"/>
      <c r="S1755" s="8"/>
    </row>
    <row r="1756" spans="4:19" ht="13.5" hidden="1" thickTop="1">
      <c r="D1756" s="103"/>
      <c r="I1756" s="103"/>
      <c r="J1756" s="103"/>
      <c r="K1756" s="105"/>
      <c r="L1756" s="101"/>
      <c r="M1756" s="8"/>
      <c r="N1756" s="8"/>
      <c r="O1756" s="8"/>
      <c r="P1756" s="8"/>
      <c r="Q1756" s="8"/>
      <c r="R1756" s="8"/>
      <c r="S1756" s="8"/>
    </row>
    <row r="1757" spans="4:19" ht="13.5" hidden="1" thickTop="1">
      <c r="D1757" s="103"/>
      <c r="I1757" s="103"/>
      <c r="J1757" s="103"/>
      <c r="K1757" s="105"/>
      <c r="L1757" s="101"/>
      <c r="M1757" s="8"/>
      <c r="N1757" s="8"/>
      <c r="O1757" s="8"/>
      <c r="P1757" s="8"/>
      <c r="Q1757" s="8"/>
      <c r="R1757" s="8"/>
      <c r="S1757" s="8"/>
    </row>
    <row r="1758" spans="4:19" ht="13.5" hidden="1" thickTop="1">
      <c r="D1758" s="103"/>
      <c r="I1758" s="103"/>
      <c r="J1758" s="103"/>
      <c r="K1758" s="105"/>
      <c r="L1758" s="101"/>
      <c r="M1758" s="8"/>
      <c r="N1758" s="8"/>
      <c r="O1758" s="8"/>
      <c r="P1758" s="8"/>
      <c r="Q1758" s="8"/>
      <c r="R1758" s="8"/>
      <c r="S1758" s="8"/>
    </row>
    <row r="1759" spans="4:19" ht="13.5" hidden="1" thickTop="1">
      <c r="D1759" s="103"/>
      <c r="I1759" s="103"/>
      <c r="J1759" s="103"/>
      <c r="K1759" s="105"/>
      <c r="L1759" s="101"/>
      <c r="M1759" s="8"/>
      <c r="N1759" s="8"/>
      <c r="O1759" s="8"/>
      <c r="P1759" s="8"/>
      <c r="Q1759" s="8"/>
      <c r="R1759" s="8"/>
      <c r="S1759" s="8"/>
    </row>
    <row r="1760" spans="4:19" ht="13.5" hidden="1" thickTop="1">
      <c r="D1760" s="103"/>
      <c r="I1760" s="103"/>
      <c r="J1760" s="103"/>
      <c r="K1760" s="105"/>
      <c r="L1760" s="101"/>
      <c r="M1760" s="8"/>
      <c r="N1760" s="8"/>
      <c r="O1760" s="8"/>
      <c r="P1760" s="8"/>
      <c r="Q1760" s="8"/>
      <c r="R1760" s="8"/>
      <c r="S1760" s="8"/>
    </row>
    <row r="1761" spans="4:19" ht="13.5" hidden="1" thickTop="1">
      <c r="D1761" s="103"/>
      <c r="I1761" s="103"/>
      <c r="J1761" s="103"/>
      <c r="K1761" s="105"/>
      <c r="L1761" s="101"/>
      <c r="M1761" s="8"/>
      <c r="N1761" s="8"/>
      <c r="O1761" s="8"/>
      <c r="P1761" s="8"/>
      <c r="Q1761" s="8"/>
      <c r="R1761" s="8"/>
      <c r="S1761" s="8"/>
    </row>
    <row r="1762" spans="4:19" ht="13.5" hidden="1" thickTop="1">
      <c r="D1762" s="103"/>
      <c r="I1762" s="103"/>
      <c r="J1762" s="103"/>
      <c r="K1762" s="105"/>
      <c r="L1762" s="101"/>
      <c r="M1762" s="8"/>
      <c r="N1762" s="8"/>
      <c r="O1762" s="8"/>
      <c r="P1762" s="8"/>
      <c r="Q1762" s="8"/>
      <c r="R1762" s="8"/>
      <c r="S1762" s="8"/>
    </row>
    <row r="1763" spans="4:19" ht="13.5" hidden="1" thickTop="1">
      <c r="D1763" s="103"/>
      <c r="I1763" s="103"/>
      <c r="J1763" s="103"/>
      <c r="K1763" s="105"/>
      <c r="L1763" s="101"/>
      <c r="M1763" s="8"/>
      <c r="N1763" s="8"/>
      <c r="O1763" s="8"/>
      <c r="P1763" s="8"/>
      <c r="Q1763" s="8"/>
      <c r="R1763" s="8"/>
      <c r="S1763" s="8"/>
    </row>
    <row r="1764" spans="4:19" ht="13.5" hidden="1" thickTop="1">
      <c r="D1764" s="103"/>
      <c r="I1764" s="103"/>
      <c r="J1764" s="103"/>
      <c r="K1764" s="105"/>
      <c r="L1764" s="101"/>
      <c r="M1764" s="8"/>
      <c r="N1764" s="8"/>
      <c r="O1764" s="8"/>
      <c r="P1764" s="8"/>
      <c r="Q1764" s="8"/>
      <c r="R1764" s="8"/>
      <c r="S1764" s="8"/>
    </row>
    <row r="1765" spans="4:19" ht="13.5" hidden="1" thickTop="1">
      <c r="D1765" s="103"/>
      <c r="I1765" s="103"/>
      <c r="J1765" s="103"/>
      <c r="K1765" s="105"/>
      <c r="L1765" s="101"/>
      <c r="M1765" s="8"/>
      <c r="N1765" s="8"/>
      <c r="O1765" s="8"/>
      <c r="P1765" s="8"/>
      <c r="Q1765" s="8"/>
      <c r="R1765" s="8"/>
      <c r="S1765" s="8"/>
    </row>
    <row r="1766" spans="4:19" ht="13.5" hidden="1" thickTop="1">
      <c r="D1766" s="103"/>
      <c r="I1766" s="103"/>
      <c r="J1766" s="103"/>
      <c r="K1766" s="105"/>
      <c r="L1766" s="101"/>
      <c r="M1766" s="8"/>
      <c r="N1766" s="8"/>
      <c r="O1766" s="8"/>
      <c r="P1766" s="8"/>
      <c r="Q1766" s="8"/>
      <c r="R1766" s="8"/>
      <c r="S1766" s="8"/>
    </row>
    <row r="1767" spans="4:19" ht="13.5" hidden="1" thickTop="1">
      <c r="D1767" s="103"/>
      <c r="I1767" s="103"/>
      <c r="J1767" s="103"/>
      <c r="K1767" s="105"/>
      <c r="L1767" s="101"/>
      <c r="M1767" s="8"/>
      <c r="N1767" s="8"/>
      <c r="O1767" s="8"/>
      <c r="P1767" s="8"/>
      <c r="Q1767" s="8"/>
      <c r="R1767" s="8"/>
      <c r="S1767" s="8"/>
    </row>
    <row r="1768" spans="4:19" ht="13.5" hidden="1" thickTop="1">
      <c r="D1768" s="103"/>
      <c r="I1768" s="103"/>
      <c r="J1768" s="103"/>
      <c r="K1768" s="105"/>
      <c r="L1768" s="101"/>
      <c r="M1768" s="8"/>
      <c r="N1768" s="8"/>
      <c r="O1768" s="8"/>
      <c r="P1768" s="8"/>
      <c r="Q1768" s="8"/>
      <c r="R1768" s="8"/>
      <c r="S1768" s="8"/>
    </row>
    <row r="1769" spans="4:19" ht="13.5" hidden="1" thickTop="1">
      <c r="D1769" s="103"/>
      <c r="I1769" s="103"/>
      <c r="J1769" s="103"/>
      <c r="K1769" s="105"/>
      <c r="L1769" s="101"/>
      <c r="M1769" s="8"/>
      <c r="N1769" s="8"/>
      <c r="O1769" s="8"/>
      <c r="P1769" s="8"/>
      <c r="Q1769" s="8"/>
      <c r="R1769" s="8"/>
      <c r="S1769" s="8"/>
    </row>
    <row r="1770" spans="4:19" ht="13.5" hidden="1" thickTop="1">
      <c r="D1770" s="103"/>
      <c r="I1770" s="103"/>
      <c r="J1770" s="103"/>
      <c r="K1770" s="105"/>
      <c r="L1770" s="101"/>
      <c r="M1770" s="8"/>
      <c r="N1770" s="8"/>
      <c r="O1770" s="8"/>
      <c r="P1770" s="8"/>
      <c r="Q1770" s="8"/>
      <c r="R1770" s="8"/>
      <c r="S1770" s="8"/>
    </row>
    <row r="1771" spans="4:19" ht="13.5" hidden="1" thickTop="1">
      <c r="D1771" s="103"/>
      <c r="I1771" s="103"/>
      <c r="J1771" s="103"/>
      <c r="K1771" s="105"/>
      <c r="L1771" s="101"/>
      <c r="M1771" s="8"/>
      <c r="N1771" s="8"/>
      <c r="O1771" s="8"/>
      <c r="P1771" s="8"/>
      <c r="Q1771" s="8"/>
      <c r="R1771" s="8"/>
      <c r="S1771" s="8"/>
    </row>
    <row r="1772" spans="4:19" ht="13.5" hidden="1" thickTop="1">
      <c r="D1772" s="103"/>
      <c r="I1772" s="103"/>
      <c r="J1772" s="103"/>
      <c r="K1772" s="105"/>
      <c r="L1772" s="101"/>
      <c r="M1772" s="8"/>
      <c r="N1772" s="8"/>
      <c r="O1772" s="8"/>
      <c r="P1772" s="8"/>
      <c r="Q1772" s="8"/>
      <c r="R1772" s="8"/>
      <c r="S1772" s="8"/>
    </row>
    <row r="1773" spans="4:19" ht="13.5" hidden="1" thickTop="1">
      <c r="D1773" s="103"/>
      <c r="I1773" s="103"/>
      <c r="J1773" s="103"/>
      <c r="K1773" s="105"/>
      <c r="L1773" s="101"/>
      <c r="M1773" s="8"/>
      <c r="N1773" s="8"/>
      <c r="O1773" s="8"/>
      <c r="P1773" s="8"/>
      <c r="Q1773" s="8"/>
      <c r="R1773" s="8"/>
      <c r="S1773" s="8"/>
    </row>
    <row r="1774" spans="4:19" ht="13.5" hidden="1" thickTop="1">
      <c r="D1774" s="103"/>
      <c r="I1774" s="103"/>
      <c r="J1774" s="103"/>
      <c r="K1774" s="105"/>
      <c r="L1774" s="101"/>
      <c r="M1774" s="8"/>
      <c r="N1774" s="8"/>
      <c r="O1774" s="8"/>
      <c r="P1774" s="8"/>
      <c r="Q1774" s="8"/>
      <c r="R1774" s="8"/>
      <c r="S1774" s="8"/>
    </row>
    <row r="1775" spans="4:19" ht="13.5" hidden="1" thickTop="1">
      <c r="D1775" s="103"/>
      <c r="I1775" s="103"/>
      <c r="J1775" s="103"/>
      <c r="K1775" s="105"/>
      <c r="L1775" s="101"/>
      <c r="M1775" s="8"/>
      <c r="N1775" s="8"/>
      <c r="O1775" s="8"/>
      <c r="P1775" s="8"/>
      <c r="Q1775" s="8"/>
      <c r="R1775" s="8"/>
      <c r="S1775" s="8"/>
    </row>
    <row r="1776" spans="4:19" ht="13.5" hidden="1" thickTop="1">
      <c r="D1776" s="103"/>
      <c r="I1776" s="103"/>
      <c r="J1776" s="103"/>
      <c r="K1776" s="105"/>
      <c r="L1776" s="101"/>
      <c r="M1776" s="8"/>
      <c r="N1776" s="8"/>
      <c r="O1776" s="8"/>
      <c r="P1776" s="8"/>
      <c r="Q1776" s="8"/>
      <c r="R1776" s="8"/>
      <c r="S1776" s="8"/>
    </row>
    <row r="1777" spans="4:19" ht="13.5" hidden="1" thickTop="1">
      <c r="D1777" s="103"/>
      <c r="I1777" s="103"/>
      <c r="J1777" s="103"/>
      <c r="K1777" s="105"/>
      <c r="L1777" s="101"/>
      <c r="M1777" s="8"/>
      <c r="N1777" s="8"/>
      <c r="O1777" s="8"/>
      <c r="P1777" s="8"/>
      <c r="Q1777" s="8"/>
      <c r="R1777" s="8"/>
      <c r="S1777" s="8"/>
    </row>
    <row r="1778" spans="4:19" ht="13.5" hidden="1" thickTop="1">
      <c r="D1778" s="103"/>
      <c r="I1778" s="103"/>
      <c r="J1778" s="103"/>
      <c r="K1778" s="105"/>
      <c r="L1778" s="101"/>
      <c r="M1778" s="8"/>
      <c r="N1778" s="8"/>
      <c r="O1778" s="8"/>
      <c r="P1778" s="8"/>
      <c r="Q1778" s="8"/>
      <c r="R1778" s="8"/>
      <c r="S1778" s="8"/>
    </row>
    <row r="1779" spans="4:19" ht="13.5" hidden="1" thickTop="1">
      <c r="D1779" s="103"/>
      <c r="I1779" s="103"/>
      <c r="J1779" s="103"/>
      <c r="K1779" s="105"/>
      <c r="L1779" s="101"/>
      <c r="M1779" s="8"/>
      <c r="N1779" s="8"/>
      <c r="O1779" s="8"/>
      <c r="P1779" s="8"/>
      <c r="Q1779" s="8"/>
      <c r="R1779" s="8"/>
      <c r="S1779" s="8"/>
    </row>
    <row r="1780" spans="4:19" ht="13.5" hidden="1" thickTop="1">
      <c r="D1780" s="103"/>
      <c r="I1780" s="103"/>
      <c r="J1780" s="103"/>
      <c r="K1780" s="105"/>
      <c r="L1780" s="101"/>
      <c r="M1780" s="8"/>
      <c r="N1780" s="8"/>
      <c r="O1780" s="8"/>
      <c r="P1780" s="8"/>
      <c r="Q1780" s="8"/>
      <c r="R1780" s="8"/>
      <c r="S1780" s="8"/>
    </row>
    <row r="1781" spans="4:19" ht="13.5" hidden="1" thickTop="1">
      <c r="D1781" s="103"/>
      <c r="I1781" s="103"/>
      <c r="J1781" s="103"/>
      <c r="K1781" s="105"/>
      <c r="L1781" s="101"/>
      <c r="M1781" s="8"/>
      <c r="N1781" s="8"/>
      <c r="O1781" s="8"/>
      <c r="P1781" s="8"/>
      <c r="Q1781" s="8"/>
      <c r="R1781" s="8"/>
      <c r="S1781" s="8"/>
    </row>
    <row r="1782" spans="4:19" ht="13.5" hidden="1" thickTop="1">
      <c r="D1782" s="103"/>
      <c r="I1782" s="103"/>
      <c r="J1782" s="103"/>
      <c r="K1782" s="105"/>
      <c r="L1782" s="101"/>
      <c r="M1782" s="8"/>
      <c r="N1782" s="8"/>
      <c r="O1782" s="8"/>
      <c r="P1782" s="8"/>
      <c r="Q1782" s="8"/>
      <c r="R1782" s="8"/>
      <c r="S1782" s="8"/>
    </row>
    <row r="1783" spans="4:19" ht="13.5" hidden="1" thickTop="1">
      <c r="D1783" s="103"/>
      <c r="I1783" s="103"/>
      <c r="J1783" s="103"/>
      <c r="K1783" s="105"/>
      <c r="L1783" s="101"/>
      <c r="M1783" s="8"/>
      <c r="N1783" s="8"/>
      <c r="O1783" s="8"/>
      <c r="P1783" s="8"/>
      <c r="Q1783" s="8"/>
      <c r="R1783" s="8"/>
      <c r="S1783" s="8"/>
    </row>
    <row r="1784" spans="4:19" ht="13.5" hidden="1" thickTop="1">
      <c r="D1784" s="103"/>
      <c r="I1784" s="103"/>
      <c r="J1784" s="103"/>
      <c r="K1784" s="105"/>
      <c r="L1784" s="101"/>
      <c r="M1784" s="8"/>
      <c r="N1784" s="8"/>
      <c r="O1784" s="8"/>
      <c r="P1784" s="8"/>
      <c r="Q1784" s="8"/>
      <c r="R1784" s="8"/>
      <c r="S1784" s="8"/>
    </row>
    <row r="1785" spans="4:19" ht="13.5" hidden="1" thickTop="1">
      <c r="D1785" s="103"/>
      <c r="I1785" s="103"/>
      <c r="J1785" s="103"/>
      <c r="K1785" s="105"/>
      <c r="L1785" s="101"/>
      <c r="M1785" s="8"/>
      <c r="N1785" s="8"/>
      <c r="O1785" s="8"/>
      <c r="P1785" s="8"/>
      <c r="Q1785" s="8"/>
      <c r="R1785" s="8"/>
      <c r="S1785" s="8"/>
    </row>
    <row r="1786" spans="4:19" ht="13.5" hidden="1" thickTop="1">
      <c r="D1786" s="103"/>
      <c r="I1786" s="103"/>
      <c r="J1786" s="103"/>
      <c r="K1786" s="105"/>
      <c r="L1786" s="101"/>
      <c r="M1786" s="8"/>
      <c r="N1786" s="8"/>
      <c r="O1786" s="8"/>
      <c r="P1786" s="8"/>
      <c r="Q1786" s="8"/>
      <c r="R1786" s="8"/>
      <c r="S1786" s="8"/>
    </row>
    <row r="1787" spans="4:19" ht="13.5" hidden="1" thickTop="1">
      <c r="D1787" s="103"/>
      <c r="I1787" s="103"/>
      <c r="J1787" s="103"/>
      <c r="K1787" s="105"/>
      <c r="L1787" s="101"/>
      <c r="M1787" s="8"/>
      <c r="N1787" s="8"/>
      <c r="O1787" s="8"/>
      <c r="P1787" s="8"/>
      <c r="Q1787" s="8"/>
      <c r="R1787" s="8"/>
      <c r="S1787" s="8"/>
    </row>
    <row r="1788" spans="4:19" ht="13.5" hidden="1" thickTop="1">
      <c r="D1788" s="103"/>
      <c r="I1788" s="103"/>
      <c r="J1788" s="103"/>
      <c r="K1788" s="105"/>
      <c r="L1788" s="101"/>
      <c r="M1788" s="8"/>
      <c r="N1788" s="8"/>
      <c r="O1788" s="8"/>
      <c r="P1788" s="8"/>
      <c r="Q1788" s="8"/>
      <c r="R1788" s="8"/>
      <c r="S1788" s="8"/>
    </row>
    <row r="1789" spans="4:19" ht="13.5" hidden="1" thickTop="1">
      <c r="D1789" s="103"/>
      <c r="I1789" s="103"/>
      <c r="J1789" s="103"/>
      <c r="K1789" s="105"/>
      <c r="L1789" s="101"/>
      <c r="M1789" s="8"/>
      <c r="N1789" s="8"/>
      <c r="O1789" s="8"/>
      <c r="P1789" s="8"/>
      <c r="Q1789" s="8"/>
      <c r="R1789" s="8"/>
      <c r="S1789" s="8"/>
    </row>
    <row r="1790" spans="4:19" ht="13.5" hidden="1" thickTop="1">
      <c r="D1790" s="103"/>
      <c r="I1790" s="103"/>
      <c r="J1790" s="103"/>
      <c r="K1790" s="105"/>
      <c r="L1790" s="101"/>
      <c r="M1790" s="8"/>
      <c r="N1790" s="8"/>
      <c r="O1790" s="8"/>
      <c r="P1790" s="8"/>
      <c r="Q1790" s="8"/>
      <c r="R1790" s="8"/>
      <c r="S1790" s="8"/>
    </row>
    <row r="1791" spans="4:19" ht="13.5" hidden="1" thickTop="1">
      <c r="D1791" s="103"/>
      <c r="I1791" s="103"/>
      <c r="J1791" s="103"/>
      <c r="K1791" s="105"/>
      <c r="L1791" s="101"/>
      <c r="M1791" s="8"/>
      <c r="N1791" s="8"/>
      <c r="O1791" s="8"/>
      <c r="P1791" s="8"/>
      <c r="Q1791" s="8"/>
      <c r="R1791" s="8"/>
      <c r="S1791" s="8"/>
    </row>
    <row r="1792" spans="4:19" ht="13.5" hidden="1" thickTop="1">
      <c r="D1792" s="103"/>
      <c r="I1792" s="103"/>
      <c r="J1792" s="103"/>
      <c r="K1792" s="105"/>
      <c r="L1792" s="101"/>
      <c r="M1792" s="8"/>
      <c r="N1792" s="8"/>
      <c r="O1792" s="8"/>
      <c r="P1792" s="8"/>
      <c r="Q1792" s="8"/>
      <c r="R1792" s="8"/>
      <c r="S1792" s="8"/>
    </row>
    <row r="1793" spans="4:19" ht="13.5" hidden="1" thickTop="1">
      <c r="D1793" s="103"/>
      <c r="I1793" s="103"/>
      <c r="J1793" s="103"/>
      <c r="K1793" s="105"/>
      <c r="L1793" s="101"/>
      <c r="M1793" s="8"/>
      <c r="N1793" s="8"/>
      <c r="O1793" s="8"/>
      <c r="P1793" s="8"/>
      <c r="Q1793" s="8"/>
      <c r="R1793" s="8"/>
      <c r="S1793" s="8"/>
    </row>
    <row r="1794" spans="4:19" ht="13.5" hidden="1" thickTop="1">
      <c r="D1794" s="103"/>
      <c r="I1794" s="103"/>
      <c r="J1794" s="103"/>
      <c r="K1794" s="105"/>
      <c r="L1794" s="101"/>
      <c r="M1794" s="8"/>
      <c r="N1794" s="8"/>
      <c r="O1794" s="8"/>
      <c r="P1794" s="8"/>
      <c r="Q1794" s="8"/>
      <c r="R1794" s="8"/>
      <c r="S1794" s="8"/>
    </row>
    <row r="1795" spans="4:19" ht="13.5" hidden="1" thickTop="1">
      <c r="D1795" s="103"/>
      <c r="I1795" s="103"/>
      <c r="J1795" s="103"/>
      <c r="K1795" s="105"/>
      <c r="L1795" s="101"/>
      <c r="M1795" s="8"/>
      <c r="N1795" s="8"/>
      <c r="O1795" s="8"/>
      <c r="P1795" s="8"/>
      <c r="Q1795" s="8"/>
      <c r="R1795" s="8"/>
      <c r="S1795" s="8"/>
    </row>
    <row r="1796" spans="4:19" ht="13.5" hidden="1" thickTop="1">
      <c r="D1796" s="103"/>
      <c r="I1796" s="103"/>
      <c r="J1796" s="103"/>
      <c r="K1796" s="105"/>
      <c r="L1796" s="101"/>
      <c r="M1796" s="8"/>
      <c r="N1796" s="8"/>
      <c r="O1796" s="8"/>
      <c r="P1796" s="8"/>
      <c r="Q1796" s="8"/>
      <c r="R1796" s="8"/>
      <c r="S1796" s="8"/>
    </row>
    <row r="1797" spans="4:19" ht="13.5" hidden="1" thickTop="1">
      <c r="D1797" s="103"/>
      <c r="I1797" s="103"/>
      <c r="J1797" s="103"/>
      <c r="K1797" s="105"/>
      <c r="L1797" s="101"/>
      <c r="M1797" s="8"/>
      <c r="N1797" s="8"/>
      <c r="O1797" s="8"/>
      <c r="P1797" s="8"/>
      <c r="Q1797" s="8"/>
      <c r="R1797" s="8"/>
      <c r="S1797" s="8"/>
    </row>
    <row r="1798" spans="4:19" ht="13.5" hidden="1" thickTop="1">
      <c r="D1798" s="103"/>
      <c r="I1798" s="103"/>
      <c r="J1798" s="103"/>
      <c r="K1798" s="105"/>
      <c r="L1798" s="101"/>
      <c r="M1798" s="8"/>
      <c r="N1798" s="8"/>
      <c r="O1798" s="8"/>
      <c r="P1798" s="8"/>
      <c r="Q1798" s="8"/>
      <c r="R1798" s="8"/>
      <c r="S1798" s="8"/>
    </row>
    <row r="1799" spans="4:19" ht="13.5" hidden="1" thickTop="1">
      <c r="D1799" s="103"/>
      <c r="I1799" s="103"/>
      <c r="J1799" s="103"/>
      <c r="K1799" s="105"/>
      <c r="L1799" s="101"/>
      <c r="M1799" s="8"/>
      <c r="N1799" s="8"/>
      <c r="O1799" s="8"/>
      <c r="P1799" s="8"/>
      <c r="Q1799" s="8"/>
      <c r="R1799" s="8"/>
      <c r="S1799" s="8"/>
    </row>
    <row r="1800" spans="4:19" ht="13.5" hidden="1" thickTop="1">
      <c r="D1800" s="103"/>
      <c r="I1800" s="103"/>
      <c r="J1800" s="103"/>
      <c r="K1800" s="105"/>
      <c r="L1800" s="101"/>
      <c r="M1800" s="8"/>
      <c r="N1800" s="8"/>
      <c r="O1800" s="8"/>
      <c r="P1800" s="8"/>
      <c r="Q1800" s="8"/>
      <c r="R1800" s="8"/>
      <c r="S1800" s="8"/>
    </row>
    <row r="1801" spans="4:19" ht="13.5" hidden="1" thickTop="1">
      <c r="D1801" s="103"/>
      <c r="I1801" s="103"/>
      <c r="J1801" s="103"/>
      <c r="K1801" s="105"/>
      <c r="L1801" s="101"/>
      <c r="M1801" s="8"/>
      <c r="N1801" s="8"/>
      <c r="O1801" s="8"/>
      <c r="P1801" s="8"/>
      <c r="Q1801" s="8"/>
      <c r="R1801" s="8"/>
      <c r="S1801" s="8"/>
    </row>
    <row r="1802" spans="4:19" ht="13.5" hidden="1" thickTop="1">
      <c r="D1802" s="103"/>
      <c r="I1802" s="103"/>
      <c r="J1802" s="103"/>
      <c r="K1802" s="105"/>
      <c r="L1802" s="101"/>
      <c r="M1802" s="8"/>
      <c r="N1802" s="8"/>
      <c r="O1802" s="8"/>
      <c r="P1802" s="8"/>
      <c r="Q1802" s="8"/>
      <c r="R1802" s="8"/>
      <c r="S1802" s="8"/>
    </row>
    <row r="1803" spans="4:19" ht="13.5" hidden="1" thickTop="1">
      <c r="D1803" s="103"/>
      <c r="I1803" s="103"/>
      <c r="J1803" s="103"/>
      <c r="K1803" s="105"/>
      <c r="L1803" s="101"/>
      <c r="M1803" s="8"/>
      <c r="N1803" s="8"/>
      <c r="O1803" s="8"/>
      <c r="P1803" s="8"/>
      <c r="Q1803" s="8"/>
      <c r="R1803" s="8"/>
      <c r="S1803" s="8"/>
    </row>
    <row r="1804" spans="4:19" ht="13.5" hidden="1" thickTop="1">
      <c r="D1804" s="103"/>
      <c r="I1804" s="103"/>
      <c r="J1804" s="103"/>
      <c r="K1804" s="105"/>
      <c r="L1804" s="101"/>
      <c r="M1804" s="8"/>
      <c r="N1804" s="8"/>
      <c r="O1804" s="8"/>
      <c r="P1804" s="8"/>
      <c r="Q1804" s="8"/>
      <c r="R1804" s="8"/>
      <c r="S1804" s="8"/>
    </row>
    <row r="1805" spans="4:19" ht="13.5" hidden="1" thickTop="1">
      <c r="D1805" s="103"/>
      <c r="I1805" s="103"/>
      <c r="J1805" s="103"/>
      <c r="K1805" s="105"/>
      <c r="L1805" s="101"/>
      <c r="M1805" s="8"/>
      <c r="N1805" s="8"/>
      <c r="O1805" s="8"/>
      <c r="P1805" s="8"/>
      <c r="Q1805" s="8"/>
      <c r="R1805" s="8"/>
      <c r="S1805" s="8"/>
    </row>
    <row r="1806" spans="4:19" ht="13.5" hidden="1" thickTop="1">
      <c r="D1806" s="103"/>
      <c r="I1806" s="103"/>
      <c r="J1806" s="103"/>
      <c r="K1806" s="105"/>
      <c r="L1806" s="101"/>
      <c r="M1806" s="8"/>
      <c r="N1806" s="8"/>
      <c r="O1806" s="8"/>
      <c r="P1806" s="8"/>
      <c r="Q1806" s="8"/>
      <c r="R1806" s="8"/>
      <c r="S1806" s="8"/>
    </row>
    <row r="1807" spans="4:19" ht="13.5" hidden="1" thickTop="1">
      <c r="D1807" s="103"/>
      <c r="I1807" s="103"/>
      <c r="J1807" s="103"/>
      <c r="K1807" s="105"/>
      <c r="L1807" s="101"/>
      <c r="M1807" s="8"/>
      <c r="N1807" s="8"/>
      <c r="O1807" s="8"/>
      <c r="P1807" s="8"/>
      <c r="Q1807" s="8"/>
      <c r="R1807" s="8"/>
      <c r="S1807" s="8"/>
    </row>
    <row r="1808" spans="4:19" ht="13.5" hidden="1" thickTop="1">
      <c r="D1808" s="103"/>
      <c r="I1808" s="103"/>
      <c r="J1808" s="103"/>
      <c r="K1808" s="105"/>
      <c r="L1808" s="101"/>
      <c r="M1808" s="8"/>
      <c r="N1808" s="8"/>
      <c r="O1808" s="8"/>
      <c r="P1808" s="8"/>
      <c r="Q1808" s="8"/>
      <c r="R1808" s="8"/>
      <c r="S1808" s="8"/>
    </row>
    <row r="1809" spans="4:19" ht="13.5" hidden="1" thickTop="1">
      <c r="D1809" s="103"/>
      <c r="I1809" s="103"/>
      <c r="J1809" s="103"/>
      <c r="K1809" s="105"/>
      <c r="L1809" s="101"/>
      <c r="M1809" s="8"/>
      <c r="N1809" s="8"/>
      <c r="O1809" s="8"/>
      <c r="P1809" s="8"/>
      <c r="Q1809" s="8"/>
      <c r="R1809" s="8"/>
      <c r="S1809" s="8"/>
    </row>
    <row r="1810" spans="4:19" ht="13.5" hidden="1" thickTop="1">
      <c r="D1810" s="103"/>
      <c r="I1810" s="103"/>
      <c r="J1810" s="103"/>
      <c r="K1810" s="105"/>
      <c r="L1810" s="101"/>
      <c r="M1810" s="8"/>
      <c r="N1810" s="8"/>
      <c r="O1810" s="8"/>
      <c r="P1810" s="8"/>
      <c r="Q1810" s="8"/>
      <c r="R1810" s="8"/>
      <c r="S1810" s="8"/>
    </row>
    <row r="1811" spans="4:19" ht="13.5" hidden="1" thickTop="1">
      <c r="D1811" s="103"/>
      <c r="I1811" s="103"/>
      <c r="J1811" s="103"/>
      <c r="K1811" s="105"/>
      <c r="L1811" s="101"/>
      <c r="M1811" s="8"/>
      <c r="N1811" s="8"/>
      <c r="O1811" s="8"/>
      <c r="P1811" s="8"/>
      <c r="Q1811" s="8"/>
      <c r="R1811" s="8"/>
      <c r="S1811" s="8"/>
    </row>
    <row r="1812" spans="4:19" ht="13.5" hidden="1" thickTop="1">
      <c r="D1812" s="103"/>
      <c r="I1812" s="103"/>
      <c r="J1812" s="103"/>
      <c r="K1812" s="105"/>
      <c r="L1812" s="101"/>
      <c r="M1812" s="8"/>
      <c r="N1812" s="8"/>
      <c r="O1812" s="8"/>
      <c r="P1812" s="8"/>
      <c r="Q1812" s="8"/>
      <c r="R1812" s="8"/>
      <c r="S1812" s="8"/>
    </row>
    <row r="1813" spans="4:19" ht="13.5" hidden="1" thickTop="1">
      <c r="D1813" s="103"/>
      <c r="I1813" s="103"/>
      <c r="J1813" s="103"/>
      <c r="K1813" s="105"/>
      <c r="L1813" s="101"/>
      <c r="M1813" s="8"/>
      <c r="N1813" s="8"/>
      <c r="O1813" s="8"/>
      <c r="P1813" s="8"/>
      <c r="Q1813" s="8"/>
      <c r="R1813" s="8"/>
      <c r="S1813" s="8"/>
    </row>
    <row r="1814" spans="4:19" ht="13.5" hidden="1" thickTop="1">
      <c r="D1814" s="103"/>
      <c r="I1814" s="103"/>
      <c r="J1814" s="103"/>
      <c r="K1814" s="105"/>
      <c r="L1814" s="101"/>
      <c r="M1814" s="8"/>
      <c r="N1814" s="8"/>
      <c r="O1814" s="8"/>
      <c r="P1814" s="8"/>
      <c r="Q1814" s="8"/>
      <c r="R1814" s="8"/>
      <c r="S1814" s="8"/>
    </row>
    <row r="1815" spans="4:19" ht="13.5" hidden="1" thickTop="1">
      <c r="D1815" s="103"/>
      <c r="I1815" s="103"/>
      <c r="J1815" s="103"/>
      <c r="K1815" s="105"/>
      <c r="L1815" s="101"/>
      <c r="M1815" s="8"/>
      <c r="N1815" s="8"/>
      <c r="O1815" s="8"/>
      <c r="P1815" s="8"/>
      <c r="Q1815" s="8"/>
      <c r="R1815" s="8"/>
      <c r="S1815" s="8"/>
    </row>
    <row r="1816" spans="4:19" ht="13.5" hidden="1" thickTop="1">
      <c r="D1816" s="103"/>
      <c r="I1816" s="103"/>
      <c r="J1816" s="103"/>
      <c r="K1816" s="105"/>
      <c r="L1816" s="101"/>
      <c r="M1816" s="8"/>
      <c r="N1816" s="8"/>
      <c r="O1816" s="8"/>
      <c r="P1816" s="8"/>
      <c r="Q1816" s="8"/>
      <c r="R1816" s="8"/>
      <c r="S1816" s="8"/>
    </row>
    <row r="1817" spans="4:19" ht="13.5" hidden="1" thickTop="1">
      <c r="D1817" s="103"/>
      <c r="I1817" s="103"/>
      <c r="J1817" s="103"/>
      <c r="K1817" s="105"/>
      <c r="L1817" s="101"/>
      <c r="M1817" s="8"/>
      <c r="N1817" s="8"/>
      <c r="O1817" s="8"/>
      <c r="P1817" s="8"/>
      <c r="Q1817" s="8"/>
      <c r="R1817" s="8"/>
      <c r="S1817" s="8"/>
    </row>
    <row r="1818" spans="4:19" ht="13.5" hidden="1" thickTop="1">
      <c r="D1818" s="103"/>
      <c r="I1818" s="103"/>
      <c r="J1818" s="103"/>
      <c r="K1818" s="105"/>
      <c r="L1818" s="101"/>
      <c r="M1818" s="8"/>
      <c r="N1818" s="8"/>
      <c r="O1818" s="8"/>
      <c r="P1818" s="8"/>
      <c r="Q1818" s="8"/>
      <c r="R1818" s="8"/>
      <c r="S1818" s="8"/>
    </row>
    <row r="1819" spans="4:19" ht="13.5" hidden="1" thickTop="1">
      <c r="D1819" s="103"/>
      <c r="I1819" s="103"/>
      <c r="J1819" s="103"/>
      <c r="K1819" s="105"/>
      <c r="L1819" s="101"/>
      <c r="M1819" s="8"/>
      <c r="N1819" s="8"/>
      <c r="O1819" s="8"/>
      <c r="P1819" s="8"/>
      <c r="Q1819" s="8"/>
      <c r="R1819" s="8"/>
      <c r="S1819" s="8"/>
    </row>
    <row r="1820" spans="4:19" ht="13.5" hidden="1" thickTop="1">
      <c r="D1820" s="103"/>
      <c r="I1820" s="103"/>
      <c r="J1820" s="103"/>
      <c r="K1820" s="105"/>
      <c r="L1820" s="101"/>
      <c r="M1820" s="8"/>
      <c r="N1820" s="8"/>
      <c r="O1820" s="8"/>
      <c r="P1820" s="8"/>
      <c r="Q1820" s="8"/>
      <c r="R1820" s="8"/>
      <c r="S1820" s="8"/>
    </row>
    <row r="1821" spans="4:19" ht="13.5" hidden="1" thickTop="1">
      <c r="D1821" s="103"/>
      <c r="I1821" s="103"/>
      <c r="J1821" s="103"/>
      <c r="K1821" s="105"/>
      <c r="L1821" s="101"/>
      <c r="M1821" s="8"/>
      <c r="N1821" s="8"/>
      <c r="O1821" s="8"/>
      <c r="P1821" s="8"/>
      <c r="Q1821" s="8"/>
      <c r="R1821" s="8"/>
      <c r="S1821" s="8"/>
    </row>
    <row r="1822" spans="4:19" ht="13.5" hidden="1" thickTop="1">
      <c r="D1822" s="103"/>
      <c r="I1822" s="103"/>
      <c r="J1822" s="103"/>
      <c r="K1822" s="105"/>
      <c r="L1822" s="101"/>
      <c r="M1822" s="8"/>
      <c r="N1822" s="8"/>
      <c r="O1822" s="8"/>
      <c r="P1822" s="8"/>
      <c r="Q1822" s="8"/>
      <c r="R1822" s="8"/>
      <c r="S1822" s="8"/>
    </row>
    <row r="1823" spans="4:19" ht="13.5" hidden="1" thickTop="1">
      <c r="D1823" s="103"/>
      <c r="I1823" s="103"/>
      <c r="J1823" s="103"/>
      <c r="K1823" s="105"/>
      <c r="L1823" s="101"/>
      <c r="M1823" s="8"/>
      <c r="N1823" s="8"/>
      <c r="O1823" s="8"/>
      <c r="P1823" s="8"/>
      <c r="Q1823" s="8"/>
      <c r="R1823" s="8"/>
      <c r="S1823" s="8"/>
    </row>
    <row r="1824" spans="4:19" ht="13.5" hidden="1" thickTop="1">
      <c r="D1824" s="103"/>
      <c r="I1824" s="103"/>
      <c r="J1824" s="103"/>
      <c r="K1824" s="105"/>
      <c r="L1824" s="101"/>
      <c r="M1824" s="8"/>
      <c r="N1824" s="8"/>
      <c r="O1824" s="8"/>
      <c r="P1824" s="8"/>
      <c r="Q1824" s="8"/>
      <c r="R1824" s="8"/>
      <c r="S1824" s="8"/>
    </row>
    <row r="1825" spans="4:19" ht="13.5" hidden="1" thickTop="1">
      <c r="D1825" s="103"/>
      <c r="I1825" s="103"/>
      <c r="J1825" s="103"/>
      <c r="K1825" s="105"/>
      <c r="L1825" s="101"/>
      <c r="M1825" s="8"/>
      <c r="N1825" s="8"/>
      <c r="O1825" s="8"/>
      <c r="P1825" s="8"/>
      <c r="Q1825" s="8"/>
      <c r="R1825" s="8"/>
      <c r="S1825" s="8"/>
    </row>
    <row r="1826" spans="4:19" ht="13.5" hidden="1" thickTop="1">
      <c r="D1826" s="103"/>
      <c r="I1826" s="103"/>
      <c r="J1826" s="103"/>
      <c r="K1826" s="105"/>
      <c r="L1826" s="101"/>
      <c r="M1826" s="8"/>
      <c r="N1826" s="8"/>
      <c r="O1826" s="8"/>
      <c r="P1826" s="8"/>
      <c r="Q1826" s="8"/>
      <c r="R1826" s="8"/>
      <c r="S1826" s="8"/>
    </row>
    <row r="1827" spans="4:19" ht="13.5" hidden="1" thickTop="1">
      <c r="D1827" s="103"/>
      <c r="I1827" s="103"/>
      <c r="J1827" s="103"/>
      <c r="K1827" s="105"/>
      <c r="L1827" s="101"/>
      <c r="M1827" s="8"/>
      <c r="N1827" s="8"/>
      <c r="O1827" s="8"/>
      <c r="P1827" s="8"/>
      <c r="Q1827" s="8"/>
      <c r="R1827" s="8"/>
      <c r="S1827" s="8"/>
    </row>
    <row r="1828" spans="4:19" ht="13.5" hidden="1" thickTop="1">
      <c r="D1828" s="103"/>
      <c r="I1828" s="103"/>
      <c r="J1828" s="103"/>
      <c r="K1828" s="105"/>
      <c r="L1828" s="101"/>
      <c r="M1828" s="8"/>
      <c r="N1828" s="8"/>
      <c r="O1828" s="8"/>
      <c r="P1828" s="8"/>
      <c r="Q1828" s="8"/>
      <c r="R1828" s="8"/>
      <c r="S1828" s="8"/>
    </row>
    <row r="1829" spans="4:19" ht="13.5" hidden="1" thickTop="1">
      <c r="D1829" s="103"/>
      <c r="I1829" s="103"/>
      <c r="J1829" s="103"/>
      <c r="K1829" s="105"/>
      <c r="L1829" s="101"/>
      <c r="M1829" s="8"/>
      <c r="N1829" s="8"/>
      <c r="O1829" s="8"/>
      <c r="P1829" s="8"/>
      <c r="Q1829" s="8"/>
      <c r="R1829" s="8"/>
      <c r="S1829" s="8"/>
    </row>
    <row r="1830" spans="4:19" ht="13.5" hidden="1" thickTop="1">
      <c r="D1830" s="103"/>
      <c r="I1830" s="103"/>
      <c r="J1830" s="103"/>
      <c r="K1830" s="105"/>
      <c r="L1830" s="101"/>
      <c r="M1830" s="8"/>
      <c r="N1830" s="8"/>
      <c r="O1830" s="8"/>
      <c r="P1830" s="8"/>
      <c r="Q1830" s="8"/>
      <c r="R1830" s="8"/>
      <c r="S1830" s="8"/>
    </row>
    <row r="1831" spans="4:19" ht="13.5" hidden="1" thickTop="1">
      <c r="D1831" s="103"/>
      <c r="I1831" s="103"/>
      <c r="J1831" s="103"/>
      <c r="K1831" s="105"/>
      <c r="L1831" s="101"/>
      <c r="M1831" s="8"/>
      <c r="N1831" s="8"/>
      <c r="O1831" s="8"/>
      <c r="P1831" s="8"/>
      <c r="Q1831" s="8"/>
      <c r="R1831" s="8"/>
      <c r="S1831" s="8"/>
    </row>
    <row r="1832" spans="4:19" ht="13.5" hidden="1" thickTop="1">
      <c r="D1832" s="103"/>
      <c r="I1832" s="103"/>
      <c r="J1832" s="103"/>
      <c r="K1832" s="105"/>
      <c r="L1832" s="101"/>
      <c r="M1832" s="8"/>
      <c r="N1832" s="8"/>
      <c r="O1832" s="8"/>
      <c r="P1832" s="8"/>
      <c r="Q1832" s="8"/>
      <c r="R1832" s="8"/>
      <c r="S1832" s="8"/>
    </row>
    <row r="1833" spans="4:19" ht="13.5" hidden="1" thickTop="1">
      <c r="D1833" s="103"/>
      <c r="I1833" s="103"/>
      <c r="J1833" s="103"/>
      <c r="K1833" s="105"/>
      <c r="L1833" s="101"/>
      <c r="M1833" s="8"/>
      <c r="N1833" s="8"/>
      <c r="O1833" s="8"/>
      <c r="P1833" s="8"/>
      <c r="Q1833" s="8"/>
      <c r="R1833" s="8"/>
      <c r="S1833" s="8"/>
    </row>
    <row r="1834" spans="4:19" ht="13.5" hidden="1" thickTop="1">
      <c r="D1834" s="103"/>
      <c r="I1834" s="103"/>
      <c r="J1834" s="103"/>
      <c r="K1834" s="105"/>
      <c r="L1834" s="101"/>
      <c r="M1834" s="8"/>
      <c r="N1834" s="8"/>
      <c r="O1834" s="8"/>
      <c r="P1834" s="8"/>
      <c r="Q1834" s="8"/>
      <c r="R1834" s="8"/>
      <c r="S1834" s="8"/>
    </row>
    <row r="1835" spans="4:19" ht="13.5" hidden="1" thickTop="1">
      <c r="D1835" s="103"/>
      <c r="I1835" s="103"/>
      <c r="J1835" s="103"/>
      <c r="K1835" s="105"/>
      <c r="L1835" s="101"/>
      <c r="M1835" s="8"/>
      <c r="N1835" s="8"/>
      <c r="O1835" s="8"/>
      <c r="P1835" s="8"/>
      <c r="Q1835" s="8"/>
      <c r="R1835" s="8"/>
      <c r="S1835" s="8"/>
    </row>
    <row r="1836" spans="4:19" ht="13.5" hidden="1" thickTop="1">
      <c r="D1836" s="103"/>
      <c r="I1836" s="103"/>
      <c r="J1836" s="103"/>
      <c r="K1836" s="105"/>
      <c r="L1836" s="101"/>
      <c r="M1836" s="8"/>
      <c r="N1836" s="8"/>
      <c r="O1836" s="8"/>
      <c r="P1836" s="8"/>
      <c r="Q1836" s="8"/>
      <c r="R1836" s="8"/>
      <c r="S1836" s="8"/>
    </row>
    <row r="1837" spans="4:19" ht="13.5" hidden="1" thickTop="1">
      <c r="D1837" s="103"/>
      <c r="I1837" s="103"/>
      <c r="J1837" s="103"/>
      <c r="K1837" s="105"/>
      <c r="L1837" s="101"/>
      <c r="M1837" s="8"/>
      <c r="N1837" s="8"/>
      <c r="O1837" s="8"/>
      <c r="P1837" s="8"/>
      <c r="Q1837" s="8"/>
      <c r="R1837" s="8"/>
      <c r="S1837" s="8"/>
    </row>
    <row r="1838" spans="4:19" ht="13.5" hidden="1" thickTop="1">
      <c r="D1838" s="103"/>
      <c r="I1838" s="103"/>
      <c r="J1838" s="103"/>
      <c r="K1838" s="105"/>
      <c r="L1838" s="101"/>
      <c r="M1838" s="8"/>
      <c r="N1838" s="8"/>
      <c r="O1838" s="8"/>
      <c r="P1838" s="8"/>
      <c r="Q1838" s="8"/>
      <c r="R1838" s="8"/>
      <c r="S1838" s="8"/>
    </row>
    <row r="1839" spans="4:19" ht="13.5" hidden="1" thickTop="1">
      <c r="D1839" s="103"/>
      <c r="I1839" s="103"/>
      <c r="J1839" s="103"/>
      <c r="K1839" s="105"/>
      <c r="L1839" s="101"/>
      <c r="M1839" s="8"/>
      <c r="N1839" s="8"/>
      <c r="O1839" s="8"/>
      <c r="P1839" s="8"/>
      <c r="Q1839" s="8"/>
      <c r="R1839" s="8"/>
      <c r="S1839" s="8"/>
    </row>
    <row r="1840" spans="4:19" ht="13.5" hidden="1" thickTop="1">
      <c r="D1840" s="103"/>
      <c r="I1840" s="103"/>
      <c r="J1840" s="103"/>
      <c r="K1840" s="105"/>
      <c r="L1840" s="101"/>
      <c r="M1840" s="8"/>
      <c r="N1840" s="8"/>
      <c r="O1840" s="8"/>
      <c r="P1840" s="8"/>
      <c r="Q1840" s="8"/>
      <c r="R1840" s="8"/>
      <c r="S1840" s="8"/>
    </row>
    <row r="1841" spans="4:19" ht="13.5" hidden="1" thickTop="1">
      <c r="D1841" s="103"/>
      <c r="I1841" s="103"/>
      <c r="J1841" s="103"/>
      <c r="K1841" s="105"/>
      <c r="L1841" s="101"/>
      <c r="M1841" s="8"/>
      <c r="N1841" s="8"/>
      <c r="O1841" s="8"/>
      <c r="P1841" s="8"/>
      <c r="Q1841" s="8"/>
      <c r="R1841" s="8"/>
      <c r="S1841" s="8"/>
    </row>
    <row r="1842" spans="4:19" ht="13.5" hidden="1" thickTop="1">
      <c r="D1842" s="103"/>
      <c r="I1842" s="103"/>
      <c r="J1842" s="103"/>
      <c r="K1842" s="105"/>
      <c r="L1842" s="101"/>
      <c r="M1842" s="8"/>
      <c r="N1842" s="8"/>
      <c r="O1842" s="8"/>
      <c r="P1842" s="8"/>
      <c r="Q1842" s="8"/>
      <c r="R1842" s="8"/>
      <c r="S1842" s="8"/>
    </row>
    <row r="1843" spans="4:19" ht="13.5" hidden="1" thickTop="1">
      <c r="D1843" s="103"/>
      <c r="I1843" s="103"/>
      <c r="J1843" s="103"/>
      <c r="K1843" s="105"/>
      <c r="L1843" s="101"/>
      <c r="M1843" s="8"/>
      <c r="N1843" s="8"/>
      <c r="O1843" s="8"/>
      <c r="P1843" s="8"/>
      <c r="Q1843" s="8"/>
      <c r="R1843" s="8"/>
      <c r="S1843" s="8"/>
    </row>
    <row r="1844" spans="4:19" ht="13.5" hidden="1" thickTop="1">
      <c r="D1844" s="103"/>
      <c r="I1844" s="103"/>
      <c r="J1844" s="103"/>
      <c r="K1844" s="105"/>
      <c r="L1844" s="101"/>
      <c r="M1844" s="8"/>
      <c r="N1844" s="8"/>
      <c r="O1844" s="8"/>
      <c r="P1844" s="8"/>
      <c r="Q1844" s="8"/>
      <c r="R1844" s="8"/>
      <c r="S1844" s="8"/>
    </row>
    <row r="1845" spans="4:19" ht="13.5" hidden="1" thickTop="1">
      <c r="D1845" s="103"/>
      <c r="I1845" s="103"/>
      <c r="J1845" s="103"/>
      <c r="K1845" s="105"/>
      <c r="L1845" s="101"/>
      <c r="M1845" s="8"/>
      <c r="N1845" s="8"/>
      <c r="O1845" s="8"/>
      <c r="P1845" s="8"/>
      <c r="Q1845" s="8"/>
      <c r="R1845" s="8"/>
      <c r="S1845" s="8"/>
    </row>
    <row r="1846" spans="4:19" ht="13.5" hidden="1" thickTop="1">
      <c r="D1846" s="103"/>
      <c r="I1846" s="103"/>
      <c r="J1846" s="103"/>
      <c r="K1846" s="105"/>
      <c r="L1846" s="101"/>
      <c r="M1846" s="8"/>
      <c r="N1846" s="8"/>
      <c r="O1846" s="8"/>
      <c r="P1846" s="8"/>
      <c r="Q1846" s="8"/>
      <c r="R1846" s="8"/>
      <c r="S1846" s="8"/>
    </row>
    <row r="1847" spans="4:19" ht="13.5" hidden="1" thickTop="1">
      <c r="D1847" s="103"/>
      <c r="I1847" s="103"/>
      <c r="J1847" s="103"/>
      <c r="K1847" s="105"/>
      <c r="L1847" s="101"/>
      <c r="M1847" s="8"/>
      <c r="N1847" s="8"/>
      <c r="O1847" s="8"/>
      <c r="P1847" s="8"/>
      <c r="Q1847" s="8"/>
      <c r="R1847" s="8"/>
      <c r="S1847" s="8"/>
    </row>
    <row r="1848" spans="4:19" ht="13.5" hidden="1" thickTop="1">
      <c r="D1848" s="103"/>
      <c r="I1848" s="103"/>
      <c r="J1848" s="103"/>
      <c r="K1848" s="105"/>
      <c r="L1848" s="101"/>
      <c r="M1848" s="8"/>
      <c r="N1848" s="8"/>
      <c r="O1848" s="8"/>
      <c r="P1848" s="8"/>
      <c r="Q1848" s="8"/>
      <c r="R1848" s="8"/>
      <c r="S1848" s="8"/>
    </row>
    <row r="1849" spans="4:19" ht="13.5" hidden="1" thickTop="1">
      <c r="D1849" s="103"/>
      <c r="I1849" s="103"/>
      <c r="J1849" s="103"/>
      <c r="K1849" s="105"/>
      <c r="L1849" s="101"/>
      <c r="M1849" s="8"/>
      <c r="N1849" s="8"/>
      <c r="O1849" s="8"/>
      <c r="P1849" s="8"/>
      <c r="Q1849" s="8"/>
      <c r="R1849" s="8"/>
      <c r="S1849" s="8"/>
    </row>
    <row r="1850" spans="4:19" ht="13.5" hidden="1" thickTop="1">
      <c r="D1850" s="103"/>
      <c r="I1850" s="103"/>
      <c r="J1850" s="103"/>
      <c r="K1850" s="105"/>
      <c r="L1850" s="101"/>
      <c r="M1850" s="8"/>
      <c r="N1850" s="8"/>
      <c r="O1850" s="8"/>
      <c r="P1850" s="8"/>
      <c r="Q1850" s="8"/>
      <c r="R1850" s="8"/>
      <c r="S1850" s="8"/>
    </row>
    <row r="1851" spans="4:19" ht="13.5" hidden="1" thickTop="1">
      <c r="D1851" s="103"/>
      <c r="I1851" s="103"/>
      <c r="J1851" s="103"/>
      <c r="K1851" s="105"/>
      <c r="L1851" s="101"/>
      <c r="M1851" s="8"/>
      <c r="N1851" s="8"/>
      <c r="O1851" s="8"/>
      <c r="P1851" s="8"/>
      <c r="Q1851" s="8"/>
      <c r="R1851" s="8"/>
      <c r="S1851" s="8"/>
    </row>
    <row r="1852" spans="4:19" ht="13.5" hidden="1" thickTop="1">
      <c r="D1852" s="103"/>
      <c r="I1852" s="103"/>
      <c r="J1852" s="103"/>
      <c r="K1852" s="105"/>
      <c r="L1852" s="101"/>
      <c r="M1852" s="8"/>
      <c r="N1852" s="8"/>
      <c r="O1852" s="8"/>
      <c r="P1852" s="8"/>
      <c r="Q1852" s="8"/>
      <c r="R1852" s="8"/>
      <c r="S1852" s="8"/>
    </row>
    <row r="1853" spans="4:19" ht="13.5" hidden="1" thickTop="1">
      <c r="D1853" s="103"/>
      <c r="I1853" s="103"/>
      <c r="J1853" s="103"/>
      <c r="K1853" s="105"/>
      <c r="L1853" s="101"/>
      <c r="M1853" s="8"/>
      <c r="N1853" s="8"/>
      <c r="O1853" s="8"/>
      <c r="P1853" s="8"/>
      <c r="Q1853" s="8"/>
      <c r="R1853" s="8"/>
      <c r="S1853" s="8"/>
    </row>
    <row r="1854" spans="4:19" ht="13.5" hidden="1" thickTop="1">
      <c r="D1854" s="103"/>
      <c r="I1854" s="103"/>
      <c r="J1854" s="103"/>
      <c r="K1854" s="105"/>
      <c r="L1854" s="101"/>
      <c r="M1854" s="8"/>
      <c r="N1854" s="8"/>
      <c r="O1854" s="8"/>
      <c r="P1854" s="8"/>
      <c r="Q1854" s="8"/>
      <c r="R1854" s="8"/>
      <c r="S1854" s="8"/>
    </row>
    <row r="1855" spans="4:19" ht="13.5" hidden="1" thickTop="1">
      <c r="D1855" s="103"/>
      <c r="I1855" s="103"/>
      <c r="J1855" s="103"/>
      <c r="K1855" s="105"/>
      <c r="L1855" s="101"/>
      <c r="M1855" s="8"/>
      <c r="N1855" s="8"/>
      <c r="O1855" s="8"/>
      <c r="P1855" s="8"/>
      <c r="Q1855" s="8"/>
      <c r="R1855" s="8"/>
      <c r="S1855" s="8"/>
    </row>
    <row r="1856" spans="4:19" ht="13.5" hidden="1" thickTop="1">
      <c r="D1856" s="103"/>
      <c r="I1856" s="103"/>
      <c r="J1856" s="103"/>
      <c r="K1856" s="105"/>
      <c r="L1856" s="101"/>
      <c r="M1856" s="8"/>
      <c r="N1856" s="8"/>
      <c r="O1856" s="8"/>
      <c r="P1856" s="8"/>
      <c r="Q1856" s="8"/>
      <c r="R1856" s="8"/>
      <c r="S1856" s="8"/>
    </row>
    <row r="1857" spans="4:19" ht="13.5" hidden="1" thickTop="1">
      <c r="D1857" s="103"/>
      <c r="I1857" s="103"/>
      <c r="J1857" s="103"/>
      <c r="K1857" s="105"/>
      <c r="L1857" s="101"/>
      <c r="M1857" s="8"/>
      <c r="N1857" s="8"/>
      <c r="O1857" s="8"/>
      <c r="P1857" s="8"/>
      <c r="Q1857" s="8"/>
      <c r="R1857" s="8"/>
      <c r="S1857" s="8"/>
    </row>
    <row r="1858" spans="4:19" ht="13.5" hidden="1" thickTop="1">
      <c r="D1858" s="103"/>
      <c r="I1858" s="103"/>
      <c r="J1858" s="103"/>
      <c r="K1858" s="105"/>
      <c r="L1858" s="101"/>
      <c r="M1858" s="8"/>
      <c r="N1858" s="8"/>
      <c r="O1858" s="8"/>
      <c r="P1858" s="8"/>
      <c r="Q1858" s="8"/>
      <c r="R1858" s="8"/>
      <c r="S1858" s="8"/>
    </row>
    <row r="1859" spans="4:19" ht="13.5" hidden="1" thickTop="1">
      <c r="D1859" s="103"/>
      <c r="I1859" s="103"/>
      <c r="J1859" s="103"/>
      <c r="K1859" s="105"/>
      <c r="L1859" s="101"/>
      <c r="M1859" s="8"/>
      <c r="N1859" s="8"/>
      <c r="O1859" s="8"/>
      <c r="P1859" s="8"/>
      <c r="Q1859" s="8"/>
      <c r="R1859" s="8"/>
      <c r="S1859" s="8"/>
    </row>
    <row r="1860" spans="4:19" ht="13.5" hidden="1" thickTop="1">
      <c r="D1860" s="103"/>
      <c r="I1860" s="103"/>
      <c r="J1860" s="103"/>
      <c r="K1860" s="105"/>
      <c r="L1860" s="101"/>
      <c r="M1860" s="8"/>
      <c r="N1860" s="8"/>
      <c r="O1860" s="8"/>
      <c r="P1860" s="8"/>
      <c r="Q1860" s="8"/>
      <c r="R1860" s="8"/>
      <c r="S1860" s="8"/>
    </row>
    <row r="1861" spans="4:19" ht="13.5" hidden="1" thickTop="1">
      <c r="D1861" s="103"/>
      <c r="I1861" s="103"/>
      <c r="J1861" s="103"/>
      <c r="K1861" s="105"/>
      <c r="L1861" s="101"/>
      <c r="M1861" s="8"/>
      <c r="N1861" s="8"/>
      <c r="O1861" s="8"/>
      <c r="P1861" s="8"/>
      <c r="Q1861" s="8"/>
      <c r="R1861" s="8"/>
      <c r="S1861" s="8"/>
    </row>
    <row r="1862" spans="4:19" ht="13.5" hidden="1" thickTop="1">
      <c r="D1862" s="103"/>
      <c r="I1862" s="103"/>
      <c r="J1862" s="103"/>
      <c r="K1862" s="105"/>
      <c r="L1862" s="101"/>
      <c r="M1862" s="8"/>
      <c r="N1862" s="8"/>
      <c r="O1862" s="8"/>
      <c r="P1862" s="8"/>
      <c r="Q1862" s="8"/>
      <c r="R1862" s="8"/>
      <c r="S1862" s="8"/>
    </row>
    <row r="1863" spans="4:19" ht="13.5" hidden="1" thickTop="1">
      <c r="D1863" s="103"/>
      <c r="I1863" s="103"/>
      <c r="J1863" s="103"/>
      <c r="K1863" s="105"/>
      <c r="L1863" s="101"/>
      <c r="M1863" s="8"/>
      <c r="N1863" s="8"/>
      <c r="O1863" s="8"/>
      <c r="P1863" s="8"/>
      <c r="Q1863" s="8"/>
      <c r="R1863" s="8"/>
      <c r="S1863" s="8"/>
    </row>
    <row r="1864" spans="4:19" ht="13.5" hidden="1" thickTop="1">
      <c r="D1864" s="103"/>
      <c r="I1864" s="103"/>
      <c r="J1864" s="103"/>
      <c r="K1864" s="105"/>
      <c r="L1864" s="101"/>
      <c r="M1864" s="8"/>
      <c r="N1864" s="8"/>
      <c r="O1864" s="8"/>
      <c r="P1864" s="8"/>
      <c r="Q1864" s="8"/>
      <c r="R1864" s="8"/>
      <c r="S1864" s="8"/>
    </row>
    <row r="1865" spans="4:19" ht="13.5" hidden="1" thickTop="1">
      <c r="D1865" s="103"/>
      <c r="I1865" s="103"/>
      <c r="J1865" s="103"/>
      <c r="K1865" s="105"/>
      <c r="L1865" s="101"/>
      <c r="M1865" s="8"/>
      <c r="N1865" s="8"/>
      <c r="O1865" s="8"/>
      <c r="P1865" s="8"/>
      <c r="Q1865" s="8"/>
      <c r="R1865" s="8"/>
      <c r="S1865" s="8"/>
    </row>
    <row r="1866" spans="4:19" ht="13.5" hidden="1" thickTop="1">
      <c r="D1866" s="103"/>
      <c r="I1866" s="103"/>
      <c r="J1866" s="103"/>
      <c r="K1866" s="105"/>
      <c r="L1866" s="101"/>
      <c r="M1866" s="8"/>
      <c r="N1866" s="8"/>
      <c r="O1866" s="8"/>
      <c r="P1866" s="8"/>
      <c r="Q1866" s="8"/>
      <c r="R1866" s="8"/>
      <c r="S1866" s="8"/>
    </row>
    <row r="1867" spans="4:19" ht="13.5" hidden="1" thickTop="1">
      <c r="D1867" s="103"/>
      <c r="I1867" s="103"/>
      <c r="J1867" s="103"/>
      <c r="K1867" s="105"/>
      <c r="L1867" s="101"/>
      <c r="M1867" s="8"/>
      <c r="N1867" s="8"/>
      <c r="O1867" s="8"/>
      <c r="P1867" s="8"/>
      <c r="Q1867" s="8"/>
      <c r="R1867" s="8"/>
      <c r="S1867" s="8"/>
    </row>
    <row r="1868" spans="4:19" ht="13.5" hidden="1" thickTop="1">
      <c r="D1868" s="103"/>
      <c r="I1868" s="103"/>
      <c r="J1868" s="103"/>
      <c r="K1868" s="105"/>
      <c r="L1868" s="101"/>
      <c r="M1868" s="8"/>
      <c r="N1868" s="8"/>
      <c r="O1868" s="8"/>
      <c r="P1868" s="8"/>
      <c r="Q1868" s="8"/>
      <c r="R1868" s="8"/>
      <c r="S1868" s="8"/>
    </row>
    <row r="1869" spans="4:19" ht="13.5" hidden="1" thickTop="1">
      <c r="D1869" s="103"/>
      <c r="I1869" s="103"/>
      <c r="J1869" s="103"/>
      <c r="K1869" s="105"/>
      <c r="L1869" s="101"/>
      <c r="M1869" s="8"/>
      <c r="N1869" s="8"/>
      <c r="O1869" s="8"/>
      <c r="P1869" s="8"/>
      <c r="Q1869" s="8"/>
      <c r="R1869" s="8"/>
      <c r="S1869" s="8"/>
    </row>
    <row r="1870" spans="4:19" ht="13.5" hidden="1" thickTop="1">
      <c r="D1870" s="103"/>
      <c r="I1870" s="103"/>
      <c r="J1870" s="103"/>
      <c r="K1870" s="105"/>
      <c r="L1870" s="101"/>
      <c r="M1870" s="8"/>
      <c r="N1870" s="8"/>
      <c r="O1870" s="8"/>
      <c r="P1870" s="8"/>
      <c r="Q1870" s="8"/>
      <c r="R1870" s="8"/>
      <c r="S1870" s="8"/>
    </row>
    <row r="1871" spans="4:19" ht="13.5" hidden="1" thickTop="1">
      <c r="D1871" s="103"/>
      <c r="I1871" s="103"/>
      <c r="J1871" s="103"/>
      <c r="K1871" s="105"/>
      <c r="L1871" s="101"/>
      <c r="M1871" s="8"/>
      <c r="N1871" s="8"/>
      <c r="O1871" s="8"/>
      <c r="P1871" s="8"/>
      <c r="Q1871" s="8"/>
      <c r="R1871" s="8"/>
      <c r="S1871" s="8"/>
    </row>
    <row r="1872" spans="4:19" ht="13.5" hidden="1" thickTop="1">
      <c r="D1872" s="103"/>
      <c r="I1872" s="103"/>
      <c r="J1872" s="103"/>
      <c r="K1872" s="105"/>
      <c r="L1872" s="101"/>
      <c r="M1872" s="8"/>
      <c r="N1872" s="8"/>
      <c r="O1872" s="8"/>
      <c r="P1872" s="8"/>
      <c r="Q1872" s="8"/>
      <c r="R1872" s="8"/>
      <c r="S1872" s="8"/>
    </row>
    <row r="1873" spans="4:19" ht="13.5" hidden="1" thickTop="1">
      <c r="D1873" s="103"/>
      <c r="I1873" s="103"/>
      <c r="J1873" s="103"/>
      <c r="K1873" s="105"/>
      <c r="L1873" s="101"/>
      <c r="M1873" s="8"/>
      <c r="N1873" s="8"/>
      <c r="O1873" s="8"/>
      <c r="P1873" s="8"/>
      <c r="Q1873" s="8"/>
      <c r="R1873" s="8"/>
      <c r="S1873" s="8"/>
    </row>
    <row r="1874" spans="4:19" ht="13.5" hidden="1" thickTop="1">
      <c r="D1874" s="103"/>
      <c r="I1874" s="103"/>
      <c r="J1874" s="103"/>
      <c r="K1874" s="105"/>
      <c r="L1874" s="101"/>
      <c r="M1874" s="8"/>
      <c r="N1874" s="8"/>
      <c r="O1874" s="8"/>
      <c r="P1874" s="8"/>
      <c r="Q1874" s="8"/>
      <c r="R1874" s="8"/>
      <c r="S1874" s="8"/>
    </row>
    <row r="1875" spans="4:19" ht="13.5" hidden="1" thickTop="1">
      <c r="D1875" s="103"/>
      <c r="I1875" s="103"/>
      <c r="J1875" s="103"/>
      <c r="K1875" s="105"/>
      <c r="L1875" s="101"/>
      <c r="M1875" s="8"/>
      <c r="N1875" s="8"/>
      <c r="O1875" s="8"/>
      <c r="P1875" s="8"/>
      <c r="Q1875" s="8"/>
      <c r="R1875" s="8"/>
      <c r="S1875" s="8"/>
    </row>
    <row r="1876" spans="4:19" ht="13.5" hidden="1" thickTop="1">
      <c r="D1876" s="103"/>
      <c r="I1876" s="103"/>
      <c r="J1876" s="103"/>
      <c r="K1876" s="105"/>
      <c r="L1876" s="101"/>
      <c r="M1876" s="8"/>
      <c r="N1876" s="8"/>
      <c r="O1876" s="8"/>
      <c r="P1876" s="8"/>
      <c r="Q1876" s="8"/>
      <c r="R1876" s="8"/>
      <c r="S1876" s="8"/>
    </row>
    <row r="1877" spans="4:19" ht="13.5" hidden="1" thickTop="1">
      <c r="D1877" s="103"/>
      <c r="I1877" s="103"/>
      <c r="J1877" s="103"/>
      <c r="K1877" s="105"/>
      <c r="L1877" s="101"/>
      <c r="M1877" s="8"/>
      <c r="N1877" s="8"/>
      <c r="O1877" s="8"/>
      <c r="P1877" s="8"/>
      <c r="Q1877" s="8"/>
      <c r="R1877" s="8"/>
      <c r="S1877" s="8"/>
    </row>
    <row r="1878" spans="4:19" ht="13.5" hidden="1" thickTop="1">
      <c r="D1878" s="103"/>
      <c r="I1878" s="103"/>
      <c r="J1878" s="103"/>
      <c r="K1878" s="105"/>
      <c r="L1878" s="101"/>
      <c r="M1878" s="8"/>
      <c r="N1878" s="8"/>
      <c r="O1878" s="8"/>
      <c r="P1878" s="8"/>
      <c r="Q1878" s="8"/>
      <c r="R1878" s="8"/>
      <c r="S1878" s="8"/>
    </row>
    <row r="1879" spans="4:19" ht="13.5" hidden="1" thickTop="1">
      <c r="D1879" s="103"/>
      <c r="I1879" s="103"/>
      <c r="J1879" s="103"/>
      <c r="K1879" s="105"/>
      <c r="L1879" s="101"/>
      <c r="M1879" s="8"/>
      <c r="N1879" s="8"/>
      <c r="O1879" s="8"/>
      <c r="P1879" s="8"/>
      <c r="Q1879" s="8"/>
      <c r="R1879" s="8"/>
      <c r="S1879" s="8"/>
    </row>
    <row r="1880" spans="4:19" ht="13.5" hidden="1" thickTop="1">
      <c r="D1880" s="103"/>
      <c r="I1880" s="103"/>
      <c r="J1880" s="103"/>
      <c r="K1880" s="105"/>
      <c r="L1880" s="101"/>
      <c r="M1880" s="8"/>
      <c r="N1880" s="8"/>
      <c r="O1880" s="8"/>
      <c r="P1880" s="8"/>
      <c r="Q1880" s="8"/>
      <c r="R1880" s="8"/>
      <c r="S1880" s="8"/>
    </row>
    <row r="1881" spans="4:19" ht="13.5" hidden="1" thickTop="1">
      <c r="D1881" s="103"/>
      <c r="I1881" s="103"/>
      <c r="J1881" s="103"/>
      <c r="K1881" s="105"/>
      <c r="L1881" s="101"/>
      <c r="M1881" s="8"/>
      <c r="N1881" s="8"/>
      <c r="O1881" s="8"/>
      <c r="P1881" s="8"/>
      <c r="Q1881" s="8"/>
      <c r="R1881" s="8"/>
      <c r="S1881" s="8"/>
    </row>
    <row r="1882" spans="4:19" ht="13.5" hidden="1" thickTop="1">
      <c r="D1882" s="103"/>
      <c r="I1882" s="103"/>
      <c r="J1882" s="103"/>
      <c r="K1882" s="105"/>
      <c r="L1882" s="101"/>
      <c r="M1882" s="8"/>
      <c r="N1882" s="8"/>
      <c r="O1882" s="8"/>
      <c r="P1882" s="8"/>
      <c r="Q1882" s="8"/>
      <c r="R1882" s="8"/>
      <c r="S1882" s="8"/>
    </row>
    <row r="1883" spans="4:19" ht="13.5" hidden="1" thickTop="1">
      <c r="D1883" s="103"/>
      <c r="I1883" s="103"/>
      <c r="J1883" s="103"/>
      <c r="K1883" s="105"/>
      <c r="L1883" s="101"/>
      <c r="M1883" s="8"/>
      <c r="N1883" s="8"/>
      <c r="O1883" s="8"/>
      <c r="P1883" s="8"/>
      <c r="Q1883" s="8"/>
      <c r="R1883" s="8"/>
      <c r="S1883" s="8"/>
    </row>
    <row r="1884" spans="4:19" ht="13.5" hidden="1" thickTop="1">
      <c r="D1884" s="103"/>
      <c r="I1884" s="103"/>
      <c r="J1884" s="103"/>
      <c r="K1884" s="105"/>
      <c r="L1884" s="101"/>
      <c r="M1884" s="8"/>
      <c r="N1884" s="8"/>
      <c r="O1884" s="8"/>
      <c r="P1884" s="8"/>
      <c r="Q1884" s="8"/>
      <c r="R1884" s="8"/>
      <c r="S1884" s="8"/>
    </row>
    <row r="1885" spans="4:19" ht="13.5" hidden="1" thickTop="1">
      <c r="D1885" s="103"/>
      <c r="I1885" s="103"/>
      <c r="J1885" s="103"/>
      <c r="K1885" s="105"/>
      <c r="L1885" s="101"/>
      <c r="M1885" s="8"/>
      <c r="N1885" s="8"/>
      <c r="O1885" s="8"/>
      <c r="P1885" s="8"/>
      <c r="Q1885" s="8"/>
      <c r="R1885" s="8"/>
      <c r="S1885" s="8"/>
    </row>
    <row r="1886" spans="4:19" ht="13.5" hidden="1" thickTop="1">
      <c r="D1886" s="103"/>
      <c r="I1886" s="103"/>
      <c r="J1886" s="103"/>
      <c r="K1886" s="105"/>
      <c r="L1886" s="101"/>
      <c r="M1886" s="8"/>
      <c r="N1886" s="8"/>
      <c r="O1886" s="8"/>
      <c r="P1886" s="8"/>
      <c r="Q1886" s="8"/>
      <c r="R1886" s="8"/>
      <c r="S1886" s="8"/>
    </row>
    <row r="1887" spans="4:19" ht="13.5" hidden="1" thickTop="1">
      <c r="D1887" s="103"/>
      <c r="I1887" s="103"/>
      <c r="J1887" s="103"/>
      <c r="K1887" s="105"/>
      <c r="L1887" s="101"/>
      <c r="M1887" s="8"/>
      <c r="N1887" s="8"/>
      <c r="O1887" s="8"/>
      <c r="P1887" s="8"/>
      <c r="Q1887" s="8"/>
      <c r="R1887" s="8"/>
      <c r="S1887" s="8"/>
    </row>
    <row r="1888" spans="4:19" ht="13.5" hidden="1" thickTop="1">
      <c r="D1888" s="103"/>
      <c r="I1888" s="103"/>
      <c r="J1888" s="103"/>
      <c r="K1888" s="105"/>
      <c r="L1888" s="101"/>
      <c r="M1888" s="8"/>
      <c r="N1888" s="8"/>
      <c r="O1888" s="8"/>
      <c r="P1888" s="8"/>
      <c r="Q1888" s="8"/>
      <c r="R1888" s="8"/>
      <c r="S1888" s="8"/>
    </row>
    <row r="1889" spans="4:19" ht="13.5" hidden="1" thickTop="1">
      <c r="D1889" s="103"/>
      <c r="I1889" s="103"/>
      <c r="J1889" s="103"/>
      <c r="K1889" s="105"/>
      <c r="L1889" s="101"/>
      <c r="M1889" s="8"/>
      <c r="N1889" s="8"/>
      <c r="O1889" s="8"/>
      <c r="P1889" s="8"/>
      <c r="Q1889" s="8"/>
      <c r="R1889" s="8"/>
      <c r="S1889" s="8"/>
    </row>
    <row r="1890" spans="4:19" ht="13.5" hidden="1" thickTop="1">
      <c r="D1890" s="103"/>
      <c r="I1890" s="103"/>
      <c r="J1890" s="103"/>
      <c r="K1890" s="105"/>
      <c r="L1890" s="101"/>
      <c r="M1890" s="8"/>
      <c r="N1890" s="8"/>
      <c r="O1890" s="8"/>
      <c r="P1890" s="8"/>
      <c r="Q1890" s="8"/>
      <c r="R1890" s="8"/>
      <c r="S1890" s="8"/>
    </row>
    <row r="1891" spans="4:19" ht="13.5" hidden="1" thickTop="1">
      <c r="D1891" s="103"/>
      <c r="I1891" s="103"/>
      <c r="J1891" s="103"/>
      <c r="K1891" s="105"/>
      <c r="L1891" s="101"/>
      <c r="M1891" s="8"/>
      <c r="N1891" s="8"/>
      <c r="O1891" s="8"/>
      <c r="P1891" s="8"/>
      <c r="Q1891" s="8"/>
      <c r="R1891" s="8"/>
      <c r="S1891" s="8"/>
    </row>
    <row r="1892" spans="4:19" ht="13.5" hidden="1" thickTop="1">
      <c r="D1892" s="103"/>
      <c r="I1892" s="103"/>
      <c r="J1892" s="103"/>
      <c r="K1892" s="105"/>
      <c r="L1892" s="101"/>
      <c r="M1892" s="8"/>
      <c r="N1892" s="8"/>
      <c r="O1892" s="8"/>
      <c r="P1892" s="8"/>
      <c r="Q1892" s="8"/>
      <c r="R1892" s="8"/>
      <c r="S1892" s="8"/>
    </row>
    <row r="1893" spans="4:19" ht="13.5" hidden="1" thickTop="1">
      <c r="D1893" s="103"/>
      <c r="I1893" s="103"/>
      <c r="J1893" s="103"/>
      <c r="K1893" s="105"/>
      <c r="L1893" s="101"/>
      <c r="M1893" s="8"/>
      <c r="N1893" s="8"/>
      <c r="O1893" s="8"/>
      <c r="P1893" s="8"/>
      <c r="Q1893" s="8"/>
      <c r="R1893" s="8"/>
      <c r="S1893" s="8"/>
    </row>
    <row r="1894" spans="4:19" ht="13.5" hidden="1" thickTop="1">
      <c r="D1894" s="103"/>
      <c r="I1894" s="103"/>
      <c r="J1894" s="103"/>
      <c r="K1894" s="105"/>
      <c r="L1894" s="101"/>
      <c r="M1894" s="8"/>
      <c r="N1894" s="8"/>
      <c r="O1894" s="8"/>
      <c r="P1894" s="8"/>
      <c r="Q1894" s="8"/>
      <c r="R1894" s="8"/>
      <c r="S1894" s="8"/>
    </row>
    <row r="1895" spans="4:19" ht="13.5" hidden="1" thickTop="1">
      <c r="D1895" s="103"/>
      <c r="I1895" s="103"/>
      <c r="J1895" s="103"/>
      <c r="K1895" s="105"/>
      <c r="L1895" s="101"/>
      <c r="M1895" s="8"/>
      <c r="N1895" s="8"/>
      <c r="O1895" s="8"/>
      <c r="P1895" s="8"/>
      <c r="Q1895" s="8"/>
      <c r="R1895" s="8"/>
      <c r="S1895" s="8"/>
    </row>
    <row r="1896" spans="4:19" ht="13.5" hidden="1" thickTop="1">
      <c r="D1896" s="103"/>
      <c r="I1896" s="103"/>
      <c r="J1896" s="103"/>
      <c r="K1896" s="105"/>
      <c r="L1896" s="101"/>
      <c r="M1896" s="8"/>
      <c r="N1896" s="8"/>
      <c r="O1896" s="8"/>
      <c r="P1896" s="8"/>
      <c r="Q1896" s="8"/>
      <c r="R1896" s="8"/>
      <c r="S1896" s="8"/>
    </row>
    <row r="1897" spans="4:19" ht="13.5" hidden="1" thickTop="1">
      <c r="D1897" s="103"/>
      <c r="I1897" s="103"/>
      <c r="J1897" s="103"/>
      <c r="K1897" s="105"/>
      <c r="L1897" s="101"/>
      <c r="M1897" s="8"/>
      <c r="N1897" s="8"/>
      <c r="O1897" s="8"/>
      <c r="P1897" s="8"/>
      <c r="Q1897" s="8"/>
      <c r="R1897" s="8"/>
      <c r="S1897" s="8"/>
    </row>
    <row r="1898" spans="4:19" ht="13.5" hidden="1" thickTop="1">
      <c r="D1898" s="103"/>
      <c r="I1898" s="103"/>
      <c r="J1898" s="103"/>
      <c r="K1898" s="105"/>
      <c r="L1898" s="101"/>
      <c r="M1898" s="8"/>
      <c r="N1898" s="8"/>
      <c r="O1898" s="8"/>
      <c r="P1898" s="8"/>
      <c r="Q1898" s="8"/>
      <c r="R1898" s="8"/>
      <c r="S1898" s="8"/>
    </row>
    <row r="1899" spans="4:19" ht="13.5" hidden="1" thickTop="1">
      <c r="D1899" s="103"/>
      <c r="I1899" s="103"/>
      <c r="J1899" s="103"/>
      <c r="K1899" s="105"/>
      <c r="L1899" s="101"/>
      <c r="M1899" s="8"/>
      <c r="N1899" s="8"/>
      <c r="O1899" s="8"/>
      <c r="P1899" s="8"/>
      <c r="Q1899" s="8"/>
      <c r="R1899" s="8"/>
      <c r="S1899" s="8"/>
    </row>
    <row r="1900" spans="4:19" ht="13.5" hidden="1" thickTop="1">
      <c r="D1900" s="103"/>
      <c r="I1900" s="103"/>
      <c r="J1900" s="103"/>
      <c r="K1900" s="105"/>
      <c r="L1900" s="101"/>
      <c r="M1900" s="8"/>
      <c r="N1900" s="8"/>
      <c r="O1900" s="8"/>
      <c r="P1900" s="8"/>
      <c r="Q1900" s="8"/>
      <c r="R1900" s="8"/>
      <c r="S1900" s="8"/>
    </row>
    <row r="1901" spans="4:19" ht="13.5" hidden="1" thickTop="1">
      <c r="D1901" s="103"/>
      <c r="I1901" s="103"/>
      <c r="J1901" s="103"/>
      <c r="K1901" s="105"/>
      <c r="L1901" s="101"/>
      <c r="M1901" s="8"/>
      <c r="N1901" s="8"/>
      <c r="O1901" s="8"/>
      <c r="P1901" s="8"/>
      <c r="Q1901" s="8"/>
      <c r="R1901" s="8"/>
      <c r="S1901" s="8"/>
    </row>
    <row r="1902" spans="4:19" ht="13.5" hidden="1" thickTop="1">
      <c r="D1902" s="103"/>
      <c r="I1902" s="103"/>
      <c r="J1902" s="103"/>
      <c r="K1902" s="105"/>
      <c r="L1902" s="101"/>
      <c r="M1902" s="8"/>
      <c r="N1902" s="8"/>
      <c r="O1902" s="8"/>
      <c r="P1902" s="8"/>
      <c r="Q1902" s="8"/>
      <c r="R1902" s="8"/>
      <c r="S1902" s="8"/>
    </row>
    <row r="1903" spans="4:19" ht="13.5" hidden="1" thickTop="1">
      <c r="D1903" s="103"/>
      <c r="I1903" s="103"/>
      <c r="J1903" s="103"/>
      <c r="K1903" s="105"/>
      <c r="L1903" s="101"/>
      <c r="M1903" s="8"/>
      <c r="N1903" s="8"/>
      <c r="O1903" s="8"/>
      <c r="P1903" s="8"/>
      <c r="Q1903" s="8"/>
      <c r="R1903" s="8"/>
      <c r="S1903" s="8"/>
    </row>
    <row r="1904" spans="4:19" ht="13.5" hidden="1" thickTop="1">
      <c r="D1904" s="103"/>
      <c r="I1904" s="103"/>
      <c r="J1904" s="103"/>
      <c r="K1904" s="105"/>
      <c r="L1904" s="101"/>
      <c r="M1904" s="8"/>
      <c r="N1904" s="8"/>
      <c r="O1904" s="8"/>
      <c r="P1904" s="8"/>
      <c r="Q1904" s="8"/>
      <c r="R1904" s="8"/>
      <c r="S1904" s="8"/>
    </row>
    <row r="1905" spans="4:19" ht="13.5" hidden="1" thickTop="1">
      <c r="D1905" s="103"/>
      <c r="I1905" s="103"/>
      <c r="J1905" s="103"/>
      <c r="K1905" s="105"/>
      <c r="L1905" s="101"/>
      <c r="M1905" s="8"/>
      <c r="N1905" s="8"/>
      <c r="O1905" s="8"/>
      <c r="P1905" s="8"/>
      <c r="Q1905" s="8"/>
      <c r="R1905" s="8"/>
      <c r="S1905" s="8"/>
    </row>
    <row r="1906" spans="4:19" ht="13.5" hidden="1" thickTop="1">
      <c r="D1906" s="103"/>
      <c r="I1906" s="103"/>
      <c r="J1906" s="103"/>
      <c r="K1906" s="105"/>
      <c r="L1906" s="101"/>
      <c r="M1906" s="8"/>
      <c r="N1906" s="8"/>
      <c r="O1906" s="8"/>
      <c r="P1906" s="8"/>
      <c r="Q1906" s="8"/>
      <c r="R1906" s="8"/>
      <c r="S1906" s="8"/>
    </row>
    <row r="1907" spans="4:19" ht="13.5" hidden="1" thickTop="1">
      <c r="D1907" s="103"/>
      <c r="I1907" s="103"/>
      <c r="J1907" s="103"/>
      <c r="K1907" s="105"/>
      <c r="L1907" s="101"/>
      <c r="M1907" s="8"/>
      <c r="N1907" s="8"/>
      <c r="O1907" s="8"/>
      <c r="P1907" s="8"/>
      <c r="Q1907" s="8"/>
      <c r="R1907" s="8"/>
      <c r="S1907" s="8"/>
    </row>
    <row r="1908" spans="4:19" ht="13.5" hidden="1" thickTop="1">
      <c r="D1908" s="103"/>
      <c r="I1908" s="103"/>
      <c r="J1908" s="103"/>
      <c r="K1908" s="105"/>
      <c r="L1908" s="101"/>
      <c r="M1908" s="8"/>
      <c r="N1908" s="8"/>
      <c r="O1908" s="8"/>
      <c r="P1908" s="8"/>
      <c r="Q1908" s="8"/>
      <c r="R1908" s="8"/>
      <c r="S1908" s="8"/>
    </row>
    <row r="1909" spans="4:19" ht="13.5" hidden="1" thickTop="1">
      <c r="D1909" s="103"/>
      <c r="I1909" s="103"/>
      <c r="J1909" s="103"/>
      <c r="K1909" s="105"/>
      <c r="L1909" s="101"/>
      <c r="M1909" s="8"/>
      <c r="N1909" s="8"/>
      <c r="O1909" s="8"/>
      <c r="P1909" s="8"/>
      <c r="Q1909" s="8"/>
      <c r="R1909" s="8"/>
      <c r="S1909" s="8"/>
    </row>
    <row r="1910" spans="4:19" ht="13.5" hidden="1" thickTop="1">
      <c r="D1910" s="103"/>
      <c r="I1910" s="103"/>
      <c r="J1910" s="103"/>
      <c r="K1910" s="105"/>
      <c r="L1910" s="101"/>
      <c r="M1910" s="8"/>
      <c r="N1910" s="8"/>
      <c r="O1910" s="8"/>
      <c r="P1910" s="8"/>
      <c r="Q1910" s="8"/>
      <c r="R1910" s="8"/>
      <c r="S1910" s="8"/>
    </row>
    <row r="1911" spans="4:19" ht="13.5" hidden="1" thickTop="1">
      <c r="D1911" s="103"/>
      <c r="I1911" s="103"/>
      <c r="J1911" s="103"/>
      <c r="K1911" s="105"/>
      <c r="L1911" s="101"/>
      <c r="M1911" s="8"/>
      <c r="N1911" s="8"/>
      <c r="O1911" s="8"/>
      <c r="P1911" s="8"/>
      <c r="Q1911" s="8"/>
      <c r="R1911" s="8"/>
      <c r="S1911" s="8"/>
    </row>
    <row r="1912" spans="4:19" ht="13.5" hidden="1" thickTop="1">
      <c r="D1912" s="103"/>
      <c r="I1912" s="103"/>
      <c r="J1912" s="103"/>
      <c r="K1912" s="105"/>
      <c r="L1912" s="101"/>
      <c r="M1912" s="8"/>
      <c r="N1912" s="8"/>
      <c r="O1912" s="8"/>
      <c r="P1912" s="8"/>
      <c r="Q1912" s="8"/>
      <c r="R1912" s="8"/>
      <c r="S1912" s="8"/>
    </row>
    <row r="1913" spans="4:19" ht="13.5" hidden="1" thickTop="1">
      <c r="D1913" s="103"/>
      <c r="I1913" s="103"/>
      <c r="J1913" s="103"/>
      <c r="K1913" s="105"/>
      <c r="L1913" s="101"/>
      <c r="M1913" s="8"/>
      <c r="N1913" s="8"/>
      <c r="O1913" s="8"/>
      <c r="P1913" s="8"/>
      <c r="Q1913" s="8"/>
      <c r="R1913" s="8"/>
      <c r="S1913" s="8"/>
    </row>
    <row r="1914" spans="4:19" ht="13.5" hidden="1" thickTop="1">
      <c r="D1914" s="103"/>
      <c r="I1914" s="103"/>
      <c r="J1914" s="103"/>
      <c r="K1914" s="105"/>
      <c r="L1914" s="101"/>
      <c r="M1914" s="8"/>
      <c r="N1914" s="8"/>
      <c r="O1914" s="8"/>
      <c r="P1914" s="8"/>
      <c r="Q1914" s="8"/>
      <c r="R1914" s="8"/>
      <c r="S1914" s="8"/>
    </row>
    <row r="1915" spans="4:19" ht="13.5" hidden="1" thickTop="1">
      <c r="D1915" s="103"/>
      <c r="I1915" s="103"/>
      <c r="J1915" s="103"/>
      <c r="K1915" s="105"/>
      <c r="L1915" s="101"/>
      <c r="M1915" s="8"/>
      <c r="N1915" s="8"/>
      <c r="O1915" s="8"/>
      <c r="P1915" s="8"/>
      <c r="Q1915" s="8"/>
      <c r="R1915" s="8"/>
      <c r="S1915" s="8"/>
    </row>
    <row r="1916" spans="4:19" ht="13.5" hidden="1" thickTop="1">
      <c r="D1916" s="103"/>
      <c r="I1916" s="103"/>
      <c r="J1916" s="103"/>
      <c r="K1916" s="105"/>
      <c r="L1916" s="101"/>
      <c r="M1916" s="8"/>
      <c r="N1916" s="8"/>
      <c r="O1916" s="8"/>
      <c r="P1916" s="8"/>
      <c r="Q1916" s="8"/>
      <c r="R1916" s="8"/>
      <c r="S1916" s="8"/>
    </row>
    <row r="1917" spans="4:19" ht="13.5" hidden="1" thickTop="1">
      <c r="D1917" s="103"/>
      <c r="I1917" s="103"/>
      <c r="J1917" s="103"/>
      <c r="K1917" s="105"/>
      <c r="L1917" s="101"/>
      <c r="M1917" s="8"/>
      <c r="N1917" s="8"/>
      <c r="O1917" s="8"/>
      <c r="P1917" s="8"/>
      <c r="Q1917" s="8"/>
      <c r="R1917" s="8"/>
      <c r="S1917" s="8"/>
    </row>
    <row r="1918" spans="4:19" ht="13.5" hidden="1" thickTop="1">
      <c r="D1918" s="103"/>
      <c r="I1918" s="103"/>
      <c r="J1918" s="103"/>
      <c r="K1918" s="105"/>
      <c r="L1918" s="101"/>
      <c r="M1918" s="8"/>
      <c r="N1918" s="8"/>
      <c r="O1918" s="8"/>
      <c r="P1918" s="8"/>
      <c r="Q1918" s="8"/>
      <c r="R1918" s="8"/>
      <c r="S1918" s="8"/>
    </row>
    <row r="1919" spans="4:19" ht="13.5" hidden="1" thickTop="1">
      <c r="D1919" s="103"/>
      <c r="I1919" s="103"/>
      <c r="J1919" s="103"/>
      <c r="K1919" s="105"/>
      <c r="L1919" s="101"/>
      <c r="M1919" s="8"/>
      <c r="N1919" s="8"/>
      <c r="O1919" s="8"/>
      <c r="P1919" s="8"/>
      <c r="Q1919" s="8"/>
      <c r="R1919" s="8"/>
      <c r="S1919" s="8"/>
    </row>
    <row r="1920" spans="4:19" ht="13.5" hidden="1" thickTop="1">
      <c r="D1920" s="103"/>
      <c r="I1920" s="103"/>
      <c r="J1920" s="103"/>
      <c r="K1920" s="105"/>
      <c r="L1920" s="101"/>
      <c r="M1920" s="8"/>
      <c r="N1920" s="8"/>
      <c r="O1920" s="8"/>
      <c r="P1920" s="8"/>
      <c r="Q1920" s="8"/>
      <c r="R1920" s="8"/>
      <c r="S1920" s="8"/>
    </row>
    <row r="1921" spans="4:19" ht="13.5" hidden="1" thickTop="1">
      <c r="D1921" s="103"/>
      <c r="I1921" s="103"/>
      <c r="J1921" s="103"/>
      <c r="K1921" s="105"/>
      <c r="L1921" s="101"/>
      <c r="M1921" s="8"/>
      <c r="N1921" s="8"/>
      <c r="O1921" s="8"/>
      <c r="P1921" s="8"/>
      <c r="Q1921" s="8"/>
      <c r="R1921" s="8"/>
      <c r="S1921" s="8"/>
    </row>
    <row r="1922" spans="4:19" ht="13.5" hidden="1" thickTop="1">
      <c r="D1922" s="103"/>
      <c r="I1922" s="103"/>
      <c r="J1922" s="103"/>
      <c r="K1922" s="105"/>
      <c r="L1922" s="101"/>
      <c r="M1922" s="8"/>
      <c r="N1922" s="8"/>
      <c r="O1922" s="8"/>
      <c r="P1922" s="8"/>
      <c r="Q1922" s="8"/>
      <c r="R1922" s="8"/>
      <c r="S1922" s="8"/>
    </row>
    <row r="1923" spans="4:19" ht="13.5" hidden="1" thickTop="1">
      <c r="D1923" s="103"/>
      <c r="I1923" s="103"/>
      <c r="J1923" s="103"/>
      <c r="K1923" s="105"/>
      <c r="L1923" s="101"/>
      <c r="M1923" s="8"/>
      <c r="N1923" s="8"/>
      <c r="O1923" s="8"/>
      <c r="P1923" s="8"/>
      <c r="Q1923" s="8"/>
      <c r="R1923" s="8"/>
      <c r="S1923" s="8"/>
    </row>
    <row r="1924" spans="4:19" ht="13.5" hidden="1" thickTop="1">
      <c r="D1924" s="103"/>
      <c r="I1924" s="103"/>
      <c r="J1924" s="103"/>
      <c r="K1924" s="105"/>
      <c r="L1924" s="101"/>
      <c r="M1924" s="8"/>
      <c r="N1924" s="8"/>
      <c r="O1924" s="8"/>
      <c r="P1924" s="8"/>
      <c r="Q1924" s="8"/>
      <c r="R1924" s="8"/>
      <c r="S1924" s="8"/>
    </row>
    <row r="1925" spans="4:19" ht="13.5" hidden="1" thickTop="1">
      <c r="D1925" s="103"/>
      <c r="I1925" s="103"/>
      <c r="J1925" s="103"/>
      <c r="K1925" s="105"/>
      <c r="L1925" s="101"/>
      <c r="M1925" s="8"/>
      <c r="N1925" s="8"/>
      <c r="O1925" s="8"/>
      <c r="P1925" s="8"/>
      <c r="Q1925" s="8"/>
      <c r="R1925" s="8"/>
      <c r="S1925" s="8"/>
    </row>
    <row r="1926" spans="4:19" ht="13.5" hidden="1" thickTop="1">
      <c r="D1926" s="103"/>
      <c r="I1926" s="103"/>
      <c r="J1926" s="103"/>
      <c r="K1926" s="105"/>
      <c r="L1926" s="101"/>
      <c r="M1926" s="8"/>
      <c r="N1926" s="8"/>
      <c r="O1926" s="8"/>
      <c r="P1926" s="8"/>
      <c r="Q1926" s="8"/>
      <c r="R1926" s="8"/>
      <c r="S1926" s="8"/>
    </row>
    <row r="1927" spans="4:19" ht="13.5" hidden="1" thickTop="1">
      <c r="D1927" s="103"/>
      <c r="I1927" s="103"/>
      <c r="J1927" s="103"/>
      <c r="K1927" s="105"/>
      <c r="L1927" s="101"/>
      <c r="M1927" s="8"/>
      <c r="N1927" s="8"/>
      <c r="O1927" s="8"/>
      <c r="P1927" s="8"/>
      <c r="Q1927" s="8"/>
      <c r="R1927" s="8"/>
      <c r="S1927" s="8"/>
    </row>
    <row r="1928" spans="4:19" ht="13.5" hidden="1" thickTop="1">
      <c r="D1928" s="103"/>
      <c r="I1928" s="103"/>
      <c r="J1928" s="103"/>
      <c r="K1928" s="105"/>
      <c r="L1928" s="101"/>
      <c r="M1928" s="8"/>
      <c r="N1928" s="8"/>
      <c r="O1928" s="8"/>
      <c r="P1928" s="8"/>
      <c r="Q1928" s="8"/>
      <c r="R1928" s="8"/>
      <c r="S1928" s="8"/>
    </row>
    <row r="1929" spans="4:19" ht="13.5" hidden="1" thickTop="1">
      <c r="D1929" s="103"/>
      <c r="I1929" s="103"/>
      <c r="J1929" s="103"/>
      <c r="K1929" s="105"/>
      <c r="L1929" s="101"/>
      <c r="M1929" s="8"/>
      <c r="N1929" s="8"/>
      <c r="O1929" s="8"/>
      <c r="P1929" s="8"/>
      <c r="Q1929" s="8"/>
      <c r="R1929" s="8"/>
      <c r="S1929" s="8"/>
    </row>
    <row r="1930" spans="4:19" ht="13.5" hidden="1" thickTop="1">
      <c r="D1930" s="103"/>
      <c r="I1930" s="103"/>
      <c r="J1930" s="103"/>
      <c r="K1930" s="105"/>
      <c r="L1930" s="101"/>
      <c r="M1930" s="8"/>
      <c r="N1930" s="8"/>
      <c r="O1930" s="8"/>
      <c r="P1930" s="8"/>
      <c r="Q1930" s="8"/>
      <c r="R1930" s="8"/>
      <c r="S1930" s="8"/>
    </row>
    <row r="1931" spans="4:19" ht="13.5" hidden="1" thickTop="1">
      <c r="D1931" s="103"/>
      <c r="I1931" s="103"/>
      <c r="J1931" s="103"/>
      <c r="K1931" s="105"/>
      <c r="L1931" s="101"/>
      <c r="M1931" s="8"/>
      <c r="N1931" s="8"/>
      <c r="O1931" s="8"/>
      <c r="P1931" s="8"/>
      <c r="Q1931" s="8"/>
      <c r="R1931" s="8"/>
      <c r="S1931" s="8"/>
    </row>
    <row r="1932" spans="4:19" ht="13.5" hidden="1" thickTop="1">
      <c r="D1932" s="103"/>
      <c r="I1932" s="103"/>
      <c r="J1932" s="103"/>
      <c r="K1932" s="105"/>
      <c r="L1932" s="101"/>
      <c r="M1932" s="8"/>
      <c r="N1932" s="8"/>
      <c r="O1932" s="8"/>
      <c r="P1932" s="8"/>
      <c r="Q1932" s="8"/>
      <c r="R1932" s="8"/>
      <c r="S1932" s="8"/>
    </row>
    <row r="1933" spans="4:19" ht="13.5" hidden="1" thickTop="1">
      <c r="D1933" s="103"/>
      <c r="I1933" s="103"/>
      <c r="J1933" s="103"/>
      <c r="K1933" s="105"/>
      <c r="L1933" s="101"/>
      <c r="M1933" s="8"/>
      <c r="N1933" s="8"/>
      <c r="O1933" s="8"/>
      <c r="P1933" s="8"/>
      <c r="Q1933" s="8"/>
      <c r="R1933" s="8"/>
      <c r="S1933" s="8"/>
    </row>
    <row r="1934" spans="4:19" ht="13.5" hidden="1" thickTop="1">
      <c r="D1934" s="103"/>
      <c r="I1934" s="103"/>
      <c r="J1934" s="103"/>
      <c r="K1934" s="105"/>
      <c r="L1934" s="101"/>
      <c r="M1934" s="8"/>
      <c r="N1934" s="8"/>
      <c r="O1934" s="8"/>
      <c r="P1934" s="8"/>
      <c r="Q1934" s="8"/>
      <c r="R1934" s="8"/>
      <c r="S1934" s="8"/>
    </row>
    <row r="1935" spans="4:19" ht="13.5" hidden="1" thickTop="1">
      <c r="D1935" s="103"/>
      <c r="I1935" s="103"/>
      <c r="J1935" s="103"/>
      <c r="K1935" s="105"/>
      <c r="L1935" s="101"/>
      <c r="M1935" s="8"/>
      <c r="N1935" s="8"/>
      <c r="O1935" s="8"/>
      <c r="P1935" s="8"/>
      <c r="Q1935" s="8"/>
      <c r="R1935" s="8"/>
      <c r="S1935" s="8"/>
    </row>
    <row r="1936" spans="4:19" ht="13.5" hidden="1" thickTop="1">
      <c r="D1936" s="103"/>
      <c r="I1936" s="103"/>
      <c r="J1936" s="103"/>
      <c r="K1936" s="105"/>
      <c r="L1936" s="101"/>
      <c r="M1936" s="8"/>
      <c r="N1936" s="8"/>
      <c r="O1936" s="8"/>
      <c r="P1936" s="8"/>
      <c r="Q1936" s="8"/>
      <c r="R1936" s="8"/>
      <c r="S1936" s="8"/>
    </row>
    <row r="1937" spans="4:19" ht="13.5" hidden="1" thickTop="1">
      <c r="D1937" s="103"/>
      <c r="I1937" s="103"/>
      <c r="J1937" s="103"/>
      <c r="K1937" s="105"/>
      <c r="L1937" s="101"/>
      <c r="M1937" s="8"/>
      <c r="N1937" s="8"/>
      <c r="O1937" s="8"/>
      <c r="P1937" s="8"/>
      <c r="Q1937" s="8"/>
      <c r="R1937" s="8"/>
      <c r="S1937" s="8"/>
    </row>
    <row r="1938" spans="4:19" ht="13.5" hidden="1" thickTop="1">
      <c r="D1938" s="103"/>
      <c r="I1938" s="103"/>
      <c r="J1938" s="103"/>
      <c r="K1938" s="105"/>
      <c r="L1938" s="101"/>
      <c r="M1938" s="8"/>
      <c r="N1938" s="8"/>
      <c r="O1938" s="8"/>
      <c r="P1938" s="8"/>
      <c r="Q1938" s="8"/>
      <c r="R1938" s="8"/>
      <c r="S1938" s="8"/>
    </row>
    <row r="1939" spans="4:19" ht="13.5" hidden="1" thickTop="1">
      <c r="D1939" s="103"/>
      <c r="I1939" s="103"/>
      <c r="J1939" s="103"/>
      <c r="K1939" s="105"/>
      <c r="L1939" s="101"/>
      <c r="M1939" s="8"/>
      <c r="N1939" s="8"/>
      <c r="O1939" s="8"/>
      <c r="P1939" s="8"/>
      <c r="Q1939" s="8"/>
      <c r="R1939" s="8"/>
      <c r="S1939" s="8"/>
    </row>
    <row r="1940" spans="4:19" ht="13.5" hidden="1" thickTop="1">
      <c r="D1940" s="103"/>
      <c r="I1940" s="103"/>
      <c r="J1940" s="103"/>
      <c r="K1940" s="105"/>
      <c r="L1940" s="101"/>
      <c r="M1940" s="8"/>
      <c r="N1940" s="8"/>
      <c r="O1940" s="8"/>
      <c r="P1940" s="8"/>
      <c r="Q1940" s="8"/>
      <c r="R1940" s="8"/>
      <c r="S1940" s="8"/>
    </row>
    <row r="1941" spans="4:19" ht="13.5" hidden="1" thickTop="1">
      <c r="D1941" s="103"/>
      <c r="I1941" s="103"/>
      <c r="J1941" s="103"/>
      <c r="K1941" s="105"/>
      <c r="L1941" s="101"/>
      <c r="M1941" s="8"/>
      <c r="N1941" s="8"/>
      <c r="O1941" s="8"/>
      <c r="P1941" s="8"/>
      <c r="Q1941" s="8"/>
      <c r="R1941" s="8"/>
      <c r="S1941" s="8"/>
    </row>
    <row r="1942" spans="4:19" ht="13.5" hidden="1" thickTop="1">
      <c r="D1942" s="103"/>
      <c r="I1942" s="103"/>
      <c r="J1942" s="103"/>
      <c r="K1942" s="105"/>
      <c r="L1942" s="101"/>
      <c r="M1942" s="8"/>
      <c r="N1942" s="8"/>
      <c r="O1942" s="8"/>
      <c r="P1942" s="8"/>
      <c r="Q1942" s="8"/>
      <c r="R1942" s="8"/>
      <c r="S1942" s="8"/>
    </row>
    <row r="1943" spans="4:19" ht="13.5" hidden="1" thickTop="1">
      <c r="D1943" s="103"/>
      <c r="I1943" s="103"/>
      <c r="J1943" s="103"/>
      <c r="K1943" s="105"/>
      <c r="L1943" s="101"/>
      <c r="M1943" s="8"/>
      <c r="N1943" s="8"/>
      <c r="O1943" s="8"/>
      <c r="P1943" s="8"/>
      <c r="Q1943" s="8"/>
      <c r="R1943" s="8"/>
      <c r="S1943" s="8"/>
    </row>
    <row r="1944" spans="4:19" ht="13.5" hidden="1" thickTop="1">
      <c r="D1944" s="103"/>
      <c r="I1944" s="103"/>
      <c r="J1944" s="103"/>
      <c r="K1944" s="105"/>
      <c r="L1944" s="101"/>
      <c r="M1944" s="8"/>
      <c r="N1944" s="8"/>
      <c r="O1944" s="8"/>
      <c r="P1944" s="8"/>
      <c r="Q1944" s="8"/>
      <c r="R1944" s="8"/>
      <c r="S1944" s="8"/>
    </row>
    <row r="1945" spans="4:19" ht="13.5" hidden="1" thickTop="1">
      <c r="D1945" s="103"/>
      <c r="I1945" s="103"/>
      <c r="J1945" s="103"/>
      <c r="K1945" s="105"/>
      <c r="L1945" s="101"/>
      <c r="M1945" s="8"/>
      <c r="N1945" s="8"/>
      <c r="O1945" s="8"/>
      <c r="P1945" s="8"/>
      <c r="Q1945" s="8"/>
      <c r="R1945" s="8"/>
      <c r="S1945" s="8"/>
    </row>
    <row r="1946" spans="4:19" ht="13.5" hidden="1" thickTop="1">
      <c r="D1946" s="103"/>
      <c r="I1946" s="103"/>
      <c r="J1946" s="103"/>
      <c r="K1946" s="105"/>
      <c r="L1946" s="101"/>
      <c r="M1946" s="8"/>
      <c r="N1946" s="8"/>
      <c r="O1946" s="8"/>
      <c r="P1946" s="8"/>
      <c r="Q1946" s="8"/>
      <c r="R1946" s="8"/>
      <c r="S1946" s="8"/>
    </row>
    <row r="1947" spans="4:19" ht="13.5" hidden="1" thickTop="1">
      <c r="D1947" s="103"/>
      <c r="I1947" s="103"/>
      <c r="J1947" s="103"/>
      <c r="K1947" s="105"/>
      <c r="L1947" s="101"/>
      <c r="M1947" s="8"/>
      <c r="N1947" s="8"/>
      <c r="O1947" s="8"/>
      <c r="P1947" s="8"/>
      <c r="Q1947" s="8"/>
      <c r="R1947" s="8"/>
      <c r="S1947" s="8"/>
    </row>
    <row r="1948" spans="4:19" ht="13.5" hidden="1" thickTop="1">
      <c r="D1948" s="103"/>
      <c r="I1948" s="103"/>
      <c r="J1948" s="103"/>
      <c r="K1948" s="105"/>
      <c r="L1948" s="101"/>
      <c r="M1948" s="8"/>
      <c r="N1948" s="8"/>
      <c r="O1948" s="8"/>
      <c r="P1948" s="8"/>
      <c r="Q1948" s="8"/>
      <c r="R1948" s="8"/>
      <c r="S1948" s="8"/>
    </row>
    <row r="1949" spans="4:19" ht="13.5" hidden="1" thickTop="1">
      <c r="D1949" s="103"/>
      <c r="I1949" s="103"/>
      <c r="J1949" s="103"/>
      <c r="K1949" s="105"/>
      <c r="L1949" s="101"/>
      <c r="M1949" s="8"/>
      <c r="N1949" s="8"/>
      <c r="O1949" s="8"/>
      <c r="P1949" s="8"/>
      <c r="Q1949" s="8"/>
      <c r="R1949" s="8"/>
      <c r="S1949" s="8"/>
    </row>
    <row r="1950" spans="4:19" ht="13.5" hidden="1" thickTop="1">
      <c r="D1950" s="103"/>
      <c r="I1950" s="103"/>
      <c r="J1950" s="103"/>
      <c r="K1950" s="105"/>
      <c r="L1950" s="101"/>
      <c r="M1950" s="8"/>
      <c r="N1950" s="8"/>
      <c r="O1950" s="8"/>
      <c r="P1950" s="8"/>
      <c r="Q1950" s="8"/>
      <c r="R1950" s="8"/>
      <c r="S1950" s="8"/>
    </row>
    <row r="1951" spans="4:19" ht="13.5" hidden="1" thickTop="1">
      <c r="D1951" s="103"/>
      <c r="I1951" s="103"/>
      <c r="J1951" s="103"/>
      <c r="K1951" s="105"/>
      <c r="L1951" s="101"/>
      <c r="M1951" s="8"/>
      <c r="N1951" s="8"/>
      <c r="O1951" s="8"/>
      <c r="P1951" s="8"/>
      <c r="Q1951" s="8"/>
      <c r="R1951" s="8"/>
      <c r="S1951" s="8"/>
    </row>
    <row r="1952" spans="4:19" ht="13.5" hidden="1" thickTop="1">
      <c r="D1952" s="103"/>
      <c r="I1952" s="103"/>
      <c r="J1952" s="103"/>
      <c r="K1952" s="105"/>
      <c r="L1952" s="101"/>
      <c r="M1952" s="8"/>
      <c r="N1952" s="8"/>
      <c r="O1952" s="8"/>
      <c r="P1952" s="8"/>
      <c r="Q1952" s="8"/>
      <c r="R1952" s="8"/>
      <c r="S1952" s="8"/>
    </row>
    <row r="1953" spans="4:19" ht="13.5" hidden="1" thickTop="1">
      <c r="D1953" s="103"/>
      <c r="I1953" s="103"/>
      <c r="J1953" s="103"/>
      <c r="K1953" s="105"/>
      <c r="L1953" s="101"/>
      <c r="M1953" s="8"/>
      <c r="N1953" s="8"/>
      <c r="O1953" s="8"/>
      <c r="P1953" s="8"/>
      <c r="Q1953" s="8"/>
      <c r="R1953" s="8"/>
      <c r="S1953" s="8"/>
    </row>
    <row r="1954" spans="4:19" ht="13.5" hidden="1" thickTop="1">
      <c r="D1954" s="103"/>
      <c r="I1954" s="103"/>
      <c r="J1954" s="103"/>
      <c r="K1954" s="105"/>
      <c r="L1954" s="101"/>
      <c r="M1954" s="8"/>
      <c r="N1954" s="8"/>
      <c r="O1954" s="8"/>
      <c r="P1954" s="8"/>
      <c r="Q1954" s="8"/>
      <c r="R1954" s="8"/>
      <c r="S1954" s="8"/>
    </row>
    <row r="1955" spans="4:19" ht="13.5" hidden="1" thickTop="1">
      <c r="D1955" s="103"/>
      <c r="I1955" s="103"/>
      <c r="J1955" s="103"/>
      <c r="K1955" s="105"/>
      <c r="L1955" s="101"/>
      <c r="M1955" s="8"/>
      <c r="N1955" s="8"/>
      <c r="O1955" s="8"/>
      <c r="P1955" s="8"/>
      <c r="Q1955" s="8"/>
      <c r="R1955" s="8"/>
      <c r="S1955" s="8"/>
    </row>
    <row r="1956" spans="4:19" ht="13.5" hidden="1" thickTop="1">
      <c r="D1956" s="103"/>
      <c r="I1956" s="103"/>
      <c r="J1956" s="103"/>
      <c r="K1956" s="105"/>
      <c r="L1956" s="101"/>
      <c r="M1956" s="8"/>
      <c r="N1956" s="8"/>
      <c r="O1956" s="8"/>
      <c r="P1956" s="8"/>
      <c r="Q1956" s="8"/>
      <c r="R1956" s="8"/>
      <c r="S1956" s="8"/>
    </row>
    <row r="1957" spans="4:19" ht="13.5" hidden="1" thickTop="1">
      <c r="D1957" s="103"/>
      <c r="I1957" s="103"/>
      <c r="J1957" s="103"/>
      <c r="K1957" s="105"/>
      <c r="L1957" s="101"/>
      <c r="M1957" s="8"/>
      <c r="N1957" s="8"/>
      <c r="O1957" s="8"/>
      <c r="P1957" s="8"/>
      <c r="Q1957" s="8"/>
      <c r="R1957" s="8"/>
      <c r="S1957" s="8"/>
    </row>
    <row r="1958" spans="4:19" ht="13.5" hidden="1" thickTop="1">
      <c r="D1958" s="103"/>
      <c r="I1958" s="103"/>
      <c r="J1958" s="103"/>
      <c r="K1958" s="105"/>
      <c r="L1958" s="101"/>
      <c r="M1958" s="8"/>
      <c r="N1958" s="8"/>
      <c r="O1958" s="8"/>
      <c r="P1958" s="8"/>
      <c r="Q1958" s="8"/>
      <c r="R1958" s="8"/>
      <c r="S1958" s="8"/>
    </row>
    <row r="1959" spans="4:19" ht="13.5" hidden="1" thickTop="1">
      <c r="D1959" s="103"/>
      <c r="I1959" s="103"/>
      <c r="J1959" s="103"/>
      <c r="K1959" s="105"/>
      <c r="L1959" s="101"/>
      <c r="M1959" s="8"/>
      <c r="N1959" s="8"/>
      <c r="O1959" s="8"/>
      <c r="P1959" s="8"/>
      <c r="Q1959" s="8"/>
      <c r="R1959" s="8"/>
      <c r="S1959" s="8"/>
    </row>
    <row r="1960" spans="4:19" ht="13.5" hidden="1" thickTop="1">
      <c r="D1960" s="103"/>
      <c r="I1960" s="103"/>
      <c r="J1960" s="103"/>
      <c r="K1960" s="105"/>
      <c r="L1960" s="101"/>
      <c r="M1960" s="8"/>
      <c r="N1960" s="8"/>
      <c r="O1960" s="8"/>
      <c r="P1960" s="8"/>
      <c r="Q1960" s="8"/>
      <c r="R1960" s="8"/>
      <c r="S1960" s="8"/>
    </row>
    <row r="1961" spans="4:19" ht="13.5" hidden="1" thickTop="1">
      <c r="D1961" s="103"/>
      <c r="I1961" s="103"/>
      <c r="J1961" s="103"/>
      <c r="K1961" s="105"/>
      <c r="L1961" s="101"/>
      <c r="M1961" s="8"/>
      <c r="N1961" s="8"/>
      <c r="O1961" s="8"/>
      <c r="P1961" s="8"/>
      <c r="Q1961" s="8"/>
      <c r="R1961" s="8"/>
      <c r="S1961" s="8"/>
    </row>
    <row r="1962" spans="4:19" ht="13.5" hidden="1" thickTop="1">
      <c r="D1962" s="103"/>
      <c r="I1962" s="103"/>
      <c r="J1962" s="103"/>
      <c r="K1962" s="105"/>
      <c r="L1962" s="101"/>
      <c r="M1962" s="8"/>
      <c r="N1962" s="8"/>
      <c r="O1962" s="8"/>
      <c r="P1962" s="8"/>
      <c r="Q1962" s="8"/>
      <c r="R1962" s="8"/>
      <c r="S1962" s="8"/>
    </row>
    <row r="1963" spans="4:19" ht="13.5" hidden="1" thickTop="1">
      <c r="D1963" s="103"/>
      <c r="I1963" s="103"/>
      <c r="J1963" s="103"/>
      <c r="K1963" s="105"/>
      <c r="L1963" s="101"/>
      <c r="M1963" s="8"/>
      <c r="N1963" s="8"/>
      <c r="O1963" s="8"/>
      <c r="P1963" s="8"/>
      <c r="Q1963" s="8"/>
      <c r="R1963" s="8"/>
      <c r="S1963" s="8"/>
    </row>
    <row r="1964" spans="4:19" ht="13.5" hidden="1" thickTop="1">
      <c r="D1964" s="103"/>
      <c r="I1964" s="103"/>
      <c r="J1964" s="103"/>
      <c r="K1964" s="105"/>
      <c r="L1964" s="101"/>
      <c r="M1964" s="8"/>
      <c r="N1964" s="8"/>
      <c r="O1964" s="8"/>
      <c r="P1964" s="8"/>
      <c r="Q1964" s="8"/>
      <c r="R1964" s="8"/>
      <c r="S1964" s="8"/>
    </row>
    <row r="1965" spans="4:19" ht="13.5" hidden="1" thickTop="1">
      <c r="D1965" s="103"/>
      <c r="I1965" s="103"/>
      <c r="J1965" s="103"/>
      <c r="K1965" s="105"/>
      <c r="L1965" s="101"/>
      <c r="M1965" s="8"/>
      <c r="N1965" s="8"/>
      <c r="O1965" s="8"/>
      <c r="P1965" s="8"/>
      <c r="Q1965" s="8"/>
      <c r="R1965" s="8"/>
      <c r="S1965" s="8"/>
    </row>
    <row r="1966" spans="4:19" ht="13.5" hidden="1" thickTop="1">
      <c r="D1966" s="103"/>
      <c r="I1966" s="103"/>
      <c r="J1966" s="103"/>
      <c r="K1966" s="105"/>
      <c r="L1966" s="101"/>
      <c r="M1966" s="8"/>
      <c r="N1966" s="8"/>
      <c r="O1966" s="8"/>
      <c r="P1966" s="8"/>
      <c r="Q1966" s="8"/>
      <c r="R1966" s="8"/>
      <c r="S1966" s="8"/>
    </row>
    <row r="1967" spans="4:19" ht="13.5" hidden="1" thickTop="1">
      <c r="D1967" s="103"/>
      <c r="I1967" s="103"/>
      <c r="J1967" s="103"/>
      <c r="K1967" s="105"/>
      <c r="L1967" s="101"/>
      <c r="M1967" s="8"/>
      <c r="N1967" s="8"/>
      <c r="O1967" s="8"/>
      <c r="P1967" s="8"/>
      <c r="Q1967" s="8"/>
      <c r="R1967" s="8"/>
      <c r="S1967" s="8"/>
    </row>
    <row r="1968" spans="4:19" ht="13.5" hidden="1" thickTop="1">
      <c r="D1968" s="103"/>
      <c r="I1968" s="103"/>
      <c r="J1968" s="103"/>
      <c r="K1968" s="105"/>
      <c r="L1968" s="101"/>
      <c r="M1968" s="8"/>
      <c r="N1968" s="8"/>
      <c r="O1968" s="8"/>
      <c r="P1968" s="8"/>
      <c r="Q1968" s="8"/>
      <c r="R1968" s="8"/>
      <c r="S1968" s="8"/>
    </row>
    <row r="1969" spans="4:19" ht="13.5" hidden="1" thickTop="1">
      <c r="D1969" s="103"/>
      <c r="I1969" s="103"/>
      <c r="J1969" s="103"/>
      <c r="K1969" s="105"/>
      <c r="L1969" s="101"/>
      <c r="M1969" s="8"/>
      <c r="N1969" s="8"/>
      <c r="O1969" s="8"/>
      <c r="P1969" s="8"/>
      <c r="Q1969" s="8"/>
      <c r="R1969" s="8"/>
      <c r="S1969" s="8"/>
    </row>
    <row r="1970" spans="4:19" ht="13.5" hidden="1" thickTop="1">
      <c r="D1970" s="103"/>
      <c r="I1970" s="103"/>
      <c r="J1970" s="103"/>
      <c r="K1970" s="105"/>
      <c r="L1970" s="101"/>
      <c r="M1970" s="8"/>
      <c r="N1970" s="8"/>
      <c r="O1970" s="8"/>
      <c r="P1970" s="8"/>
      <c r="Q1970" s="8"/>
      <c r="R1970" s="8"/>
      <c r="S1970" s="8"/>
    </row>
    <row r="1971" spans="4:19" ht="13.5" hidden="1" thickTop="1">
      <c r="D1971" s="103"/>
      <c r="I1971" s="103"/>
      <c r="J1971" s="103"/>
      <c r="K1971" s="105"/>
      <c r="L1971" s="101"/>
      <c r="M1971" s="8"/>
      <c r="N1971" s="8"/>
      <c r="O1971" s="8"/>
      <c r="P1971" s="8"/>
      <c r="Q1971" s="8"/>
      <c r="R1971" s="8"/>
      <c r="S1971" s="8"/>
    </row>
    <row r="1972" spans="4:19" ht="13.5" hidden="1" thickTop="1">
      <c r="D1972" s="103"/>
      <c r="I1972" s="103"/>
      <c r="J1972" s="103"/>
      <c r="K1972" s="105"/>
      <c r="L1972" s="101"/>
      <c r="M1972" s="8"/>
      <c r="N1972" s="8"/>
      <c r="O1972" s="8"/>
      <c r="P1972" s="8"/>
      <c r="Q1972" s="8"/>
      <c r="R1972" s="8"/>
      <c r="S1972" s="8"/>
    </row>
    <row r="1973" spans="4:19" ht="13.5" hidden="1" thickTop="1">
      <c r="D1973" s="103"/>
      <c r="I1973" s="103"/>
      <c r="J1973" s="103"/>
      <c r="K1973" s="105"/>
      <c r="L1973" s="101"/>
      <c r="M1973" s="8"/>
      <c r="N1973" s="8"/>
      <c r="O1973" s="8"/>
      <c r="P1973" s="8"/>
      <c r="Q1973" s="8"/>
      <c r="R1973" s="8"/>
      <c r="S1973" s="8"/>
    </row>
    <row r="1974" spans="4:19" ht="13.5" hidden="1" thickTop="1">
      <c r="D1974" s="103"/>
      <c r="I1974" s="103"/>
      <c r="J1974" s="103"/>
      <c r="K1974" s="105"/>
      <c r="L1974" s="101"/>
      <c r="M1974" s="8"/>
      <c r="N1974" s="8"/>
      <c r="O1974" s="8"/>
      <c r="P1974" s="8"/>
      <c r="Q1974" s="8"/>
      <c r="R1974" s="8"/>
      <c r="S1974" s="8"/>
    </row>
    <row r="1975" spans="4:19" ht="13.5" hidden="1" thickTop="1">
      <c r="D1975" s="103"/>
      <c r="I1975" s="103"/>
      <c r="J1975" s="103"/>
      <c r="K1975" s="105"/>
      <c r="L1975" s="101"/>
      <c r="M1975" s="8"/>
      <c r="N1975" s="8"/>
      <c r="O1975" s="8"/>
      <c r="P1975" s="8"/>
      <c r="Q1975" s="8"/>
      <c r="R1975" s="8"/>
      <c r="S1975" s="8"/>
    </row>
    <row r="1976" spans="4:19" ht="13.5" hidden="1" thickTop="1">
      <c r="D1976" s="103"/>
      <c r="I1976" s="103"/>
      <c r="J1976" s="103"/>
      <c r="K1976" s="105"/>
      <c r="L1976" s="101"/>
      <c r="M1976" s="8"/>
      <c r="N1976" s="8"/>
      <c r="O1976" s="8"/>
      <c r="P1976" s="8"/>
      <c r="Q1976" s="8"/>
      <c r="R1976" s="8"/>
      <c r="S1976" s="8"/>
    </row>
    <row r="1977" spans="4:19" ht="13.5" hidden="1" thickTop="1">
      <c r="D1977" s="103"/>
      <c r="I1977" s="103"/>
      <c r="J1977" s="103"/>
      <c r="K1977" s="105"/>
      <c r="L1977" s="101"/>
      <c r="M1977" s="8"/>
      <c r="N1977" s="8"/>
      <c r="O1977" s="8"/>
      <c r="P1977" s="8"/>
      <c r="Q1977" s="8"/>
      <c r="R1977" s="8"/>
      <c r="S1977" s="8"/>
    </row>
    <row r="1978" spans="4:19" ht="13.5" hidden="1" thickTop="1">
      <c r="D1978" s="103"/>
      <c r="I1978" s="103"/>
      <c r="J1978" s="103"/>
      <c r="K1978" s="105"/>
      <c r="L1978" s="101"/>
      <c r="M1978" s="8"/>
      <c r="N1978" s="8"/>
      <c r="O1978" s="8"/>
      <c r="P1978" s="8"/>
      <c r="Q1978" s="8"/>
      <c r="R1978" s="8"/>
      <c r="S1978" s="8"/>
    </row>
    <row r="1979" spans="4:19" ht="13.5" hidden="1" thickTop="1">
      <c r="D1979" s="103"/>
      <c r="I1979" s="103"/>
      <c r="J1979" s="103"/>
      <c r="K1979" s="105"/>
      <c r="L1979" s="101"/>
      <c r="M1979" s="8"/>
      <c r="N1979" s="8"/>
      <c r="O1979" s="8"/>
      <c r="P1979" s="8"/>
      <c r="Q1979" s="8"/>
      <c r="R1979" s="8"/>
      <c r="S1979" s="8"/>
    </row>
    <row r="1980" spans="4:19" ht="13.5" hidden="1" thickTop="1">
      <c r="D1980" s="103"/>
      <c r="I1980" s="103"/>
      <c r="J1980" s="103"/>
      <c r="K1980" s="105"/>
      <c r="L1980" s="101"/>
      <c r="M1980" s="8"/>
      <c r="N1980" s="8"/>
      <c r="O1980" s="8"/>
      <c r="P1980" s="8"/>
      <c r="Q1980" s="8"/>
      <c r="R1980" s="8"/>
      <c r="S1980" s="8"/>
    </row>
    <row r="1981" spans="4:19" ht="13.5" hidden="1" thickTop="1">
      <c r="D1981" s="103"/>
      <c r="I1981" s="103"/>
      <c r="J1981" s="103"/>
      <c r="K1981" s="105"/>
      <c r="L1981" s="101"/>
      <c r="M1981" s="8"/>
      <c r="N1981" s="8"/>
      <c r="O1981" s="8"/>
      <c r="P1981" s="8"/>
      <c r="Q1981" s="8"/>
      <c r="R1981" s="8"/>
      <c r="S1981" s="8"/>
    </row>
    <row r="1982" spans="4:19" ht="13.5" hidden="1" thickTop="1">
      <c r="D1982" s="103"/>
      <c r="I1982" s="103"/>
      <c r="J1982" s="103"/>
      <c r="K1982" s="105"/>
      <c r="L1982" s="101"/>
      <c r="M1982" s="8"/>
      <c r="N1982" s="8"/>
      <c r="O1982" s="8"/>
      <c r="P1982" s="8"/>
      <c r="Q1982" s="8"/>
      <c r="R1982" s="8"/>
      <c r="S1982" s="8"/>
    </row>
    <row r="1983" spans="4:19" ht="13.5" hidden="1" thickTop="1">
      <c r="D1983" s="103"/>
      <c r="I1983" s="103"/>
      <c r="J1983" s="103"/>
      <c r="K1983" s="105"/>
      <c r="L1983" s="101"/>
      <c r="M1983" s="8"/>
      <c r="N1983" s="8"/>
      <c r="O1983" s="8"/>
      <c r="P1983" s="8"/>
      <c r="Q1983" s="8"/>
      <c r="R1983" s="8"/>
      <c r="S1983" s="8"/>
    </row>
    <row r="1984" spans="4:19" ht="13.5" hidden="1" thickTop="1">
      <c r="D1984" s="103"/>
      <c r="I1984" s="103"/>
      <c r="J1984" s="103"/>
      <c r="K1984" s="105"/>
      <c r="L1984" s="101"/>
      <c r="M1984" s="8"/>
      <c r="N1984" s="8"/>
      <c r="O1984" s="8"/>
      <c r="P1984" s="8"/>
      <c r="Q1984" s="8"/>
      <c r="R1984" s="8"/>
      <c r="S1984" s="8"/>
    </row>
    <row r="1985" spans="4:19" ht="13.5" hidden="1" thickTop="1">
      <c r="D1985" s="103"/>
      <c r="I1985" s="103"/>
      <c r="J1985" s="103"/>
      <c r="K1985" s="105"/>
      <c r="L1985" s="101"/>
      <c r="M1985" s="8"/>
      <c r="N1985" s="8"/>
      <c r="O1985" s="8"/>
      <c r="P1985" s="8"/>
      <c r="Q1985" s="8"/>
      <c r="R1985" s="8"/>
      <c r="S1985" s="8"/>
    </row>
    <row r="1986" spans="4:19" ht="13.5" hidden="1" thickTop="1">
      <c r="D1986" s="103"/>
      <c r="I1986" s="103"/>
      <c r="J1986" s="103"/>
      <c r="K1986" s="105"/>
      <c r="L1986" s="101"/>
      <c r="M1986" s="8"/>
      <c r="N1986" s="8"/>
      <c r="O1986" s="8"/>
      <c r="P1986" s="8"/>
      <c r="Q1986" s="8"/>
      <c r="R1986" s="8"/>
      <c r="S1986" s="8"/>
    </row>
    <row r="1987" spans="4:19" ht="13.5" hidden="1" thickTop="1">
      <c r="D1987" s="103"/>
      <c r="I1987" s="103"/>
      <c r="J1987" s="103"/>
      <c r="K1987" s="105"/>
      <c r="L1987" s="101"/>
      <c r="M1987" s="8"/>
      <c r="N1987" s="8"/>
      <c r="O1987" s="8"/>
      <c r="P1987" s="8"/>
      <c r="Q1987" s="8"/>
      <c r="R1987" s="8"/>
      <c r="S1987" s="8"/>
    </row>
    <row r="1988" spans="4:19" ht="13.5" hidden="1" thickTop="1">
      <c r="D1988" s="103"/>
      <c r="I1988" s="103"/>
      <c r="J1988" s="103"/>
      <c r="K1988" s="105"/>
      <c r="L1988" s="101"/>
      <c r="M1988" s="8"/>
      <c r="N1988" s="8"/>
      <c r="O1988" s="8"/>
      <c r="P1988" s="8"/>
      <c r="Q1988" s="8"/>
      <c r="R1988" s="8"/>
      <c r="S1988" s="8"/>
    </row>
    <row r="1989" spans="4:19" ht="13.5" hidden="1" thickTop="1">
      <c r="D1989" s="103"/>
      <c r="I1989" s="103"/>
      <c r="J1989" s="103"/>
      <c r="K1989" s="105"/>
      <c r="L1989" s="101"/>
      <c r="M1989" s="8"/>
      <c r="N1989" s="8"/>
      <c r="O1989" s="8"/>
      <c r="P1989" s="8"/>
      <c r="Q1989" s="8"/>
      <c r="R1989" s="8"/>
      <c r="S1989" s="8"/>
    </row>
    <row r="1990" spans="4:19" ht="13.5" hidden="1" thickTop="1">
      <c r="D1990" s="103"/>
      <c r="I1990" s="103"/>
      <c r="J1990" s="103"/>
      <c r="K1990" s="105"/>
      <c r="L1990" s="101"/>
      <c r="M1990" s="8"/>
      <c r="N1990" s="8"/>
      <c r="O1990" s="8"/>
      <c r="P1990" s="8"/>
      <c r="Q1990" s="8"/>
      <c r="R1990" s="8"/>
      <c r="S1990" s="8"/>
    </row>
    <row r="1991" spans="4:19" ht="13.5" hidden="1" thickTop="1">
      <c r="D1991" s="103"/>
      <c r="I1991" s="103"/>
      <c r="J1991" s="103"/>
      <c r="K1991" s="105"/>
      <c r="L1991" s="101"/>
      <c r="M1991" s="8"/>
      <c r="N1991" s="8"/>
      <c r="O1991" s="8"/>
      <c r="P1991" s="8"/>
      <c r="Q1991" s="8"/>
      <c r="R1991" s="8"/>
      <c r="S1991" s="8"/>
    </row>
    <row r="1992" spans="4:19" ht="13.5" hidden="1" thickTop="1">
      <c r="D1992" s="103"/>
      <c r="I1992" s="103"/>
      <c r="J1992" s="103"/>
      <c r="K1992" s="105"/>
      <c r="L1992" s="101"/>
      <c r="M1992" s="8"/>
      <c r="N1992" s="8"/>
      <c r="O1992" s="8"/>
      <c r="P1992" s="8"/>
      <c r="Q1992" s="8"/>
      <c r="R1992" s="8"/>
      <c r="S1992" s="8"/>
    </row>
    <row r="1993" spans="4:19" ht="13.5" hidden="1" thickTop="1">
      <c r="D1993" s="103"/>
      <c r="I1993" s="103"/>
      <c r="J1993" s="103"/>
      <c r="K1993" s="105"/>
      <c r="L1993" s="101"/>
      <c r="M1993" s="8"/>
      <c r="N1993" s="8"/>
      <c r="O1993" s="8"/>
      <c r="P1993" s="8"/>
      <c r="Q1993" s="8"/>
      <c r="R1993" s="8"/>
      <c r="S1993" s="8"/>
    </row>
    <row r="1994" spans="4:19" ht="13.5" hidden="1" thickTop="1">
      <c r="D1994" s="103"/>
      <c r="I1994" s="103"/>
      <c r="J1994" s="103"/>
      <c r="K1994" s="105"/>
      <c r="L1994" s="101"/>
      <c r="M1994" s="8"/>
      <c r="N1994" s="8"/>
      <c r="O1994" s="8"/>
      <c r="P1994" s="8"/>
      <c r="Q1994" s="8"/>
      <c r="R1994" s="8"/>
      <c r="S1994" s="8"/>
    </row>
    <row r="1995" spans="4:19" ht="13.5" hidden="1" thickTop="1">
      <c r="D1995" s="103"/>
      <c r="I1995" s="103"/>
      <c r="J1995" s="103"/>
      <c r="K1995" s="105"/>
      <c r="L1995" s="101"/>
      <c r="M1995" s="8"/>
      <c r="N1995" s="8"/>
      <c r="O1995" s="8"/>
      <c r="P1995" s="8"/>
      <c r="Q1995" s="8"/>
      <c r="R1995" s="8"/>
      <c r="S1995" s="8"/>
    </row>
    <row r="1996" spans="4:19" ht="13.5" hidden="1" thickTop="1">
      <c r="D1996" s="103"/>
      <c r="I1996" s="103"/>
      <c r="J1996" s="103"/>
      <c r="K1996" s="105"/>
      <c r="L1996" s="101"/>
      <c r="M1996" s="8"/>
      <c r="N1996" s="8"/>
      <c r="O1996" s="8"/>
      <c r="P1996" s="8"/>
      <c r="Q1996" s="8"/>
      <c r="R1996" s="8"/>
      <c r="S1996" s="8"/>
    </row>
    <row r="1997" spans="4:19" ht="13.5" hidden="1" thickTop="1">
      <c r="D1997" s="103"/>
      <c r="I1997" s="103"/>
      <c r="J1997" s="103"/>
      <c r="K1997" s="105"/>
      <c r="L1997" s="101"/>
      <c r="M1997" s="8"/>
      <c r="N1997" s="8"/>
      <c r="O1997" s="8"/>
      <c r="P1997" s="8"/>
      <c r="Q1997" s="8"/>
      <c r="R1997" s="8"/>
      <c r="S1997" s="8"/>
    </row>
    <row r="1998" spans="4:19" ht="13.5" hidden="1" thickTop="1">
      <c r="D1998" s="103"/>
      <c r="I1998" s="103"/>
      <c r="J1998" s="103"/>
      <c r="K1998" s="105"/>
      <c r="L1998" s="101"/>
      <c r="M1998" s="8"/>
      <c r="N1998" s="8"/>
      <c r="O1998" s="8"/>
      <c r="P1998" s="8"/>
      <c r="Q1998" s="8"/>
      <c r="R1998" s="8"/>
      <c r="S1998" s="8"/>
    </row>
    <row r="1999" spans="4:19" ht="13.5" hidden="1" thickTop="1">
      <c r="D1999" s="103"/>
      <c r="I1999" s="103"/>
      <c r="J1999" s="103"/>
      <c r="K1999" s="105"/>
      <c r="L1999" s="101"/>
      <c r="M1999" s="8"/>
      <c r="N1999" s="8"/>
      <c r="O1999" s="8"/>
      <c r="P1999" s="8"/>
      <c r="Q1999" s="8"/>
      <c r="R1999" s="8"/>
      <c r="S1999" s="8"/>
    </row>
    <row r="2000" spans="4:19" ht="13.5" hidden="1" thickTop="1">
      <c r="D2000" s="103"/>
      <c r="I2000" s="103"/>
      <c r="J2000" s="103"/>
      <c r="K2000" s="105"/>
      <c r="L2000" s="101"/>
      <c r="M2000" s="8"/>
      <c r="N2000" s="8"/>
      <c r="O2000" s="8"/>
      <c r="P2000" s="8"/>
      <c r="Q2000" s="8"/>
      <c r="R2000" s="8"/>
      <c r="S2000" s="8"/>
    </row>
    <row r="2001" spans="4:19" ht="13.5" hidden="1" thickTop="1">
      <c r="D2001" s="103"/>
      <c r="I2001" s="103"/>
      <c r="J2001" s="103"/>
      <c r="K2001" s="105"/>
      <c r="L2001" s="101"/>
      <c r="M2001" s="8"/>
      <c r="N2001" s="8"/>
      <c r="O2001" s="8"/>
      <c r="P2001" s="8"/>
      <c r="Q2001" s="8"/>
      <c r="R2001" s="8"/>
      <c r="S2001" s="8"/>
    </row>
    <row r="2002" spans="4:19" ht="13.5" hidden="1" thickTop="1">
      <c r="D2002" s="103"/>
      <c r="I2002" s="103"/>
      <c r="J2002" s="103"/>
      <c r="K2002" s="105"/>
      <c r="L2002" s="101"/>
      <c r="M2002" s="8"/>
      <c r="N2002" s="8"/>
      <c r="O2002" s="8"/>
      <c r="P2002" s="8"/>
      <c r="Q2002" s="8"/>
      <c r="R2002" s="8"/>
      <c r="S2002" s="8"/>
    </row>
    <row r="2003" spans="4:19" ht="13.5" hidden="1" thickTop="1">
      <c r="D2003" s="103"/>
      <c r="I2003" s="103"/>
      <c r="J2003" s="103"/>
      <c r="K2003" s="105"/>
      <c r="L2003" s="101"/>
      <c r="M2003" s="8"/>
      <c r="N2003" s="8"/>
      <c r="O2003" s="8"/>
      <c r="P2003" s="8"/>
      <c r="Q2003" s="8"/>
      <c r="R2003" s="8"/>
      <c r="S2003" s="8"/>
    </row>
    <row r="2004" spans="4:19" ht="13.5" hidden="1" thickTop="1">
      <c r="D2004" s="103"/>
      <c r="I2004" s="103"/>
      <c r="J2004" s="103"/>
      <c r="K2004" s="105"/>
      <c r="L2004" s="101"/>
      <c r="M2004" s="8"/>
      <c r="N2004" s="8"/>
      <c r="O2004" s="8"/>
      <c r="P2004" s="8"/>
      <c r="Q2004" s="8"/>
      <c r="R2004" s="8"/>
      <c r="S2004" s="8"/>
    </row>
    <row r="2005" spans="4:19" ht="13.5" hidden="1" thickTop="1">
      <c r="D2005" s="103"/>
      <c r="I2005" s="103"/>
      <c r="J2005" s="103"/>
      <c r="K2005" s="105"/>
      <c r="L2005" s="101"/>
      <c r="M2005" s="8"/>
      <c r="N2005" s="8"/>
      <c r="O2005" s="8"/>
      <c r="P2005" s="8"/>
      <c r="Q2005" s="8"/>
      <c r="R2005" s="8"/>
      <c r="S2005" s="8"/>
    </row>
    <row r="2006" spans="4:19" ht="13.5" hidden="1" thickTop="1">
      <c r="D2006" s="103"/>
      <c r="I2006" s="103"/>
      <c r="J2006" s="103"/>
      <c r="K2006" s="105"/>
      <c r="L2006" s="101"/>
      <c r="M2006" s="8"/>
      <c r="N2006" s="8"/>
      <c r="O2006" s="8"/>
      <c r="P2006" s="8"/>
      <c r="Q2006" s="8"/>
      <c r="R2006" s="8"/>
      <c r="S2006" s="8"/>
    </row>
    <row r="2007" spans="4:19" ht="13.5" hidden="1" thickTop="1">
      <c r="D2007" s="103"/>
      <c r="I2007" s="103"/>
      <c r="J2007" s="103"/>
      <c r="K2007" s="105"/>
      <c r="L2007" s="101"/>
      <c r="M2007" s="8"/>
      <c r="N2007" s="8"/>
      <c r="O2007" s="8"/>
      <c r="P2007" s="8"/>
      <c r="Q2007" s="8"/>
      <c r="R2007" s="8"/>
      <c r="S2007" s="8"/>
    </row>
    <row r="2008" spans="4:19" ht="13.5" hidden="1" thickTop="1">
      <c r="D2008" s="103"/>
      <c r="I2008" s="103"/>
      <c r="J2008" s="103"/>
      <c r="K2008" s="105"/>
      <c r="L2008" s="101"/>
      <c r="M2008" s="8"/>
      <c r="N2008" s="8"/>
      <c r="O2008" s="8"/>
      <c r="P2008" s="8"/>
      <c r="Q2008" s="8"/>
      <c r="R2008" s="8"/>
      <c r="S2008" s="8"/>
    </row>
    <row r="2009" spans="4:19" ht="13.5" hidden="1" thickTop="1">
      <c r="D2009" s="103"/>
      <c r="I2009" s="103"/>
      <c r="J2009" s="103"/>
      <c r="K2009" s="105"/>
      <c r="L2009" s="101"/>
      <c r="M2009" s="8"/>
      <c r="N2009" s="8"/>
      <c r="O2009" s="8"/>
      <c r="P2009" s="8"/>
      <c r="Q2009" s="8"/>
      <c r="R2009" s="8"/>
      <c r="S2009" s="8"/>
    </row>
    <row r="2010" spans="4:19" ht="13.5" hidden="1" thickTop="1">
      <c r="D2010" s="103"/>
      <c r="I2010" s="103"/>
      <c r="J2010" s="103"/>
      <c r="K2010" s="105"/>
      <c r="L2010" s="101"/>
      <c r="M2010" s="8"/>
      <c r="N2010" s="8"/>
      <c r="O2010" s="8"/>
      <c r="P2010" s="8"/>
      <c r="Q2010" s="8"/>
      <c r="R2010" s="8"/>
      <c r="S2010" s="8"/>
    </row>
    <row r="2011" spans="4:19" ht="13.5" hidden="1" thickTop="1">
      <c r="D2011" s="103"/>
      <c r="I2011" s="103"/>
      <c r="J2011" s="103"/>
      <c r="K2011" s="105"/>
      <c r="L2011" s="101"/>
      <c r="M2011" s="8"/>
      <c r="N2011" s="8"/>
      <c r="O2011" s="8"/>
      <c r="P2011" s="8"/>
      <c r="Q2011" s="8"/>
      <c r="R2011" s="8"/>
      <c r="S2011" s="8"/>
    </row>
    <row r="2012" spans="4:19" ht="13.5" hidden="1" thickTop="1">
      <c r="D2012" s="103"/>
      <c r="I2012" s="103"/>
      <c r="J2012" s="103"/>
      <c r="K2012" s="105"/>
      <c r="L2012" s="101"/>
      <c r="M2012" s="8"/>
      <c r="N2012" s="8"/>
      <c r="O2012" s="8"/>
      <c r="P2012" s="8"/>
      <c r="Q2012" s="8"/>
      <c r="R2012" s="8"/>
      <c r="S2012" s="8"/>
    </row>
    <row r="2013" spans="4:19" ht="13.5" hidden="1" thickTop="1">
      <c r="D2013" s="103"/>
      <c r="I2013" s="103"/>
      <c r="J2013" s="103"/>
      <c r="K2013" s="105"/>
      <c r="L2013" s="101"/>
      <c r="M2013" s="8"/>
      <c r="N2013" s="8"/>
      <c r="O2013" s="8"/>
      <c r="P2013" s="8"/>
      <c r="Q2013" s="8"/>
      <c r="R2013" s="8"/>
      <c r="S2013" s="8"/>
    </row>
    <row r="2014" spans="4:19" ht="13.5" hidden="1" thickTop="1">
      <c r="D2014" s="103"/>
      <c r="I2014" s="103"/>
      <c r="J2014" s="103"/>
      <c r="K2014" s="105"/>
      <c r="L2014" s="101"/>
      <c r="M2014" s="8"/>
      <c r="N2014" s="8"/>
      <c r="O2014" s="8"/>
      <c r="P2014" s="8"/>
      <c r="Q2014" s="8"/>
      <c r="R2014" s="8"/>
      <c r="S2014" s="8"/>
    </row>
    <row r="2015" spans="4:19" ht="13.5" hidden="1" thickTop="1">
      <c r="D2015" s="103"/>
      <c r="I2015" s="103"/>
      <c r="J2015" s="103"/>
      <c r="K2015" s="105"/>
      <c r="L2015" s="101"/>
      <c r="M2015" s="8"/>
      <c r="N2015" s="8"/>
      <c r="O2015" s="8"/>
      <c r="P2015" s="8"/>
      <c r="Q2015" s="8"/>
      <c r="R2015" s="8"/>
      <c r="S2015" s="8"/>
    </row>
    <row r="2016" spans="4:19" ht="13.5" hidden="1" thickTop="1">
      <c r="D2016" s="103"/>
      <c r="I2016" s="103"/>
      <c r="J2016" s="103"/>
      <c r="K2016" s="105"/>
      <c r="L2016" s="101"/>
      <c r="M2016" s="8"/>
      <c r="N2016" s="8"/>
      <c r="O2016" s="8"/>
      <c r="P2016" s="8"/>
      <c r="Q2016" s="8"/>
      <c r="R2016" s="8"/>
      <c r="S2016" s="8"/>
    </row>
    <row r="2017" spans="4:19" ht="13.5" hidden="1" thickTop="1">
      <c r="D2017" s="103"/>
      <c r="I2017" s="103"/>
      <c r="J2017" s="103"/>
      <c r="K2017" s="105"/>
      <c r="L2017" s="101"/>
      <c r="M2017" s="8"/>
      <c r="N2017" s="8"/>
      <c r="O2017" s="8"/>
      <c r="P2017" s="8"/>
      <c r="Q2017" s="8"/>
      <c r="R2017" s="8"/>
      <c r="S2017" s="8"/>
    </row>
    <row r="2018" spans="4:19" ht="13.5" hidden="1" thickTop="1">
      <c r="D2018" s="103"/>
      <c r="I2018" s="103"/>
      <c r="J2018" s="103"/>
      <c r="K2018" s="105"/>
      <c r="L2018" s="101"/>
      <c r="M2018" s="8"/>
      <c r="N2018" s="8"/>
      <c r="O2018" s="8"/>
      <c r="P2018" s="8"/>
      <c r="Q2018" s="8"/>
      <c r="R2018" s="8"/>
      <c r="S2018" s="8"/>
    </row>
    <row r="2019" spans="4:19" ht="13.5" hidden="1" thickTop="1">
      <c r="D2019" s="103"/>
      <c r="I2019" s="103"/>
      <c r="J2019" s="103"/>
      <c r="K2019" s="105"/>
      <c r="L2019" s="101"/>
      <c r="M2019" s="8"/>
      <c r="N2019" s="8"/>
      <c r="O2019" s="8"/>
      <c r="P2019" s="8"/>
      <c r="Q2019" s="8"/>
      <c r="R2019" s="8"/>
      <c r="S2019" s="8"/>
    </row>
    <row r="2020" spans="4:19" ht="13.5" hidden="1" thickTop="1">
      <c r="D2020" s="103"/>
      <c r="I2020" s="103"/>
      <c r="J2020" s="103"/>
      <c r="K2020" s="105"/>
      <c r="L2020" s="101"/>
      <c r="M2020" s="8"/>
      <c r="N2020" s="8"/>
      <c r="O2020" s="8"/>
      <c r="P2020" s="8"/>
      <c r="Q2020" s="8"/>
      <c r="R2020" s="8"/>
      <c r="S2020" s="8"/>
    </row>
    <row r="2021" spans="4:19" ht="13.5" hidden="1" thickTop="1">
      <c r="D2021" s="103"/>
      <c r="I2021" s="103"/>
      <c r="J2021" s="103"/>
      <c r="K2021" s="105"/>
      <c r="L2021" s="101"/>
      <c r="M2021" s="8"/>
      <c r="N2021" s="8"/>
      <c r="O2021" s="8"/>
      <c r="P2021" s="8"/>
      <c r="Q2021" s="8"/>
      <c r="R2021" s="8"/>
      <c r="S2021" s="8"/>
    </row>
    <row r="2022" spans="4:19" ht="13.5" hidden="1" thickTop="1">
      <c r="D2022" s="103"/>
      <c r="I2022" s="103"/>
      <c r="J2022" s="103"/>
      <c r="K2022" s="105"/>
      <c r="L2022" s="101"/>
      <c r="M2022" s="8"/>
      <c r="N2022" s="8"/>
      <c r="O2022" s="8"/>
      <c r="P2022" s="8"/>
      <c r="Q2022" s="8"/>
      <c r="R2022" s="8"/>
      <c r="S2022" s="8"/>
    </row>
    <row r="2023" spans="4:19" ht="13.5" hidden="1" thickTop="1">
      <c r="D2023" s="103"/>
      <c r="I2023" s="103"/>
      <c r="J2023" s="103"/>
      <c r="K2023" s="105"/>
      <c r="L2023" s="101"/>
      <c r="M2023" s="8"/>
      <c r="N2023" s="8"/>
      <c r="O2023" s="8"/>
      <c r="P2023" s="8"/>
      <c r="Q2023" s="8"/>
      <c r="R2023" s="8"/>
      <c r="S2023" s="8"/>
    </row>
    <row r="2024" spans="4:19" ht="13.5" hidden="1" thickTop="1">
      <c r="D2024" s="103"/>
      <c r="I2024" s="103"/>
      <c r="J2024" s="103"/>
      <c r="K2024" s="105"/>
      <c r="L2024" s="101"/>
      <c r="M2024" s="8"/>
      <c r="N2024" s="8"/>
      <c r="O2024" s="8"/>
      <c r="P2024" s="8"/>
      <c r="Q2024" s="8"/>
      <c r="R2024" s="8"/>
      <c r="S2024" s="8"/>
    </row>
    <row r="2025" spans="4:19" ht="13.5" hidden="1" thickTop="1">
      <c r="D2025" s="103"/>
      <c r="I2025" s="103"/>
      <c r="J2025" s="103"/>
      <c r="K2025" s="105"/>
      <c r="L2025" s="101"/>
      <c r="M2025" s="8"/>
      <c r="N2025" s="8"/>
      <c r="O2025" s="8"/>
      <c r="P2025" s="8"/>
      <c r="Q2025" s="8"/>
      <c r="R2025" s="8"/>
      <c r="S2025" s="8"/>
    </row>
    <row r="2026" spans="4:19" ht="13.5" hidden="1" thickTop="1">
      <c r="D2026" s="103"/>
      <c r="I2026" s="103"/>
      <c r="J2026" s="103"/>
      <c r="K2026" s="105"/>
      <c r="L2026" s="101"/>
      <c r="M2026" s="8"/>
      <c r="N2026" s="8"/>
      <c r="O2026" s="8"/>
      <c r="P2026" s="8"/>
      <c r="Q2026" s="8"/>
      <c r="R2026" s="8"/>
      <c r="S2026" s="8"/>
    </row>
    <row r="2027" spans="4:19" ht="13.5" hidden="1" thickTop="1">
      <c r="D2027" s="103"/>
      <c r="I2027" s="103"/>
      <c r="J2027" s="103"/>
      <c r="K2027" s="105"/>
      <c r="L2027" s="101"/>
      <c r="M2027" s="8"/>
      <c r="N2027" s="8"/>
      <c r="O2027" s="8"/>
      <c r="P2027" s="8"/>
      <c r="Q2027" s="8"/>
      <c r="R2027" s="8"/>
      <c r="S2027" s="8"/>
    </row>
    <row r="2028" spans="4:19" ht="13.5" hidden="1" thickTop="1">
      <c r="D2028" s="103"/>
      <c r="I2028" s="103"/>
      <c r="J2028" s="103"/>
      <c r="K2028" s="105"/>
      <c r="L2028" s="101"/>
      <c r="M2028" s="8"/>
      <c r="N2028" s="8"/>
      <c r="O2028" s="8"/>
      <c r="P2028" s="8"/>
      <c r="Q2028" s="8"/>
      <c r="R2028" s="8"/>
      <c r="S2028" s="8"/>
    </row>
    <row r="2029" spans="4:19" ht="13.5" hidden="1" thickTop="1">
      <c r="D2029" s="103"/>
      <c r="I2029" s="103"/>
      <c r="J2029" s="103"/>
      <c r="K2029" s="105"/>
      <c r="L2029" s="101"/>
      <c r="M2029" s="8"/>
      <c r="N2029" s="8"/>
      <c r="O2029" s="8"/>
      <c r="P2029" s="8"/>
      <c r="Q2029" s="8"/>
      <c r="R2029" s="8"/>
      <c r="S2029" s="8"/>
    </row>
    <row r="2030" spans="4:19" ht="13.5" hidden="1" thickTop="1">
      <c r="D2030" s="103"/>
      <c r="I2030" s="103"/>
      <c r="J2030" s="103"/>
      <c r="K2030" s="105"/>
      <c r="L2030" s="101"/>
      <c r="M2030" s="8"/>
      <c r="N2030" s="8"/>
      <c r="O2030" s="8"/>
      <c r="P2030" s="8"/>
      <c r="Q2030" s="8"/>
      <c r="R2030" s="8"/>
      <c r="S2030" s="8"/>
    </row>
    <row r="2031" spans="4:19" ht="13.5" hidden="1" thickTop="1">
      <c r="D2031" s="103"/>
      <c r="I2031" s="103"/>
      <c r="J2031" s="103"/>
      <c r="K2031" s="105"/>
      <c r="L2031" s="101"/>
      <c r="M2031" s="8"/>
      <c r="N2031" s="8"/>
      <c r="O2031" s="8"/>
      <c r="P2031" s="8"/>
      <c r="Q2031" s="8"/>
      <c r="R2031" s="8"/>
      <c r="S2031" s="8"/>
    </row>
    <row r="2032" spans="4:19" ht="13.5" hidden="1" thickTop="1">
      <c r="D2032" s="103"/>
      <c r="I2032" s="103"/>
      <c r="J2032" s="103"/>
      <c r="K2032" s="105"/>
      <c r="L2032" s="101"/>
      <c r="M2032" s="8"/>
      <c r="N2032" s="8"/>
      <c r="O2032" s="8"/>
      <c r="P2032" s="8"/>
      <c r="Q2032" s="8"/>
      <c r="R2032" s="8"/>
      <c r="S2032" s="8"/>
    </row>
    <row r="2033" spans="4:19" ht="13.5" hidden="1" thickTop="1">
      <c r="D2033" s="103"/>
      <c r="I2033" s="103"/>
      <c r="J2033" s="103"/>
      <c r="K2033" s="105"/>
      <c r="L2033" s="101"/>
      <c r="M2033" s="8"/>
      <c r="N2033" s="8"/>
      <c r="O2033" s="8"/>
      <c r="P2033" s="8"/>
      <c r="Q2033" s="8"/>
      <c r="R2033" s="8"/>
      <c r="S2033" s="8"/>
    </row>
    <row r="2034" spans="4:19" ht="13.5" hidden="1" thickTop="1">
      <c r="D2034" s="103"/>
      <c r="I2034" s="103"/>
      <c r="J2034" s="103"/>
      <c r="K2034" s="105"/>
      <c r="L2034" s="101"/>
      <c r="M2034" s="8"/>
      <c r="N2034" s="8"/>
      <c r="O2034" s="8"/>
      <c r="P2034" s="8"/>
      <c r="Q2034" s="8"/>
      <c r="R2034" s="8"/>
      <c r="S2034" s="8"/>
    </row>
    <row r="2035" spans="4:19" ht="13.5" hidden="1" thickTop="1">
      <c r="D2035" s="103"/>
      <c r="I2035" s="103"/>
      <c r="J2035" s="103"/>
      <c r="K2035" s="105"/>
      <c r="L2035" s="101"/>
      <c r="M2035" s="8"/>
      <c r="N2035" s="8"/>
      <c r="O2035" s="8"/>
      <c r="P2035" s="8"/>
      <c r="Q2035" s="8"/>
      <c r="R2035" s="8"/>
      <c r="S2035" s="8"/>
    </row>
    <row r="2036" spans="4:19" ht="13.5" hidden="1" thickTop="1">
      <c r="D2036" s="103"/>
      <c r="I2036" s="103"/>
      <c r="J2036" s="103"/>
      <c r="K2036" s="105"/>
      <c r="L2036" s="101"/>
      <c r="M2036" s="8"/>
      <c r="N2036" s="8"/>
      <c r="O2036" s="8"/>
      <c r="P2036" s="8"/>
      <c r="Q2036" s="8"/>
      <c r="R2036" s="8"/>
      <c r="S2036" s="8"/>
    </row>
    <row r="2037" spans="4:19" ht="13.5" hidden="1" thickTop="1">
      <c r="D2037" s="103"/>
      <c r="I2037" s="103"/>
      <c r="J2037" s="103"/>
      <c r="K2037" s="105"/>
      <c r="L2037" s="101"/>
      <c r="M2037" s="8"/>
      <c r="N2037" s="8"/>
      <c r="O2037" s="8"/>
      <c r="P2037" s="8"/>
      <c r="Q2037" s="8"/>
      <c r="R2037" s="8"/>
      <c r="S2037" s="8"/>
    </row>
    <row r="2038" spans="4:19" ht="13.5" hidden="1" thickTop="1">
      <c r="D2038" s="103"/>
      <c r="I2038" s="103"/>
      <c r="J2038" s="103"/>
      <c r="K2038" s="105"/>
      <c r="L2038" s="101"/>
      <c r="M2038" s="8"/>
      <c r="N2038" s="8"/>
      <c r="O2038" s="8"/>
      <c r="P2038" s="8"/>
      <c r="Q2038" s="8"/>
      <c r="R2038" s="8"/>
      <c r="S2038" s="8"/>
    </row>
    <row r="2039" spans="4:19" ht="13.5" hidden="1" thickTop="1">
      <c r="D2039" s="103"/>
      <c r="I2039" s="103"/>
      <c r="J2039" s="103"/>
      <c r="K2039" s="105"/>
      <c r="L2039" s="101"/>
      <c r="M2039" s="8"/>
      <c r="N2039" s="8"/>
      <c r="O2039" s="8"/>
      <c r="P2039" s="8"/>
      <c r="Q2039" s="8"/>
      <c r="R2039" s="8"/>
      <c r="S2039" s="8"/>
    </row>
    <row r="2040" spans="4:19" ht="13.5" hidden="1" thickTop="1">
      <c r="D2040" s="103"/>
      <c r="I2040" s="103"/>
      <c r="J2040" s="103"/>
      <c r="K2040" s="105"/>
      <c r="L2040" s="101"/>
      <c r="M2040" s="8"/>
      <c r="N2040" s="8"/>
      <c r="O2040" s="8"/>
      <c r="P2040" s="8"/>
      <c r="Q2040" s="8"/>
      <c r="R2040" s="8"/>
      <c r="S2040" s="8"/>
    </row>
    <row r="2041" spans="4:19" ht="13.5" hidden="1" thickTop="1">
      <c r="D2041" s="103"/>
      <c r="I2041" s="103"/>
      <c r="J2041" s="103"/>
      <c r="K2041" s="105"/>
      <c r="L2041" s="101"/>
      <c r="M2041" s="8"/>
      <c r="N2041" s="8"/>
      <c r="O2041" s="8"/>
      <c r="P2041" s="8"/>
      <c r="Q2041" s="8"/>
      <c r="R2041" s="8"/>
      <c r="S2041" s="8"/>
    </row>
    <row r="2042" spans="4:19" ht="13.5" hidden="1" thickTop="1">
      <c r="D2042" s="103"/>
      <c r="I2042" s="103"/>
      <c r="J2042" s="103"/>
      <c r="K2042" s="105"/>
      <c r="L2042" s="101"/>
      <c r="M2042" s="8"/>
      <c r="N2042" s="8"/>
      <c r="O2042" s="8"/>
      <c r="P2042" s="8"/>
      <c r="Q2042" s="8"/>
      <c r="R2042" s="8"/>
      <c r="S2042" s="8"/>
    </row>
    <row r="2043" spans="4:19" ht="13.5" hidden="1" thickTop="1">
      <c r="D2043" s="103"/>
      <c r="I2043" s="103"/>
      <c r="J2043" s="103"/>
      <c r="K2043" s="105"/>
      <c r="L2043" s="101"/>
      <c r="M2043" s="8"/>
      <c r="N2043" s="8"/>
      <c r="O2043" s="8"/>
      <c r="P2043" s="8"/>
      <c r="Q2043" s="8"/>
      <c r="R2043" s="8"/>
      <c r="S2043" s="8"/>
    </row>
    <row r="2044" spans="4:19" ht="13.5" hidden="1" thickTop="1">
      <c r="D2044" s="103"/>
      <c r="I2044" s="103"/>
      <c r="J2044" s="103"/>
      <c r="K2044" s="105"/>
      <c r="L2044" s="101"/>
      <c r="M2044" s="8"/>
      <c r="N2044" s="8"/>
      <c r="O2044" s="8"/>
      <c r="P2044" s="8"/>
      <c r="Q2044" s="8"/>
      <c r="R2044" s="8"/>
      <c r="S2044" s="8"/>
    </row>
    <row r="2045" spans="4:19" ht="13.5" hidden="1" thickTop="1">
      <c r="D2045" s="103"/>
      <c r="I2045" s="103"/>
      <c r="J2045" s="103"/>
      <c r="K2045" s="105"/>
      <c r="L2045" s="101"/>
      <c r="M2045" s="8"/>
      <c r="N2045" s="8"/>
      <c r="O2045" s="8"/>
      <c r="P2045" s="8"/>
      <c r="Q2045" s="8"/>
      <c r="R2045" s="8"/>
      <c r="S2045" s="8"/>
    </row>
    <row r="2046" spans="4:19" ht="13.5" hidden="1" thickTop="1">
      <c r="D2046" s="103"/>
      <c r="I2046" s="103"/>
      <c r="J2046" s="103"/>
      <c r="K2046" s="105"/>
      <c r="L2046" s="101"/>
      <c r="M2046" s="8"/>
      <c r="N2046" s="8"/>
      <c r="O2046" s="8"/>
      <c r="P2046" s="8"/>
      <c r="Q2046" s="8"/>
      <c r="R2046" s="8"/>
      <c r="S2046" s="8"/>
    </row>
    <row r="2047" spans="4:19" ht="13.5" hidden="1" thickTop="1">
      <c r="D2047" s="103"/>
      <c r="I2047" s="103"/>
      <c r="J2047" s="103"/>
      <c r="K2047" s="105"/>
      <c r="L2047" s="101"/>
      <c r="M2047" s="8"/>
      <c r="N2047" s="8"/>
      <c r="O2047" s="8"/>
      <c r="P2047" s="8"/>
      <c r="Q2047" s="8"/>
      <c r="R2047" s="8"/>
      <c r="S2047" s="8"/>
    </row>
    <row r="2048" spans="4:19" ht="13.5" hidden="1" thickTop="1">
      <c r="D2048" s="103"/>
      <c r="I2048" s="103"/>
      <c r="J2048" s="103"/>
      <c r="K2048" s="105"/>
      <c r="L2048" s="101"/>
      <c r="M2048" s="8"/>
      <c r="N2048" s="8"/>
      <c r="O2048" s="8"/>
      <c r="P2048" s="8"/>
      <c r="Q2048" s="8"/>
      <c r="R2048" s="8"/>
      <c r="S2048" s="8"/>
    </row>
    <row r="2049" spans="4:19" ht="13.5" hidden="1" thickTop="1">
      <c r="D2049" s="103"/>
      <c r="I2049" s="103"/>
      <c r="J2049" s="103"/>
      <c r="K2049" s="105"/>
      <c r="L2049" s="101"/>
      <c r="M2049" s="8"/>
      <c r="N2049" s="8"/>
      <c r="O2049" s="8"/>
      <c r="P2049" s="8"/>
      <c r="Q2049" s="8"/>
      <c r="R2049" s="8"/>
      <c r="S2049" s="8"/>
    </row>
    <row r="2050" spans="4:19" ht="13.5" hidden="1" thickTop="1">
      <c r="D2050" s="103"/>
      <c r="I2050" s="103"/>
      <c r="J2050" s="103"/>
      <c r="K2050" s="105"/>
      <c r="L2050" s="101"/>
      <c r="M2050" s="8"/>
      <c r="N2050" s="8"/>
      <c r="O2050" s="8"/>
      <c r="P2050" s="8"/>
      <c r="Q2050" s="8"/>
      <c r="R2050" s="8"/>
      <c r="S2050" s="8"/>
    </row>
    <row r="2051" spans="4:19" ht="13.5" hidden="1" thickTop="1">
      <c r="D2051" s="103"/>
      <c r="I2051" s="103"/>
      <c r="J2051" s="103"/>
      <c r="K2051" s="105"/>
      <c r="L2051" s="101"/>
      <c r="M2051" s="8"/>
      <c r="N2051" s="8"/>
      <c r="O2051" s="8"/>
      <c r="P2051" s="8"/>
      <c r="Q2051" s="8"/>
      <c r="R2051" s="8"/>
      <c r="S2051" s="8"/>
    </row>
    <row r="2052" spans="4:19" ht="13.5" hidden="1" thickTop="1">
      <c r="D2052" s="103"/>
      <c r="I2052" s="103"/>
      <c r="J2052" s="103"/>
      <c r="K2052" s="105"/>
      <c r="L2052" s="101"/>
      <c r="M2052" s="8"/>
      <c r="N2052" s="8"/>
      <c r="O2052" s="8"/>
      <c r="P2052" s="8"/>
      <c r="Q2052" s="8"/>
      <c r="R2052" s="8"/>
      <c r="S2052" s="8"/>
    </row>
    <row r="2053" spans="4:19" ht="13.5" hidden="1" thickTop="1">
      <c r="D2053" s="103"/>
      <c r="I2053" s="103"/>
      <c r="J2053" s="103"/>
      <c r="K2053" s="105"/>
      <c r="L2053" s="101"/>
      <c r="M2053" s="8"/>
      <c r="N2053" s="8"/>
      <c r="O2053" s="8"/>
      <c r="P2053" s="8"/>
      <c r="Q2053" s="8"/>
      <c r="R2053" s="8"/>
      <c r="S2053" s="8"/>
    </row>
    <row r="2054" spans="4:19" ht="13.5" hidden="1" thickTop="1">
      <c r="D2054" s="103"/>
      <c r="I2054" s="103"/>
      <c r="J2054" s="103"/>
      <c r="K2054" s="105"/>
      <c r="L2054" s="101"/>
      <c r="M2054" s="8"/>
      <c r="N2054" s="8"/>
      <c r="O2054" s="8"/>
      <c r="P2054" s="8"/>
      <c r="Q2054" s="8"/>
      <c r="R2054" s="8"/>
      <c r="S2054" s="8"/>
    </row>
    <row r="2055" spans="4:19" ht="13.5" hidden="1" thickTop="1">
      <c r="D2055" s="103"/>
      <c r="I2055" s="103"/>
      <c r="J2055" s="103"/>
      <c r="K2055" s="105"/>
      <c r="L2055" s="101"/>
      <c r="M2055" s="8"/>
      <c r="N2055" s="8"/>
      <c r="O2055" s="8"/>
      <c r="P2055" s="8"/>
      <c r="Q2055" s="8"/>
      <c r="R2055" s="8"/>
      <c r="S2055" s="8"/>
    </row>
    <row r="2056" spans="4:19" ht="13.5" hidden="1" thickTop="1">
      <c r="D2056" s="103"/>
      <c r="I2056" s="103"/>
      <c r="J2056" s="103"/>
      <c r="K2056" s="105"/>
      <c r="L2056" s="101"/>
      <c r="M2056" s="8"/>
      <c r="N2056" s="8"/>
      <c r="O2056" s="8"/>
      <c r="P2056" s="8"/>
      <c r="Q2056" s="8"/>
      <c r="R2056" s="8"/>
      <c r="S2056" s="8"/>
    </row>
    <row r="2057" spans="4:19" ht="13.5" hidden="1" thickTop="1">
      <c r="D2057" s="103"/>
      <c r="I2057" s="103"/>
      <c r="J2057" s="103"/>
      <c r="K2057" s="105"/>
      <c r="L2057" s="101"/>
      <c r="M2057" s="8"/>
      <c r="N2057" s="8"/>
      <c r="O2057" s="8"/>
      <c r="P2057" s="8"/>
      <c r="Q2057" s="8"/>
      <c r="R2057" s="8"/>
      <c r="S2057" s="8"/>
    </row>
    <row r="2058" spans="4:19" ht="13.5" hidden="1" thickTop="1">
      <c r="D2058" s="103"/>
      <c r="I2058" s="103"/>
      <c r="J2058" s="103"/>
      <c r="K2058" s="105"/>
      <c r="L2058" s="101"/>
      <c r="M2058" s="8"/>
      <c r="N2058" s="8"/>
      <c r="O2058" s="8"/>
      <c r="P2058" s="8"/>
      <c r="Q2058" s="8"/>
      <c r="R2058" s="8"/>
      <c r="S2058" s="8"/>
    </row>
    <row r="2059" spans="4:19" ht="13.5" hidden="1" thickTop="1">
      <c r="D2059" s="103"/>
      <c r="I2059" s="103"/>
      <c r="J2059" s="103"/>
      <c r="K2059" s="105"/>
      <c r="L2059" s="101"/>
      <c r="M2059" s="8"/>
      <c r="N2059" s="8"/>
      <c r="O2059" s="8"/>
      <c r="P2059" s="8"/>
      <c r="Q2059" s="8"/>
      <c r="R2059" s="8"/>
      <c r="S2059" s="8"/>
    </row>
    <row r="2060" spans="4:19" ht="13.5" hidden="1" thickTop="1">
      <c r="D2060" s="103"/>
      <c r="I2060" s="103"/>
      <c r="J2060" s="103"/>
      <c r="K2060" s="105"/>
      <c r="L2060" s="101"/>
      <c r="M2060" s="8"/>
      <c r="N2060" s="8"/>
      <c r="O2060" s="8"/>
      <c r="P2060" s="8"/>
      <c r="Q2060" s="8"/>
      <c r="R2060" s="8"/>
      <c r="S2060" s="8"/>
    </row>
    <row r="2061" spans="4:19" ht="13.5" hidden="1" thickTop="1">
      <c r="D2061" s="103"/>
      <c r="I2061" s="103"/>
      <c r="J2061" s="103"/>
      <c r="K2061" s="105"/>
      <c r="L2061" s="101"/>
      <c r="M2061" s="8"/>
      <c r="N2061" s="8"/>
      <c r="O2061" s="8"/>
      <c r="P2061" s="8"/>
      <c r="Q2061" s="8"/>
      <c r="R2061" s="8"/>
      <c r="S2061" s="8"/>
    </row>
    <row r="2062" spans="4:19" ht="13.5" hidden="1" thickTop="1">
      <c r="D2062" s="103"/>
      <c r="I2062" s="103"/>
      <c r="J2062" s="103"/>
      <c r="K2062" s="105"/>
      <c r="L2062" s="101"/>
      <c r="M2062" s="8"/>
      <c r="N2062" s="8"/>
      <c r="O2062" s="8"/>
      <c r="P2062" s="8"/>
      <c r="Q2062" s="8"/>
      <c r="R2062" s="8"/>
      <c r="S2062" s="8"/>
    </row>
    <row r="2063" spans="4:19" ht="13.5" hidden="1" thickTop="1">
      <c r="D2063" s="103"/>
      <c r="I2063" s="103"/>
      <c r="J2063" s="103"/>
      <c r="K2063" s="105"/>
      <c r="L2063" s="101"/>
      <c r="M2063" s="8"/>
      <c r="N2063" s="8"/>
      <c r="O2063" s="8"/>
      <c r="P2063" s="8"/>
      <c r="Q2063" s="8"/>
      <c r="R2063" s="8"/>
      <c r="S2063" s="8"/>
    </row>
    <row r="2064" spans="4:19" ht="13.5" hidden="1" thickTop="1">
      <c r="D2064" s="103"/>
      <c r="I2064" s="103"/>
      <c r="J2064" s="103"/>
      <c r="K2064" s="105"/>
      <c r="L2064" s="101"/>
      <c r="M2064" s="8"/>
      <c r="N2064" s="8"/>
      <c r="O2064" s="8"/>
      <c r="P2064" s="8"/>
      <c r="Q2064" s="8"/>
      <c r="R2064" s="8"/>
      <c r="S2064" s="8"/>
    </row>
    <row r="2065" spans="4:19" ht="13.5" hidden="1" thickTop="1">
      <c r="D2065" s="103"/>
      <c r="I2065" s="103"/>
      <c r="J2065" s="103"/>
      <c r="K2065" s="105"/>
      <c r="L2065" s="101"/>
      <c r="M2065" s="8"/>
      <c r="N2065" s="8"/>
      <c r="O2065" s="8"/>
      <c r="P2065" s="8"/>
      <c r="Q2065" s="8"/>
      <c r="R2065" s="8"/>
      <c r="S2065" s="8"/>
    </row>
    <row r="2066" spans="4:19" ht="13.5" hidden="1" thickTop="1">
      <c r="D2066" s="103"/>
      <c r="I2066" s="103"/>
      <c r="J2066" s="103"/>
      <c r="K2066" s="105"/>
      <c r="L2066" s="101"/>
      <c r="M2066" s="8"/>
      <c r="N2066" s="8"/>
      <c r="O2066" s="8"/>
      <c r="P2066" s="8"/>
      <c r="Q2066" s="8"/>
      <c r="R2066" s="8"/>
      <c r="S2066" s="8"/>
    </row>
    <row r="2067" spans="4:19" ht="13.5" hidden="1" thickTop="1">
      <c r="D2067" s="103"/>
      <c r="I2067" s="103"/>
      <c r="J2067" s="103"/>
      <c r="K2067" s="105"/>
      <c r="L2067" s="101"/>
      <c r="M2067" s="8"/>
      <c r="N2067" s="8"/>
      <c r="O2067" s="8"/>
      <c r="P2067" s="8"/>
      <c r="Q2067" s="8"/>
      <c r="R2067" s="8"/>
      <c r="S2067" s="8"/>
    </row>
    <row r="2068" spans="4:19" ht="13.5" hidden="1" thickTop="1">
      <c r="D2068" s="103"/>
      <c r="I2068" s="103"/>
      <c r="J2068" s="103"/>
      <c r="K2068" s="105"/>
      <c r="L2068" s="101"/>
      <c r="M2068" s="8"/>
      <c r="N2068" s="8"/>
      <c r="O2068" s="8"/>
      <c r="P2068" s="8"/>
      <c r="Q2068" s="8"/>
      <c r="R2068" s="8"/>
      <c r="S2068" s="8"/>
    </row>
    <row r="2069" spans="4:19" ht="13.5" hidden="1" thickTop="1">
      <c r="D2069" s="103"/>
      <c r="I2069" s="103"/>
      <c r="J2069" s="103"/>
      <c r="K2069" s="105"/>
      <c r="L2069" s="101"/>
      <c r="M2069" s="8"/>
      <c r="N2069" s="8"/>
      <c r="O2069" s="8"/>
      <c r="P2069" s="8"/>
      <c r="Q2069" s="8"/>
      <c r="R2069" s="8"/>
      <c r="S2069" s="8"/>
    </row>
    <row r="2070" spans="4:19" ht="13.5" hidden="1" thickTop="1">
      <c r="D2070" s="103"/>
      <c r="I2070" s="103"/>
      <c r="J2070" s="103"/>
      <c r="K2070" s="105"/>
      <c r="L2070" s="101"/>
      <c r="M2070" s="8"/>
      <c r="N2070" s="8"/>
      <c r="O2070" s="8"/>
      <c r="P2070" s="8"/>
      <c r="Q2070" s="8"/>
      <c r="R2070" s="8"/>
      <c r="S2070" s="8"/>
    </row>
    <row r="2071" spans="4:19" ht="13.5" hidden="1" thickTop="1">
      <c r="D2071" s="103"/>
      <c r="I2071" s="103"/>
      <c r="J2071" s="103"/>
      <c r="K2071" s="105"/>
      <c r="L2071" s="101"/>
      <c r="M2071" s="8"/>
      <c r="N2071" s="8"/>
      <c r="O2071" s="8"/>
      <c r="P2071" s="8"/>
      <c r="Q2071" s="8"/>
      <c r="R2071" s="8"/>
      <c r="S2071" s="8"/>
    </row>
    <row r="2072" spans="4:19" ht="13.5" hidden="1" thickTop="1">
      <c r="D2072" s="103"/>
      <c r="I2072" s="103"/>
      <c r="J2072" s="103"/>
      <c r="K2072" s="105"/>
      <c r="L2072" s="101"/>
      <c r="M2072" s="8"/>
      <c r="N2072" s="8"/>
      <c r="O2072" s="8"/>
      <c r="P2072" s="8"/>
      <c r="Q2072" s="8"/>
      <c r="R2072" s="8"/>
      <c r="S2072" s="8"/>
    </row>
    <row r="2073" spans="4:19" ht="13.5" hidden="1" thickTop="1">
      <c r="D2073" s="103"/>
      <c r="I2073" s="103"/>
      <c r="J2073" s="103"/>
      <c r="K2073" s="105"/>
      <c r="L2073" s="101"/>
      <c r="M2073" s="8"/>
      <c r="N2073" s="8"/>
      <c r="O2073" s="8"/>
      <c r="P2073" s="8"/>
      <c r="Q2073" s="8"/>
      <c r="R2073" s="8"/>
      <c r="S2073" s="8"/>
    </row>
    <row r="2074" spans="4:19" ht="13.5" hidden="1" thickTop="1">
      <c r="D2074" s="103"/>
      <c r="I2074" s="103"/>
      <c r="J2074" s="103"/>
      <c r="K2074" s="105"/>
      <c r="L2074" s="101"/>
      <c r="M2074" s="8"/>
      <c r="N2074" s="8"/>
      <c r="O2074" s="8"/>
      <c r="P2074" s="8"/>
      <c r="Q2074" s="8"/>
      <c r="R2074" s="8"/>
      <c r="S2074" s="8"/>
    </row>
    <row r="2075" spans="4:19" ht="13.5" hidden="1" thickTop="1">
      <c r="D2075" s="103"/>
      <c r="I2075" s="103"/>
      <c r="J2075" s="103"/>
      <c r="K2075" s="105"/>
      <c r="L2075" s="101"/>
      <c r="M2075" s="8"/>
      <c r="N2075" s="8"/>
      <c r="O2075" s="8"/>
      <c r="P2075" s="8"/>
      <c r="Q2075" s="8"/>
      <c r="R2075" s="8"/>
      <c r="S2075" s="8"/>
    </row>
    <row r="2076" spans="4:19" ht="13.5" hidden="1" thickTop="1">
      <c r="D2076" s="103"/>
      <c r="I2076" s="103"/>
      <c r="J2076" s="103"/>
      <c r="K2076" s="105"/>
      <c r="L2076" s="101"/>
      <c r="M2076" s="8"/>
      <c r="N2076" s="8"/>
      <c r="O2076" s="8"/>
      <c r="P2076" s="8"/>
      <c r="Q2076" s="8"/>
      <c r="R2076" s="8"/>
      <c r="S2076" s="8"/>
    </row>
    <row r="2077" spans="4:19" ht="13.5" hidden="1" thickTop="1">
      <c r="D2077" s="103"/>
      <c r="I2077" s="103"/>
      <c r="J2077" s="103"/>
      <c r="K2077" s="105"/>
      <c r="L2077" s="101"/>
      <c r="M2077" s="8"/>
      <c r="N2077" s="8"/>
      <c r="O2077" s="8"/>
      <c r="P2077" s="8"/>
      <c r="Q2077" s="8"/>
      <c r="R2077" s="8"/>
      <c r="S2077" s="8"/>
    </row>
    <row r="2078" spans="4:19" ht="13.5" hidden="1" thickTop="1">
      <c r="D2078" s="103"/>
      <c r="I2078" s="103"/>
      <c r="J2078" s="103"/>
      <c r="K2078" s="105"/>
      <c r="L2078" s="101"/>
      <c r="M2078" s="8"/>
      <c r="N2078" s="8"/>
      <c r="O2078" s="8"/>
      <c r="P2078" s="8"/>
      <c r="Q2078" s="8"/>
      <c r="R2078" s="8"/>
      <c r="S2078" s="8"/>
    </row>
    <row r="2079" spans="4:19" ht="13.5" hidden="1" thickTop="1">
      <c r="D2079" s="103"/>
      <c r="I2079" s="103"/>
      <c r="J2079" s="103"/>
      <c r="K2079" s="105"/>
      <c r="L2079" s="101"/>
      <c r="M2079" s="8"/>
      <c r="N2079" s="8"/>
      <c r="O2079" s="8"/>
      <c r="P2079" s="8"/>
      <c r="Q2079" s="8"/>
      <c r="R2079" s="8"/>
      <c r="S2079" s="8"/>
    </row>
    <row r="2080" spans="4:19" ht="13.5" hidden="1" thickTop="1">
      <c r="D2080" s="103"/>
      <c r="I2080" s="103"/>
      <c r="J2080" s="103"/>
      <c r="K2080" s="105"/>
      <c r="L2080" s="101"/>
      <c r="M2080" s="8"/>
      <c r="N2080" s="8"/>
      <c r="O2080" s="8"/>
      <c r="P2080" s="8"/>
      <c r="Q2080" s="8"/>
      <c r="R2080" s="8"/>
      <c r="S2080" s="8"/>
    </row>
    <row r="2081" spans="4:19" ht="13.5" hidden="1" thickTop="1">
      <c r="D2081" s="103"/>
      <c r="I2081" s="103"/>
      <c r="J2081" s="103"/>
      <c r="K2081" s="105"/>
      <c r="L2081" s="101"/>
      <c r="M2081" s="8"/>
      <c r="N2081" s="8"/>
      <c r="O2081" s="8"/>
      <c r="P2081" s="8"/>
      <c r="Q2081" s="8"/>
      <c r="R2081" s="8"/>
      <c r="S2081" s="8"/>
    </row>
    <row r="2082" spans="4:19" ht="13.5" hidden="1" thickTop="1">
      <c r="D2082" s="103"/>
      <c r="I2082" s="103"/>
      <c r="J2082" s="103"/>
      <c r="K2082" s="105"/>
      <c r="L2082" s="101"/>
      <c r="M2082" s="8"/>
      <c r="N2082" s="8"/>
      <c r="O2082" s="8"/>
      <c r="P2082" s="8"/>
      <c r="Q2082" s="8"/>
      <c r="R2082" s="8"/>
      <c r="S2082" s="8"/>
    </row>
    <row r="2083" spans="4:19" ht="13.5" hidden="1" thickTop="1">
      <c r="D2083" s="103"/>
      <c r="I2083" s="103"/>
      <c r="J2083" s="103"/>
      <c r="K2083" s="105"/>
      <c r="L2083" s="101"/>
      <c r="M2083" s="8"/>
      <c r="N2083" s="8"/>
      <c r="O2083" s="8"/>
      <c r="P2083" s="8"/>
      <c r="Q2083" s="8"/>
      <c r="R2083" s="8"/>
      <c r="S2083" s="8"/>
    </row>
    <row r="2084" spans="4:19" ht="13.5" hidden="1" thickTop="1">
      <c r="D2084" s="103"/>
      <c r="I2084" s="103"/>
      <c r="J2084" s="103"/>
      <c r="K2084" s="105"/>
      <c r="L2084" s="101"/>
      <c r="M2084" s="8"/>
      <c r="N2084" s="8"/>
      <c r="O2084" s="8"/>
      <c r="P2084" s="8"/>
      <c r="Q2084" s="8"/>
      <c r="R2084" s="8"/>
      <c r="S2084" s="8"/>
    </row>
    <row r="2085" spans="4:19" ht="13.5" hidden="1" thickTop="1">
      <c r="D2085" s="103"/>
      <c r="I2085" s="103"/>
      <c r="J2085" s="103"/>
      <c r="K2085" s="105"/>
      <c r="L2085" s="101"/>
      <c r="M2085" s="8"/>
      <c r="N2085" s="8"/>
      <c r="O2085" s="8"/>
      <c r="P2085" s="8"/>
      <c r="Q2085" s="8"/>
      <c r="R2085" s="8"/>
      <c r="S2085" s="8"/>
    </row>
    <row r="2086" spans="4:19" ht="13.5" hidden="1" thickTop="1">
      <c r="D2086" s="103"/>
      <c r="I2086" s="103"/>
      <c r="J2086" s="103"/>
      <c r="K2086" s="105"/>
      <c r="L2086" s="101"/>
      <c r="M2086" s="8"/>
      <c r="N2086" s="8"/>
      <c r="O2086" s="8"/>
      <c r="P2086" s="8"/>
      <c r="Q2086" s="8"/>
      <c r="R2086" s="8"/>
      <c r="S2086" s="8"/>
    </row>
    <row r="2087" spans="4:19" ht="13.5" hidden="1" thickTop="1">
      <c r="D2087" s="103"/>
      <c r="I2087" s="103"/>
      <c r="J2087" s="103"/>
      <c r="K2087" s="105"/>
      <c r="L2087" s="101"/>
      <c r="M2087" s="8"/>
      <c r="N2087" s="8"/>
      <c r="O2087" s="8"/>
      <c r="P2087" s="8"/>
      <c r="Q2087" s="8"/>
      <c r="R2087" s="8"/>
      <c r="S2087" s="8"/>
    </row>
    <row r="2088" spans="4:19" ht="13.5" hidden="1" thickTop="1">
      <c r="D2088" s="103"/>
      <c r="I2088" s="103"/>
      <c r="J2088" s="103"/>
      <c r="K2088" s="105"/>
      <c r="L2088" s="101"/>
      <c r="M2088" s="8"/>
      <c r="N2088" s="8"/>
      <c r="O2088" s="8"/>
      <c r="P2088" s="8"/>
      <c r="Q2088" s="8"/>
      <c r="R2088" s="8"/>
      <c r="S2088" s="8"/>
    </row>
    <row r="2089" spans="4:19" ht="13.5" hidden="1" thickTop="1">
      <c r="D2089" s="103"/>
      <c r="I2089" s="103"/>
      <c r="J2089" s="103"/>
      <c r="K2089" s="105"/>
      <c r="L2089" s="101"/>
      <c r="M2089" s="8"/>
      <c r="N2089" s="8"/>
      <c r="O2089" s="8"/>
      <c r="P2089" s="8"/>
      <c r="Q2089" s="8"/>
      <c r="R2089" s="8"/>
      <c r="S2089" s="8"/>
    </row>
    <row r="2090" spans="4:19" ht="13.5" hidden="1" thickTop="1">
      <c r="D2090" s="103"/>
      <c r="I2090" s="103"/>
      <c r="J2090" s="103"/>
      <c r="K2090" s="105"/>
      <c r="L2090" s="101"/>
      <c r="M2090" s="8"/>
      <c r="N2090" s="8"/>
      <c r="O2090" s="8"/>
      <c r="P2090" s="8"/>
      <c r="Q2090" s="8"/>
      <c r="R2090" s="8"/>
      <c r="S2090" s="8"/>
    </row>
    <row r="2091" spans="4:19" ht="13.5" hidden="1" thickTop="1">
      <c r="D2091" s="103"/>
      <c r="I2091" s="103"/>
      <c r="J2091" s="103"/>
      <c r="K2091" s="105"/>
      <c r="L2091" s="101"/>
      <c r="M2091" s="8"/>
      <c r="N2091" s="8"/>
      <c r="O2091" s="8"/>
      <c r="P2091" s="8"/>
      <c r="Q2091" s="8"/>
      <c r="R2091" s="8"/>
      <c r="S2091" s="8"/>
    </row>
    <row r="2092" spans="4:19" ht="13.5" hidden="1" thickTop="1">
      <c r="D2092" s="103"/>
      <c r="I2092" s="103"/>
      <c r="J2092" s="103"/>
      <c r="K2092" s="105"/>
      <c r="L2092" s="101"/>
      <c r="M2092" s="8"/>
      <c r="N2092" s="8"/>
      <c r="O2092" s="8"/>
      <c r="P2092" s="8"/>
      <c r="Q2092" s="8"/>
      <c r="R2092" s="8"/>
      <c r="S2092" s="8"/>
    </row>
    <row r="2093" spans="4:19" ht="13.5" hidden="1" thickTop="1">
      <c r="D2093" s="103"/>
      <c r="I2093" s="103"/>
      <c r="J2093" s="103"/>
      <c r="K2093" s="105"/>
      <c r="L2093" s="101"/>
      <c r="M2093" s="8"/>
      <c r="N2093" s="8"/>
      <c r="O2093" s="8"/>
      <c r="P2093" s="8"/>
      <c r="Q2093" s="8"/>
      <c r="R2093" s="8"/>
      <c r="S2093" s="8"/>
    </row>
    <row r="2094" spans="4:19" ht="13.5" hidden="1" thickTop="1">
      <c r="D2094" s="103"/>
      <c r="I2094" s="103"/>
      <c r="J2094" s="103"/>
      <c r="K2094" s="105"/>
      <c r="L2094" s="101"/>
      <c r="M2094" s="8"/>
      <c r="N2094" s="8"/>
      <c r="O2094" s="8"/>
      <c r="P2094" s="8"/>
      <c r="Q2094" s="8"/>
      <c r="R2094" s="8"/>
      <c r="S2094" s="8"/>
    </row>
    <row r="2095" spans="4:19" ht="13.5" hidden="1" thickTop="1">
      <c r="D2095" s="103"/>
      <c r="I2095" s="103"/>
      <c r="J2095" s="103"/>
      <c r="K2095" s="105"/>
      <c r="L2095" s="101"/>
      <c r="M2095" s="8"/>
      <c r="N2095" s="8"/>
      <c r="O2095" s="8"/>
      <c r="P2095" s="8"/>
      <c r="Q2095" s="8"/>
      <c r="R2095" s="8"/>
      <c r="S2095" s="8"/>
    </row>
    <row r="2096" spans="4:19" ht="13.5" hidden="1" thickTop="1">
      <c r="D2096" s="103"/>
      <c r="I2096" s="103"/>
      <c r="J2096" s="103"/>
      <c r="K2096" s="105"/>
      <c r="L2096" s="101"/>
      <c r="M2096" s="8"/>
      <c r="N2096" s="8"/>
      <c r="O2096" s="8"/>
      <c r="P2096" s="8"/>
      <c r="Q2096" s="8"/>
      <c r="R2096" s="8"/>
      <c r="S2096" s="8"/>
    </row>
    <row r="2097" spans="4:19" ht="13.5" hidden="1" thickTop="1">
      <c r="D2097" s="103"/>
      <c r="I2097" s="103"/>
      <c r="J2097" s="103"/>
      <c r="K2097" s="105"/>
      <c r="L2097" s="101"/>
      <c r="M2097" s="8"/>
      <c r="N2097" s="8"/>
      <c r="O2097" s="8"/>
      <c r="P2097" s="8"/>
      <c r="Q2097" s="8"/>
      <c r="R2097" s="8"/>
      <c r="S2097" s="8"/>
    </row>
    <row r="2098" spans="4:19" ht="13.5" hidden="1" thickTop="1">
      <c r="D2098" s="103"/>
      <c r="I2098" s="103"/>
      <c r="J2098" s="103"/>
      <c r="K2098" s="105"/>
      <c r="L2098" s="101"/>
      <c r="M2098" s="8"/>
      <c r="N2098" s="8"/>
      <c r="O2098" s="8"/>
      <c r="P2098" s="8"/>
      <c r="Q2098" s="8"/>
      <c r="R2098" s="8"/>
      <c r="S2098" s="8"/>
    </row>
    <row r="2099" spans="4:19" ht="13.5" hidden="1" thickTop="1">
      <c r="D2099" s="103"/>
      <c r="I2099" s="103"/>
      <c r="J2099" s="103"/>
      <c r="K2099" s="105"/>
      <c r="L2099" s="101"/>
      <c r="M2099" s="8"/>
      <c r="N2099" s="8"/>
      <c r="O2099" s="8"/>
      <c r="P2099" s="8"/>
      <c r="Q2099" s="8"/>
      <c r="R2099" s="8"/>
      <c r="S2099" s="8"/>
    </row>
    <row r="2100" spans="4:19" ht="13.5" hidden="1" thickTop="1">
      <c r="D2100" s="103"/>
      <c r="I2100" s="103"/>
      <c r="J2100" s="103"/>
      <c r="K2100" s="105"/>
      <c r="L2100" s="101"/>
      <c r="M2100" s="8"/>
      <c r="N2100" s="8"/>
      <c r="O2100" s="8"/>
      <c r="P2100" s="8"/>
      <c r="Q2100" s="8"/>
      <c r="R2100" s="8"/>
      <c r="S2100" s="8"/>
    </row>
    <row r="2101" spans="4:19" ht="13.5" hidden="1" thickTop="1">
      <c r="D2101" s="103"/>
      <c r="I2101" s="103"/>
      <c r="J2101" s="103"/>
      <c r="K2101" s="105"/>
      <c r="L2101" s="101"/>
      <c r="M2101" s="8"/>
      <c r="N2101" s="8"/>
      <c r="O2101" s="8"/>
      <c r="P2101" s="8"/>
      <c r="Q2101" s="8"/>
      <c r="R2101" s="8"/>
      <c r="S2101" s="8"/>
    </row>
    <row r="2102" spans="4:19" ht="13.5" hidden="1" thickTop="1">
      <c r="D2102" s="103"/>
      <c r="I2102" s="103"/>
      <c r="J2102" s="103"/>
      <c r="K2102" s="105"/>
      <c r="L2102" s="101"/>
      <c r="M2102" s="8"/>
      <c r="N2102" s="8"/>
      <c r="O2102" s="8"/>
      <c r="P2102" s="8"/>
      <c r="Q2102" s="8"/>
      <c r="R2102" s="8"/>
      <c r="S2102" s="8"/>
    </row>
    <row r="2103" spans="4:19" ht="13.5" hidden="1" thickTop="1">
      <c r="D2103" s="103"/>
      <c r="I2103" s="103"/>
      <c r="J2103" s="103"/>
      <c r="K2103" s="105"/>
      <c r="L2103" s="101"/>
      <c r="M2103" s="8"/>
      <c r="N2103" s="8"/>
      <c r="O2103" s="8"/>
      <c r="P2103" s="8"/>
      <c r="Q2103" s="8"/>
      <c r="R2103" s="8"/>
      <c r="S2103" s="8"/>
    </row>
    <row r="2104" spans="4:19" ht="13.5" hidden="1" thickTop="1">
      <c r="D2104" s="103"/>
      <c r="I2104" s="103"/>
      <c r="J2104" s="103"/>
      <c r="K2104" s="105"/>
      <c r="L2104" s="101"/>
      <c r="M2104" s="8"/>
      <c r="N2104" s="8"/>
      <c r="O2104" s="8"/>
      <c r="P2104" s="8"/>
      <c r="Q2104" s="8"/>
      <c r="R2104" s="8"/>
      <c r="S2104" s="8"/>
    </row>
    <row r="2105" spans="4:19" ht="13.5" hidden="1" thickTop="1">
      <c r="D2105" s="103"/>
      <c r="I2105" s="103"/>
      <c r="J2105" s="103"/>
      <c r="K2105" s="105"/>
      <c r="L2105" s="101"/>
      <c r="M2105" s="8"/>
      <c r="N2105" s="8"/>
      <c r="O2105" s="8"/>
      <c r="P2105" s="8"/>
      <c r="Q2105" s="8"/>
      <c r="R2105" s="8"/>
      <c r="S2105" s="8"/>
    </row>
    <row r="2106" spans="4:19" ht="13.5" hidden="1" thickTop="1">
      <c r="D2106" s="103"/>
      <c r="I2106" s="103"/>
      <c r="J2106" s="103"/>
      <c r="K2106" s="105"/>
      <c r="L2106" s="101"/>
      <c r="M2106" s="8"/>
      <c r="N2106" s="8"/>
      <c r="O2106" s="8"/>
      <c r="P2106" s="8"/>
      <c r="Q2106" s="8"/>
      <c r="R2106" s="8"/>
      <c r="S2106" s="8"/>
    </row>
    <row r="2107" spans="4:19" ht="13.5" hidden="1" thickTop="1">
      <c r="D2107" s="103"/>
      <c r="I2107" s="103"/>
      <c r="J2107" s="103"/>
      <c r="K2107" s="105"/>
      <c r="L2107" s="101"/>
      <c r="M2107" s="8"/>
      <c r="N2107" s="8"/>
      <c r="O2107" s="8"/>
      <c r="P2107" s="8"/>
      <c r="Q2107" s="8"/>
      <c r="R2107" s="8"/>
      <c r="S2107" s="8"/>
    </row>
    <row r="2108" spans="4:19" ht="13.5" hidden="1" thickTop="1">
      <c r="D2108" s="103"/>
      <c r="I2108" s="103"/>
      <c r="J2108" s="103"/>
      <c r="K2108" s="105"/>
      <c r="L2108" s="101"/>
      <c r="M2108" s="8"/>
      <c r="N2108" s="8"/>
      <c r="O2108" s="8"/>
      <c r="P2108" s="8"/>
      <c r="Q2108" s="8"/>
      <c r="R2108" s="8"/>
      <c r="S2108" s="8"/>
    </row>
    <row r="2109" spans="4:19" ht="13.5" hidden="1" thickTop="1">
      <c r="D2109" s="103"/>
      <c r="I2109" s="103"/>
      <c r="J2109" s="103"/>
      <c r="K2109" s="105"/>
      <c r="L2109" s="101"/>
      <c r="M2109" s="8"/>
      <c r="N2109" s="8"/>
      <c r="O2109" s="8"/>
      <c r="P2109" s="8"/>
      <c r="Q2109" s="8"/>
      <c r="R2109" s="8"/>
      <c r="S2109" s="8"/>
    </row>
    <row r="2110" spans="4:19" ht="13.5" hidden="1" thickTop="1">
      <c r="D2110" s="103"/>
      <c r="I2110" s="103"/>
      <c r="J2110" s="103"/>
      <c r="K2110" s="105"/>
      <c r="L2110" s="101"/>
      <c r="M2110" s="8"/>
      <c r="N2110" s="8"/>
      <c r="O2110" s="8"/>
      <c r="P2110" s="8"/>
      <c r="Q2110" s="8"/>
      <c r="R2110" s="8"/>
      <c r="S2110" s="8"/>
    </row>
    <row r="2111" spans="4:19" ht="13.5" hidden="1" thickTop="1">
      <c r="D2111" s="103"/>
      <c r="I2111" s="103"/>
      <c r="J2111" s="103"/>
      <c r="K2111" s="105"/>
      <c r="L2111" s="101"/>
      <c r="M2111" s="8"/>
      <c r="N2111" s="8"/>
      <c r="O2111" s="8"/>
      <c r="P2111" s="8"/>
      <c r="Q2111" s="8"/>
      <c r="R2111" s="8"/>
      <c r="S2111" s="8"/>
    </row>
    <row r="2112" spans="4:19" ht="13.5" hidden="1" thickTop="1">
      <c r="D2112" s="103"/>
      <c r="I2112" s="103"/>
      <c r="J2112" s="103"/>
      <c r="K2112" s="105"/>
      <c r="L2112" s="101"/>
      <c r="M2112" s="8"/>
      <c r="N2112" s="8"/>
      <c r="O2112" s="8"/>
      <c r="P2112" s="8"/>
      <c r="Q2112" s="8"/>
      <c r="R2112" s="8"/>
      <c r="S2112" s="8"/>
    </row>
    <row r="2113" spans="4:19" ht="13.5" hidden="1" thickTop="1">
      <c r="D2113" s="103"/>
      <c r="I2113" s="103"/>
      <c r="J2113" s="103"/>
      <c r="K2113" s="105"/>
      <c r="L2113" s="101"/>
      <c r="M2113" s="8"/>
      <c r="N2113" s="8"/>
      <c r="O2113" s="8"/>
      <c r="P2113" s="8"/>
      <c r="Q2113" s="8"/>
      <c r="R2113" s="8"/>
      <c r="S2113" s="8"/>
    </row>
    <row r="2114" spans="4:19" ht="13.5" hidden="1" thickTop="1">
      <c r="D2114" s="103"/>
      <c r="I2114" s="103"/>
      <c r="J2114" s="103"/>
      <c r="K2114" s="105"/>
      <c r="L2114" s="101"/>
      <c r="M2114" s="8"/>
      <c r="N2114" s="8"/>
      <c r="O2114" s="8"/>
      <c r="P2114" s="8"/>
      <c r="Q2114" s="8"/>
      <c r="R2114" s="8"/>
      <c r="S2114" s="8"/>
    </row>
    <row r="2115" spans="4:19" ht="13.5" hidden="1" thickTop="1">
      <c r="D2115" s="103"/>
      <c r="I2115" s="103"/>
      <c r="J2115" s="103"/>
      <c r="K2115" s="105"/>
      <c r="L2115" s="101"/>
      <c r="M2115" s="8"/>
      <c r="N2115" s="8"/>
      <c r="O2115" s="8"/>
      <c r="P2115" s="8"/>
      <c r="Q2115" s="8"/>
      <c r="R2115" s="8"/>
      <c r="S2115" s="8"/>
    </row>
    <row r="2116" spans="4:19" ht="13.5" hidden="1" thickTop="1">
      <c r="D2116" s="103"/>
      <c r="I2116" s="103"/>
      <c r="J2116" s="103"/>
      <c r="K2116" s="105"/>
      <c r="L2116" s="101"/>
      <c r="M2116" s="8"/>
      <c r="N2116" s="8"/>
      <c r="O2116" s="8"/>
      <c r="P2116" s="8"/>
      <c r="Q2116" s="8"/>
      <c r="R2116" s="8"/>
      <c r="S2116" s="8"/>
    </row>
    <row r="2117" spans="4:19" ht="13.5" hidden="1" thickTop="1">
      <c r="D2117" s="103"/>
      <c r="I2117" s="103"/>
      <c r="J2117" s="103"/>
      <c r="K2117" s="105"/>
      <c r="L2117" s="101"/>
      <c r="M2117" s="8"/>
      <c r="N2117" s="8"/>
      <c r="O2117" s="8"/>
      <c r="P2117" s="8"/>
      <c r="Q2117" s="8"/>
      <c r="R2117" s="8"/>
      <c r="S2117" s="8"/>
    </row>
    <row r="2118" spans="4:19" ht="13.5" hidden="1" thickTop="1">
      <c r="D2118" s="103"/>
      <c r="I2118" s="103"/>
      <c r="J2118" s="103"/>
      <c r="K2118" s="105"/>
      <c r="L2118" s="101"/>
      <c r="M2118" s="8"/>
      <c r="N2118" s="8"/>
      <c r="O2118" s="8"/>
      <c r="P2118" s="8"/>
      <c r="Q2118" s="8"/>
      <c r="R2118" s="8"/>
      <c r="S2118" s="8"/>
    </row>
    <row r="2119" spans="4:19" ht="13.5" hidden="1" thickTop="1">
      <c r="D2119" s="103"/>
      <c r="I2119" s="103"/>
      <c r="J2119" s="103"/>
      <c r="K2119" s="105"/>
      <c r="L2119" s="101"/>
      <c r="M2119" s="8"/>
      <c r="N2119" s="8"/>
      <c r="O2119" s="8"/>
      <c r="P2119" s="8"/>
      <c r="Q2119" s="8"/>
      <c r="R2119" s="8"/>
      <c r="S2119" s="8"/>
    </row>
    <row r="2120" spans="4:19" ht="13.5" hidden="1" thickTop="1">
      <c r="D2120" s="103"/>
      <c r="I2120" s="103"/>
      <c r="J2120" s="103"/>
      <c r="K2120" s="105"/>
      <c r="L2120" s="101"/>
      <c r="M2120" s="8"/>
      <c r="N2120" s="8"/>
      <c r="O2120" s="8"/>
      <c r="P2120" s="8"/>
      <c r="Q2120" s="8"/>
      <c r="R2120" s="8"/>
      <c r="S2120" s="8"/>
    </row>
    <row r="2121" spans="4:19" ht="13.5" hidden="1" thickTop="1">
      <c r="D2121" s="103"/>
      <c r="I2121" s="103"/>
      <c r="J2121" s="103"/>
      <c r="K2121" s="105"/>
      <c r="L2121" s="101"/>
      <c r="M2121" s="8"/>
      <c r="N2121" s="8"/>
      <c r="O2121" s="8"/>
      <c r="P2121" s="8"/>
      <c r="Q2121" s="8"/>
      <c r="R2121" s="8"/>
      <c r="S2121" s="8"/>
    </row>
    <row r="2122" spans="4:19" ht="13.5" hidden="1" thickTop="1">
      <c r="D2122" s="103"/>
      <c r="I2122" s="103"/>
      <c r="J2122" s="103"/>
      <c r="K2122" s="105"/>
      <c r="L2122" s="101"/>
      <c r="M2122" s="8"/>
      <c r="N2122" s="8"/>
      <c r="O2122" s="8"/>
      <c r="P2122" s="8"/>
      <c r="Q2122" s="8"/>
      <c r="R2122" s="8"/>
      <c r="S2122" s="8"/>
    </row>
    <row r="2123" spans="4:19" ht="13.5" hidden="1" thickTop="1">
      <c r="D2123" s="103"/>
      <c r="I2123" s="103"/>
      <c r="J2123" s="103"/>
      <c r="K2123" s="105"/>
      <c r="L2123" s="101"/>
      <c r="M2123" s="8"/>
      <c r="N2123" s="8"/>
      <c r="O2123" s="8"/>
      <c r="P2123" s="8"/>
      <c r="Q2123" s="8"/>
      <c r="R2123" s="8"/>
      <c r="S2123" s="8"/>
    </row>
    <row r="2124" spans="4:19" ht="13.5" hidden="1" thickTop="1">
      <c r="D2124" s="103"/>
      <c r="I2124" s="103"/>
      <c r="J2124" s="103"/>
      <c r="K2124" s="105"/>
      <c r="L2124" s="101"/>
      <c r="M2124" s="8"/>
      <c r="N2124" s="8"/>
      <c r="O2124" s="8"/>
      <c r="P2124" s="8"/>
      <c r="Q2124" s="8"/>
      <c r="R2124" s="8"/>
      <c r="S2124" s="8"/>
    </row>
    <row r="2125" spans="4:19" ht="13.5" hidden="1" thickTop="1">
      <c r="D2125" s="103"/>
      <c r="I2125" s="103"/>
      <c r="J2125" s="103"/>
      <c r="K2125" s="105"/>
      <c r="L2125" s="101"/>
      <c r="M2125" s="8"/>
      <c r="N2125" s="8"/>
      <c r="O2125" s="8"/>
      <c r="P2125" s="8"/>
      <c r="Q2125" s="8"/>
      <c r="R2125" s="8"/>
      <c r="S2125" s="8"/>
    </row>
    <row r="2126" spans="4:19" ht="13.5" hidden="1" thickTop="1">
      <c r="D2126" s="103"/>
      <c r="I2126" s="103"/>
      <c r="J2126" s="103"/>
      <c r="K2126" s="105"/>
      <c r="L2126" s="101"/>
      <c r="M2126" s="8"/>
      <c r="N2126" s="8"/>
      <c r="O2126" s="8"/>
      <c r="P2126" s="8"/>
      <c r="Q2126" s="8"/>
      <c r="R2126" s="8"/>
      <c r="S2126" s="8"/>
    </row>
    <row r="2127" spans="4:19" ht="13.5" hidden="1" thickTop="1">
      <c r="D2127" s="103"/>
      <c r="I2127" s="103"/>
      <c r="J2127" s="103"/>
      <c r="K2127" s="105"/>
      <c r="L2127" s="101"/>
      <c r="M2127" s="8"/>
      <c r="N2127" s="8"/>
      <c r="O2127" s="8"/>
      <c r="P2127" s="8"/>
      <c r="Q2127" s="8"/>
      <c r="R2127" s="8"/>
      <c r="S2127" s="8"/>
    </row>
    <row r="2128" spans="4:19" ht="13.5" hidden="1" thickTop="1">
      <c r="D2128" s="103"/>
      <c r="I2128" s="103"/>
      <c r="J2128" s="103"/>
      <c r="K2128" s="105"/>
      <c r="L2128" s="101"/>
      <c r="M2128" s="8"/>
      <c r="N2128" s="8"/>
      <c r="O2128" s="8"/>
      <c r="P2128" s="8"/>
      <c r="Q2128" s="8"/>
      <c r="R2128" s="8"/>
      <c r="S2128" s="8"/>
    </row>
    <row r="2129" spans="4:19" ht="13.5" hidden="1" thickTop="1">
      <c r="D2129" s="103"/>
      <c r="I2129" s="103"/>
      <c r="J2129" s="103"/>
      <c r="K2129" s="105"/>
      <c r="L2129" s="101"/>
      <c r="M2129" s="8"/>
      <c r="N2129" s="8"/>
      <c r="O2129" s="8"/>
      <c r="P2129" s="8"/>
      <c r="Q2129" s="8"/>
      <c r="R2129" s="8"/>
      <c r="S2129" s="8"/>
    </row>
    <row r="2130" spans="4:19" ht="13.5" hidden="1" thickTop="1">
      <c r="D2130" s="103"/>
      <c r="I2130" s="103"/>
      <c r="J2130" s="103"/>
      <c r="K2130" s="105"/>
      <c r="L2130" s="101"/>
      <c r="M2130" s="8"/>
      <c r="N2130" s="8"/>
      <c r="O2130" s="8"/>
      <c r="P2130" s="8"/>
      <c r="Q2130" s="8"/>
      <c r="R2130" s="8"/>
      <c r="S2130" s="8"/>
    </row>
    <row r="2131" spans="4:19" ht="13.5" hidden="1" thickTop="1">
      <c r="D2131" s="103"/>
      <c r="I2131" s="103"/>
      <c r="J2131" s="103"/>
      <c r="K2131" s="105"/>
      <c r="L2131" s="101"/>
      <c r="M2131" s="8"/>
      <c r="N2131" s="8"/>
      <c r="O2131" s="8"/>
      <c r="P2131" s="8"/>
      <c r="Q2131" s="8"/>
      <c r="R2131" s="8"/>
      <c r="S2131" s="8"/>
    </row>
    <row r="2132" spans="4:19" ht="13.5" hidden="1" thickTop="1">
      <c r="D2132" s="103"/>
      <c r="I2132" s="103"/>
      <c r="J2132" s="103"/>
      <c r="K2132" s="105"/>
      <c r="L2132" s="101"/>
      <c r="M2132" s="8"/>
      <c r="N2132" s="8"/>
      <c r="O2132" s="8"/>
      <c r="P2132" s="8"/>
      <c r="Q2132" s="8"/>
      <c r="R2132" s="8"/>
      <c r="S2132" s="8"/>
    </row>
    <row r="2133" spans="4:19" ht="13.5" hidden="1" thickTop="1">
      <c r="D2133" s="103"/>
      <c r="I2133" s="103"/>
      <c r="J2133" s="103"/>
      <c r="K2133" s="105"/>
      <c r="L2133" s="101"/>
      <c r="M2133" s="8"/>
      <c r="N2133" s="8"/>
      <c r="O2133" s="8"/>
      <c r="P2133" s="8"/>
      <c r="Q2133" s="8"/>
      <c r="R2133" s="8"/>
      <c r="S2133" s="8"/>
    </row>
    <row r="2134" spans="4:19" ht="13.5" hidden="1" thickTop="1">
      <c r="D2134" s="103"/>
      <c r="I2134" s="103"/>
      <c r="J2134" s="103"/>
      <c r="K2134" s="105"/>
      <c r="L2134" s="101"/>
      <c r="M2134" s="8"/>
      <c r="N2134" s="8"/>
      <c r="O2134" s="8"/>
      <c r="P2134" s="8"/>
      <c r="Q2134" s="8"/>
      <c r="R2134" s="8"/>
      <c r="S2134" s="8"/>
    </row>
    <row r="2135" spans="4:19" ht="13.5" hidden="1" thickTop="1">
      <c r="D2135" s="103"/>
      <c r="I2135" s="103"/>
      <c r="J2135" s="103"/>
      <c r="K2135" s="105"/>
      <c r="L2135" s="101"/>
      <c r="M2135" s="8"/>
      <c r="N2135" s="8"/>
      <c r="O2135" s="8"/>
      <c r="P2135" s="8"/>
      <c r="Q2135" s="8"/>
      <c r="R2135" s="8"/>
      <c r="S2135" s="8"/>
    </row>
    <row r="2136" spans="4:19" ht="13.5" hidden="1" thickTop="1">
      <c r="D2136" s="103"/>
      <c r="I2136" s="103"/>
      <c r="J2136" s="103"/>
      <c r="K2136" s="105"/>
      <c r="L2136" s="101"/>
      <c r="M2136" s="8"/>
      <c r="N2136" s="8"/>
      <c r="O2136" s="8"/>
      <c r="P2136" s="8"/>
      <c r="Q2136" s="8"/>
      <c r="R2136" s="8"/>
      <c r="S2136" s="8"/>
    </row>
    <row r="2137" spans="4:19" ht="13.5" hidden="1" thickTop="1">
      <c r="D2137" s="103"/>
      <c r="I2137" s="103"/>
      <c r="J2137" s="103"/>
      <c r="K2137" s="105"/>
      <c r="L2137" s="101"/>
      <c r="M2137" s="8"/>
      <c r="N2137" s="8"/>
      <c r="O2137" s="8"/>
      <c r="P2137" s="8"/>
      <c r="Q2137" s="8"/>
      <c r="R2137" s="8"/>
      <c r="S2137" s="8"/>
    </row>
    <row r="2138" spans="4:19" ht="13.5" hidden="1" thickTop="1">
      <c r="D2138" s="103"/>
      <c r="I2138" s="103"/>
      <c r="J2138" s="103"/>
      <c r="K2138" s="105"/>
      <c r="L2138" s="101"/>
      <c r="M2138" s="8"/>
      <c r="N2138" s="8"/>
      <c r="O2138" s="8"/>
      <c r="P2138" s="8"/>
      <c r="Q2138" s="8"/>
      <c r="R2138" s="8"/>
      <c r="S2138" s="8"/>
    </row>
    <row r="2139" spans="4:19" ht="13.5" hidden="1" thickTop="1">
      <c r="D2139" s="103"/>
      <c r="I2139" s="103"/>
      <c r="J2139" s="103"/>
      <c r="K2139" s="105"/>
      <c r="L2139" s="101"/>
      <c r="M2139" s="8"/>
      <c r="N2139" s="8"/>
      <c r="O2139" s="8"/>
      <c r="P2139" s="8"/>
      <c r="Q2139" s="8"/>
      <c r="R2139" s="8"/>
      <c r="S2139" s="8"/>
    </row>
    <row r="2140" spans="4:19" ht="13.5" hidden="1" thickTop="1">
      <c r="D2140" s="103"/>
      <c r="I2140" s="103"/>
      <c r="J2140" s="103"/>
      <c r="K2140" s="105"/>
      <c r="L2140" s="101"/>
      <c r="M2140" s="8"/>
      <c r="N2140" s="8"/>
      <c r="O2140" s="8"/>
      <c r="P2140" s="8"/>
      <c r="Q2140" s="8"/>
      <c r="R2140" s="8"/>
      <c r="S2140" s="8"/>
    </row>
    <row r="2141" spans="4:19" ht="13.5" hidden="1" thickTop="1">
      <c r="D2141" s="103"/>
      <c r="I2141" s="103"/>
      <c r="J2141" s="103"/>
      <c r="K2141" s="105"/>
      <c r="L2141" s="101"/>
      <c r="M2141" s="8"/>
      <c r="N2141" s="8"/>
      <c r="O2141" s="8"/>
      <c r="P2141" s="8"/>
      <c r="Q2141" s="8"/>
      <c r="R2141" s="8"/>
      <c r="S2141" s="8"/>
    </row>
    <row r="2142" spans="4:19" ht="13.5" hidden="1" thickTop="1">
      <c r="D2142" s="103"/>
      <c r="I2142" s="103"/>
      <c r="J2142" s="103"/>
      <c r="K2142" s="105"/>
      <c r="L2142" s="101"/>
      <c r="M2142" s="8"/>
      <c r="N2142" s="8"/>
      <c r="O2142" s="8"/>
      <c r="P2142" s="8"/>
      <c r="Q2142" s="8"/>
      <c r="R2142" s="8"/>
      <c r="S2142" s="8"/>
    </row>
    <row r="2143" spans="4:19" ht="13.5" hidden="1" thickTop="1">
      <c r="D2143" s="103"/>
      <c r="I2143" s="103"/>
      <c r="J2143" s="103"/>
      <c r="K2143" s="105"/>
      <c r="L2143" s="101"/>
      <c r="M2143" s="8"/>
      <c r="N2143" s="8"/>
      <c r="O2143" s="8"/>
      <c r="P2143" s="8"/>
      <c r="Q2143" s="8"/>
      <c r="R2143" s="8"/>
      <c r="S2143" s="8"/>
    </row>
    <row r="2144" spans="4:19" ht="13.5" hidden="1" thickTop="1">
      <c r="D2144" s="103"/>
      <c r="I2144" s="103"/>
      <c r="J2144" s="103"/>
      <c r="K2144" s="105"/>
      <c r="L2144" s="101"/>
      <c r="M2144" s="8"/>
      <c r="N2144" s="8"/>
      <c r="O2144" s="8"/>
      <c r="P2144" s="8"/>
      <c r="Q2144" s="8"/>
      <c r="R2144" s="8"/>
      <c r="S2144" s="8"/>
    </row>
    <row r="2145" spans="4:19" ht="13.5" hidden="1" thickTop="1">
      <c r="D2145" s="103"/>
      <c r="I2145" s="103"/>
      <c r="J2145" s="103"/>
      <c r="K2145" s="105"/>
      <c r="L2145" s="101"/>
      <c r="M2145" s="8"/>
      <c r="N2145" s="8"/>
      <c r="O2145" s="8"/>
      <c r="P2145" s="8"/>
      <c r="Q2145" s="8"/>
      <c r="R2145" s="8"/>
      <c r="S2145" s="8"/>
    </row>
    <row r="2146" spans="4:19" ht="13.5" hidden="1" thickTop="1">
      <c r="D2146" s="103"/>
      <c r="I2146" s="103"/>
      <c r="J2146" s="103"/>
      <c r="K2146" s="105"/>
      <c r="L2146" s="101"/>
      <c r="M2146" s="8"/>
      <c r="N2146" s="8"/>
      <c r="O2146" s="8"/>
      <c r="P2146" s="8"/>
      <c r="Q2146" s="8"/>
      <c r="R2146" s="8"/>
      <c r="S2146" s="8"/>
    </row>
    <row r="2147" spans="4:19" ht="13.5" hidden="1" thickTop="1">
      <c r="D2147" s="103"/>
      <c r="I2147" s="103"/>
      <c r="J2147" s="103"/>
      <c r="K2147" s="105"/>
      <c r="L2147" s="101"/>
      <c r="M2147" s="8"/>
      <c r="N2147" s="8"/>
      <c r="O2147" s="8"/>
      <c r="P2147" s="8"/>
      <c r="Q2147" s="8"/>
      <c r="R2147" s="8"/>
      <c r="S2147" s="8"/>
    </row>
    <row r="2148" spans="4:19" ht="13.5" hidden="1" thickTop="1">
      <c r="D2148" s="103"/>
      <c r="I2148" s="103"/>
      <c r="J2148" s="103"/>
      <c r="K2148" s="105"/>
      <c r="L2148" s="101"/>
      <c r="M2148" s="8"/>
      <c r="N2148" s="8"/>
      <c r="O2148" s="8"/>
      <c r="P2148" s="8"/>
      <c r="Q2148" s="8"/>
      <c r="R2148" s="8"/>
      <c r="S2148" s="8"/>
    </row>
    <row r="2149" spans="4:19" ht="13.5" hidden="1" thickTop="1">
      <c r="D2149" s="103"/>
      <c r="I2149" s="103"/>
      <c r="J2149" s="103"/>
      <c r="K2149" s="105"/>
      <c r="L2149" s="101"/>
      <c r="M2149" s="8"/>
      <c r="N2149" s="8"/>
      <c r="O2149" s="8"/>
      <c r="P2149" s="8"/>
      <c r="Q2149" s="8"/>
      <c r="R2149" s="8"/>
      <c r="S2149" s="8"/>
    </row>
    <row r="2150" spans="4:19" ht="13.5" hidden="1" thickTop="1">
      <c r="D2150" s="103"/>
      <c r="I2150" s="103"/>
      <c r="J2150" s="103"/>
      <c r="K2150" s="105"/>
      <c r="L2150" s="101"/>
      <c r="M2150" s="8"/>
      <c r="N2150" s="8"/>
      <c r="O2150" s="8"/>
      <c r="P2150" s="8"/>
      <c r="Q2150" s="8"/>
      <c r="R2150" s="8"/>
      <c r="S2150" s="8"/>
    </row>
    <row r="2151" spans="4:19" ht="13.5" hidden="1" thickTop="1">
      <c r="D2151" s="103"/>
      <c r="I2151" s="103"/>
      <c r="J2151" s="103"/>
      <c r="K2151" s="105"/>
      <c r="L2151" s="101"/>
      <c r="M2151" s="8"/>
      <c r="N2151" s="8"/>
      <c r="O2151" s="8"/>
      <c r="P2151" s="8"/>
      <c r="Q2151" s="8"/>
      <c r="R2151" s="8"/>
      <c r="S2151" s="8"/>
    </row>
    <row r="2152" spans="4:19" ht="13.5" hidden="1" thickTop="1">
      <c r="D2152" s="103"/>
      <c r="I2152" s="103"/>
      <c r="J2152" s="103"/>
      <c r="K2152" s="105"/>
      <c r="L2152" s="101"/>
      <c r="M2152" s="8"/>
      <c r="N2152" s="8"/>
      <c r="O2152" s="8"/>
      <c r="P2152" s="8"/>
      <c r="Q2152" s="8"/>
      <c r="R2152" s="8"/>
      <c r="S2152" s="8"/>
    </row>
    <row r="2153" spans="4:19" ht="13.5" hidden="1" thickTop="1">
      <c r="D2153" s="103"/>
      <c r="I2153" s="103"/>
      <c r="J2153" s="103"/>
      <c r="K2153" s="105"/>
      <c r="L2153" s="101"/>
      <c r="M2153" s="8"/>
      <c r="N2153" s="8"/>
      <c r="O2153" s="8"/>
      <c r="P2153" s="8"/>
      <c r="Q2153" s="8"/>
      <c r="R2153" s="8"/>
      <c r="S2153" s="8"/>
    </row>
    <row r="2154" spans="4:19" ht="13.5" hidden="1" thickTop="1">
      <c r="D2154" s="103"/>
      <c r="I2154" s="103"/>
      <c r="J2154" s="103"/>
      <c r="K2154" s="105"/>
      <c r="L2154" s="101"/>
      <c r="M2154" s="8"/>
      <c r="N2154" s="8"/>
      <c r="O2154" s="8"/>
      <c r="P2154" s="8"/>
      <c r="Q2154" s="8"/>
      <c r="R2154" s="8"/>
      <c r="S2154" s="8"/>
    </row>
    <row r="2155" spans="4:19" ht="13.5" hidden="1" thickTop="1">
      <c r="D2155" s="103"/>
      <c r="I2155" s="103"/>
      <c r="J2155" s="103"/>
      <c r="K2155" s="105"/>
      <c r="L2155" s="101"/>
      <c r="M2155" s="8"/>
      <c r="N2155" s="8"/>
      <c r="O2155" s="8"/>
      <c r="P2155" s="8"/>
      <c r="Q2155" s="8"/>
      <c r="R2155" s="8"/>
      <c r="S2155" s="8"/>
    </row>
    <row r="2156" spans="4:19" ht="13.5" hidden="1" thickTop="1">
      <c r="D2156" s="103"/>
      <c r="I2156" s="103"/>
      <c r="J2156" s="103"/>
      <c r="K2156" s="105"/>
      <c r="L2156" s="101"/>
      <c r="M2156" s="8"/>
      <c r="N2156" s="8"/>
      <c r="O2156" s="8"/>
      <c r="P2156" s="8"/>
      <c r="Q2156" s="8"/>
      <c r="R2156" s="8"/>
      <c r="S2156" s="8"/>
    </row>
    <row r="2157" spans="4:19" ht="13.5" hidden="1" thickTop="1">
      <c r="D2157" s="103"/>
      <c r="I2157" s="103"/>
      <c r="J2157" s="103"/>
      <c r="K2157" s="105"/>
      <c r="L2157" s="101"/>
      <c r="M2157" s="8"/>
      <c r="N2157" s="8"/>
      <c r="O2157" s="8"/>
      <c r="P2157" s="8"/>
      <c r="Q2157" s="8"/>
      <c r="R2157" s="8"/>
      <c r="S2157" s="8"/>
    </row>
    <row r="2158" spans="4:19" ht="13.5" hidden="1" thickTop="1">
      <c r="D2158" s="103"/>
      <c r="I2158" s="103"/>
      <c r="J2158" s="103"/>
      <c r="K2158" s="105"/>
      <c r="L2158" s="101"/>
      <c r="M2158" s="8"/>
      <c r="N2158" s="8"/>
      <c r="O2158" s="8"/>
      <c r="P2158" s="8"/>
      <c r="Q2158" s="8"/>
      <c r="R2158" s="8"/>
      <c r="S2158" s="8"/>
    </row>
    <row r="2159" spans="4:19" ht="13.5" hidden="1" thickTop="1">
      <c r="D2159" s="103"/>
      <c r="I2159" s="103"/>
      <c r="J2159" s="103"/>
      <c r="K2159" s="105"/>
      <c r="L2159" s="101"/>
      <c r="M2159" s="8"/>
      <c r="N2159" s="8"/>
      <c r="O2159" s="8"/>
      <c r="P2159" s="8"/>
      <c r="Q2159" s="8"/>
      <c r="R2159" s="8"/>
      <c r="S2159" s="8"/>
    </row>
    <row r="2160" spans="4:19" ht="13.5" hidden="1" thickTop="1">
      <c r="D2160" s="103"/>
      <c r="I2160" s="103"/>
      <c r="J2160" s="103"/>
      <c r="K2160" s="105"/>
      <c r="L2160" s="101"/>
      <c r="M2160" s="8"/>
      <c r="N2160" s="8"/>
      <c r="O2160" s="8"/>
      <c r="P2160" s="8"/>
      <c r="Q2160" s="8"/>
      <c r="R2160" s="8"/>
      <c r="S2160" s="8"/>
    </row>
    <row r="2161" spans="4:19" ht="13.5" hidden="1" thickTop="1">
      <c r="D2161" s="103"/>
      <c r="I2161" s="103"/>
      <c r="J2161" s="103"/>
      <c r="K2161" s="105"/>
      <c r="L2161" s="101"/>
      <c r="M2161" s="8"/>
      <c r="N2161" s="8"/>
      <c r="O2161" s="8"/>
      <c r="P2161" s="8"/>
      <c r="Q2161" s="8"/>
      <c r="R2161" s="8"/>
      <c r="S2161" s="8"/>
    </row>
    <row r="2162" spans="4:19" ht="13.5" hidden="1" thickTop="1">
      <c r="D2162" s="103"/>
      <c r="I2162" s="103"/>
      <c r="J2162" s="103"/>
      <c r="K2162" s="105"/>
      <c r="L2162" s="101"/>
      <c r="M2162" s="8"/>
      <c r="N2162" s="8"/>
      <c r="O2162" s="8"/>
      <c r="P2162" s="8"/>
      <c r="Q2162" s="8"/>
      <c r="R2162" s="8"/>
      <c r="S2162" s="8"/>
    </row>
    <row r="2163" spans="4:19" ht="13.5" hidden="1" thickTop="1">
      <c r="D2163" s="103"/>
      <c r="I2163" s="103"/>
      <c r="J2163" s="103"/>
      <c r="K2163" s="105"/>
      <c r="L2163" s="101"/>
      <c r="M2163" s="8"/>
      <c r="N2163" s="8"/>
      <c r="O2163" s="8"/>
      <c r="P2163" s="8"/>
      <c r="Q2163" s="8"/>
      <c r="R2163" s="8"/>
      <c r="S2163" s="8"/>
    </row>
    <row r="2164" spans="4:19" ht="13.5" hidden="1" thickTop="1">
      <c r="D2164" s="103"/>
      <c r="I2164" s="103"/>
      <c r="J2164" s="103"/>
      <c r="K2164" s="105"/>
      <c r="L2164" s="101"/>
      <c r="M2164" s="8"/>
      <c r="N2164" s="8"/>
      <c r="O2164" s="8"/>
      <c r="P2164" s="8"/>
      <c r="Q2164" s="8"/>
      <c r="R2164" s="8"/>
      <c r="S2164" s="8"/>
    </row>
    <row r="2165" spans="4:19" ht="13.5" hidden="1" thickTop="1">
      <c r="D2165" s="103"/>
      <c r="I2165" s="103"/>
      <c r="J2165" s="103"/>
      <c r="K2165" s="105"/>
      <c r="L2165" s="101"/>
      <c r="M2165" s="8"/>
      <c r="N2165" s="8"/>
      <c r="O2165" s="8"/>
      <c r="P2165" s="8"/>
      <c r="Q2165" s="8"/>
      <c r="R2165" s="8"/>
      <c r="S2165" s="8"/>
    </row>
    <row r="2166" spans="4:19" ht="13.5" hidden="1" thickTop="1">
      <c r="D2166" s="103"/>
      <c r="I2166" s="103"/>
      <c r="J2166" s="103"/>
      <c r="K2166" s="105"/>
      <c r="L2166" s="101"/>
      <c r="M2166" s="8"/>
      <c r="N2166" s="8"/>
      <c r="O2166" s="8"/>
      <c r="P2166" s="8"/>
      <c r="Q2166" s="8"/>
      <c r="R2166" s="8"/>
      <c r="S2166" s="8"/>
    </row>
    <row r="2167" spans="4:19" ht="13.5" hidden="1" thickTop="1">
      <c r="D2167" s="103"/>
      <c r="I2167" s="103"/>
      <c r="J2167" s="103"/>
      <c r="K2167" s="105"/>
      <c r="L2167" s="101"/>
      <c r="M2167" s="8"/>
      <c r="N2167" s="8"/>
      <c r="O2167" s="8"/>
      <c r="P2167" s="8"/>
      <c r="Q2167" s="8"/>
      <c r="R2167" s="8"/>
      <c r="S2167" s="8"/>
    </row>
    <row r="2168" spans="4:19" ht="13.5" hidden="1" thickTop="1">
      <c r="D2168" s="103"/>
      <c r="I2168" s="103"/>
      <c r="J2168" s="103"/>
      <c r="K2168" s="105"/>
      <c r="L2168" s="101"/>
      <c r="M2168" s="8"/>
      <c r="N2168" s="8"/>
      <c r="O2168" s="8"/>
      <c r="P2168" s="8"/>
      <c r="Q2168" s="8"/>
      <c r="R2168" s="8"/>
      <c r="S2168" s="8"/>
    </row>
    <row r="2169" spans="4:19" ht="13.5" hidden="1" thickTop="1">
      <c r="D2169" s="103"/>
      <c r="I2169" s="103"/>
      <c r="J2169" s="103"/>
      <c r="K2169" s="105"/>
      <c r="L2169" s="101"/>
      <c r="M2169" s="8"/>
      <c r="N2169" s="8"/>
      <c r="O2169" s="8"/>
      <c r="P2169" s="8"/>
      <c r="Q2169" s="8"/>
      <c r="R2169" s="8"/>
      <c r="S2169" s="8"/>
    </row>
    <row r="2170" spans="4:19" ht="13.5" hidden="1" thickTop="1">
      <c r="D2170" s="103"/>
      <c r="I2170" s="103"/>
      <c r="J2170" s="103"/>
      <c r="K2170" s="105"/>
      <c r="L2170" s="101"/>
      <c r="M2170" s="8"/>
      <c r="N2170" s="8"/>
      <c r="O2170" s="8"/>
      <c r="P2170" s="8"/>
      <c r="Q2170" s="8"/>
      <c r="R2170" s="8"/>
      <c r="S2170" s="8"/>
    </row>
    <row r="2171" spans="4:19" ht="13.5" hidden="1" thickTop="1">
      <c r="D2171" s="103"/>
      <c r="I2171" s="103"/>
      <c r="J2171" s="103"/>
      <c r="K2171" s="105"/>
      <c r="L2171" s="101"/>
      <c r="M2171" s="8"/>
      <c r="N2171" s="8"/>
      <c r="O2171" s="8"/>
      <c r="P2171" s="8"/>
      <c r="Q2171" s="8"/>
      <c r="R2171" s="8"/>
      <c r="S2171" s="8"/>
    </row>
    <row r="2172" spans="4:19" ht="13.5" hidden="1" thickTop="1">
      <c r="D2172" s="103"/>
      <c r="I2172" s="103"/>
      <c r="J2172" s="103"/>
      <c r="K2172" s="105"/>
      <c r="L2172" s="101"/>
      <c r="M2172" s="8"/>
      <c r="N2172" s="8"/>
      <c r="O2172" s="8"/>
      <c r="P2172" s="8"/>
      <c r="Q2172" s="8"/>
      <c r="R2172" s="8"/>
      <c r="S2172" s="8"/>
    </row>
    <row r="2173" spans="4:19" ht="13.5" hidden="1" thickTop="1">
      <c r="D2173" s="103"/>
      <c r="I2173" s="103"/>
      <c r="J2173" s="103"/>
      <c r="K2173" s="105"/>
      <c r="L2173" s="101"/>
      <c r="M2173" s="8"/>
      <c r="N2173" s="8"/>
      <c r="O2173" s="8"/>
      <c r="P2173" s="8"/>
      <c r="Q2173" s="8"/>
      <c r="R2173" s="8"/>
      <c r="S2173" s="8"/>
    </row>
    <row r="2174" spans="4:19" ht="13.5" hidden="1" thickTop="1">
      <c r="D2174" s="103"/>
      <c r="I2174" s="103"/>
      <c r="J2174" s="103"/>
      <c r="K2174" s="105"/>
      <c r="L2174" s="101"/>
      <c r="M2174" s="8"/>
      <c r="N2174" s="8"/>
      <c r="O2174" s="8"/>
      <c r="P2174" s="8"/>
      <c r="Q2174" s="8"/>
      <c r="R2174" s="8"/>
      <c r="S2174" s="8"/>
    </row>
    <row r="2175" spans="4:19" ht="13.5" hidden="1" thickTop="1">
      <c r="D2175" s="103"/>
      <c r="I2175" s="103"/>
      <c r="J2175" s="103"/>
      <c r="K2175" s="105"/>
      <c r="L2175" s="101"/>
      <c r="M2175" s="8"/>
      <c r="N2175" s="8"/>
      <c r="O2175" s="8"/>
      <c r="P2175" s="8"/>
      <c r="Q2175" s="8"/>
      <c r="R2175" s="8"/>
      <c r="S2175" s="8"/>
    </row>
    <row r="2176" spans="4:19" ht="13.5" hidden="1" thickTop="1">
      <c r="D2176" s="103"/>
      <c r="I2176" s="103"/>
      <c r="J2176" s="103"/>
      <c r="K2176" s="105"/>
      <c r="L2176" s="101"/>
      <c r="M2176" s="8"/>
      <c r="N2176" s="8"/>
      <c r="O2176" s="8"/>
      <c r="P2176" s="8"/>
      <c r="Q2176" s="8"/>
      <c r="R2176" s="8"/>
      <c r="S2176" s="8"/>
    </row>
    <row r="2177" spans="4:19" ht="13.5" hidden="1" thickTop="1">
      <c r="D2177" s="103"/>
      <c r="I2177" s="103"/>
      <c r="J2177" s="103"/>
      <c r="K2177" s="105"/>
      <c r="L2177" s="101"/>
      <c r="M2177" s="8"/>
      <c r="N2177" s="8"/>
      <c r="O2177" s="8"/>
      <c r="P2177" s="8"/>
      <c r="Q2177" s="8"/>
      <c r="R2177" s="8"/>
      <c r="S2177" s="8"/>
    </row>
    <row r="2178" spans="4:19" ht="13.5" hidden="1" thickTop="1">
      <c r="D2178" s="103"/>
      <c r="I2178" s="103"/>
      <c r="J2178" s="103"/>
      <c r="K2178" s="105"/>
      <c r="L2178" s="101"/>
      <c r="M2178" s="8"/>
      <c r="N2178" s="8"/>
      <c r="O2178" s="8"/>
      <c r="P2178" s="8"/>
      <c r="Q2178" s="8"/>
      <c r="R2178" s="8"/>
      <c r="S2178" s="8"/>
    </row>
    <row r="2179" spans="4:19" ht="13.5" hidden="1" thickTop="1">
      <c r="D2179" s="103"/>
      <c r="I2179" s="103"/>
      <c r="J2179" s="103"/>
      <c r="K2179" s="105"/>
      <c r="L2179" s="101"/>
      <c r="M2179" s="8"/>
      <c r="N2179" s="8"/>
      <c r="O2179" s="8"/>
      <c r="P2179" s="8"/>
      <c r="Q2179" s="8"/>
      <c r="R2179" s="8"/>
      <c r="S2179" s="8"/>
    </row>
    <row r="2180" spans="4:19" ht="13.5" hidden="1" thickTop="1">
      <c r="D2180" s="103"/>
      <c r="I2180" s="103"/>
      <c r="J2180" s="103"/>
      <c r="K2180" s="105"/>
      <c r="L2180" s="101"/>
      <c r="M2180" s="8"/>
      <c r="N2180" s="8"/>
      <c r="O2180" s="8"/>
      <c r="P2180" s="8"/>
      <c r="Q2180" s="8"/>
      <c r="R2180" s="8"/>
      <c r="S2180" s="8"/>
    </row>
    <row r="2181" spans="4:19" ht="13.5" hidden="1" thickTop="1">
      <c r="D2181" s="103"/>
      <c r="I2181" s="103"/>
      <c r="J2181" s="103"/>
      <c r="K2181" s="105"/>
      <c r="L2181" s="101"/>
      <c r="M2181" s="8"/>
      <c r="N2181" s="8"/>
      <c r="O2181" s="8"/>
      <c r="P2181" s="8"/>
      <c r="Q2181" s="8"/>
      <c r="R2181" s="8"/>
      <c r="S2181" s="8"/>
    </row>
    <row r="2182" spans="4:19" ht="13.5" hidden="1" thickTop="1">
      <c r="D2182" s="103"/>
      <c r="I2182" s="103"/>
      <c r="J2182" s="103"/>
      <c r="K2182" s="105"/>
      <c r="L2182" s="101"/>
      <c r="M2182" s="8"/>
      <c r="N2182" s="8"/>
      <c r="O2182" s="8"/>
      <c r="P2182" s="8"/>
      <c r="Q2182" s="8"/>
      <c r="R2182" s="8"/>
      <c r="S2182" s="8"/>
    </row>
    <row r="2183" spans="4:19" ht="13.5" hidden="1" thickTop="1">
      <c r="D2183" s="103"/>
      <c r="I2183" s="103"/>
      <c r="J2183" s="103"/>
      <c r="K2183" s="105"/>
      <c r="L2183" s="101"/>
      <c r="M2183" s="8"/>
      <c r="N2183" s="8"/>
      <c r="O2183" s="8"/>
      <c r="P2183" s="8"/>
      <c r="Q2183" s="8"/>
      <c r="R2183" s="8"/>
      <c r="S2183" s="8"/>
    </row>
    <row r="2184" spans="4:19" ht="13.5" hidden="1" thickTop="1">
      <c r="D2184" s="103"/>
      <c r="I2184" s="103"/>
      <c r="J2184" s="103"/>
      <c r="K2184" s="105"/>
      <c r="L2184" s="101"/>
      <c r="M2184" s="8"/>
      <c r="N2184" s="8"/>
      <c r="O2184" s="8"/>
      <c r="P2184" s="8"/>
      <c r="Q2184" s="8"/>
      <c r="R2184" s="8"/>
      <c r="S2184" s="8"/>
    </row>
    <row r="2185" spans="4:19" ht="13.5" hidden="1" thickTop="1">
      <c r="D2185" s="103"/>
      <c r="I2185" s="103"/>
      <c r="J2185" s="103"/>
      <c r="K2185" s="105"/>
      <c r="L2185" s="101"/>
      <c r="M2185" s="8"/>
      <c r="N2185" s="8"/>
      <c r="O2185" s="8"/>
      <c r="P2185" s="8"/>
      <c r="Q2185" s="8"/>
      <c r="R2185" s="8"/>
      <c r="S2185" s="8"/>
    </row>
    <row r="2186" spans="4:19" ht="13.5" hidden="1" thickTop="1">
      <c r="D2186" s="103"/>
      <c r="I2186" s="103"/>
      <c r="J2186" s="103"/>
      <c r="K2186" s="105"/>
      <c r="L2186" s="101"/>
      <c r="M2186" s="8"/>
      <c r="N2186" s="8"/>
      <c r="O2186" s="8"/>
      <c r="P2186" s="8"/>
      <c r="Q2186" s="8"/>
      <c r="R2186" s="8"/>
      <c r="S2186" s="8"/>
    </row>
    <row r="2187" spans="4:19" ht="13.5" hidden="1" thickTop="1">
      <c r="D2187" s="103"/>
      <c r="I2187" s="103"/>
      <c r="J2187" s="103"/>
      <c r="K2187" s="105"/>
      <c r="L2187" s="101"/>
      <c r="M2187" s="8"/>
      <c r="N2187" s="8"/>
      <c r="O2187" s="8"/>
      <c r="P2187" s="8"/>
      <c r="Q2187" s="8"/>
      <c r="R2187" s="8"/>
      <c r="S2187" s="8"/>
    </row>
    <row r="2188" spans="4:19" ht="13.5" hidden="1" thickTop="1">
      <c r="D2188" s="103"/>
      <c r="I2188" s="103"/>
      <c r="J2188" s="103"/>
      <c r="K2188" s="105"/>
      <c r="L2188" s="101"/>
      <c r="M2188" s="8"/>
      <c r="N2188" s="8"/>
      <c r="O2188" s="8"/>
      <c r="P2188" s="8"/>
      <c r="Q2188" s="8"/>
      <c r="R2188" s="8"/>
      <c r="S2188" s="8"/>
    </row>
    <row r="2189" spans="4:19" ht="13.5" hidden="1" thickTop="1">
      <c r="D2189" s="103"/>
      <c r="I2189" s="103"/>
      <c r="J2189" s="103"/>
      <c r="K2189" s="105"/>
      <c r="L2189" s="101"/>
      <c r="M2189" s="8"/>
      <c r="N2189" s="8"/>
      <c r="O2189" s="8"/>
      <c r="P2189" s="8"/>
      <c r="Q2189" s="8"/>
      <c r="R2189" s="8"/>
      <c r="S2189" s="8"/>
    </row>
    <row r="2190" spans="4:19" ht="13.5" hidden="1" thickTop="1">
      <c r="D2190" s="103"/>
      <c r="I2190" s="103"/>
      <c r="J2190" s="103"/>
      <c r="K2190" s="105"/>
      <c r="L2190" s="101"/>
      <c r="M2190" s="8"/>
      <c r="N2190" s="8"/>
      <c r="O2190" s="8"/>
      <c r="P2190" s="8"/>
      <c r="Q2190" s="8"/>
      <c r="R2190" s="8"/>
      <c r="S2190" s="8"/>
    </row>
    <row r="2191" spans="4:19" ht="13.5" hidden="1" thickTop="1">
      <c r="D2191" s="103"/>
      <c r="I2191" s="103"/>
      <c r="J2191" s="103"/>
      <c r="K2191" s="105"/>
      <c r="L2191" s="101"/>
      <c r="M2191" s="8"/>
      <c r="N2191" s="8"/>
      <c r="O2191" s="8"/>
      <c r="P2191" s="8"/>
      <c r="Q2191" s="8"/>
      <c r="R2191" s="8"/>
      <c r="S2191" s="8"/>
    </row>
    <row r="2192" spans="4:19" ht="13.5" hidden="1" thickTop="1">
      <c r="D2192" s="103"/>
      <c r="I2192" s="103"/>
      <c r="J2192" s="103"/>
      <c r="K2192" s="105"/>
      <c r="L2192" s="101"/>
      <c r="M2192" s="8"/>
      <c r="N2192" s="8"/>
      <c r="O2192" s="8"/>
      <c r="P2192" s="8"/>
      <c r="Q2192" s="8"/>
      <c r="R2192" s="8"/>
      <c r="S2192" s="8"/>
    </row>
    <row r="2193" spans="4:19" ht="13.5" hidden="1" thickTop="1">
      <c r="D2193" s="103"/>
      <c r="I2193" s="103"/>
      <c r="J2193" s="103"/>
      <c r="K2193" s="105"/>
      <c r="L2193" s="101"/>
      <c r="M2193" s="8"/>
      <c r="N2193" s="8"/>
      <c r="O2193" s="8"/>
      <c r="P2193" s="8"/>
      <c r="Q2193" s="8"/>
      <c r="R2193" s="8"/>
      <c r="S2193" s="8"/>
    </row>
    <row r="2194" spans="4:19" ht="13.5" hidden="1" thickTop="1">
      <c r="D2194" s="103"/>
      <c r="I2194" s="103"/>
      <c r="J2194" s="103"/>
      <c r="K2194" s="105"/>
      <c r="L2194" s="101"/>
      <c r="M2194" s="8"/>
      <c r="N2194" s="8"/>
      <c r="O2194" s="8"/>
      <c r="P2194" s="8"/>
      <c r="Q2194" s="8"/>
      <c r="R2194" s="8"/>
      <c r="S2194" s="8"/>
    </row>
    <row r="2195" spans="4:19" ht="13.5" hidden="1" thickTop="1">
      <c r="D2195" s="103"/>
      <c r="I2195" s="103"/>
      <c r="J2195" s="103"/>
      <c r="K2195" s="105"/>
      <c r="L2195" s="101"/>
      <c r="M2195" s="8"/>
      <c r="N2195" s="8"/>
      <c r="O2195" s="8"/>
      <c r="P2195" s="8"/>
      <c r="Q2195" s="8"/>
      <c r="R2195" s="8"/>
      <c r="S2195" s="8"/>
    </row>
    <row r="2196" spans="4:19" ht="13.5" hidden="1" thickTop="1">
      <c r="D2196" s="103"/>
      <c r="I2196" s="103"/>
      <c r="J2196" s="103"/>
      <c r="K2196" s="105"/>
      <c r="L2196" s="101"/>
      <c r="M2196" s="8"/>
      <c r="N2196" s="8"/>
      <c r="O2196" s="8"/>
      <c r="P2196" s="8"/>
      <c r="Q2196" s="8"/>
      <c r="R2196" s="8"/>
      <c r="S2196" s="8"/>
    </row>
    <row r="2197" spans="4:19" ht="13.5" hidden="1" thickTop="1">
      <c r="D2197" s="103"/>
      <c r="I2197" s="103"/>
      <c r="J2197" s="103"/>
      <c r="K2197" s="105"/>
      <c r="L2197" s="101"/>
      <c r="M2197" s="8"/>
      <c r="N2197" s="8"/>
      <c r="O2197" s="8"/>
      <c r="P2197" s="8"/>
      <c r="Q2197" s="8"/>
      <c r="R2197" s="8"/>
      <c r="S2197" s="8"/>
    </row>
    <row r="2198" spans="4:19" ht="13.5" hidden="1" thickTop="1">
      <c r="D2198" s="103"/>
      <c r="I2198" s="103"/>
      <c r="J2198" s="103"/>
      <c r="K2198" s="105"/>
      <c r="L2198" s="101"/>
      <c r="M2198" s="8"/>
      <c r="N2198" s="8"/>
      <c r="O2198" s="8"/>
      <c r="P2198" s="8"/>
      <c r="Q2198" s="8"/>
      <c r="R2198" s="8"/>
      <c r="S2198" s="8"/>
    </row>
    <row r="2199" spans="4:19" ht="13.5" hidden="1" thickTop="1">
      <c r="D2199" s="103"/>
      <c r="I2199" s="103"/>
      <c r="J2199" s="103"/>
      <c r="K2199" s="105"/>
      <c r="L2199" s="101"/>
      <c r="M2199" s="8"/>
      <c r="N2199" s="8"/>
      <c r="O2199" s="8"/>
      <c r="P2199" s="8"/>
      <c r="Q2199" s="8"/>
      <c r="R2199" s="8"/>
      <c r="S2199" s="8"/>
    </row>
    <row r="2200" spans="4:19" ht="13.5" hidden="1" thickTop="1">
      <c r="D2200" s="103"/>
      <c r="I2200" s="103"/>
      <c r="J2200" s="103"/>
      <c r="K2200" s="105"/>
      <c r="L2200" s="101"/>
      <c r="M2200" s="8"/>
      <c r="N2200" s="8"/>
      <c r="O2200" s="8"/>
      <c r="P2200" s="8"/>
      <c r="Q2200" s="8"/>
      <c r="R2200" s="8"/>
      <c r="S2200" s="8"/>
    </row>
    <row r="2201" spans="4:19" ht="13.5" hidden="1" thickTop="1">
      <c r="D2201" s="103"/>
      <c r="I2201" s="103"/>
      <c r="J2201" s="103"/>
      <c r="K2201" s="105"/>
      <c r="L2201" s="101"/>
      <c r="M2201" s="8"/>
      <c r="N2201" s="8"/>
      <c r="O2201" s="8"/>
      <c r="P2201" s="8"/>
      <c r="Q2201" s="8"/>
      <c r="R2201" s="8"/>
      <c r="S2201" s="8"/>
    </row>
    <row r="2202" spans="4:19" ht="13.5" hidden="1" thickTop="1">
      <c r="D2202" s="103"/>
      <c r="I2202" s="103"/>
      <c r="J2202" s="103"/>
      <c r="K2202" s="105"/>
      <c r="L2202" s="101"/>
      <c r="M2202" s="8"/>
      <c r="N2202" s="8"/>
      <c r="O2202" s="8"/>
      <c r="P2202" s="8"/>
      <c r="Q2202" s="8"/>
      <c r="R2202" s="8"/>
      <c r="S2202" s="8"/>
    </row>
    <row r="2203" spans="4:19" ht="13.5" hidden="1" thickTop="1">
      <c r="D2203" s="103"/>
      <c r="I2203" s="103"/>
      <c r="J2203" s="103"/>
      <c r="K2203" s="105"/>
      <c r="L2203" s="101"/>
      <c r="M2203" s="8"/>
      <c r="N2203" s="8"/>
      <c r="O2203" s="8"/>
      <c r="P2203" s="8"/>
      <c r="Q2203" s="8"/>
      <c r="R2203" s="8"/>
      <c r="S2203" s="8"/>
    </row>
    <row r="2204" spans="4:19" ht="13.5" hidden="1" thickTop="1">
      <c r="D2204" s="103"/>
      <c r="I2204" s="103"/>
      <c r="J2204" s="103"/>
      <c r="K2204" s="105"/>
      <c r="L2204" s="101"/>
      <c r="M2204" s="8"/>
      <c r="N2204" s="8"/>
      <c r="O2204" s="8"/>
      <c r="P2204" s="8"/>
      <c r="Q2204" s="8"/>
      <c r="R2204" s="8"/>
      <c r="S2204" s="8"/>
    </row>
    <row r="2205" spans="4:19" ht="13.5" hidden="1" thickTop="1">
      <c r="D2205" s="103"/>
      <c r="I2205" s="103"/>
      <c r="J2205" s="103"/>
      <c r="K2205" s="105"/>
      <c r="L2205" s="101"/>
      <c r="M2205" s="8"/>
      <c r="N2205" s="8"/>
      <c r="O2205" s="8"/>
      <c r="P2205" s="8"/>
      <c r="Q2205" s="8"/>
      <c r="R2205" s="8"/>
      <c r="S2205" s="8"/>
    </row>
    <row r="2206" spans="4:19" ht="13.5" hidden="1" thickTop="1">
      <c r="D2206" s="103"/>
      <c r="I2206" s="103"/>
      <c r="J2206" s="103"/>
      <c r="K2206" s="105"/>
      <c r="L2206" s="101"/>
      <c r="M2206" s="8"/>
      <c r="N2206" s="8"/>
      <c r="O2206" s="8"/>
      <c r="P2206" s="8"/>
      <c r="Q2206" s="8"/>
      <c r="R2206" s="8"/>
      <c r="S2206" s="8"/>
    </row>
    <row r="2207" spans="4:19" ht="13.5" hidden="1" thickTop="1">
      <c r="D2207" s="103"/>
      <c r="I2207" s="103"/>
      <c r="J2207" s="103"/>
      <c r="K2207" s="105"/>
      <c r="L2207" s="101"/>
      <c r="M2207" s="8"/>
      <c r="N2207" s="8"/>
      <c r="O2207" s="8"/>
      <c r="P2207" s="8"/>
      <c r="Q2207" s="8"/>
      <c r="R2207" s="8"/>
      <c r="S2207" s="8"/>
    </row>
    <row r="2208" spans="4:19" ht="13.5" hidden="1" thickTop="1">
      <c r="D2208" s="103"/>
      <c r="I2208" s="103"/>
      <c r="J2208" s="103"/>
      <c r="K2208" s="105"/>
      <c r="L2208" s="101"/>
      <c r="M2208" s="8"/>
      <c r="N2208" s="8"/>
      <c r="O2208" s="8"/>
      <c r="P2208" s="8"/>
      <c r="Q2208" s="8"/>
      <c r="R2208" s="8"/>
      <c r="S2208" s="8"/>
    </row>
    <row r="2209" spans="4:19" ht="13.5" hidden="1" thickTop="1">
      <c r="D2209" s="103"/>
      <c r="I2209" s="103"/>
      <c r="J2209" s="103"/>
      <c r="K2209" s="105"/>
      <c r="L2209" s="101"/>
      <c r="M2209" s="8"/>
      <c r="N2209" s="8"/>
      <c r="O2209" s="8"/>
      <c r="P2209" s="8"/>
      <c r="Q2209" s="8"/>
      <c r="R2209" s="8"/>
      <c r="S2209" s="8"/>
    </row>
    <row r="2210" spans="4:19" ht="13.5" hidden="1" thickTop="1">
      <c r="D2210" s="103"/>
      <c r="I2210" s="103"/>
      <c r="J2210" s="103"/>
      <c r="K2210" s="105"/>
      <c r="L2210" s="101"/>
      <c r="M2210" s="8"/>
      <c r="N2210" s="8"/>
      <c r="O2210" s="8"/>
      <c r="P2210" s="8"/>
      <c r="Q2210" s="8"/>
      <c r="R2210" s="8"/>
      <c r="S2210" s="8"/>
    </row>
    <row r="2211" spans="4:19" ht="13.5" hidden="1" thickTop="1">
      <c r="D2211" s="103"/>
      <c r="I2211" s="103"/>
      <c r="J2211" s="103"/>
      <c r="K2211" s="105"/>
      <c r="L2211" s="101"/>
      <c r="M2211" s="8"/>
      <c r="N2211" s="8"/>
      <c r="O2211" s="8"/>
      <c r="P2211" s="8"/>
      <c r="Q2211" s="8"/>
      <c r="R2211" s="8"/>
      <c r="S2211" s="8"/>
    </row>
    <row r="2212" spans="4:19" ht="13.5" hidden="1" thickTop="1">
      <c r="D2212" s="103"/>
      <c r="I2212" s="103"/>
      <c r="J2212" s="103"/>
      <c r="K2212" s="105"/>
      <c r="L2212" s="101"/>
      <c r="M2212" s="8"/>
      <c r="N2212" s="8"/>
      <c r="O2212" s="8"/>
      <c r="P2212" s="8"/>
      <c r="Q2212" s="8"/>
      <c r="R2212" s="8"/>
      <c r="S2212" s="8"/>
    </row>
    <row r="2213" spans="4:19" ht="13.5" hidden="1" thickTop="1">
      <c r="D2213" s="103"/>
      <c r="I2213" s="103"/>
      <c r="J2213" s="103"/>
      <c r="K2213" s="105"/>
      <c r="L2213" s="101"/>
      <c r="M2213" s="8"/>
      <c r="N2213" s="8"/>
      <c r="O2213" s="8"/>
      <c r="P2213" s="8"/>
      <c r="Q2213" s="8"/>
      <c r="R2213" s="8"/>
      <c r="S2213" s="8"/>
    </row>
    <row r="2214" spans="4:19" ht="13.5" hidden="1" thickTop="1">
      <c r="D2214" s="103"/>
      <c r="I2214" s="103"/>
      <c r="J2214" s="103"/>
      <c r="K2214" s="105"/>
      <c r="L2214" s="101"/>
      <c r="M2214" s="8"/>
      <c r="N2214" s="8"/>
      <c r="O2214" s="8"/>
      <c r="P2214" s="8"/>
      <c r="Q2214" s="8"/>
      <c r="R2214" s="8"/>
      <c r="S2214" s="8"/>
    </row>
    <row r="2215" spans="4:19" ht="13.5" hidden="1" thickTop="1">
      <c r="D2215" s="103"/>
      <c r="I2215" s="103"/>
      <c r="J2215" s="103"/>
      <c r="K2215" s="105"/>
      <c r="L2215" s="101"/>
      <c r="M2215" s="8"/>
      <c r="N2215" s="8"/>
      <c r="O2215" s="8"/>
      <c r="P2215" s="8"/>
      <c r="Q2215" s="8"/>
      <c r="R2215" s="8"/>
      <c r="S2215" s="8"/>
    </row>
    <row r="2216" spans="4:19" ht="13.5" hidden="1" thickTop="1">
      <c r="D2216" s="103"/>
      <c r="I2216" s="103"/>
      <c r="J2216" s="103"/>
      <c r="K2216" s="105"/>
      <c r="L2216" s="101"/>
      <c r="M2216" s="8"/>
      <c r="N2216" s="8"/>
      <c r="O2216" s="8"/>
      <c r="P2216" s="8"/>
      <c r="Q2216" s="8"/>
      <c r="R2216" s="8"/>
      <c r="S2216" s="8"/>
    </row>
    <row r="2217" spans="4:19" ht="13.5" hidden="1" thickTop="1">
      <c r="D2217" s="103"/>
      <c r="I2217" s="103"/>
      <c r="J2217" s="103"/>
      <c r="K2217" s="105"/>
      <c r="L2217" s="101"/>
      <c r="M2217" s="8"/>
      <c r="N2217" s="8"/>
      <c r="O2217" s="8"/>
      <c r="P2217" s="8"/>
      <c r="Q2217" s="8"/>
      <c r="R2217" s="8"/>
      <c r="S2217" s="8"/>
    </row>
    <row r="2218" spans="4:19" ht="13.5" hidden="1" thickTop="1">
      <c r="D2218" s="103"/>
      <c r="I2218" s="103"/>
      <c r="J2218" s="103"/>
      <c r="K2218" s="105"/>
      <c r="L2218" s="101"/>
      <c r="M2218" s="8"/>
      <c r="N2218" s="8"/>
      <c r="O2218" s="8"/>
      <c r="P2218" s="8"/>
      <c r="Q2218" s="8"/>
      <c r="R2218" s="8"/>
      <c r="S2218" s="8"/>
    </row>
    <row r="2219" spans="4:19" ht="13.5" hidden="1" thickTop="1">
      <c r="D2219" s="103"/>
      <c r="I2219" s="103"/>
      <c r="J2219" s="103"/>
      <c r="K2219" s="105"/>
      <c r="L2219" s="101"/>
      <c r="M2219" s="8"/>
      <c r="N2219" s="8"/>
      <c r="O2219" s="8"/>
      <c r="P2219" s="8"/>
      <c r="Q2219" s="8"/>
      <c r="R2219" s="8"/>
      <c r="S2219" s="8"/>
    </row>
    <row r="2220" spans="4:19" ht="13.5" hidden="1" thickTop="1">
      <c r="D2220" s="103"/>
      <c r="I2220" s="103"/>
      <c r="J2220" s="103"/>
      <c r="K2220" s="105"/>
      <c r="L2220" s="101"/>
      <c r="M2220" s="8"/>
      <c r="N2220" s="8"/>
      <c r="O2220" s="8"/>
      <c r="P2220" s="8"/>
      <c r="Q2220" s="8"/>
      <c r="R2220" s="8"/>
      <c r="S2220" s="8"/>
    </row>
    <row r="2221" spans="4:19" ht="13.5" hidden="1" thickTop="1">
      <c r="D2221" s="103"/>
      <c r="I2221" s="103"/>
      <c r="J2221" s="103"/>
      <c r="K2221" s="105"/>
      <c r="L2221" s="101"/>
      <c r="M2221" s="8"/>
      <c r="N2221" s="8"/>
      <c r="O2221" s="8"/>
      <c r="P2221" s="8"/>
      <c r="Q2221" s="8"/>
      <c r="R2221" s="8"/>
      <c r="S2221" s="8"/>
    </row>
    <row r="2222" spans="4:19" ht="13.5" hidden="1" thickTop="1">
      <c r="D2222" s="103"/>
      <c r="I2222" s="103"/>
      <c r="J2222" s="103"/>
      <c r="K2222" s="105"/>
      <c r="L2222" s="101"/>
      <c r="M2222" s="8"/>
      <c r="N2222" s="8"/>
      <c r="O2222" s="8"/>
      <c r="P2222" s="8"/>
      <c r="Q2222" s="8"/>
      <c r="R2222" s="8"/>
      <c r="S2222" s="8"/>
    </row>
    <row r="2223" spans="4:19" ht="13.5" hidden="1" thickTop="1">
      <c r="D2223" s="103"/>
      <c r="I2223" s="103"/>
      <c r="J2223" s="103"/>
      <c r="K2223" s="105"/>
      <c r="L2223" s="101"/>
      <c r="M2223" s="8"/>
      <c r="N2223" s="8"/>
      <c r="O2223" s="8"/>
      <c r="P2223" s="8"/>
      <c r="Q2223" s="8"/>
      <c r="R2223" s="8"/>
      <c r="S2223" s="8"/>
    </row>
    <row r="2224" spans="4:19" ht="13.5" hidden="1" thickTop="1">
      <c r="D2224" s="103"/>
      <c r="I2224" s="103"/>
      <c r="J2224" s="103"/>
      <c r="K2224" s="105"/>
      <c r="L2224" s="101"/>
      <c r="M2224" s="8"/>
      <c r="N2224" s="8"/>
      <c r="O2224" s="8"/>
      <c r="P2224" s="8"/>
      <c r="Q2224" s="8"/>
      <c r="R2224" s="8"/>
      <c r="S2224" s="8"/>
    </row>
    <row r="2225" spans="4:19" ht="13.5" hidden="1" thickTop="1">
      <c r="D2225" s="103"/>
      <c r="I2225" s="103"/>
      <c r="J2225" s="103"/>
      <c r="K2225" s="105"/>
      <c r="L2225" s="101"/>
      <c r="M2225" s="8"/>
      <c r="N2225" s="8"/>
      <c r="O2225" s="8"/>
      <c r="P2225" s="8"/>
      <c r="Q2225" s="8"/>
      <c r="R2225" s="8"/>
      <c r="S2225" s="8"/>
    </row>
    <row r="2226" spans="4:19" ht="13.5" hidden="1" thickTop="1">
      <c r="D2226" s="103"/>
      <c r="I2226" s="103"/>
      <c r="J2226" s="103"/>
      <c r="K2226" s="105"/>
      <c r="L2226" s="101"/>
      <c r="M2226" s="8"/>
      <c r="N2226" s="8"/>
      <c r="O2226" s="8"/>
      <c r="P2226" s="8"/>
      <c r="Q2226" s="8"/>
      <c r="R2226" s="8"/>
      <c r="S2226" s="8"/>
    </row>
    <row r="2227" spans="4:19" ht="13.5" hidden="1" thickTop="1">
      <c r="D2227" s="103"/>
      <c r="I2227" s="103"/>
      <c r="J2227" s="103"/>
      <c r="K2227" s="105"/>
      <c r="L2227" s="101"/>
      <c r="M2227" s="8"/>
      <c r="N2227" s="8"/>
      <c r="O2227" s="8"/>
      <c r="P2227" s="8"/>
      <c r="Q2227" s="8"/>
      <c r="R2227" s="8"/>
      <c r="S2227" s="8"/>
    </row>
    <row r="2228" spans="4:19" ht="13.5" hidden="1" thickTop="1">
      <c r="D2228" s="103"/>
      <c r="I2228" s="103"/>
      <c r="J2228" s="103"/>
      <c r="K2228" s="105"/>
      <c r="L2228" s="101"/>
      <c r="M2228" s="8"/>
      <c r="N2228" s="8"/>
      <c r="O2228" s="8"/>
      <c r="P2228" s="8"/>
      <c r="Q2228" s="8"/>
      <c r="R2228" s="8"/>
      <c r="S2228" s="8"/>
    </row>
    <row r="2229" spans="4:19" ht="13.5" hidden="1" thickTop="1">
      <c r="D2229" s="103"/>
      <c r="I2229" s="103"/>
      <c r="J2229" s="103"/>
      <c r="K2229" s="105"/>
      <c r="L2229" s="101"/>
      <c r="M2229" s="8"/>
      <c r="N2229" s="8"/>
      <c r="O2229" s="8"/>
      <c r="P2229" s="8"/>
      <c r="Q2229" s="8"/>
      <c r="R2229" s="8"/>
      <c r="S2229" s="8"/>
    </row>
    <row r="2230" spans="4:19" ht="13.5" hidden="1" thickTop="1">
      <c r="D2230" s="103"/>
      <c r="I2230" s="103"/>
      <c r="J2230" s="103"/>
      <c r="K2230" s="105"/>
      <c r="L2230" s="101"/>
      <c r="M2230" s="8"/>
      <c r="N2230" s="8"/>
      <c r="O2230" s="8"/>
      <c r="P2230" s="8"/>
      <c r="Q2230" s="8"/>
      <c r="R2230" s="8"/>
      <c r="S2230" s="8"/>
    </row>
    <row r="2231" spans="4:19" ht="13.5" hidden="1" thickTop="1">
      <c r="D2231" s="103"/>
      <c r="I2231" s="103"/>
      <c r="J2231" s="103"/>
      <c r="K2231" s="105"/>
      <c r="L2231" s="101"/>
      <c r="M2231" s="8"/>
      <c r="N2231" s="8"/>
      <c r="O2231" s="8"/>
      <c r="P2231" s="8"/>
      <c r="Q2231" s="8"/>
      <c r="R2231" s="8"/>
      <c r="S2231" s="8"/>
    </row>
    <row r="2232" spans="4:19" ht="13.5" hidden="1" thickTop="1">
      <c r="D2232" s="103"/>
      <c r="I2232" s="103"/>
      <c r="J2232" s="103"/>
      <c r="K2232" s="105"/>
      <c r="L2232" s="101"/>
      <c r="M2232" s="8"/>
      <c r="N2232" s="8"/>
      <c r="O2232" s="8"/>
      <c r="P2232" s="8"/>
      <c r="Q2232" s="8"/>
      <c r="R2232" s="8"/>
      <c r="S2232" s="8"/>
    </row>
    <row r="2233" spans="4:19" ht="13.5" hidden="1" thickTop="1">
      <c r="D2233" s="103"/>
      <c r="I2233" s="103"/>
      <c r="J2233" s="103"/>
      <c r="K2233" s="105"/>
      <c r="L2233" s="101"/>
      <c r="M2233" s="8"/>
      <c r="N2233" s="8"/>
      <c r="O2233" s="8"/>
      <c r="P2233" s="8"/>
      <c r="Q2233" s="8"/>
      <c r="R2233" s="8"/>
      <c r="S2233" s="8"/>
    </row>
    <row r="2234" spans="4:19" ht="13.5" hidden="1" thickTop="1">
      <c r="D2234" s="103"/>
      <c r="I2234" s="103"/>
      <c r="J2234" s="103"/>
      <c r="K2234" s="105"/>
      <c r="L2234" s="101"/>
      <c r="M2234" s="8"/>
      <c r="N2234" s="8"/>
      <c r="O2234" s="8"/>
      <c r="P2234" s="8"/>
      <c r="Q2234" s="8"/>
      <c r="R2234" s="8"/>
      <c r="S2234" s="8"/>
    </row>
    <row r="2235" spans="4:19" ht="13.5" hidden="1" thickTop="1">
      <c r="D2235" s="103"/>
      <c r="I2235" s="103"/>
      <c r="J2235" s="103"/>
      <c r="K2235" s="105"/>
      <c r="L2235" s="101"/>
      <c r="M2235" s="8"/>
      <c r="N2235" s="8"/>
      <c r="O2235" s="8"/>
      <c r="P2235" s="8"/>
      <c r="Q2235" s="8"/>
      <c r="R2235" s="8"/>
      <c r="S2235" s="8"/>
    </row>
    <row r="2236" spans="4:19" ht="13.5" hidden="1" thickTop="1">
      <c r="D2236" s="103"/>
      <c r="I2236" s="103"/>
      <c r="J2236" s="103"/>
      <c r="K2236" s="105"/>
      <c r="L2236" s="101"/>
      <c r="M2236" s="8"/>
      <c r="N2236" s="8"/>
      <c r="O2236" s="8"/>
      <c r="P2236" s="8"/>
      <c r="Q2236" s="8"/>
      <c r="R2236" s="8"/>
      <c r="S2236" s="8"/>
    </row>
    <row r="2237" spans="4:19" ht="13.5" hidden="1" thickTop="1">
      <c r="D2237" s="103"/>
      <c r="I2237" s="103"/>
      <c r="J2237" s="103"/>
      <c r="K2237" s="105"/>
      <c r="L2237" s="101"/>
      <c r="M2237" s="8"/>
      <c r="N2237" s="8"/>
      <c r="O2237" s="8"/>
      <c r="P2237" s="8"/>
      <c r="Q2237" s="8"/>
      <c r="R2237" s="8"/>
      <c r="S2237" s="8"/>
    </row>
    <row r="2238" spans="4:19" ht="13.5" hidden="1" thickTop="1">
      <c r="D2238" s="103"/>
      <c r="I2238" s="103"/>
      <c r="J2238" s="103"/>
      <c r="K2238" s="105"/>
      <c r="L2238" s="101"/>
      <c r="M2238" s="8"/>
      <c r="N2238" s="8"/>
      <c r="O2238" s="8"/>
      <c r="P2238" s="8"/>
      <c r="Q2238" s="8"/>
      <c r="R2238" s="8"/>
      <c r="S2238" s="8"/>
    </row>
    <row r="2239" spans="4:19" ht="13.5" hidden="1" thickTop="1">
      <c r="D2239" s="103"/>
      <c r="I2239" s="103"/>
      <c r="J2239" s="103"/>
      <c r="K2239" s="105"/>
      <c r="L2239" s="101"/>
      <c r="M2239" s="8"/>
      <c r="N2239" s="8"/>
      <c r="O2239" s="8"/>
      <c r="P2239" s="8"/>
      <c r="Q2239" s="8"/>
      <c r="R2239" s="8"/>
      <c r="S2239" s="8"/>
    </row>
    <row r="2240" spans="4:19" ht="13.5" hidden="1" thickTop="1">
      <c r="D2240" s="103"/>
      <c r="I2240" s="103"/>
      <c r="J2240" s="103"/>
      <c r="K2240" s="105"/>
      <c r="L2240" s="101"/>
      <c r="M2240" s="8"/>
      <c r="N2240" s="8"/>
      <c r="O2240" s="8"/>
      <c r="P2240" s="8"/>
      <c r="Q2240" s="8"/>
      <c r="R2240" s="8"/>
      <c r="S2240" s="8"/>
    </row>
    <row r="2241" spans="4:19" ht="13.5" hidden="1" thickTop="1">
      <c r="D2241" s="103"/>
      <c r="I2241" s="103"/>
      <c r="J2241" s="103"/>
      <c r="K2241" s="105"/>
      <c r="L2241" s="101"/>
      <c r="M2241" s="8"/>
      <c r="N2241" s="8"/>
      <c r="O2241" s="8"/>
      <c r="P2241" s="8"/>
      <c r="Q2241" s="8"/>
      <c r="R2241" s="8"/>
      <c r="S2241" s="8"/>
    </row>
    <row r="2242" spans="4:19" ht="13.5" hidden="1" thickTop="1">
      <c r="D2242" s="103"/>
      <c r="I2242" s="103"/>
      <c r="J2242" s="103"/>
      <c r="K2242" s="105"/>
      <c r="L2242" s="101"/>
      <c r="M2242" s="8"/>
      <c r="N2242" s="8"/>
      <c r="O2242" s="8"/>
      <c r="P2242" s="8"/>
      <c r="Q2242" s="8"/>
      <c r="R2242" s="8"/>
      <c r="S2242" s="8"/>
    </row>
    <row r="2243" spans="4:19" ht="13.5" hidden="1" thickTop="1">
      <c r="D2243" s="103"/>
      <c r="I2243" s="103"/>
      <c r="J2243" s="103"/>
      <c r="K2243" s="105"/>
      <c r="L2243" s="101"/>
      <c r="M2243" s="8"/>
      <c r="N2243" s="8"/>
      <c r="O2243" s="8"/>
      <c r="P2243" s="8"/>
      <c r="Q2243" s="8"/>
      <c r="R2243" s="8"/>
      <c r="S2243" s="8"/>
    </row>
    <row r="2244" spans="4:19" ht="13.5" hidden="1" thickTop="1">
      <c r="D2244" s="103"/>
      <c r="I2244" s="103"/>
      <c r="J2244" s="103"/>
      <c r="K2244" s="105"/>
      <c r="L2244" s="101"/>
      <c r="M2244" s="8"/>
      <c r="N2244" s="8"/>
      <c r="O2244" s="8"/>
      <c r="P2244" s="8"/>
      <c r="Q2244" s="8"/>
      <c r="R2244" s="8"/>
      <c r="S2244" s="8"/>
    </row>
    <row r="2245" spans="4:19" ht="13.5" hidden="1" thickTop="1">
      <c r="D2245" s="103"/>
      <c r="I2245" s="103"/>
      <c r="J2245" s="103"/>
      <c r="K2245" s="105"/>
      <c r="L2245" s="101"/>
      <c r="M2245" s="8"/>
      <c r="N2245" s="8"/>
      <c r="O2245" s="8"/>
      <c r="P2245" s="8"/>
      <c r="Q2245" s="8"/>
      <c r="R2245" s="8"/>
      <c r="S2245" s="8"/>
    </row>
    <row r="2246" spans="4:19" ht="13.5" hidden="1" thickTop="1">
      <c r="D2246" s="103"/>
      <c r="I2246" s="103"/>
      <c r="J2246" s="103"/>
      <c r="K2246" s="105"/>
      <c r="L2246" s="101"/>
      <c r="M2246" s="8"/>
      <c r="N2246" s="8"/>
      <c r="O2246" s="8"/>
      <c r="P2246" s="8"/>
      <c r="Q2246" s="8"/>
      <c r="R2246" s="8"/>
      <c r="S2246" s="8"/>
    </row>
    <row r="2247" spans="4:19" ht="13.5" hidden="1" thickTop="1">
      <c r="D2247" s="103"/>
      <c r="I2247" s="103"/>
      <c r="J2247" s="103"/>
      <c r="K2247" s="105"/>
      <c r="L2247" s="101"/>
      <c r="M2247" s="8"/>
      <c r="N2247" s="8"/>
      <c r="O2247" s="8"/>
      <c r="P2247" s="8"/>
      <c r="Q2247" s="8"/>
      <c r="R2247" s="8"/>
      <c r="S2247" s="8"/>
    </row>
    <row r="2248" spans="4:19" ht="13.5" hidden="1" thickTop="1">
      <c r="D2248" s="103"/>
      <c r="I2248" s="103"/>
      <c r="J2248" s="103"/>
      <c r="K2248" s="105"/>
      <c r="L2248" s="101"/>
      <c r="M2248" s="8"/>
      <c r="N2248" s="8"/>
      <c r="O2248" s="8"/>
      <c r="P2248" s="8"/>
      <c r="Q2248" s="8"/>
      <c r="R2248" s="8"/>
      <c r="S2248" s="8"/>
    </row>
    <row r="2249" spans="4:19" ht="13.5" hidden="1" thickTop="1">
      <c r="D2249" s="103"/>
      <c r="I2249" s="103"/>
      <c r="J2249" s="103"/>
      <c r="K2249" s="105"/>
      <c r="L2249" s="101"/>
      <c r="M2249" s="8"/>
      <c r="N2249" s="8"/>
      <c r="O2249" s="8"/>
      <c r="P2249" s="8"/>
      <c r="Q2249" s="8"/>
      <c r="R2249" s="8"/>
      <c r="S2249" s="8"/>
    </row>
    <row r="2250" spans="4:19" ht="13.5" hidden="1" thickTop="1">
      <c r="D2250" s="103"/>
      <c r="I2250" s="103"/>
      <c r="J2250" s="103"/>
      <c r="K2250" s="105"/>
      <c r="L2250" s="101"/>
      <c r="M2250" s="8"/>
      <c r="N2250" s="8"/>
      <c r="O2250" s="8"/>
      <c r="P2250" s="8"/>
      <c r="Q2250" s="8"/>
      <c r="R2250" s="8"/>
      <c r="S2250" s="8"/>
    </row>
    <row r="2251" spans="4:19" ht="13.5" hidden="1" thickTop="1">
      <c r="D2251" s="103"/>
      <c r="I2251" s="103"/>
      <c r="J2251" s="103"/>
      <c r="K2251" s="105"/>
      <c r="L2251" s="101"/>
      <c r="M2251" s="8"/>
      <c r="N2251" s="8"/>
      <c r="O2251" s="8"/>
      <c r="P2251" s="8"/>
      <c r="Q2251" s="8"/>
      <c r="R2251" s="8"/>
      <c r="S2251" s="8"/>
    </row>
    <row r="2252" spans="4:19" ht="13.5" hidden="1" thickTop="1">
      <c r="D2252" s="103"/>
      <c r="I2252" s="103"/>
      <c r="J2252" s="103"/>
      <c r="K2252" s="105"/>
      <c r="L2252" s="101"/>
      <c r="M2252" s="8"/>
      <c r="N2252" s="8"/>
      <c r="O2252" s="8"/>
      <c r="P2252" s="8"/>
      <c r="Q2252" s="8"/>
      <c r="R2252" s="8"/>
      <c r="S2252" s="8"/>
    </row>
    <row r="2253" spans="4:19" ht="13.5" hidden="1" thickTop="1">
      <c r="D2253" s="103"/>
      <c r="I2253" s="103"/>
      <c r="J2253" s="103"/>
      <c r="K2253" s="105"/>
      <c r="L2253" s="101"/>
      <c r="M2253" s="8"/>
      <c r="N2253" s="8"/>
      <c r="O2253" s="8"/>
      <c r="P2253" s="8"/>
      <c r="Q2253" s="8"/>
      <c r="R2253" s="8"/>
      <c r="S2253" s="8"/>
    </row>
    <row r="2254" spans="4:19" ht="13.5" hidden="1" thickTop="1">
      <c r="D2254" s="103"/>
      <c r="I2254" s="103"/>
      <c r="J2254" s="103"/>
      <c r="K2254" s="105"/>
      <c r="L2254" s="101"/>
      <c r="M2254" s="8"/>
      <c r="N2254" s="8"/>
      <c r="O2254" s="8"/>
      <c r="P2254" s="8"/>
      <c r="Q2254" s="8"/>
      <c r="R2254" s="8"/>
      <c r="S2254" s="8"/>
    </row>
    <row r="2255" spans="4:19" ht="13.5" hidden="1" thickTop="1">
      <c r="D2255" s="103"/>
      <c r="I2255" s="103"/>
      <c r="J2255" s="103"/>
      <c r="K2255" s="105"/>
      <c r="L2255" s="101"/>
      <c r="M2255" s="8"/>
      <c r="N2255" s="8"/>
      <c r="O2255" s="8"/>
      <c r="P2255" s="8"/>
      <c r="Q2255" s="8"/>
      <c r="R2255" s="8"/>
      <c r="S2255" s="8"/>
    </row>
    <row r="2256" spans="4:19" ht="13.5" hidden="1" thickTop="1">
      <c r="D2256" s="103"/>
      <c r="I2256" s="103"/>
      <c r="J2256" s="103"/>
      <c r="K2256" s="105"/>
      <c r="L2256" s="101"/>
      <c r="M2256" s="8"/>
      <c r="N2256" s="8"/>
      <c r="O2256" s="8"/>
      <c r="P2256" s="8"/>
      <c r="Q2256" s="8"/>
      <c r="R2256" s="8"/>
      <c r="S2256" s="8"/>
    </row>
    <row r="2257" spans="4:19" ht="13.5" hidden="1" thickTop="1">
      <c r="D2257" s="103"/>
      <c r="I2257" s="103"/>
      <c r="J2257" s="103"/>
      <c r="K2257" s="105"/>
      <c r="L2257" s="101"/>
      <c r="M2257" s="8"/>
      <c r="N2257" s="8"/>
      <c r="O2257" s="8"/>
      <c r="P2257" s="8"/>
      <c r="Q2257" s="8"/>
      <c r="R2257" s="8"/>
      <c r="S2257" s="8"/>
    </row>
    <row r="2258" spans="4:19" ht="13.5" hidden="1" thickTop="1">
      <c r="D2258" s="103"/>
      <c r="I2258" s="103"/>
      <c r="J2258" s="103"/>
      <c r="K2258" s="105"/>
      <c r="L2258" s="101"/>
      <c r="M2258" s="8"/>
      <c r="N2258" s="8"/>
      <c r="O2258" s="8"/>
      <c r="P2258" s="8"/>
      <c r="Q2258" s="8"/>
      <c r="R2258" s="8"/>
      <c r="S2258" s="8"/>
    </row>
    <row r="2259" spans="4:19" ht="13.5" hidden="1" thickTop="1">
      <c r="D2259" s="103"/>
      <c r="I2259" s="103"/>
      <c r="J2259" s="103"/>
      <c r="K2259" s="105"/>
      <c r="L2259" s="101"/>
      <c r="M2259" s="8"/>
      <c r="N2259" s="8"/>
      <c r="O2259" s="8"/>
      <c r="P2259" s="8"/>
      <c r="Q2259" s="8"/>
      <c r="R2259" s="8"/>
      <c r="S2259" s="8"/>
    </row>
    <row r="2260" spans="4:19" ht="13.5" hidden="1" thickTop="1">
      <c r="D2260" s="103"/>
      <c r="I2260" s="103"/>
      <c r="J2260" s="103"/>
      <c r="K2260" s="105"/>
      <c r="L2260" s="101"/>
      <c r="M2260" s="8"/>
      <c r="N2260" s="8"/>
      <c r="O2260" s="8"/>
      <c r="P2260" s="8"/>
      <c r="Q2260" s="8"/>
      <c r="R2260" s="8"/>
      <c r="S2260" s="8"/>
    </row>
    <row r="2261" spans="4:19" ht="13.5" hidden="1" thickTop="1">
      <c r="D2261" s="103"/>
      <c r="I2261" s="103"/>
      <c r="J2261" s="103"/>
      <c r="K2261" s="105"/>
      <c r="L2261" s="101"/>
      <c r="M2261" s="8"/>
      <c r="N2261" s="8"/>
      <c r="O2261" s="8"/>
      <c r="P2261" s="8"/>
      <c r="Q2261" s="8"/>
      <c r="R2261" s="8"/>
      <c r="S2261" s="8"/>
    </row>
    <row r="2262" spans="4:19" ht="13.5" hidden="1" thickTop="1">
      <c r="D2262" s="103"/>
      <c r="I2262" s="103"/>
      <c r="J2262" s="103"/>
      <c r="K2262" s="105"/>
      <c r="L2262" s="101"/>
      <c r="M2262" s="8"/>
      <c r="N2262" s="8"/>
      <c r="O2262" s="8"/>
      <c r="P2262" s="8"/>
      <c r="Q2262" s="8"/>
      <c r="R2262" s="8"/>
      <c r="S2262" s="8"/>
    </row>
    <row r="2263" spans="4:19" ht="13.5" hidden="1" thickTop="1">
      <c r="D2263" s="103"/>
      <c r="I2263" s="103"/>
      <c r="J2263" s="103"/>
      <c r="K2263" s="105"/>
      <c r="L2263" s="101"/>
      <c r="M2263" s="8"/>
      <c r="N2263" s="8"/>
      <c r="O2263" s="8"/>
      <c r="P2263" s="8"/>
      <c r="Q2263" s="8"/>
      <c r="R2263" s="8"/>
      <c r="S2263" s="8"/>
    </row>
    <row r="2264" spans="4:19" ht="13.5" hidden="1" thickTop="1">
      <c r="D2264" s="103"/>
      <c r="I2264" s="103"/>
      <c r="J2264" s="103"/>
      <c r="K2264" s="105"/>
      <c r="L2264" s="101"/>
      <c r="M2264" s="8"/>
      <c r="N2264" s="8"/>
      <c r="O2264" s="8"/>
      <c r="P2264" s="8"/>
      <c r="Q2264" s="8"/>
      <c r="R2264" s="8"/>
      <c r="S2264" s="8"/>
    </row>
    <row r="2265" spans="4:19" ht="13.5" hidden="1" thickTop="1">
      <c r="D2265" s="103"/>
      <c r="I2265" s="103"/>
      <c r="J2265" s="103"/>
      <c r="K2265" s="105"/>
      <c r="L2265" s="101"/>
      <c r="M2265" s="8"/>
      <c r="N2265" s="8"/>
      <c r="O2265" s="8"/>
      <c r="P2265" s="8"/>
      <c r="Q2265" s="8"/>
      <c r="R2265" s="8"/>
      <c r="S2265" s="8"/>
    </row>
    <row r="2266" spans="4:19" ht="13.5" hidden="1" thickTop="1">
      <c r="D2266" s="103"/>
      <c r="I2266" s="103"/>
      <c r="J2266" s="103"/>
      <c r="K2266" s="105"/>
      <c r="L2266" s="101"/>
      <c r="M2266" s="8"/>
      <c r="N2266" s="8"/>
      <c r="O2266" s="8"/>
      <c r="P2266" s="8"/>
      <c r="Q2266" s="8"/>
      <c r="R2266" s="8"/>
      <c r="S2266" s="8"/>
    </row>
    <row r="2267" spans="4:19" ht="13.5" hidden="1" thickTop="1">
      <c r="D2267" s="103"/>
      <c r="I2267" s="103"/>
      <c r="J2267" s="103"/>
      <c r="K2267" s="105"/>
      <c r="L2267" s="101"/>
      <c r="M2267" s="8"/>
      <c r="N2267" s="8"/>
      <c r="O2267" s="8"/>
      <c r="P2267" s="8"/>
      <c r="Q2267" s="8"/>
      <c r="R2267" s="8"/>
      <c r="S2267" s="8"/>
    </row>
    <row r="2268" spans="4:19" ht="13.5" hidden="1" thickTop="1">
      <c r="D2268" s="103"/>
      <c r="I2268" s="103"/>
      <c r="J2268" s="103"/>
      <c r="K2268" s="105"/>
      <c r="L2268" s="101"/>
      <c r="M2268" s="8"/>
      <c r="N2268" s="8"/>
      <c r="O2268" s="8"/>
      <c r="P2268" s="8"/>
      <c r="Q2268" s="8"/>
      <c r="R2268" s="8"/>
      <c r="S2268" s="8"/>
    </row>
    <row r="2269" spans="4:19" ht="13.5" hidden="1" thickTop="1">
      <c r="D2269" s="103"/>
      <c r="I2269" s="103"/>
      <c r="J2269" s="103"/>
      <c r="K2269" s="105"/>
      <c r="L2269" s="101"/>
      <c r="M2269" s="8"/>
      <c r="N2269" s="8"/>
      <c r="O2269" s="8"/>
      <c r="P2269" s="8"/>
      <c r="Q2269" s="8"/>
      <c r="R2269" s="8"/>
      <c r="S2269" s="8"/>
    </row>
    <row r="2270" spans="4:19" ht="13.5" hidden="1" thickTop="1">
      <c r="D2270" s="103"/>
      <c r="I2270" s="103"/>
      <c r="J2270" s="103"/>
      <c r="K2270" s="105"/>
      <c r="L2270" s="101"/>
      <c r="M2270" s="8"/>
      <c r="N2270" s="8"/>
      <c r="O2270" s="8"/>
      <c r="P2270" s="8"/>
      <c r="Q2270" s="8"/>
      <c r="R2270" s="8"/>
      <c r="S2270" s="8"/>
    </row>
    <row r="2271" spans="4:19" ht="13.5" hidden="1" thickTop="1">
      <c r="D2271" s="103"/>
      <c r="I2271" s="103"/>
      <c r="J2271" s="103"/>
      <c r="K2271" s="105"/>
      <c r="L2271" s="101"/>
      <c r="M2271" s="8"/>
      <c r="N2271" s="8"/>
      <c r="O2271" s="8"/>
      <c r="P2271" s="8"/>
      <c r="Q2271" s="8"/>
      <c r="R2271" s="8"/>
      <c r="S2271" s="8"/>
    </row>
    <row r="2272" spans="4:19" ht="13.5" hidden="1" thickTop="1">
      <c r="D2272" s="103"/>
      <c r="I2272" s="103"/>
      <c r="J2272" s="103"/>
      <c r="K2272" s="105"/>
      <c r="L2272" s="101"/>
      <c r="M2272" s="8"/>
      <c r="N2272" s="8"/>
      <c r="O2272" s="8"/>
      <c r="P2272" s="8"/>
      <c r="Q2272" s="8"/>
      <c r="R2272" s="8"/>
      <c r="S2272" s="8"/>
    </row>
    <row r="2273" spans="3:20" ht="13.5" hidden="1" thickTop="1">
      <c r="D2273" s="103"/>
      <c r="I2273" s="103"/>
      <c r="J2273" s="103"/>
      <c r="K2273" s="105"/>
      <c r="L2273" s="101"/>
      <c r="M2273" s="8"/>
      <c r="N2273" s="8"/>
      <c r="O2273" s="8"/>
      <c r="P2273" s="8"/>
      <c r="Q2273" s="8"/>
      <c r="R2273" s="8"/>
      <c r="S2273" s="8"/>
    </row>
    <row r="2274" spans="3:20" ht="13.5" hidden="1" thickTop="1">
      <c r="D2274" s="103"/>
      <c r="I2274" s="103"/>
      <c r="J2274" s="103"/>
      <c r="K2274" s="105"/>
      <c r="L2274" s="101"/>
      <c r="M2274" s="8"/>
      <c r="N2274" s="8"/>
      <c r="O2274" s="8"/>
      <c r="P2274" s="8"/>
      <c r="Q2274" s="8"/>
      <c r="R2274" s="8"/>
      <c r="S2274" s="8"/>
    </row>
    <row r="2275" spans="3:20" ht="13.5" hidden="1" thickTop="1">
      <c r="D2275" s="103"/>
      <c r="I2275" s="103"/>
      <c r="J2275" s="103"/>
      <c r="K2275" s="105"/>
      <c r="L2275" s="101"/>
      <c r="M2275" s="8"/>
      <c r="N2275" s="8"/>
      <c r="O2275" s="8"/>
      <c r="P2275" s="8"/>
      <c r="Q2275" s="8"/>
      <c r="R2275" s="8"/>
      <c r="S2275" s="8"/>
    </row>
    <row r="2276" spans="3:20" ht="13.5" hidden="1" thickTop="1">
      <c r="D2276" s="103"/>
      <c r="I2276" s="103"/>
      <c r="J2276" s="103"/>
      <c r="K2276" s="105"/>
      <c r="L2276" s="101"/>
      <c r="M2276" s="8"/>
      <c r="N2276" s="8"/>
      <c r="O2276" s="8"/>
      <c r="P2276" s="8"/>
      <c r="Q2276" s="8"/>
      <c r="R2276" s="8"/>
      <c r="S2276" s="8"/>
    </row>
    <row r="2277" spans="3:20" ht="13.5" hidden="1" thickTop="1">
      <c r="D2277" s="103"/>
      <c r="I2277" s="103"/>
      <c r="J2277" s="103"/>
      <c r="K2277" s="105"/>
      <c r="L2277" s="101"/>
      <c r="M2277" s="8"/>
      <c r="N2277" s="8"/>
      <c r="O2277" s="8"/>
      <c r="P2277" s="8"/>
      <c r="Q2277" s="8"/>
      <c r="R2277" s="8"/>
      <c r="S2277" s="8"/>
    </row>
    <row r="2278" spans="3:20" ht="13.5" hidden="1" thickTop="1">
      <c r="D2278" s="103"/>
      <c r="I2278" s="103"/>
      <c r="J2278" s="103"/>
      <c r="K2278" s="105"/>
      <c r="L2278" s="101"/>
      <c r="M2278" s="8"/>
      <c r="N2278" s="8"/>
      <c r="O2278" s="8"/>
      <c r="P2278" s="8"/>
      <c r="Q2278" s="8"/>
      <c r="R2278" s="8"/>
      <c r="S2278" s="8"/>
    </row>
    <row r="2279" spans="3:20" ht="13.5" hidden="1" thickTop="1">
      <c r="D2279" s="103"/>
      <c r="I2279" s="103"/>
      <c r="J2279" s="103"/>
      <c r="K2279" s="105"/>
      <c r="L2279" s="101"/>
      <c r="M2279" s="8"/>
      <c r="N2279" s="8"/>
      <c r="O2279" s="8"/>
      <c r="P2279" s="8"/>
      <c r="Q2279" s="8"/>
      <c r="R2279" s="8"/>
      <c r="S2279" s="8"/>
    </row>
    <row r="2280" spans="3:20" ht="13.5" hidden="1" thickTop="1">
      <c r="D2280" s="103"/>
      <c r="I2280" s="103"/>
      <c r="J2280" s="103"/>
      <c r="K2280" s="105"/>
      <c r="L2280" s="101"/>
      <c r="M2280" s="8"/>
      <c r="N2280" s="8"/>
      <c r="O2280" s="8"/>
      <c r="P2280" s="8"/>
      <c r="Q2280" s="8"/>
      <c r="R2280" s="8"/>
      <c r="S2280" s="8"/>
    </row>
    <row r="2281" spans="3:20" ht="13.5" hidden="1" thickTop="1">
      <c r="D2281" s="103"/>
      <c r="I2281" s="103"/>
      <c r="J2281" s="103"/>
      <c r="K2281" s="105"/>
      <c r="L2281" s="101"/>
      <c r="M2281" s="8"/>
      <c r="N2281" s="8"/>
      <c r="O2281" s="8"/>
      <c r="P2281" s="8"/>
      <c r="Q2281" s="8"/>
      <c r="R2281" s="8"/>
      <c r="S2281" s="8"/>
    </row>
    <row r="2282" spans="3:20" ht="13.5" hidden="1" thickTop="1">
      <c r="D2282" s="103"/>
      <c r="I2282" s="103"/>
      <c r="J2282" s="103"/>
      <c r="K2282" s="105"/>
      <c r="L2282" s="101"/>
      <c r="M2282" s="8"/>
      <c r="N2282" s="8"/>
      <c r="O2282" s="8"/>
      <c r="P2282" s="8"/>
      <c r="Q2282" s="8"/>
      <c r="R2282" s="8"/>
      <c r="S2282" s="8"/>
    </row>
    <row r="2283" spans="3:20" ht="13.5" hidden="1" thickTop="1">
      <c r="C2283" s="106"/>
      <c r="D2283" s="107"/>
      <c r="E2283" s="108"/>
      <c r="F2283" s="108"/>
      <c r="G2283" s="109"/>
      <c r="H2283" s="110"/>
      <c r="I2283" s="107"/>
      <c r="J2283" s="107"/>
      <c r="K2283" s="111"/>
      <c r="L2283" s="112"/>
      <c r="M2283" s="110"/>
      <c r="N2283" s="110"/>
      <c r="O2283" s="110"/>
      <c r="P2283" s="110"/>
      <c r="Q2283" s="110"/>
      <c r="R2283" s="110"/>
      <c r="S2283" s="110"/>
      <c r="T2283" s="109"/>
    </row>
    <row r="2284" spans="3:20" ht="13.5" hidden="1" thickTop="1">
      <c r="L2284" s="101"/>
    </row>
    <row r="2285" spans="3:20" ht="13.5" hidden="1" thickTop="1">
      <c r="L2285" s="101"/>
    </row>
    <row r="2286" spans="3:20" ht="13.5" hidden="1" thickTop="1">
      <c r="L2286" s="101"/>
    </row>
    <row r="2287" spans="3:20" ht="13.5" hidden="1" thickTop="1">
      <c r="L2287" s="101"/>
    </row>
    <row r="2288" spans="3:20" ht="13.5" hidden="1" thickTop="1">
      <c r="L2288" s="101"/>
    </row>
    <row r="2289" spans="12:12" ht="13.5" hidden="1" thickTop="1">
      <c r="L2289" s="101"/>
    </row>
    <row r="2290" spans="12:12" ht="13.5" hidden="1" thickTop="1">
      <c r="L2290" s="101"/>
    </row>
    <row r="2291" spans="12:12" ht="13.5" hidden="1" thickTop="1">
      <c r="L2291" s="101"/>
    </row>
    <row r="2292" spans="12:12" ht="13.5" hidden="1" thickTop="1">
      <c r="L2292" s="101"/>
    </row>
    <row r="2293" spans="12:12" ht="13.5" hidden="1" thickTop="1">
      <c r="L2293" s="101"/>
    </row>
    <row r="2294" spans="12:12" ht="13.5" hidden="1" thickTop="1">
      <c r="L2294" s="101"/>
    </row>
    <row r="2295" spans="12:12" ht="13.5" hidden="1" thickTop="1">
      <c r="L2295" s="101"/>
    </row>
    <row r="2296" spans="12:12" ht="13.5" hidden="1" thickTop="1">
      <c r="L2296" s="101"/>
    </row>
    <row r="2297" spans="12:12" ht="13.5" hidden="1" thickTop="1">
      <c r="L2297" s="101"/>
    </row>
    <row r="2298" spans="12:12" ht="13.5" hidden="1" thickTop="1">
      <c r="L2298" s="101"/>
    </row>
    <row r="2299" spans="12:12" ht="13.5" hidden="1" thickTop="1">
      <c r="L2299" s="101"/>
    </row>
    <row r="2300" spans="12:12" ht="13.5" hidden="1" thickTop="1">
      <c r="L2300" s="101"/>
    </row>
    <row r="2301" spans="12:12" ht="13.5" hidden="1" thickTop="1">
      <c r="L2301" s="101"/>
    </row>
    <row r="2302" spans="12:12" ht="13.5" hidden="1" thickTop="1">
      <c r="L2302" s="101"/>
    </row>
    <row r="2303" spans="12:12" ht="13.5" hidden="1" thickTop="1">
      <c r="L2303" s="101"/>
    </row>
    <row r="2304" spans="12:12" ht="13.5" hidden="1" thickTop="1">
      <c r="L2304" s="101"/>
    </row>
    <row r="2305" spans="12:12" ht="13.5" hidden="1" thickTop="1">
      <c r="L2305" s="101"/>
    </row>
    <row r="2306" spans="12:12" ht="13.5" hidden="1" thickTop="1">
      <c r="L2306" s="101"/>
    </row>
    <row r="2307" spans="12:12" ht="13.5" hidden="1" thickTop="1">
      <c r="L2307" s="101"/>
    </row>
    <row r="2308" spans="12:12" ht="13.5" hidden="1" thickTop="1">
      <c r="L2308" s="101"/>
    </row>
    <row r="2309" spans="12:12" ht="13.5" hidden="1" thickTop="1">
      <c r="L2309" s="101"/>
    </row>
    <row r="2310" spans="12:12" ht="13.5" hidden="1" thickTop="1">
      <c r="L2310" s="101"/>
    </row>
    <row r="2311" spans="12:12" ht="13.5" hidden="1" thickTop="1">
      <c r="L2311" s="101"/>
    </row>
    <row r="2312" spans="12:12" ht="13.5" hidden="1" thickTop="1">
      <c r="L2312" s="101"/>
    </row>
    <row r="2313" spans="12:12" ht="13.5" hidden="1" thickTop="1">
      <c r="L2313" s="101"/>
    </row>
    <row r="2314" spans="12:12" ht="13.5" hidden="1" thickTop="1">
      <c r="L2314" s="101"/>
    </row>
    <row r="2315" spans="12:12" ht="13.5" hidden="1" thickTop="1">
      <c r="L2315" s="101"/>
    </row>
    <row r="2316" spans="12:12" ht="13.5" hidden="1" thickTop="1">
      <c r="L2316" s="101"/>
    </row>
    <row r="2317" spans="12:12" ht="13.5" hidden="1" thickTop="1">
      <c r="L2317" s="101"/>
    </row>
    <row r="2318" spans="12:12" ht="13.5" hidden="1" thickTop="1">
      <c r="L2318" s="101"/>
    </row>
    <row r="2319" spans="12:12" ht="13.5" hidden="1" thickTop="1">
      <c r="L2319" s="101"/>
    </row>
    <row r="2320" spans="12:12" ht="13.5" hidden="1" thickTop="1">
      <c r="L2320" s="101"/>
    </row>
    <row r="2321" spans="12:12" ht="13.5" hidden="1" thickTop="1">
      <c r="L2321" s="101"/>
    </row>
    <row r="2322" spans="12:12" ht="13.5" hidden="1" thickTop="1">
      <c r="L2322" s="101"/>
    </row>
    <row r="2323" spans="12:12" ht="13.5" hidden="1" thickTop="1">
      <c r="L2323" s="101"/>
    </row>
    <row r="2324" spans="12:12" ht="13.5" hidden="1" thickTop="1">
      <c r="L2324" s="101"/>
    </row>
    <row r="2325" spans="12:12" ht="13.5" hidden="1" thickTop="1">
      <c r="L2325" s="101"/>
    </row>
    <row r="2326" spans="12:12" ht="13.5" hidden="1" thickTop="1">
      <c r="L2326" s="101"/>
    </row>
    <row r="2327" spans="12:12" ht="13.5" hidden="1" thickTop="1">
      <c r="L2327" s="101"/>
    </row>
    <row r="2328" spans="12:12" ht="13.5" hidden="1" thickTop="1">
      <c r="L2328" s="101"/>
    </row>
    <row r="2329" spans="12:12" ht="13.5" hidden="1" thickTop="1">
      <c r="L2329" s="101"/>
    </row>
    <row r="2330" spans="12:12" ht="13.5" hidden="1" thickTop="1">
      <c r="L2330" s="101"/>
    </row>
    <row r="2331" spans="12:12" ht="13.5" hidden="1" thickTop="1">
      <c r="L2331" s="101"/>
    </row>
    <row r="2332" spans="12:12" ht="13.5" hidden="1" thickTop="1">
      <c r="L2332" s="101"/>
    </row>
    <row r="2333" spans="12:12" ht="13.5" hidden="1" thickTop="1">
      <c r="L2333" s="101"/>
    </row>
    <row r="2334" spans="12:12" ht="13.5" hidden="1" thickTop="1">
      <c r="L2334" s="101"/>
    </row>
    <row r="2335" spans="12:12" ht="13.5" hidden="1" thickTop="1">
      <c r="L2335" s="101"/>
    </row>
    <row r="2336" spans="12:12" ht="13.5" hidden="1" thickTop="1">
      <c r="L2336" s="101"/>
    </row>
    <row r="2337" spans="12:12" ht="13.5" hidden="1" thickTop="1">
      <c r="L2337" s="101"/>
    </row>
    <row r="2338" spans="12:12" ht="13.5" hidden="1" thickTop="1">
      <c r="L2338" s="101"/>
    </row>
    <row r="2339" spans="12:12" ht="13.5" hidden="1" thickTop="1">
      <c r="L2339" s="101"/>
    </row>
    <row r="2340" spans="12:12" ht="13.5" hidden="1" thickTop="1">
      <c r="L2340" s="101"/>
    </row>
    <row r="2341" spans="12:12" ht="13.5" hidden="1" thickTop="1">
      <c r="L2341" s="101"/>
    </row>
    <row r="2342" spans="12:12" ht="13.5" hidden="1" thickTop="1">
      <c r="L2342" s="101"/>
    </row>
    <row r="2343" spans="12:12" ht="13.5" hidden="1" thickTop="1">
      <c r="L2343" s="101"/>
    </row>
    <row r="2344" spans="12:12" ht="13.5" hidden="1" thickTop="1">
      <c r="L2344" s="101"/>
    </row>
    <row r="2345" spans="12:12" ht="13.5" hidden="1" thickTop="1">
      <c r="L2345" s="101"/>
    </row>
    <row r="2346" spans="12:12" ht="13.5" hidden="1" thickTop="1">
      <c r="L2346" s="101"/>
    </row>
    <row r="2347" spans="12:12" ht="13.5" hidden="1" thickTop="1">
      <c r="L2347" s="101"/>
    </row>
    <row r="2348" spans="12:12" ht="13.5" hidden="1" thickTop="1">
      <c r="L2348" s="101"/>
    </row>
    <row r="2349" spans="12:12" ht="13.5" hidden="1" thickTop="1">
      <c r="L2349" s="101"/>
    </row>
    <row r="2350" spans="12:12" ht="13.5" hidden="1" thickTop="1">
      <c r="L2350" s="101"/>
    </row>
    <row r="2351" spans="12:12" ht="13.5" hidden="1" thickTop="1">
      <c r="L2351" s="101"/>
    </row>
    <row r="2352" spans="12:12" ht="13.5" hidden="1" thickTop="1">
      <c r="L2352" s="101"/>
    </row>
    <row r="2353" spans="12:12" ht="13.5" hidden="1" thickTop="1">
      <c r="L2353" s="101"/>
    </row>
    <row r="2354" spans="12:12" ht="13.5" hidden="1" thickTop="1">
      <c r="L2354" s="101"/>
    </row>
    <row r="2355" spans="12:12" ht="13.5" hidden="1" thickTop="1">
      <c r="L2355" s="101"/>
    </row>
    <row r="2356" spans="12:12" ht="13.5" hidden="1" thickTop="1">
      <c r="L2356" s="101"/>
    </row>
    <row r="2357" spans="12:12" ht="13.5" hidden="1" thickTop="1">
      <c r="L2357" s="101"/>
    </row>
    <row r="2358" spans="12:12" ht="13.5" hidden="1" thickTop="1">
      <c r="L2358" s="101"/>
    </row>
    <row r="2359" spans="12:12" ht="13.5" hidden="1" thickTop="1">
      <c r="L2359" s="101"/>
    </row>
    <row r="2360" spans="12:12" ht="13.5" hidden="1" thickTop="1">
      <c r="L2360" s="101"/>
    </row>
    <row r="2361" spans="12:12" ht="13.5" hidden="1" thickTop="1">
      <c r="L2361" s="101"/>
    </row>
    <row r="2362" spans="12:12" ht="13.5" hidden="1" thickTop="1">
      <c r="L2362" s="101"/>
    </row>
    <row r="2363" spans="12:12" ht="13.5" hidden="1" thickTop="1">
      <c r="L2363" s="101"/>
    </row>
    <row r="2364" spans="12:12" ht="13.5" hidden="1" thickTop="1">
      <c r="L2364" s="101"/>
    </row>
    <row r="2365" spans="12:12" ht="13.5" hidden="1" thickTop="1">
      <c r="L2365" s="101"/>
    </row>
    <row r="2366" spans="12:12" ht="13.5" hidden="1" thickTop="1">
      <c r="L2366" s="101"/>
    </row>
    <row r="2367" spans="12:12" ht="13.5" hidden="1" thickTop="1">
      <c r="L2367" s="101"/>
    </row>
    <row r="2368" spans="12:12" ht="13.5" hidden="1" thickTop="1">
      <c r="L2368" s="101"/>
    </row>
    <row r="2369" spans="12:12" ht="13.5" hidden="1" thickTop="1">
      <c r="L2369" s="101"/>
    </row>
    <row r="2370" spans="12:12" ht="13.5" hidden="1" thickTop="1">
      <c r="L2370" s="101"/>
    </row>
    <row r="2371" spans="12:12" ht="13.5" hidden="1" thickTop="1">
      <c r="L2371" s="101"/>
    </row>
    <row r="2372" spans="12:12" ht="13.5" hidden="1" thickTop="1">
      <c r="L2372" s="101"/>
    </row>
    <row r="2373" spans="12:12" ht="13.5" hidden="1" thickTop="1">
      <c r="L2373" s="101"/>
    </row>
    <row r="2374" spans="12:12" ht="13.5" hidden="1" thickTop="1">
      <c r="L2374" s="101"/>
    </row>
    <row r="2375" spans="12:12" ht="13.5" hidden="1" thickTop="1">
      <c r="L2375" s="101"/>
    </row>
    <row r="2376" spans="12:12" ht="13.5" hidden="1" thickTop="1">
      <c r="L2376" s="101"/>
    </row>
    <row r="2377" spans="12:12" ht="13.5" hidden="1" thickTop="1">
      <c r="L2377" s="101"/>
    </row>
    <row r="2378" spans="12:12" ht="13.5" hidden="1" thickTop="1">
      <c r="L2378" s="101"/>
    </row>
    <row r="2379" spans="12:12" ht="13.5" hidden="1" thickTop="1">
      <c r="L2379" s="101"/>
    </row>
    <row r="2380" spans="12:12" ht="13.5" hidden="1" thickTop="1">
      <c r="L2380" s="101"/>
    </row>
    <row r="2381" spans="12:12" ht="13.5" hidden="1" thickTop="1">
      <c r="L2381" s="101"/>
    </row>
    <row r="2382" spans="12:12" ht="13.5" hidden="1" thickTop="1">
      <c r="L2382" s="101"/>
    </row>
    <row r="2383" spans="12:12" ht="13.5" hidden="1" thickTop="1">
      <c r="L2383" s="101"/>
    </row>
    <row r="2384" spans="12:12" ht="13.5" hidden="1" thickTop="1">
      <c r="L2384" s="101"/>
    </row>
    <row r="2385" spans="12:12" ht="13.5" hidden="1" thickTop="1">
      <c r="L2385" s="101"/>
    </row>
    <row r="2386" spans="12:12" ht="13.5" hidden="1" thickTop="1">
      <c r="L2386" s="101"/>
    </row>
    <row r="2387" spans="12:12" ht="13.5" hidden="1" thickTop="1">
      <c r="L2387" s="101"/>
    </row>
    <row r="2388" spans="12:12" ht="13.5" hidden="1" thickTop="1">
      <c r="L2388" s="101"/>
    </row>
    <row r="2389" spans="12:12" ht="13.5" hidden="1" thickTop="1">
      <c r="L2389" s="101"/>
    </row>
    <row r="2390" spans="12:12" ht="13.5" hidden="1" thickTop="1">
      <c r="L2390" s="101"/>
    </row>
    <row r="2391" spans="12:12" ht="13.5" hidden="1" thickTop="1">
      <c r="L2391" s="101"/>
    </row>
    <row r="2392" spans="12:12" ht="13.5" hidden="1" thickTop="1">
      <c r="L2392" s="101"/>
    </row>
    <row r="2393" spans="12:12" ht="13.5" hidden="1" thickTop="1">
      <c r="L2393" s="101"/>
    </row>
    <row r="2394" spans="12:12" ht="13.5" hidden="1" thickTop="1">
      <c r="L2394" s="101"/>
    </row>
    <row r="2395" spans="12:12" ht="13.5" hidden="1" thickTop="1">
      <c r="L2395" s="101"/>
    </row>
    <row r="2396" spans="12:12" ht="13.5" hidden="1" thickTop="1">
      <c r="L2396" s="101"/>
    </row>
    <row r="2397" spans="12:12" ht="13.5" hidden="1" thickTop="1">
      <c r="L2397" s="101"/>
    </row>
    <row r="2398" spans="12:12" ht="13.5" hidden="1" thickTop="1">
      <c r="L2398" s="101"/>
    </row>
    <row r="2399" spans="12:12" ht="13.5" hidden="1" thickTop="1">
      <c r="L2399" s="101"/>
    </row>
    <row r="2400" spans="12:12" ht="13.5" hidden="1" thickTop="1">
      <c r="L2400" s="101"/>
    </row>
    <row r="2401" spans="12:12" ht="13.5" hidden="1" thickTop="1">
      <c r="L2401" s="101"/>
    </row>
    <row r="2402" spans="12:12" ht="13.5" hidden="1" thickTop="1">
      <c r="L2402" s="101"/>
    </row>
    <row r="2403" spans="12:12" ht="13.5" hidden="1" thickTop="1">
      <c r="L2403" s="101"/>
    </row>
    <row r="2404" spans="12:12" ht="13.5" hidden="1" thickTop="1">
      <c r="L2404" s="101"/>
    </row>
    <row r="2405" spans="12:12" ht="13.5" hidden="1" thickTop="1">
      <c r="L2405" s="101"/>
    </row>
    <row r="2406" spans="12:12" ht="13.5" hidden="1" thickTop="1">
      <c r="L2406" s="101"/>
    </row>
    <row r="2407" spans="12:12" ht="13.5" hidden="1" thickTop="1">
      <c r="L2407" s="101"/>
    </row>
    <row r="2408" spans="12:12" ht="13.5" hidden="1" thickTop="1">
      <c r="L2408" s="101"/>
    </row>
    <row r="2409" spans="12:12" ht="13.5" hidden="1" thickTop="1">
      <c r="L2409" s="101"/>
    </row>
    <row r="2410" spans="12:12" ht="13.5" hidden="1" thickTop="1">
      <c r="L2410" s="101"/>
    </row>
    <row r="2411" spans="12:12" ht="13.5" hidden="1" thickTop="1">
      <c r="L2411" s="101"/>
    </row>
    <row r="2412" spans="12:12" ht="13.5" hidden="1" thickTop="1">
      <c r="L2412" s="101"/>
    </row>
    <row r="2413" spans="12:12" ht="13.5" hidden="1" thickTop="1">
      <c r="L2413" s="101"/>
    </row>
    <row r="2414" spans="12:12" ht="13.5" hidden="1" thickTop="1">
      <c r="L2414" s="101"/>
    </row>
    <row r="2415" spans="12:12" ht="13.5" hidden="1" thickTop="1">
      <c r="L2415" s="101"/>
    </row>
    <row r="2416" spans="12:12" ht="13.5" hidden="1" thickTop="1">
      <c r="L2416" s="101"/>
    </row>
    <row r="2417" spans="12:12" ht="13.5" hidden="1" thickTop="1">
      <c r="L2417" s="101"/>
    </row>
    <row r="2418" spans="12:12" ht="13.5" hidden="1" thickTop="1">
      <c r="L2418" s="101"/>
    </row>
    <row r="2419" spans="12:12" ht="13.5" hidden="1" thickTop="1">
      <c r="L2419" s="101"/>
    </row>
    <row r="2420" spans="12:12" ht="13.5" hidden="1" thickTop="1">
      <c r="L2420" s="101"/>
    </row>
    <row r="2421" spans="12:12" ht="13.5" hidden="1" thickTop="1">
      <c r="L2421" s="101"/>
    </row>
    <row r="2422" spans="12:12" ht="13.5" hidden="1" thickTop="1">
      <c r="L2422" s="101"/>
    </row>
    <row r="2423" spans="12:12" ht="13.5" hidden="1" thickTop="1">
      <c r="L2423" s="101"/>
    </row>
    <row r="2424" spans="12:12" ht="13.5" hidden="1" thickTop="1">
      <c r="L2424" s="101"/>
    </row>
    <row r="2425" spans="12:12" ht="13.5" hidden="1" thickTop="1">
      <c r="L2425" s="101"/>
    </row>
    <row r="2426" spans="12:12" ht="13.5" hidden="1" thickTop="1">
      <c r="L2426" s="101"/>
    </row>
    <row r="2427" spans="12:12" ht="13.5" hidden="1" thickTop="1">
      <c r="L2427" s="101"/>
    </row>
    <row r="2428" spans="12:12" ht="13.5" hidden="1" thickTop="1">
      <c r="L2428" s="101"/>
    </row>
    <row r="2429" spans="12:12" ht="13.5" hidden="1" thickTop="1">
      <c r="L2429" s="101"/>
    </row>
    <row r="2430" spans="12:12" ht="13.5" hidden="1" thickTop="1">
      <c r="L2430" s="101"/>
    </row>
    <row r="2431" spans="12:12" ht="13.5" hidden="1" thickTop="1">
      <c r="L2431" s="101"/>
    </row>
    <row r="2432" spans="12:12" ht="13.5" hidden="1" thickTop="1">
      <c r="L2432" s="101"/>
    </row>
    <row r="2433" spans="12:12" ht="13.5" hidden="1" thickTop="1">
      <c r="L2433" s="101"/>
    </row>
    <row r="2434" spans="12:12" ht="13.5" hidden="1" thickTop="1">
      <c r="L2434" s="101"/>
    </row>
    <row r="2435" spans="12:12" ht="13.5" hidden="1" thickTop="1">
      <c r="L2435" s="101"/>
    </row>
    <row r="2436" spans="12:12" ht="13.5" hidden="1" thickTop="1">
      <c r="L2436" s="101"/>
    </row>
    <row r="2437" spans="12:12" ht="13.5" hidden="1" thickTop="1">
      <c r="L2437" s="101"/>
    </row>
    <row r="2438" spans="12:12" ht="13.5" hidden="1" thickTop="1">
      <c r="L2438" s="101"/>
    </row>
    <row r="2439" spans="12:12" ht="13.5" hidden="1" thickTop="1">
      <c r="L2439" s="101"/>
    </row>
    <row r="2440" spans="12:12" ht="13.5" hidden="1" thickTop="1">
      <c r="L2440" s="101"/>
    </row>
    <row r="2441" spans="12:12" ht="13.5" hidden="1" thickTop="1">
      <c r="L2441" s="101"/>
    </row>
    <row r="2442" spans="12:12" ht="13.5" hidden="1" thickTop="1">
      <c r="L2442" s="101"/>
    </row>
    <row r="2443" spans="12:12" ht="13.5" hidden="1" thickTop="1">
      <c r="L2443" s="101"/>
    </row>
    <row r="2444" spans="12:12" ht="13.5" hidden="1" thickTop="1">
      <c r="L2444" s="101"/>
    </row>
    <row r="2445" spans="12:12" ht="13.5" hidden="1" thickTop="1">
      <c r="L2445" s="101"/>
    </row>
    <row r="2446" spans="12:12" ht="13.5" hidden="1" thickTop="1">
      <c r="L2446" s="101"/>
    </row>
    <row r="2447" spans="12:12" ht="13.5" hidden="1" thickTop="1">
      <c r="L2447" s="101"/>
    </row>
    <row r="2448" spans="12:12" ht="13.5" hidden="1" thickTop="1">
      <c r="L2448" s="101"/>
    </row>
    <row r="2449" spans="12:12" ht="13.5" hidden="1" thickTop="1">
      <c r="L2449" s="101"/>
    </row>
    <row r="2450" spans="12:12" ht="13.5" hidden="1" thickTop="1">
      <c r="L2450" s="101"/>
    </row>
    <row r="2451" spans="12:12" ht="13.5" hidden="1" thickTop="1">
      <c r="L2451" s="101"/>
    </row>
    <row r="2452" spans="12:12" ht="13.5" hidden="1" thickTop="1">
      <c r="L2452" s="101"/>
    </row>
    <row r="2453" spans="12:12" ht="13.5" hidden="1" thickTop="1">
      <c r="L2453" s="101"/>
    </row>
    <row r="2454" spans="12:12" ht="13.5" hidden="1" thickTop="1">
      <c r="L2454" s="101"/>
    </row>
    <row r="2455" spans="12:12" ht="13.5" hidden="1" thickTop="1">
      <c r="L2455" s="101"/>
    </row>
    <row r="2456" spans="12:12" ht="13.5" hidden="1" thickTop="1">
      <c r="L2456" s="101"/>
    </row>
    <row r="2457" spans="12:12" ht="13.5" hidden="1" thickTop="1">
      <c r="L2457" s="101"/>
    </row>
    <row r="2458" spans="12:12" ht="13.5" hidden="1" thickTop="1">
      <c r="L2458" s="101"/>
    </row>
    <row r="2459" spans="12:12" ht="13.5" hidden="1" thickTop="1">
      <c r="L2459" s="101"/>
    </row>
    <row r="2460" spans="12:12" ht="13.5" hidden="1" thickTop="1">
      <c r="L2460" s="101"/>
    </row>
    <row r="2461" spans="12:12" ht="13.5" hidden="1" thickTop="1">
      <c r="L2461" s="101"/>
    </row>
    <row r="2462" spans="12:12" ht="13.5" hidden="1" thickTop="1">
      <c r="L2462" s="101"/>
    </row>
    <row r="2463" spans="12:12" ht="13.5" hidden="1" thickTop="1">
      <c r="L2463" s="101"/>
    </row>
    <row r="2464" spans="12:12" ht="13.5" hidden="1" thickTop="1">
      <c r="L2464" s="101"/>
    </row>
    <row r="2465" spans="12:12" ht="13.5" hidden="1" thickTop="1">
      <c r="L2465" s="101"/>
    </row>
    <row r="2466" spans="12:12" ht="13.5" hidden="1" thickTop="1">
      <c r="L2466" s="101"/>
    </row>
    <row r="2467" spans="12:12" ht="13.5" hidden="1" thickTop="1">
      <c r="L2467" s="101"/>
    </row>
    <row r="2468" spans="12:12" ht="13.5" hidden="1" thickTop="1">
      <c r="L2468" s="101"/>
    </row>
    <row r="2469" spans="12:12" ht="13.5" hidden="1" thickTop="1">
      <c r="L2469" s="101"/>
    </row>
    <row r="2470" spans="12:12" ht="13.5" hidden="1" thickTop="1">
      <c r="L2470" s="101"/>
    </row>
    <row r="2471" spans="12:12" ht="13.5" hidden="1" thickTop="1">
      <c r="L2471" s="101"/>
    </row>
    <row r="2472" spans="12:12" ht="13.5" hidden="1" thickTop="1">
      <c r="L2472" s="101"/>
    </row>
    <row r="2473" spans="12:12" ht="13.5" hidden="1" thickTop="1">
      <c r="L2473" s="101"/>
    </row>
    <row r="2474" spans="12:12" ht="13.5" hidden="1" thickTop="1">
      <c r="L2474" s="101"/>
    </row>
    <row r="2475" spans="12:12" ht="13.5" hidden="1" thickTop="1">
      <c r="L2475" s="101"/>
    </row>
    <row r="2476" spans="12:12" ht="13.5" hidden="1" thickTop="1">
      <c r="L2476" s="101"/>
    </row>
    <row r="2477" spans="12:12" ht="13.5" hidden="1" thickTop="1">
      <c r="L2477" s="101"/>
    </row>
    <row r="2478" spans="12:12" ht="13.5" hidden="1" thickTop="1">
      <c r="L2478" s="101"/>
    </row>
    <row r="2479" spans="12:12" ht="13.5" hidden="1" thickTop="1">
      <c r="L2479" s="101"/>
    </row>
    <row r="2480" spans="12:12" ht="13.5" hidden="1" thickTop="1">
      <c r="L2480" s="101"/>
    </row>
    <row r="2481" spans="12:12" ht="13.5" hidden="1" thickTop="1">
      <c r="L2481" s="101"/>
    </row>
    <row r="2482" spans="12:12" ht="13.5" hidden="1" thickTop="1">
      <c r="L2482" s="101"/>
    </row>
    <row r="2483" spans="12:12" ht="13.5" hidden="1" thickTop="1">
      <c r="L2483" s="101"/>
    </row>
    <row r="2484" spans="12:12" ht="13.5" hidden="1" thickTop="1">
      <c r="L2484" s="101"/>
    </row>
    <row r="2485" spans="12:12" ht="13.5" hidden="1" thickTop="1">
      <c r="L2485" s="101"/>
    </row>
    <row r="2486" spans="12:12" ht="13.5" hidden="1" thickTop="1">
      <c r="L2486" s="101"/>
    </row>
    <row r="2487" spans="12:12" ht="13.5" hidden="1" thickTop="1">
      <c r="L2487" s="101"/>
    </row>
    <row r="2488" spans="12:12" ht="13.5" hidden="1" thickTop="1">
      <c r="L2488" s="101"/>
    </row>
    <row r="2489" spans="12:12" ht="13.5" hidden="1" thickTop="1">
      <c r="L2489" s="101"/>
    </row>
    <row r="2490" spans="12:12" ht="13.5" hidden="1" thickTop="1">
      <c r="L2490" s="101"/>
    </row>
    <row r="2491" spans="12:12" ht="13.5" hidden="1" thickTop="1">
      <c r="L2491" s="101"/>
    </row>
    <row r="2492" spans="12:12" ht="13.5" hidden="1" thickTop="1">
      <c r="L2492" s="101"/>
    </row>
    <row r="2493" spans="12:12" ht="13.5" hidden="1" thickTop="1">
      <c r="L2493" s="101"/>
    </row>
    <row r="2494" spans="12:12" ht="13.5" hidden="1" thickTop="1">
      <c r="L2494" s="101"/>
    </row>
    <row r="2495" spans="12:12" ht="13.5" hidden="1" thickTop="1">
      <c r="L2495" s="101"/>
    </row>
    <row r="2496" spans="12:12" ht="13.5" hidden="1" thickTop="1">
      <c r="L2496" s="101"/>
    </row>
    <row r="2497" spans="12:12" ht="13.5" hidden="1" thickTop="1">
      <c r="L2497" s="101"/>
    </row>
    <row r="2498" spans="12:12" ht="13.5" hidden="1" thickTop="1">
      <c r="L2498" s="101"/>
    </row>
    <row r="2499" spans="12:12" ht="13.5" hidden="1" thickTop="1">
      <c r="L2499" s="101"/>
    </row>
    <row r="2500" spans="12:12" ht="13.5" hidden="1" thickTop="1">
      <c r="L2500" s="101"/>
    </row>
    <row r="2501" spans="12:12" ht="13.5" hidden="1" thickTop="1">
      <c r="L2501" s="101"/>
    </row>
    <row r="2502" spans="12:12" ht="13.5" hidden="1" thickTop="1">
      <c r="L2502" s="101"/>
    </row>
    <row r="2503" spans="12:12" ht="13.5" hidden="1" thickTop="1">
      <c r="L2503" s="101"/>
    </row>
    <row r="2504" spans="12:12" ht="13.5" hidden="1" thickTop="1">
      <c r="L2504" s="101"/>
    </row>
    <row r="2505" spans="12:12" ht="13.5" hidden="1" thickTop="1">
      <c r="L2505" s="101"/>
    </row>
    <row r="2506" spans="12:12" ht="13.5" hidden="1" thickTop="1">
      <c r="L2506" s="101"/>
    </row>
    <row r="2507" spans="12:12" ht="13.5" hidden="1" thickTop="1">
      <c r="L2507" s="101"/>
    </row>
    <row r="2508" spans="12:12" ht="13.5" hidden="1" thickTop="1">
      <c r="L2508" s="101"/>
    </row>
    <row r="2509" spans="12:12" ht="13.5" hidden="1" thickTop="1">
      <c r="L2509" s="101"/>
    </row>
    <row r="2510" spans="12:12" ht="13.5" hidden="1" thickTop="1">
      <c r="L2510" s="101"/>
    </row>
    <row r="2511" spans="12:12" ht="13.5" hidden="1" thickTop="1">
      <c r="L2511" s="101"/>
    </row>
    <row r="2512" spans="12:12" ht="13.5" hidden="1" thickTop="1">
      <c r="L2512" s="101"/>
    </row>
    <row r="2513" spans="12:12" ht="13.5" hidden="1" thickTop="1">
      <c r="L2513" s="101"/>
    </row>
    <row r="2514" spans="12:12" ht="13.5" hidden="1" thickTop="1">
      <c r="L2514" s="101"/>
    </row>
    <row r="2515" spans="12:12" ht="13.5" hidden="1" thickTop="1">
      <c r="L2515" s="101"/>
    </row>
    <row r="2516" spans="12:12" ht="13.5" hidden="1" thickTop="1">
      <c r="L2516" s="101"/>
    </row>
    <row r="2517" spans="12:12" ht="13.5" hidden="1" thickTop="1">
      <c r="L2517" s="101"/>
    </row>
    <row r="2518" spans="12:12" ht="13.5" hidden="1" thickTop="1">
      <c r="L2518" s="101"/>
    </row>
    <row r="2519" spans="12:12" ht="13.5" hidden="1" thickTop="1">
      <c r="L2519" s="101"/>
    </row>
    <row r="2520" spans="12:12" ht="13.5" hidden="1" thickTop="1">
      <c r="L2520" s="101"/>
    </row>
    <row r="2521" spans="12:12" ht="13.5" hidden="1" thickTop="1">
      <c r="L2521" s="101"/>
    </row>
    <row r="2522" spans="12:12" ht="13.5" hidden="1" thickTop="1">
      <c r="L2522" s="101"/>
    </row>
    <row r="2523" spans="12:12" ht="13.5" hidden="1" thickTop="1">
      <c r="L2523" s="101"/>
    </row>
    <row r="2524" spans="12:12" ht="13.5" hidden="1" thickTop="1">
      <c r="L2524" s="101"/>
    </row>
    <row r="2525" spans="12:12" ht="13.5" hidden="1" thickTop="1">
      <c r="L2525" s="101"/>
    </row>
    <row r="2526" spans="12:12" ht="13.5" hidden="1" thickTop="1">
      <c r="L2526" s="101"/>
    </row>
    <row r="2527" spans="12:12" ht="13.5" hidden="1" thickTop="1">
      <c r="L2527" s="101"/>
    </row>
    <row r="2528" spans="12:12" ht="13.5" hidden="1" thickTop="1">
      <c r="L2528" s="101"/>
    </row>
    <row r="2529" spans="12:12" ht="13.5" hidden="1" thickTop="1">
      <c r="L2529" s="101"/>
    </row>
    <row r="2530" spans="12:12" ht="13.5" hidden="1" thickTop="1">
      <c r="L2530" s="101"/>
    </row>
    <row r="2531" spans="12:12" ht="13.5" hidden="1" thickTop="1">
      <c r="L2531" s="101"/>
    </row>
    <row r="2532" spans="12:12" ht="13.5" hidden="1" thickTop="1">
      <c r="L2532" s="101"/>
    </row>
    <row r="2533" spans="12:12" ht="13.5" hidden="1" thickTop="1">
      <c r="L2533" s="101"/>
    </row>
    <row r="2534" spans="12:12" ht="13.5" hidden="1" thickTop="1">
      <c r="L2534" s="101"/>
    </row>
    <row r="2535" spans="12:12" ht="13.5" hidden="1" thickTop="1">
      <c r="L2535" s="101"/>
    </row>
    <row r="2536" spans="12:12" ht="13.5" hidden="1" thickTop="1">
      <c r="L2536" s="101"/>
    </row>
    <row r="2537" spans="12:12" ht="13.5" hidden="1" thickTop="1">
      <c r="L2537" s="101"/>
    </row>
    <row r="2538" spans="12:12" ht="13.5" hidden="1" thickTop="1">
      <c r="L2538" s="101"/>
    </row>
    <row r="2539" spans="12:12" ht="13.5" hidden="1" thickTop="1">
      <c r="L2539" s="101"/>
    </row>
    <row r="2540" spans="12:12" ht="13.5" hidden="1" thickTop="1">
      <c r="L2540" s="101"/>
    </row>
    <row r="2541" spans="12:12" ht="13.5" hidden="1" thickTop="1">
      <c r="L2541" s="101"/>
    </row>
    <row r="2542" spans="12:12" ht="13.5" hidden="1" thickTop="1">
      <c r="L2542" s="101"/>
    </row>
    <row r="2543" spans="12:12" ht="13.5" hidden="1" thickTop="1">
      <c r="L2543" s="101"/>
    </row>
    <row r="2544" spans="12:12" ht="13.5" hidden="1" thickTop="1">
      <c r="L2544" s="101"/>
    </row>
    <row r="2545" spans="12:12" ht="13.5" hidden="1" thickTop="1">
      <c r="L2545" s="101"/>
    </row>
    <row r="2546" spans="12:12" ht="13.5" hidden="1" thickTop="1">
      <c r="L2546" s="101"/>
    </row>
    <row r="2547" spans="12:12" ht="13.5" hidden="1" thickTop="1">
      <c r="L2547" s="101"/>
    </row>
    <row r="2548" spans="12:12" ht="13.5" hidden="1" thickTop="1">
      <c r="L2548" s="101"/>
    </row>
    <row r="2549" spans="12:12" ht="13.5" hidden="1" thickTop="1">
      <c r="L2549" s="101"/>
    </row>
    <row r="2550" spans="12:12" ht="13.5" hidden="1" thickTop="1">
      <c r="L2550" s="101"/>
    </row>
    <row r="2551" spans="12:12" ht="13.5" hidden="1" thickTop="1">
      <c r="L2551" s="101"/>
    </row>
    <row r="2552" spans="12:12" ht="13.5" hidden="1" thickTop="1">
      <c r="L2552" s="101"/>
    </row>
    <row r="2553" spans="12:12" ht="13.5" hidden="1" thickTop="1">
      <c r="L2553" s="101"/>
    </row>
    <row r="2554" spans="12:12" ht="13.5" hidden="1" thickTop="1">
      <c r="L2554" s="101"/>
    </row>
    <row r="2555" spans="12:12" ht="13.5" hidden="1" thickTop="1">
      <c r="L2555" s="101"/>
    </row>
    <row r="2556" spans="12:12" ht="13.5" hidden="1" thickTop="1">
      <c r="L2556" s="101"/>
    </row>
    <row r="2557" spans="12:12" ht="13.5" hidden="1" thickTop="1">
      <c r="L2557" s="101"/>
    </row>
    <row r="2558" spans="12:12" ht="13.5" hidden="1" thickTop="1">
      <c r="L2558" s="101"/>
    </row>
    <row r="2559" spans="12:12" ht="13.5" hidden="1" thickTop="1">
      <c r="L2559" s="101"/>
    </row>
    <row r="2560" spans="12:12" ht="13.5" hidden="1" thickTop="1">
      <c r="L2560" s="101"/>
    </row>
    <row r="2561" spans="12:12" ht="13.5" hidden="1" thickTop="1">
      <c r="L2561" s="101"/>
    </row>
    <row r="2562" spans="12:12" ht="13.5" hidden="1" thickTop="1">
      <c r="L2562" s="101"/>
    </row>
    <row r="2563" spans="12:12" ht="13.5" hidden="1" thickTop="1">
      <c r="L2563" s="101"/>
    </row>
    <row r="2564" spans="12:12" ht="13.5" hidden="1" thickTop="1">
      <c r="L2564" s="101"/>
    </row>
    <row r="2565" spans="12:12" ht="13.5" hidden="1" thickTop="1">
      <c r="L2565" s="101"/>
    </row>
    <row r="2566" spans="12:12" ht="13.5" hidden="1" thickTop="1">
      <c r="L2566" s="101"/>
    </row>
    <row r="2567" spans="12:12" ht="13.5" hidden="1" thickTop="1">
      <c r="L2567" s="101"/>
    </row>
    <row r="2568" spans="12:12" ht="13.5" hidden="1" thickTop="1">
      <c r="L2568" s="101"/>
    </row>
    <row r="2569" spans="12:12" ht="13.5" hidden="1" thickTop="1">
      <c r="L2569" s="101"/>
    </row>
    <row r="2570" spans="12:12" ht="13.5" hidden="1" thickTop="1">
      <c r="L2570" s="101"/>
    </row>
    <row r="2571" spans="12:12" ht="13.5" hidden="1" thickTop="1">
      <c r="L2571" s="101"/>
    </row>
    <row r="2572" spans="12:12" ht="13.5" hidden="1" thickTop="1">
      <c r="L2572" s="101"/>
    </row>
    <row r="2573" spans="12:12" ht="13.5" hidden="1" thickTop="1">
      <c r="L2573" s="101"/>
    </row>
    <row r="2574" spans="12:12" ht="13.5" hidden="1" thickTop="1">
      <c r="L2574" s="101"/>
    </row>
    <row r="2575" spans="12:12" ht="13.5" hidden="1" thickTop="1">
      <c r="L2575" s="101"/>
    </row>
    <row r="2576" spans="12:12" ht="13.5" hidden="1" thickTop="1">
      <c r="L2576" s="101"/>
    </row>
    <row r="2577" spans="12:12" ht="13.5" hidden="1" thickTop="1">
      <c r="L2577" s="101"/>
    </row>
    <row r="2578" spans="12:12" ht="13.5" hidden="1" thickTop="1">
      <c r="L2578" s="101"/>
    </row>
    <row r="2579" spans="12:12" ht="13.5" hidden="1" thickTop="1">
      <c r="L2579" s="101"/>
    </row>
    <row r="2580" spans="12:12" ht="13.5" hidden="1" thickTop="1">
      <c r="L2580" s="101"/>
    </row>
    <row r="2581" spans="12:12" ht="13.5" hidden="1" thickTop="1">
      <c r="L2581" s="101"/>
    </row>
    <row r="2582" spans="12:12" ht="13.5" hidden="1" thickTop="1">
      <c r="L2582" s="101"/>
    </row>
    <row r="2583" spans="12:12" ht="13.5" hidden="1" thickTop="1">
      <c r="L2583" s="101"/>
    </row>
    <row r="2584" spans="12:12" ht="13.5" hidden="1" thickTop="1">
      <c r="L2584" s="101"/>
    </row>
    <row r="2585" spans="12:12" ht="13.5" hidden="1" thickTop="1">
      <c r="L2585" s="101"/>
    </row>
    <row r="2586" spans="12:12" ht="13.5" hidden="1" thickTop="1">
      <c r="L2586" s="101"/>
    </row>
    <row r="2587" spans="12:12" ht="13.5" hidden="1" thickTop="1">
      <c r="L2587" s="101"/>
    </row>
    <row r="2588" spans="12:12" ht="13.5" hidden="1" thickTop="1">
      <c r="L2588" s="101"/>
    </row>
    <row r="2589" spans="12:12" ht="13.5" hidden="1" thickTop="1">
      <c r="L2589" s="101"/>
    </row>
    <row r="2590" spans="12:12" ht="13.5" hidden="1" thickTop="1">
      <c r="L2590" s="101"/>
    </row>
    <row r="2591" spans="12:12" ht="13.5" hidden="1" thickTop="1">
      <c r="L2591" s="101"/>
    </row>
    <row r="2592" spans="12:12" ht="13.5" hidden="1" thickTop="1">
      <c r="L2592" s="101"/>
    </row>
    <row r="2593" spans="12:12" ht="13.5" hidden="1" thickTop="1">
      <c r="L2593" s="101"/>
    </row>
    <row r="2594" spans="12:12" ht="13.5" hidden="1" thickTop="1">
      <c r="L2594" s="101"/>
    </row>
    <row r="2595" spans="12:12" ht="13.5" hidden="1" thickTop="1">
      <c r="L2595" s="101"/>
    </row>
    <row r="2596" spans="12:12" ht="13.5" hidden="1" thickTop="1">
      <c r="L2596" s="101"/>
    </row>
    <row r="2597" spans="12:12" ht="13.5" hidden="1" thickTop="1">
      <c r="L2597" s="101"/>
    </row>
    <row r="2598" spans="12:12" ht="13.5" hidden="1" thickTop="1">
      <c r="L2598" s="101"/>
    </row>
    <row r="2599" spans="12:12" ht="13.5" hidden="1" thickTop="1">
      <c r="L2599" s="101"/>
    </row>
    <row r="2600" spans="12:12" ht="13.5" hidden="1" thickTop="1">
      <c r="L2600" s="101"/>
    </row>
    <row r="2601" spans="12:12" ht="13.5" hidden="1" thickTop="1">
      <c r="L2601" s="101"/>
    </row>
    <row r="2602" spans="12:12" ht="13.5" hidden="1" thickTop="1">
      <c r="L2602" s="101"/>
    </row>
    <row r="2603" spans="12:12" ht="13.5" hidden="1" thickTop="1">
      <c r="L2603" s="101"/>
    </row>
    <row r="2604" spans="12:12" ht="13.5" hidden="1" thickTop="1">
      <c r="L2604" s="101"/>
    </row>
    <row r="2605" spans="12:12" ht="13.5" hidden="1" thickTop="1">
      <c r="L2605" s="101"/>
    </row>
    <row r="2606" spans="12:12" ht="13.5" hidden="1" thickTop="1">
      <c r="L2606" s="101"/>
    </row>
    <row r="2607" spans="12:12" ht="13.5" hidden="1" thickTop="1">
      <c r="L2607" s="101"/>
    </row>
    <row r="2608" spans="12:12" ht="13.5" hidden="1" thickTop="1">
      <c r="L2608" s="101"/>
    </row>
    <row r="2609" spans="12:12" ht="13.5" hidden="1" thickTop="1">
      <c r="L2609" s="101"/>
    </row>
    <row r="2610" spans="12:12" ht="13.5" hidden="1" thickTop="1">
      <c r="L2610" s="101"/>
    </row>
    <row r="2611" spans="12:12" ht="13.5" hidden="1" thickTop="1">
      <c r="L2611" s="101"/>
    </row>
    <row r="2612" spans="12:12" ht="13.5" hidden="1" thickTop="1">
      <c r="L2612" s="101"/>
    </row>
    <row r="2613" spans="12:12" ht="13.5" hidden="1" thickTop="1">
      <c r="L2613" s="101"/>
    </row>
    <row r="2614" spans="12:12" ht="13.5" hidden="1" thickTop="1">
      <c r="L2614" s="101"/>
    </row>
    <row r="2615" spans="12:12" ht="13.5" hidden="1" thickTop="1">
      <c r="L2615" s="101"/>
    </row>
    <row r="2616" spans="12:12" ht="13.5" hidden="1" thickTop="1">
      <c r="L2616" s="101"/>
    </row>
    <row r="2617" spans="12:12" ht="13.5" hidden="1" thickTop="1">
      <c r="L2617" s="101"/>
    </row>
    <row r="2618" spans="12:12" ht="13.5" hidden="1" thickTop="1">
      <c r="L2618" s="101"/>
    </row>
    <row r="2619" spans="12:12" ht="13.5" hidden="1" thickTop="1">
      <c r="L2619" s="101"/>
    </row>
    <row r="2620" spans="12:12" ht="13.5" hidden="1" thickTop="1">
      <c r="L2620" s="101"/>
    </row>
    <row r="2621" spans="12:12" ht="13.5" hidden="1" thickTop="1">
      <c r="L2621" s="101"/>
    </row>
    <row r="2622" spans="12:12" ht="13.5" hidden="1" thickTop="1">
      <c r="L2622" s="101"/>
    </row>
    <row r="2623" spans="12:12" ht="13.5" hidden="1" thickTop="1">
      <c r="L2623" s="101"/>
    </row>
    <row r="2624" spans="12:12" ht="13.5" hidden="1" thickTop="1">
      <c r="L2624" s="101"/>
    </row>
    <row r="2625" spans="12:12" ht="13.5" hidden="1" thickTop="1">
      <c r="L2625" s="101"/>
    </row>
    <row r="2626" spans="12:12" ht="13.5" hidden="1" thickTop="1">
      <c r="L2626" s="101"/>
    </row>
    <row r="2627" spans="12:12" ht="13.5" hidden="1" thickTop="1">
      <c r="L2627" s="101"/>
    </row>
    <row r="2628" spans="12:12" ht="13.5" hidden="1" thickTop="1">
      <c r="L2628" s="101"/>
    </row>
    <row r="2629" spans="12:12" ht="13.5" hidden="1" thickTop="1">
      <c r="L2629" s="101"/>
    </row>
    <row r="2630" spans="12:12" ht="13.5" hidden="1" thickTop="1">
      <c r="L2630" s="101"/>
    </row>
    <row r="2631" spans="12:12" ht="13.5" hidden="1" thickTop="1">
      <c r="L2631" s="101"/>
    </row>
    <row r="2632" spans="12:12" ht="13.5" hidden="1" thickTop="1">
      <c r="L2632" s="101"/>
    </row>
    <row r="2633" spans="12:12" ht="13.5" hidden="1" thickTop="1">
      <c r="L2633" s="101"/>
    </row>
    <row r="2634" spans="12:12" ht="13.5" hidden="1" thickTop="1">
      <c r="L2634" s="101"/>
    </row>
    <row r="2635" spans="12:12" ht="13.5" hidden="1" thickTop="1">
      <c r="L2635" s="101"/>
    </row>
    <row r="2636" spans="12:12" ht="13.5" hidden="1" thickTop="1">
      <c r="L2636" s="101"/>
    </row>
    <row r="2637" spans="12:12" ht="13.5" hidden="1" thickTop="1">
      <c r="L2637" s="101"/>
    </row>
    <row r="2638" spans="12:12" ht="13.5" hidden="1" thickTop="1">
      <c r="L2638" s="101"/>
    </row>
    <row r="2639" spans="12:12" ht="13.5" hidden="1" thickTop="1">
      <c r="L2639" s="101"/>
    </row>
    <row r="2640" spans="12:12" ht="13.5" hidden="1" thickTop="1">
      <c r="L2640" s="101"/>
    </row>
    <row r="2641" spans="12:12" ht="13.5" hidden="1" thickTop="1">
      <c r="L2641" s="101"/>
    </row>
    <row r="2642" spans="12:12" ht="13.5" hidden="1" thickTop="1">
      <c r="L2642" s="101"/>
    </row>
    <row r="2643" spans="12:12" ht="13.5" hidden="1" thickTop="1">
      <c r="L2643" s="101"/>
    </row>
    <row r="2644" spans="12:12" ht="13.5" hidden="1" thickTop="1">
      <c r="L2644" s="101"/>
    </row>
    <row r="2645" spans="12:12" ht="13.5" hidden="1" thickTop="1">
      <c r="L2645" s="101"/>
    </row>
    <row r="2646" spans="12:12" ht="13.5" hidden="1" thickTop="1">
      <c r="L2646" s="101"/>
    </row>
    <row r="2647" spans="12:12" ht="13.5" hidden="1" thickTop="1">
      <c r="L2647" s="101"/>
    </row>
    <row r="2648" spans="12:12" ht="13.5" hidden="1" thickTop="1">
      <c r="L2648" s="101"/>
    </row>
    <row r="2649" spans="12:12" ht="13.5" hidden="1" thickTop="1">
      <c r="L2649" s="101"/>
    </row>
    <row r="2650" spans="12:12" ht="13.5" hidden="1" thickTop="1">
      <c r="L2650" s="101"/>
    </row>
    <row r="2651" spans="12:12" ht="13.5" hidden="1" thickTop="1">
      <c r="L2651" s="101"/>
    </row>
    <row r="2652" spans="12:12" ht="13.5" hidden="1" thickTop="1">
      <c r="L2652" s="101"/>
    </row>
    <row r="2653" spans="12:12" ht="13.5" hidden="1" thickTop="1">
      <c r="L2653" s="101"/>
    </row>
    <row r="2654" spans="12:12" ht="13.5" hidden="1" thickTop="1">
      <c r="L2654" s="101"/>
    </row>
    <row r="2655" spans="12:12" ht="13.5" hidden="1" thickTop="1">
      <c r="L2655" s="101"/>
    </row>
    <row r="2656" spans="12:12" ht="13.5" hidden="1" thickTop="1">
      <c r="L2656" s="101"/>
    </row>
    <row r="2657" spans="12:12" ht="13.5" hidden="1" thickTop="1">
      <c r="L2657" s="101"/>
    </row>
    <row r="2658" spans="12:12" ht="13.5" hidden="1" thickTop="1">
      <c r="L2658" s="101"/>
    </row>
    <row r="2659" spans="12:12" ht="13.5" hidden="1" thickTop="1">
      <c r="L2659" s="101"/>
    </row>
    <row r="2660" spans="12:12" ht="13.5" hidden="1" thickTop="1">
      <c r="L2660" s="101"/>
    </row>
    <row r="2661" spans="12:12" ht="13.5" hidden="1" thickTop="1">
      <c r="L2661" s="101"/>
    </row>
    <row r="2662" spans="12:12" ht="13.5" hidden="1" thickTop="1">
      <c r="L2662" s="101"/>
    </row>
    <row r="2663" spans="12:12" ht="13.5" hidden="1" thickTop="1">
      <c r="L2663" s="101"/>
    </row>
    <row r="2664" spans="12:12" ht="13.5" hidden="1" thickTop="1">
      <c r="L2664" s="101"/>
    </row>
    <row r="2665" spans="12:12" ht="13.5" hidden="1" thickTop="1">
      <c r="L2665" s="101"/>
    </row>
    <row r="2666" spans="12:12" ht="13.5" hidden="1" thickTop="1">
      <c r="L2666" s="101"/>
    </row>
    <row r="2667" spans="12:12" ht="13.5" hidden="1" thickTop="1">
      <c r="L2667" s="101"/>
    </row>
    <row r="2668" spans="12:12" ht="13.5" hidden="1" thickTop="1">
      <c r="L2668" s="101"/>
    </row>
    <row r="2669" spans="12:12" ht="13.5" hidden="1" thickTop="1">
      <c r="L2669" s="101"/>
    </row>
    <row r="2670" spans="12:12" ht="13.5" hidden="1" thickTop="1">
      <c r="L2670" s="101"/>
    </row>
    <row r="2671" spans="12:12" ht="13.5" hidden="1" thickTop="1">
      <c r="L2671" s="101"/>
    </row>
    <row r="2672" spans="12:12" ht="13.5" hidden="1" thickTop="1">
      <c r="L2672" s="101"/>
    </row>
    <row r="2673" spans="12:12" ht="13.5" hidden="1" thickTop="1">
      <c r="L2673" s="101"/>
    </row>
    <row r="2674" spans="12:12" ht="13.5" hidden="1" thickTop="1">
      <c r="L2674" s="101"/>
    </row>
    <row r="2675" spans="12:12" ht="13.5" hidden="1" thickTop="1">
      <c r="L2675" s="101"/>
    </row>
    <row r="2676" spans="12:12" ht="13.5" hidden="1" thickTop="1">
      <c r="L2676" s="101"/>
    </row>
    <row r="2677" spans="12:12" ht="13.5" hidden="1" thickTop="1">
      <c r="L2677" s="101"/>
    </row>
    <row r="2678" spans="12:12" ht="13.5" hidden="1" thickTop="1">
      <c r="L2678" s="101"/>
    </row>
    <row r="2679" spans="12:12" ht="13.5" hidden="1" thickTop="1">
      <c r="L2679" s="101"/>
    </row>
    <row r="2680" spans="12:12" ht="13.5" hidden="1" thickTop="1">
      <c r="L2680" s="101"/>
    </row>
    <row r="2681" spans="12:12" ht="13.5" hidden="1" thickTop="1">
      <c r="L2681" s="101"/>
    </row>
    <row r="2682" spans="12:12" ht="13.5" hidden="1" thickTop="1">
      <c r="L2682" s="101"/>
    </row>
    <row r="2683" spans="12:12" ht="13.5" hidden="1" thickTop="1">
      <c r="L2683" s="101"/>
    </row>
    <row r="2684" spans="12:12" ht="13.5" hidden="1" thickTop="1">
      <c r="L2684" s="101"/>
    </row>
    <row r="2685" spans="12:12" ht="13.5" hidden="1" thickTop="1">
      <c r="L2685" s="101"/>
    </row>
    <row r="2686" spans="12:12" ht="13.5" hidden="1" thickTop="1">
      <c r="L2686" s="101"/>
    </row>
    <row r="2687" spans="12:12" ht="13.5" hidden="1" thickTop="1">
      <c r="L2687" s="101"/>
    </row>
    <row r="2688" spans="12:12" ht="13.5" hidden="1" thickTop="1">
      <c r="L2688" s="101"/>
    </row>
    <row r="2689" spans="12:12" ht="13.5" hidden="1" thickTop="1">
      <c r="L2689" s="101"/>
    </row>
    <row r="2690" spans="12:12" ht="13.5" hidden="1" thickTop="1">
      <c r="L2690" s="101"/>
    </row>
    <row r="2691" spans="12:12" ht="13.5" hidden="1" thickTop="1">
      <c r="L2691" s="101"/>
    </row>
    <row r="2692" spans="12:12" ht="13.5" hidden="1" thickTop="1">
      <c r="L2692" s="101"/>
    </row>
    <row r="2693" spans="12:12" ht="13.5" hidden="1" thickTop="1">
      <c r="L2693" s="101"/>
    </row>
    <row r="2694" spans="12:12" ht="13.5" hidden="1" thickTop="1">
      <c r="L2694" s="101"/>
    </row>
    <row r="2695" spans="12:12" ht="13.5" hidden="1" thickTop="1">
      <c r="L2695" s="101"/>
    </row>
    <row r="2696" spans="12:12" ht="13.5" hidden="1" thickTop="1">
      <c r="L2696" s="101"/>
    </row>
    <row r="2697" spans="12:12" ht="13.5" hidden="1" thickTop="1">
      <c r="L2697" s="101"/>
    </row>
    <row r="2698" spans="12:12" ht="13.5" hidden="1" thickTop="1">
      <c r="L2698" s="101"/>
    </row>
    <row r="2699" spans="12:12" ht="13.5" hidden="1" thickTop="1">
      <c r="L2699" s="101"/>
    </row>
    <row r="2700" spans="12:12" ht="13.5" hidden="1" thickTop="1">
      <c r="L2700" s="101"/>
    </row>
    <row r="2701" spans="12:12" ht="13.5" hidden="1" thickTop="1">
      <c r="L2701" s="101"/>
    </row>
    <row r="2702" spans="12:12" ht="13.5" hidden="1" thickTop="1">
      <c r="L2702" s="101"/>
    </row>
    <row r="2703" spans="12:12" ht="13.5" hidden="1" thickTop="1">
      <c r="L2703" s="101"/>
    </row>
    <row r="2704" spans="12:12" ht="13.5" hidden="1" thickTop="1">
      <c r="L2704" s="101"/>
    </row>
    <row r="2705" spans="12:12" ht="13.5" hidden="1" thickTop="1">
      <c r="L2705" s="101"/>
    </row>
    <row r="2706" spans="12:12" ht="13.5" hidden="1" thickTop="1">
      <c r="L2706" s="101"/>
    </row>
    <row r="2707" spans="12:12" ht="13.5" hidden="1" thickTop="1">
      <c r="L2707" s="101"/>
    </row>
    <row r="2708" spans="12:12" ht="13.5" hidden="1" thickTop="1">
      <c r="L2708" s="101"/>
    </row>
    <row r="2709" spans="12:12" ht="13.5" hidden="1" thickTop="1">
      <c r="L2709" s="101"/>
    </row>
    <row r="2710" spans="12:12" ht="13.5" hidden="1" thickTop="1">
      <c r="L2710" s="101"/>
    </row>
    <row r="2711" spans="12:12" ht="13.5" hidden="1" thickTop="1">
      <c r="L2711" s="101"/>
    </row>
    <row r="2712" spans="12:12" ht="13.5" hidden="1" thickTop="1">
      <c r="L2712" s="101"/>
    </row>
    <row r="2713" spans="12:12" ht="13.5" hidden="1" thickTop="1">
      <c r="L2713" s="101"/>
    </row>
    <row r="2714" spans="12:12" ht="13.5" hidden="1" thickTop="1">
      <c r="L2714" s="101"/>
    </row>
    <row r="2715" spans="12:12" ht="13.5" hidden="1" thickTop="1">
      <c r="L2715" s="101"/>
    </row>
    <row r="2716" spans="12:12" ht="13.5" hidden="1" thickTop="1">
      <c r="L2716" s="101"/>
    </row>
    <row r="2717" spans="12:12" ht="13.5" hidden="1" thickTop="1">
      <c r="L2717" s="101"/>
    </row>
    <row r="2718" spans="12:12" ht="13.5" hidden="1" thickTop="1">
      <c r="L2718" s="101"/>
    </row>
    <row r="2719" spans="12:12" ht="13.5" hidden="1" thickTop="1">
      <c r="L2719" s="101"/>
    </row>
    <row r="2720" spans="12:12" ht="13.5" hidden="1" thickTop="1">
      <c r="L2720" s="101"/>
    </row>
    <row r="2721" spans="12:12" ht="13.5" hidden="1" thickTop="1">
      <c r="L2721" s="101"/>
    </row>
    <row r="2722" spans="12:12" ht="13.5" hidden="1" thickTop="1">
      <c r="L2722" s="101"/>
    </row>
    <row r="2723" spans="12:12" ht="13.5" hidden="1" thickTop="1">
      <c r="L2723" s="101"/>
    </row>
    <row r="2724" spans="12:12" ht="13.5" hidden="1" thickTop="1">
      <c r="L2724" s="101"/>
    </row>
    <row r="2725" spans="12:12" ht="13.5" hidden="1" thickTop="1">
      <c r="L2725" s="101"/>
    </row>
    <row r="2726" spans="12:12" ht="13.5" hidden="1" thickTop="1">
      <c r="L2726" s="101"/>
    </row>
    <row r="2727" spans="12:12" ht="13.5" hidden="1" thickTop="1">
      <c r="L2727" s="101"/>
    </row>
    <row r="2728" spans="12:12" ht="13.5" hidden="1" thickTop="1">
      <c r="L2728" s="101"/>
    </row>
    <row r="2729" spans="12:12" ht="13.5" hidden="1" thickTop="1">
      <c r="L2729" s="101"/>
    </row>
    <row r="2730" spans="12:12" ht="13.5" hidden="1" thickTop="1">
      <c r="L2730" s="101"/>
    </row>
    <row r="2731" spans="12:12" ht="13.5" hidden="1" thickTop="1">
      <c r="L2731" s="101"/>
    </row>
    <row r="2732" spans="12:12" ht="13.5" hidden="1" thickTop="1">
      <c r="L2732" s="101"/>
    </row>
    <row r="2733" spans="12:12" ht="13.5" hidden="1" thickTop="1">
      <c r="L2733" s="101"/>
    </row>
    <row r="2734" spans="12:12" ht="13.5" hidden="1" thickTop="1">
      <c r="L2734" s="101"/>
    </row>
    <row r="2735" spans="12:12" ht="13.5" hidden="1" thickTop="1">
      <c r="L2735" s="101"/>
    </row>
    <row r="2736" spans="12:12" ht="13.5" hidden="1" thickTop="1">
      <c r="L2736" s="101"/>
    </row>
    <row r="2737" spans="12:12" ht="13.5" hidden="1" thickTop="1">
      <c r="L2737" s="101"/>
    </row>
    <row r="2738" spans="12:12" ht="13.5" hidden="1" thickTop="1">
      <c r="L2738" s="101"/>
    </row>
    <row r="2739" spans="12:12" ht="13.5" hidden="1" thickTop="1">
      <c r="L2739" s="101"/>
    </row>
    <row r="2740" spans="12:12" ht="13.5" hidden="1" thickTop="1">
      <c r="L2740" s="101"/>
    </row>
    <row r="2741" spans="12:12" ht="13.5" hidden="1" thickTop="1">
      <c r="L2741" s="101"/>
    </row>
    <row r="2742" spans="12:12" ht="13.5" hidden="1" thickTop="1">
      <c r="L2742" s="101"/>
    </row>
    <row r="2743" spans="12:12" ht="13.5" hidden="1" thickTop="1">
      <c r="L2743" s="101"/>
    </row>
    <row r="2744" spans="12:12" ht="13.5" hidden="1" thickTop="1">
      <c r="L2744" s="101"/>
    </row>
    <row r="2745" spans="12:12" ht="13.5" hidden="1" thickTop="1">
      <c r="L2745" s="101"/>
    </row>
    <row r="2746" spans="12:12" ht="13.5" hidden="1" thickTop="1">
      <c r="L2746" s="101"/>
    </row>
    <row r="2747" spans="12:12" ht="13.5" hidden="1" thickTop="1">
      <c r="L2747" s="101"/>
    </row>
    <row r="2748" spans="12:12" ht="13.5" hidden="1" thickTop="1">
      <c r="L2748" s="101"/>
    </row>
    <row r="2749" spans="12:12" ht="13.5" hidden="1" thickTop="1">
      <c r="L2749" s="101"/>
    </row>
    <row r="2750" spans="12:12" ht="13.5" hidden="1" thickTop="1">
      <c r="L2750" s="101"/>
    </row>
    <row r="2751" spans="12:12" ht="13.5" hidden="1" thickTop="1">
      <c r="L2751" s="101"/>
    </row>
    <row r="2752" spans="12:12" ht="13.5" hidden="1" thickTop="1">
      <c r="L2752" s="101"/>
    </row>
    <row r="2753" spans="12:12" ht="13.5" hidden="1" thickTop="1">
      <c r="L2753" s="101"/>
    </row>
    <row r="2754" spans="12:12" ht="13.5" hidden="1" thickTop="1">
      <c r="L2754" s="101"/>
    </row>
    <row r="2755" spans="12:12" ht="13.5" hidden="1" thickTop="1">
      <c r="L2755" s="101"/>
    </row>
    <row r="2756" spans="12:12" ht="13.5" hidden="1" thickTop="1">
      <c r="L2756" s="101"/>
    </row>
    <row r="2757" spans="12:12" ht="13.5" hidden="1" thickTop="1">
      <c r="L2757" s="101"/>
    </row>
    <row r="2758" spans="12:12" ht="13.5" hidden="1" thickTop="1">
      <c r="L2758" s="101"/>
    </row>
    <row r="2759" spans="12:12" ht="13.5" hidden="1" thickTop="1">
      <c r="L2759" s="101"/>
    </row>
    <row r="2760" spans="12:12" ht="13.5" hidden="1" thickTop="1">
      <c r="L2760" s="101"/>
    </row>
    <row r="2761" spans="12:12" ht="13.5" hidden="1" thickTop="1">
      <c r="L2761" s="101"/>
    </row>
    <row r="2762" spans="12:12" ht="13.5" hidden="1" thickTop="1">
      <c r="L2762" s="101"/>
    </row>
    <row r="2763" spans="12:12" ht="13.5" hidden="1" thickTop="1">
      <c r="L2763" s="101"/>
    </row>
    <row r="2764" spans="12:12" ht="13.5" hidden="1" thickTop="1">
      <c r="L2764" s="101"/>
    </row>
    <row r="2765" spans="12:12" ht="13.5" hidden="1" thickTop="1">
      <c r="L2765" s="101"/>
    </row>
    <row r="2766" spans="12:12" ht="13.5" hidden="1" thickTop="1">
      <c r="L2766" s="101"/>
    </row>
    <row r="2767" spans="12:12" ht="13.5" hidden="1" thickTop="1">
      <c r="L2767" s="101"/>
    </row>
    <row r="2768" spans="12:12" ht="13.5" hidden="1" thickTop="1">
      <c r="L2768" s="101"/>
    </row>
    <row r="2769" spans="12:12" ht="13.5" hidden="1" thickTop="1">
      <c r="L2769" s="101"/>
    </row>
    <row r="2770" spans="12:12" ht="13.5" hidden="1" thickTop="1">
      <c r="L2770" s="101"/>
    </row>
    <row r="2771" spans="12:12" ht="13.5" hidden="1" thickTop="1">
      <c r="L2771" s="101"/>
    </row>
    <row r="2772" spans="12:12" ht="13.5" hidden="1" thickTop="1">
      <c r="L2772" s="101"/>
    </row>
    <row r="2773" spans="12:12" ht="13.5" hidden="1" thickTop="1">
      <c r="L2773" s="101"/>
    </row>
    <row r="2774" spans="12:12" ht="13.5" hidden="1" thickTop="1">
      <c r="L2774" s="101"/>
    </row>
    <row r="2775" spans="12:12" ht="13.5" hidden="1" thickTop="1">
      <c r="L2775" s="101"/>
    </row>
    <row r="2776" spans="12:12" ht="13.5" hidden="1" thickTop="1">
      <c r="L2776" s="101"/>
    </row>
    <row r="2777" spans="12:12" ht="13.5" hidden="1" thickTop="1">
      <c r="L2777" s="101"/>
    </row>
    <row r="2778" spans="12:12" ht="13.5" hidden="1" thickTop="1">
      <c r="L2778" s="101"/>
    </row>
    <row r="2779" spans="12:12" ht="13.5" hidden="1" thickTop="1">
      <c r="L2779" s="101"/>
    </row>
    <row r="2780" spans="12:12" ht="13.5" hidden="1" thickTop="1">
      <c r="L2780" s="101"/>
    </row>
    <row r="2781" spans="12:12" ht="13.5" hidden="1" thickTop="1">
      <c r="L2781" s="101"/>
    </row>
    <row r="2782" spans="12:12" ht="13.5" hidden="1" thickTop="1">
      <c r="L2782" s="101"/>
    </row>
    <row r="2783" spans="12:12" ht="13.5" hidden="1" thickTop="1">
      <c r="L2783" s="101"/>
    </row>
    <row r="2784" spans="12:12" ht="13.5" hidden="1" thickTop="1">
      <c r="L2784" s="101"/>
    </row>
    <row r="2785" spans="12:12" ht="13.5" hidden="1" thickTop="1">
      <c r="L2785" s="101"/>
    </row>
    <row r="2786" spans="12:12" ht="13.5" hidden="1" thickTop="1">
      <c r="L2786" s="101"/>
    </row>
    <row r="2787" spans="12:12" ht="13.5" hidden="1" thickTop="1">
      <c r="L2787" s="101"/>
    </row>
    <row r="2788" spans="12:12" ht="13.5" hidden="1" thickTop="1">
      <c r="L2788" s="101"/>
    </row>
    <row r="2789" spans="12:12" ht="13.5" hidden="1" thickTop="1">
      <c r="L2789" s="101"/>
    </row>
    <row r="2790" spans="12:12" ht="13.5" hidden="1" thickTop="1">
      <c r="L2790" s="101"/>
    </row>
    <row r="2791" spans="12:12" ht="13.5" hidden="1" thickTop="1">
      <c r="L2791" s="101"/>
    </row>
    <row r="2792" spans="12:12" ht="13.5" hidden="1" thickTop="1">
      <c r="L2792" s="101"/>
    </row>
    <row r="2793" spans="12:12" ht="13.5" hidden="1" thickTop="1">
      <c r="L2793" s="101"/>
    </row>
    <row r="2794" spans="12:12" ht="13.5" hidden="1" thickTop="1">
      <c r="L2794" s="101"/>
    </row>
    <row r="2795" spans="12:12" ht="13.5" hidden="1" thickTop="1">
      <c r="L2795" s="101"/>
    </row>
    <row r="2796" spans="12:12" ht="13.5" hidden="1" thickTop="1">
      <c r="L2796" s="101"/>
    </row>
    <row r="2797" spans="12:12" ht="13.5" hidden="1" thickTop="1">
      <c r="L2797" s="101"/>
    </row>
    <row r="2798" spans="12:12" ht="13.5" hidden="1" thickTop="1">
      <c r="L2798" s="101"/>
    </row>
    <row r="2799" spans="12:12" ht="13.5" hidden="1" thickTop="1">
      <c r="L2799" s="101"/>
    </row>
    <row r="2800" spans="12:12" ht="13.5" hidden="1" thickTop="1">
      <c r="L2800" s="101"/>
    </row>
    <row r="2801" spans="12:12" ht="13.5" hidden="1" thickTop="1">
      <c r="L2801" s="101"/>
    </row>
    <row r="2802" spans="12:12" ht="13.5" hidden="1" thickTop="1">
      <c r="L2802" s="101"/>
    </row>
    <row r="2803" spans="12:12" ht="13.5" hidden="1" thickTop="1">
      <c r="L2803" s="101"/>
    </row>
    <row r="2804" spans="12:12" ht="13.5" hidden="1" thickTop="1">
      <c r="L2804" s="101"/>
    </row>
    <row r="2805" spans="12:12" ht="13.5" hidden="1" thickTop="1">
      <c r="L2805" s="101"/>
    </row>
    <row r="2806" spans="12:12" ht="13.5" hidden="1" thickTop="1">
      <c r="L2806" s="101"/>
    </row>
    <row r="2807" spans="12:12" ht="13.5" hidden="1" thickTop="1">
      <c r="L2807" s="101"/>
    </row>
    <row r="2808" spans="12:12" ht="13.5" hidden="1" thickTop="1">
      <c r="L2808" s="101"/>
    </row>
    <row r="2809" spans="12:12" ht="13.5" hidden="1" thickTop="1">
      <c r="L2809" s="101"/>
    </row>
    <row r="2810" spans="12:12" ht="13.5" hidden="1" thickTop="1">
      <c r="L2810" s="101"/>
    </row>
    <row r="2811" spans="12:12" ht="13.5" hidden="1" thickTop="1">
      <c r="L2811" s="101"/>
    </row>
    <row r="2812" spans="12:12" ht="13.5" hidden="1" thickTop="1">
      <c r="L2812" s="101"/>
    </row>
    <row r="2813" spans="12:12" ht="13.5" hidden="1" thickTop="1">
      <c r="L2813" s="101"/>
    </row>
    <row r="2814" spans="12:12" ht="13.5" hidden="1" thickTop="1">
      <c r="L2814" s="101"/>
    </row>
    <row r="2815" spans="12:12" ht="13.5" hidden="1" thickTop="1">
      <c r="L2815" s="101"/>
    </row>
    <row r="2816" spans="12:12" ht="13.5" hidden="1" thickTop="1">
      <c r="L2816" s="101"/>
    </row>
    <row r="2817" spans="12:12" ht="13.5" hidden="1" thickTop="1">
      <c r="L2817" s="101"/>
    </row>
    <row r="2818" spans="12:12" ht="13.5" hidden="1" thickTop="1">
      <c r="L2818" s="101"/>
    </row>
    <row r="2819" spans="12:12" ht="13.5" hidden="1" thickTop="1">
      <c r="L2819" s="101"/>
    </row>
    <row r="2820" spans="12:12" ht="13.5" hidden="1" thickTop="1">
      <c r="L2820" s="101"/>
    </row>
    <row r="2821" spans="12:12" ht="13.5" hidden="1" thickTop="1">
      <c r="L2821" s="101"/>
    </row>
    <row r="2822" spans="12:12" ht="13.5" hidden="1" thickTop="1">
      <c r="L2822" s="101"/>
    </row>
    <row r="2823" spans="12:12" ht="13.5" hidden="1" thickTop="1">
      <c r="L2823" s="101"/>
    </row>
    <row r="2824" spans="12:12" ht="13.5" hidden="1" thickTop="1">
      <c r="L2824" s="101"/>
    </row>
    <row r="2825" spans="12:12" ht="13.5" hidden="1" thickTop="1">
      <c r="L2825" s="101"/>
    </row>
    <row r="2826" spans="12:12" ht="13.5" hidden="1" thickTop="1">
      <c r="L2826" s="101"/>
    </row>
    <row r="2827" spans="12:12" ht="13.5" hidden="1" thickTop="1">
      <c r="L2827" s="101"/>
    </row>
    <row r="2828" spans="12:12" ht="13.5" hidden="1" thickTop="1">
      <c r="L2828" s="101"/>
    </row>
    <row r="2829" spans="12:12" ht="13.5" hidden="1" thickTop="1">
      <c r="L2829" s="101"/>
    </row>
    <row r="2830" spans="12:12" ht="13.5" hidden="1" thickTop="1">
      <c r="L2830" s="101"/>
    </row>
    <row r="2831" spans="12:12" ht="13.5" hidden="1" thickTop="1">
      <c r="L2831" s="101"/>
    </row>
    <row r="2832" spans="12:12" ht="13.5" hidden="1" thickTop="1">
      <c r="L2832" s="101"/>
    </row>
    <row r="2833" spans="12:12" ht="13.5" hidden="1" thickTop="1">
      <c r="L2833" s="101"/>
    </row>
    <row r="2834" spans="12:12" ht="13.5" hidden="1" thickTop="1">
      <c r="L2834" s="101"/>
    </row>
    <row r="2835" spans="12:12" ht="13.5" hidden="1" thickTop="1">
      <c r="L2835" s="101"/>
    </row>
    <row r="2836" spans="12:12" ht="13.5" hidden="1" thickTop="1">
      <c r="L2836" s="101"/>
    </row>
    <row r="2837" spans="12:12" ht="13.5" hidden="1" thickTop="1">
      <c r="L2837" s="101"/>
    </row>
    <row r="2838" spans="12:12" ht="13.5" hidden="1" thickTop="1">
      <c r="L2838" s="101"/>
    </row>
    <row r="2839" spans="12:12" ht="13.5" hidden="1" thickTop="1">
      <c r="L2839" s="101"/>
    </row>
    <row r="2840" spans="12:12" ht="13.5" hidden="1" thickTop="1">
      <c r="L2840" s="101"/>
    </row>
    <row r="2841" spans="12:12" ht="13.5" hidden="1" thickTop="1">
      <c r="L2841" s="101"/>
    </row>
    <row r="2842" spans="12:12" ht="13.5" hidden="1" thickTop="1">
      <c r="L2842" s="101"/>
    </row>
    <row r="2843" spans="12:12" ht="13.5" hidden="1" thickTop="1">
      <c r="L2843" s="101"/>
    </row>
    <row r="2844" spans="12:12" ht="13.5" hidden="1" thickTop="1">
      <c r="L2844" s="101"/>
    </row>
    <row r="2845" spans="12:12" ht="13.5" hidden="1" thickTop="1">
      <c r="L2845" s="101"/>
    </row>
    <row r="2846" spans="12:12" ht="13.5" hidden="1" thickTop="1">
      <c r="L2846" s="101"/>
    </row>
    <row r="2847" spans="12:12" ht="13.5" hidden="1" thickTop="1">
      <c r="L2847" s="101"/>
    </row>
    <row r="2848" spans="12:12" ht="13.5" hidden="1" thickTop="1">
      <c r="L2848" s="101"/>
    </row>
    <row r="2849" spans="12:12" ht="13.5" hidden="1" thickTop="1">
      <c r="L2849" s="101"/>
    </row>
    <row r="2850" spans="12:12" ht="13.5" hidden="1" thickTop="1">
      <c r="L2850" s="101"/>
    </row>
    <row r="2851" spans="12:12" ht="13.5" hidden="1" thickTop="1">
      <c r="L2851" s="101"/>
    </row>
    <row r="2852" spans="12:12" ht="13.5" hidden="1" thickTop="1">
      <c r="L2852" s="101"/>
    </row>
    <row r="2853" spans="12:12" ht="13.5" hidden="1" thickTop="1">
      <c r="L2853" s="101"/>
    </row>
    <row r="2854" spans="12:12" ht="13.5" hidden="1" thickTop="1">
      <c r="L2854" s="101"/>
    </row>
    <row r="2855" spans="12:12" ht="13.5" hidden="1" thickTop="1">
      <c r="L2855" s="101"/>
    </row>
    <row r="2856" spans="12:12" ht="13.5" hidden="1" thickTop="1">
      <c r="L2856" s="101"/>
    </row>
    <row r="2857" spans="12:12" ht="13.5" hidden="1" thickTop="1">
      <c r="L2857" s="101"/>
    </row>
    <row r="2858" spans="12:12" ht="13.5" hidden="1" thickTop="1">
      <c r="L2858" s="101"/>
    </row>
    <row r="2859" spans="12:12" ht="13.5" hidden="1" thickTop="1">
      <c r="L2859" s="101"/>
    </row>
    <row r="2860" spans="12:12" ht="13.5" hidden="1" thickTop="1">
      <c r="L2860" s="101"/>
    </row>
    <row r="2861" spans="12:12" ht="13.5" hidden="1" thickTop="1">
      <c r="L2861" s="101"/>
    </row>
    <row r="2862" spans="12:12" ht="13.5" hidden="1" thickTop="1">
      <c r="L2862" s="101"/>
    </row>
    <row r="2863" spans="12:12" ht="13.5" hidden="1" thickTop="1">
      <c r="L2863" s="101"/>
    </row>
    <row r="2864" spans="12:12" ht="13.5" hidden="1" thickTop="1">
      <c r="L2864" s="101"/>
    </row>
    <row r="2865" spans="12:12" ht="13.5" hidden="1" thickTop="1">
      <c r="L2865" s="101"/>
    </row>
    <row r="2866" spans="12:12" ht="13.5" hidden="1" thickTop="1">
      <c r="L2866" s="101"/>
    </row>
    <row r="2867" spans="12:12" ht="13.5" hidden="1" thickTop="1">
      <c r="L2867" s="101"/>
    </row>
    <row r="2868" spans="12:12" ht="13.5" hidden="1" thickTop="1">
      <c r="L2868" s="101"/>
    </row>
    <row r="2869" spans="12:12" ht="13.5" hidden="1" thickTop="1">
      <c r="L2869" s="101"/>
    </row>
    <row r="2870" spans="12:12" ht="13.5" hidden="1" thickTop="1">
      <c r="L2870" s="101"/>
    </row>
    <row r="2871" spans="12:12" ht="13.5" hidden="1" thickTop="1">
      <c r="L2871" s="101"/>
    </row>
    <row r="2872" spans="12:12" ht="13.5" hidden="1" thickTop="1">
      <c r="L2872" s="101"/>
    </row>
    <row r="2873" spans="12:12" ht="13.5" hidden="1" thickTop="1">
      <c r="L2873" s="101"/>
    </row>
    <row r="2874" spans="12:12" ht="13.5" hidden="1" thickTop="1">
      <c r="L2874" s="101"/>
    </row>
    <row r="2875" spans="12:12" ht="13.5" hidden="1" thickTop="1">
      <c r="L2875" s="101"/>
    </row>
    <row r="2876" spans="12:12" ht="13.5" hidden="1" thickTop="1">
      <c r="L2876" s="101"/>
    </row>
    <row r="2877" spans="12:12" ht="13.5" hidden="1" thickTop="1">
      <c r="L2877" s="101"/>
    </row>
    <row r="2878" spans="12:12" ht="13.5" hidden="1" thickTop="1">
      <c r="L2878" s="101"/>
    </row>
    <row r="2879" spans="12:12" ht="13.5" hidden="1" thickTop="1">
      <c r="L2879" s="101"/>
    </row>
    <row r="2880" spans="12:12" ht="13.5" hidden="1" thickTop="1">
      <c r="L2880" s="101"/>
    </row>
    <row r="2881" spans="12:12" ht="13.5" hidden="1" thickTop="1">
      <c r="L2881" s="101"/>
    </row>
    <row r="2882" spans="12:12" ht="13.5" hidden="1" thickTop="1">
      <c r="L2882" s="101"/>
    </row>
    <row r="2883" spans="12:12" ht="13.5" hidden="1" thickTop="1">
      <c r="L2883" s="101"/>
    </row>
    <row r="2884" spans="12:12" ht="13.5" hidden="1" thickTop="1">
      <c r="L2884" s="101"/>
    </row>
    <row r="2885" spans="12:12" ht="13.5" hidden="1" thickTop="1">
      <c r="L2885" s="101"/>
    </row>
    <row r="2886" spans="12:12" ht="13.5" hidden="1" thickTop="1">
      <c r="L2886" s="101"/>
    </row>
    <row r="2887" spans="12:12" ht="13.5" hidden="1" thickTop="1">
      <c r="L2887" s="101"/>
    </row>
    <row r="2888" spans="12:12" ht="13.5" hidden="1" thickTop="1">
      <c r="L2888" s="101"/>
    </row>
    <row r="2889" spans="12:12" ht="13.5" hidden="1" thickTop="1">
      <c r="L2889" s="101"/>
    </row>
    <row r="2890" spans="12:12" ht="13.5" hidden="1" thickTop="1">
      <c r="L2890" s="101"/>
    </row>
    <row r="2891" spans="12:12" ht="13.5" hidden="1" thickTop="1">
      <c r="L2891" s="101"/>
    </row>
    <row r="2892" spans="12:12" ht="13.5" hidden="1" thickTop="1">
      <c r="L2892" s="101"/>
    </row>
    <row r="2893" spans="12:12" ht="13.5" hidden="1" thickTop="1">
      <c r="L2893" s="101"/>
    </row>
    <row r="2894" spans="12:12" ht="13.5" hidden="1" thickTop="1">
      <c r="L2894" s="101"/>
    </row>
    <row r="2895" spans="12:12" ht="13.5" hidden="1" thickTop="1">
      <c r="L2895" s="101"/>
    </row>
    <row r="2896" spans="12:12" ht="13.5" hidden="1" thickTop="1">
      <c r="L2896" s="101"/>
    </row>
    <row r="2897" spans="12:12" ht="13.5" hidden="1" thickTop="1">
      <c r="L2897" s="101"/>
    </row>
    <row r="2898" spans="12:12" ht="13.5" hidden="1" thickTop="1">
      <c r="L2898" s="101"/>
    </row>
    <row r="2899" spans="12:12" ht="13.5" hidden="1" thickTop="1">
      <c r="L2899" s="101"/>
    </row>
    <row r="2900" spans="12:12" ht="13.5" hidden="1" thickTop="1">
      <c r="L2900" s="101"/>
    </row>
    <row r="2901" spans="12:12" ht="13.5" hidden="1" thickTop="1">
      <c r="L2901" s="101"/>
    </row>
    <row r="2902" spans="12:12" ht="13.5" hidden="1" thickTop="1">
      <c r="L2902" s="101"/>
    </row>
    <row r="2903" spans="12:12" ht="13.5" hidden="1" thickTop="1">
      <c r="L2903" s="101"/>
    </row>
    <row r="2904" spans="12:12" ht="13.5" hidden="1" thickTop="1">
      <c r="L2904" s="101"/>
    </row>
    <row r="2905" spans="12:12" ht="13.5" hidden="1" thickTop="1">
      <c r="L2905" s="101"/>
    </row>
    <row r="2906" spans="12:12" ht="13.5" hidden="1" thickTop="1">
      <c r="L2906" s="101"/>
    </row>
    <row r="2907" spans="12:12" ht="13.5" hidden="1" thickTop="1">
      <c r="L2907" s="101"/>
    </row>
    <row r="2908" spans="12:12" ht="13.5" hidden="1" thickTop="1">
      <c r="L2908" s="101"/>
    </row>
    <row r="2909" spans="12:12" ht="13.5" hidden="1" thickTop="1">
      <c r="L2909" s="101"/>
    </row>
    <row r="2910" spans="12:12" ht="13.5" hidden="1" thickTop="1">
      <c r="L2910" s="101"/>
    </row>
    <row r="2911" spans="12:12" ht="13.5" hidden="1" thickTop="1">
      <c r="L2911" s="101"/>
    </row>
    <row r="2912" spans="12:12" ht="13.5" hidden="1" thickTop="1">
      <c r="L2912" s="101"/>
    </row>
    <row r="2913" spans="12:12" ht="13.5" hidden="1" thickTop="1">
      <c r="L2913" s="101"/>
    </row>
    <row r="2914" spans="12:12" ht="13.5" hidden="1" thickTop="1">
      <c r="L2914" s="101"/>
    </row>
    <row r="2915" spans="12:12" ht="13.5" hidden="1" thickTop="1">
      <c r="L2915" s="101"/>
    </row>
    <row r="2916" spans="12:12" ht="13.5" hidden="1" thickTop="1">
      <c r="L2916" s="101"/>
    </row>
    <row r="2917" spans="12:12" ht="13.5" hidden="1" thickTop="1">
      <c r="L2917" s="101"/>
    </row>
    <row r="2918" spans="12:12" ht="13.5" hidden="1" thickTop="1">
      <c r="L2918" s="101"/>
    </row>
    <row r="2919" spans="12:12" ht="13.5" hidden="1" thickTop="1">
      <c r="L2919" s="101"/>
    </row>
    <row r="2920" spans="12:12" ht="13.5" hidden="1" thickTop="1">
      <c r="L2920" s="101"/>
    </row>
    <row r="2921" spans="12:12" ht="13.5" hidden="1" thickTop="1">
      <c r="L2921" s="101"/>
    </row>
    <row r="2922" spans="12:12" ht="13.5" hidden="1" thickTop="1">
      <c r="L2922" s="101"/>
    </row>
    <row r="2923" spans="12:12" ht="13.5" hidden="1" thickTop="1">
      <c r="L2923" s="101"/>
    </row>
    <row r="2924" spans="12:12" ht="13.5" hidden="1" thickTop="1">
      <c r="L2924" s="101"/>
    </row>
    <row r="2925" spans="12:12" ht="13.5" hidden="1" thickTop="1">
      <c r="L2925" s="101"/>
    </row>
    <row r="2926" spans="12:12" ht="13.5" hidden="1" thickTop="1">
      <c r="L2926" s="101"/>
    </row>
    <row r="2927" spans="12:12" ht="13.5" hidden="1" thickTop="1">
      <c r="L2927" s="101"/>
    </row>
    <row r="2928" spans="12:12" ht="13.5" hidden="1" thickTop="1">
      <c r="L2928" s="101"/>
    </row>
    <row r="2929" spans="12:12" ht="13.5" hidden="1" thickTop="1">
      <c r="L2929" s="101"/>
    </row>
    <row r="2930" spans="12:12" ht="13.5" hidden="1" thickTop="1">
      <c r="L2930" s="101"/>
    </row>
    <row r="2931" spans="12:12" ht="13.5" hidden="1" thickTop="1">
      <c r="L2931" s="101"/>
    </row>
    <row r="2932" spans="12:12" ht="13.5" hidden="1" thickTop="1">
      <c r="L2932" s="101"/>
    </row>
    <row r="2933" spans="12:12" ht="13.5" hidden="1" thickTop="1">
      <c r="L2933" s="101"/>
    </row>
    <row r="2934" spans="12:12" ht="13.5" hidden="1" thickTop="1">
      <c r="L2934" s="101"/>
    </row>
    <row r="2935" spans="12:12" ht="13.5" hidden="1" thickTop="1">
      <c r="L2935" s="101"/>
    </row>
    <row r="2936" spans="12:12" ht="13.5" hidden="1" thickTop="1">
      <c r="L2936" s="101"/>
    </row>
    <row r="2937" spans="12:12" ht="13.5" hidden="1" thickTop="1">
      <c r="L2937" s="101"/>
    </row>
    <row r="2938" spans="12:12" ht="13.5" hidden="1" thickTop="1">
      <c r="L2938" s="101"/>
    </row>
    <row r="2939" spans="12:12" ht="13.5" hidden="1" thickTop="1">
      <c r="L2939" s="101"/>
    </row>
    <row r="2940" spans="12:12" ht="13.5" hidden="1" thickTop="1">
      <c r="L2940" s="101"/>
    </row>
    <row r="2941" spans="12:12" ht="13.5" hidden="1" thickTop="1">
      <c r="L2941" s="101"/>
    </row>
    <row r="2942" spans="12:12" ht="13.5" hidden="1" thickTop="1">
      <c r="L2942" s="101"/>
    </row>
    <row r="2943" spans="12:12" ht="13.5" hidden="1" thickTop="1">
      <c r="L2943" s="101"/>
    </row>
    <row r="2944" spans="12:12" ht="13.5" hidden="1" thickTop="1">
      <c r="L2944" s="101"/>
    </row>
    <row r="2945" spans="12:12" ht="13.5" hidden="1" thickTop="1">
      <c r="L2945" s="101"/>
    </row>
    <row r="2946" spans="12:12" ht="13.5" hidden="1" thickTop="1">
      <c r="L2946" s="101"/>
    </row>
    <row r="2947" spans="12:12" ht="13.5" hidden="1" thickTop="1">
      <c r="L2947" s="101"/>
    </row>
    <row r="2948" spans="12:12" ht="13.5" hidden="1" thickTop="1">
      <c r="L2948" s="101"/>
    </row>
    <row r="2949" spans="12:12" ht="13.5" hidden="1" thickTop="1">
      <c r="L2949" s="101"/>
    </row>
    <row r="2950" spans="12:12" ht="13.5" hidden="1" thickTop="1">
      <c r="L2950" s="101"/>
    </row>
    <row r="2951" spans="12:12" ht="13.5" hidden="1" thickTop="1">
      <c r="L2951" s="101"/>
    </row>
    <row r="2952" spans="12:12" ht="13.5" hidden="1" thickTop="1">
      <c r="L2952" s="101"/>
    </row>
    <row r="2953" spans="12:12" ht="13.5" hidden="1" thickTop="1">
      <c r="L2953" s="101"/>
    </row>
    <row r="2954" spans="12:12" ht="13.5" hidden="1" thickTop="1">
      <c r="L2954" s="101"/>
    </row>
    <row r="2955" spans="12:12" ht="13.5" hidden="1" thickTop="1">
      <c r="L2955" s="101"/>
    </row>
    <row r="2956" spans="12:12" ht="13.5" hidden="1" thickTop="1">
      <c r="L2956" s="101"/>
    </row>
    <row r="2957" spans="12:12" ht="13.5" hidden="1" thickTop="1">
      <c r="L2957" s="101"/>
    </row>
    <row r="2958" spans="12:12" ht="13.5" hidden="1" thickTop="1">
      <c r="L2958" s="101"/>
    </row>
    <row r="2959" spans="12:12" ht="13.5" hidden="1" thickTop="1">
      <c r="L2959" s="101"/>
    </row>
    <row r="2960" spans="12:12" ht="13.5" hidden="1" thickTop="1">
      <c r="L2960" s="101"/>
    </row>
    <row r="2961" spans="12:12" ht="13.5" hidden="1" thickTop="1">
      <c r="L2961" s="101"/>
    </row>
    <row r="2962" spans="12:12" ht="13.5" hidden="1" thickTop="1">
      <c r="L2962" s="101"/>
    </row>
    <row r="2963" spans="12:12" ht="13.5" hidden="1" thickTop="1">
      <c r="L2963" s="101"/>
    </row>
    <row r="2964" spans="12:12" ht="13.5" hidden="1" thickTop="1">
      <c r="L2964" s="101"/>
    </row>
    <row r="2965" spans="12:12" ht="13.5" hidden="1" thickTop="1">
      <c r="L2965" s="101"/>
    </row>
    <row r="2966" spans="12:12" ht="13.5" hidden="1" thickTop="1">
      <c r="L2966" s="101"/>
    </row>
    <row r="2967" spans="12:12" ht="13.5" hidden="1" thickTop="1">
      <c r="L2967" s="101"/>
    </row>
    <row r="2968" spans="12:12" ht="13.5" hidden="1" thickTop="1">
      <c r="L2968" s="101"/>
    </row>
    <row r="2969" spans="12:12" ht="13.5" hidden="1" thickTop="1">
      <c r="L2969" s="101"/>
    </row>
    <row r="2970" spans="12:12" ht="13.5" hidden="1" thickTop="1">
      <c r="L2970" s="101"/>
    </row>
    <row r="2971" spans="12:12" ht="13.5" hidden="1" thickTop="1">
      <c r="L2971" s="101"/>
    </row>
    <row r="2972" spans="12:12" ht="13.5" hidden="1" thickTop="1">
      <c r="L2972" s="101"/>
    </row>
    <row r="2973" spans="12:12" ht="13.5" hidden="1" thickTop="1">
      <c r="L2973" s="101"/>
    </row>
    <row r="2974" spans="12:12" ht="13.5" hidden="1" thickTop="1">
      <c r="L2974" s="101"/>
    </row>
    <row r="2975" spans="12:12" ht="13.5" hidden="1" thickTop="1">
      <c r="L2975" s="101"/>
    </row>
    <row r="2976" spans="12:12" ht="13.5" hidden="1" thickTop="1">
      <c r="L2976" s="101"/>
    </row>
    <row r="2977" spans="12:12" ht="13.5" hidden="1" thickTop="1">
      <c r="L2977" s="101"/>
    </row>
    <row r="2978" spans="12:12" ht="13.5" hidden="1" thickTop="1">
      <c r="L2978" s="101"/>
    </row>
    <row r="2979" spans="12:12" ht="13.5" hidden="1" thickTop="1">
      <c r="L2979" s="101"/>
    </row>
    <row r="2980" spans="12:12" ht="13.5" hidden="1" thickTop="1">
      <c r="L2980" s="101"/>
    </row>
    <row r="2981" spans="12:12" ht="13.5" hidden="1" thickTop="1">
      <c r="L2981" s="101"/>
    </row>
    <row r="2982" spans="12:12" ht="13.5" hidden="1" thickTop="1">
      <c r="L2982" s="101"/>
    </row>
    <row r="2983" spans="12:12" ht="13.5" hidden="1" thickTop="1">
      <c r="L2983" s="101"/>
    </row>
    <row r="2984" spans="12:12" ht="13.5" hidden="1" thickTop="1">
      <c r="L2984" s="101"/>
    </row>
    <row r="2985" spans="12:12" ht="13.5" hidden="1" thickTop="1">
      <c r="L2985" s="101"/>
    </row>
    <row r="2986" spans="12:12" ht="13.5" hidden="1" thickTop="1">
      <c r="L2986" s="101"/>
    </row>
    <row r="2987" spans="12:12" ht="13.5" hidden="1" thickTop="1">
      <c r="L2987" s="101"/>
    </row>
    <row r="2988" spans="12:12" ht="13.5" hidden="1" thickTop="1">
      <c r="L2988" s="101"/>
    </row>
    <row r="2989" spans="12:12" ht="13.5" hidden="1" thickTop="1">
      <c r="L2989" s="101"/>
    </row>
    <row r="2990" spans="12:12" ht="13.5" hidden="1" thickTop="1">
      <c r="L2990" s="101"/>
    </row>
    <row r="2991" spans="12:12" ht="13.5" hidden="1" thickTop="1">
      <c r="L2991" s="101"/>
    </row>
    <row r="2992" spans="12:12" ht="13.5" hidden="1" thickTop="1">
      <c r="L2992" s="101"/>
    </row>
    <row r="2993" spans="12:12" ht="13.5" hidden="1" thickTop="1">
      <c r="L2993" s="101"/>
    </row>
    <row r="2994" spans="12:12" ht="13.5" hidden="1" thickTop="1">
      <c r="L2994" s="101"/>
    </row>
    <row r="2995" spans="12:12" ht="13.5" hidden="1" thickTop="1">
      <c r="L2995" s="101"/>
    </row>
    <row r="2996" spans="12:12" ht="13.5" hidden="1" thickTop="1">
      <c r="L2996" s="101"/>
    </row>
    <row r="2997" spans="12:12" ht="13.5" hidden="1" thickTop="1">
      <c r="L2997" s="101"/>
    </row>
    <row r="2998" spans="12:12" ht="13.5" hidden="1" thickTop="1">
      <c r="L2998" s="101"/>
    </row>
    <row r="2999" spans="12:12" ht="13.5" hidden="1" thickTop="1">
      <c r="L2999" s="101"/>
    </row>
    <row r="3000" spans="12:12" ht="13.5" hidden="1" thickTop="1">
      <c r="L3000" s="101"/>
    </row>
    <row r="3001" spans="12:12" ht="13.5" hidden="1" thickTop="1">
      <c r="L3001" s="101"/>
    </row>
    <row r="3002" spans="12:12" ht="13.5" hidden="1" thickTop="1">
      <c r="L3002" s="101"/>
    </row>
    <row r="3003" spans="12:12" ht="13.5" hidden="1" thickTop="1">
      <c r="L3003" s="101"/>
    </row>
    <row r="3004" spans="12:12" ht="13.5" hidden="1" thickTop="1">
      <c r="L3004" s="101"/>
    </row>
    <row r="3005" spans="12:12" ht="13.5" hidden="1" thickTop="1">
      <c r="L3005" s="101"/>
    </row>
    <row r="3006" spans="12:12" ht="13.5" hidden="1" thickTop="1">
      <c r="L3006" s="101"/>
    </row>
    <row r="3007" spans="12:12" ht="13.5" hidden="1" thickTop="1">
      <c r="L3007" s="101"/>
    </row>
    <row r="3008" spans="12:12" ht="13.5" hidden="1" thickTop="1">
      <c r="L3008" s="101"/>
    </row>
    <row r="3009" spans="12:12" ht="13.5" hidden="1" thickTop="1">
      <c r="L3009" s="101"/>
    </row>
    <row r="3010" spans="12:12" ht="13.5" hidden="1" thickTop="1">
      <c r="L3010" s="101"/>
    </row>
    <row r="3011" spans="12:12" ht="13.5" hidden="1" thickTop="1">
      <c r="L3011" s="101"/>
    </row>
    <row r="3012" spans="12:12" ht="13.5" hidden="1" thickTop="1">
      <c r="L3012" s="101"/>
    </row>
    <row r="3013" spans="12:12" ht="13.5" hidden="1" thickTop="1">
      <c r="L3013" s="101"/>
    </row>
    <row r="3014" spans="12:12" ht="13.5" hidden="1" thickTop="1">
      <c r="L3014" s="101"/>
    </row>
    <row r="3015" spans="12:12" ht="13.5" hidden="1" thickTop="1">
      <c r="L3015" s="101"/>
    </row>
    <row r="3016" spans="12:12" ht="13.5" hidden="1" thickTop="1">
      <c r="L3016" s="101"/>
    </row>
    <row r="3017" spans="12:12" ht="13.5" hidden="1" thickTop="1">
      <c r="L3017" s="101"/>
    </row>
    <row r="3018" spans="12:12" ht="13.5" hidden="1" thickTop="1">
      <c r="L3018" s="101"/>
    </row>
    <row r="3019" spans="12:12" ht="13.5" hidden="1" thickTop="1">
      <c r="L3019" s="101"/>
    </row>
    <row r="3020" spans="12:12" ht="13.5" hidden="1" thickTop="1">
      <c r="L3020" s="101"/>
    </row>
    <row r="3021" spans="12:12" ht="13.5" hidden="1" thickTop="1">
      <c r="L3021" s="101"/>
    </row>
    <row r="3022" spans="12:12" ht="13.5" hidden="1" thickTop="1">
      <c r="L3022" s="101"/>
    </row>
    <row r="3023" spans="12:12" ht="13.5" hidden="1" thickTop="1">
      <c r="L3023" s="101"/>
    </row>
    <row r="3024" spans="12:12" ht="13.5" hidden="1" thickTop="1">
      <c r="L3024" s="101"/>
    </row>
    <row r="3025" spans="12:12" ht="13.5" hidden="1" thickTop="1">
      <c r="L3025" s="101"/>
    </row>
    <row r="3026" spans="12:12" ht="13.5" hidden="1" thickTop="1">
      <c r="L3026" s="101"/>
    </row>
    <row r="3027" spans="12:12" ht="13.5" hidden="1" thickTop="1">
      <c r="L3027" s="101"/>
    </row>
    <row r="3028" spans="12:12" ht="13.5" hidden="1" thickTop="1">
      <c r="L3028" s="101"/>
    </row>
    <row r="3029" spans="12:12" ht="13.5" hidden="1" thickTop="1">
      <c r="L3029" s="101"/>
    </row>
    <row r="3030" spans="12:12" ht="13.5" hidden="1" thickTop="1">
      <c r="L3030" s="101"/>
    </row>
    <row r="3031" spans="12:12" ht="13.5" hidden="1" thickTop="1">
      <c r="L3031" s="101"/>
    </row>
    <row r="3032" spans="12:12" ht="13.5" hidden="1" thickTop="1">
      <c r="L3032" s="101"/>
    </row>
    <row r="3033" spans="12:12" ht="13.5" hidden="1" thickTop="1">
      <c r="L3033" s="101"/>
    </row>
    <row r="3034" spans="12:12" ht="13.5" hidden="1" thickTop="1">
      <c r="L3034" s="101"/>
    </row>
    <row r="3035" spans="12:12" ht="13.5" hidden="1" thickTop="1">
      <c r="L3035" s="101"/>
    </row>
    <row r="3036" spans="12:12" ht="13.5" hidden="1" thickTop="1">
      <c r="L3036" s="101"/>
    </row>
    <row r="3037" spans="12:12" ht="13.5" hidden="1" thickTop="1">
      <c r="L3037" s="101"/>
    </row>
    <row r="3038" spans="12:12" ht="13.5" hidden="1" thickTop="1">
      <c r="L3038" s="101"/>
    </row>
    <row r="3039" spans="12:12" ht="13.5" hidden="1" thickTop="1">
      <c r="L3039" s="101"/>
    </row>
    <row r="3040" spans="12:12" ht="13.5" hidden="1" thickTop="1">
      <c r="L3040" s="101"/>
    </row>
    <row r="3041" spans="12:12" ht="13.5" hidden="1" thickTop="1">
      <c r="L3041" s="101"/>
    </row>
    <row r="3042" spans="12:12" ht="13.5" hidden="1" thickTop="1">
      <c r="L3042" s="101"/>
    </row>
    <row r="3043" spans="12:12" ht="13.5" hidden="1" thickTop="1">
      <c r="L3043" s="101"/>
    </row>
    <row r="3044" spans="12:12" ht="13.5" hidden="1" thickTop="1">
      <c r="L3044" s="101"/>
    </row>
    <row r="3045" spans="12:12" ht="13.5" hidden="1" thickTop="1">
      <c r="L3045" s="101"/>
    </row>
    <row r="3046" spans="12:12" ht="13.5" hidden="1" thickTop="1">
      <c r="L3046" s="101"/>
    </row>
    <row r="3047" spans="12:12" ht="13.5" hidden="1" thickTop="1">
      <c r="L3047" s="101"/>
    </row>
    <row r="3048" spans="12:12" ht="13.5" hidden="1" thickTop="1">
      <c r="L3048" s="101"/>
    </row>
    <row r="3049" spans="12:12" ht="13.5" hidden="1" thickTop="1">
      <c r="L3049" s="101"/>
    </row>
    <row r="3050" spans="12:12" ht="13.5" hidden="1" thickTop="1">
      <c r="L3050" s="101"/>
    </row>
    <row r="3051" spans="12:12" ht="13.5" hidden="1" thickTop="1">
      <c r="L3051" s="101"/>
    </row>
    <row r="3052" spans="12:12" ht="13.5" hidden="1" thickTop="1">
      <c r="L3052" s="101"/>
    </row>
    <row r="3053" spans="12:12" ht="13.5" hidden="1" thickTop="1">
      <c r="L3053" s="101"/>
    </row>
    <row r="3054" spans="12:12" ht="13.5" hidden="1" thickTop="1">
      <c r="L3054" s="101"/>
    </row>
    <row r="3055" spans="12:12" ht="13.5" hidden="1" thickTop="1">
      <c r="L3055" s="101"/>
    </row>
    <row r="3056" spans="12:12" ht="13.5" hidden="1" thickTop="1">
      <c r="L3056" s="101"/>
    </row>
    <row r="3057" spans="12:12" ht="13.5" hidden="1" thickTop="1">
      <c r="L3057" s="101"/>
    </row>
    <row r="3058" spans="12:12" ht="13.5" hidden="1" thickTop="1">
      <c r="L3058" s="101"/>
    </row>
    <row r="3059" spans="12:12" ht="13.5" hidden="1" thickTop="1">
      <c r="L3059" s="101"/>
    </row>
    <row r="3060" spans="12:12" ht="13.5" hidden="1" thickTop="1">
      <c r="L3060" s="101"/>
    </row>
    <row r="3061" spans="12:12" ht="13.5" hidden="1" thickTop="1">
      <c r="L3061" s="101"/>
    </row>
    <row r="3062" spans="12:12" ht="13.5" hidden="1" thickTop="1">
      <c r="L3062" s="101"/>
    </row>
    <row r="3063" spans="12:12" ht="13.5" hidden="1" thickTop="1">
      <c r="L3063" s="101"/>
    </row>
    <row r="3064" spans="12:12" ht="13.5" hidden="1" thickTop="1">
      <c r="L3064" s="101"/>
    </row>
    <row r="3065" spans="12:12" ht="13.5" hidden="1" thickTop="1">
      <c r="L3065" s="101"/>
    </row>
    <row r="3066" spans="12:12" ht="13.5" hidden="1" thickTop="1">
      <c r="L3066" s="101"/>
    </row>
    <row r="3067" spans="12:12" ht="13.5" hidden="1" thickTop="1">
      <c r="L3067" s="101"/>
    </row>
    <row r="3068" spans="12:12" ht="13.5" hidden="1" thickTop="1">
      <c r="L3068" s="101"/>
    </row>
    <row r="3069" spans="12:12" ht="13.5" hidden="1" thickTop="1">
      <c r="L3069" s="101"/>
    </row>
    <row r="3070" spans="12:12" ht="13.5" hidden="1" thickTop="1">
      <c r="L3070" s="101"/>
    </row>
    <row r="3071" spans="12:12" ht="13.5" hidden="1" thickTop="1">
      <c r="L3071" s="101"/>
    </row>
    <row r="3072" spans="12:12" ht="13.5" hidden="1" thickTop="1">
      <c r="L3072" s="101"/>
    </row>
    <row r="3073" spans="12:12" ht="13.5" hidden="1" thickTop="1">
      <c r="L3073" s="101"/>
    </row>
    <row r="3074" spans="12:12" ht="13.5" hidden="1" thickTop="1">
      <c r="L3074" s="101"/>
    </row>
    <row r="3075" spans="12:12" ht="13.5" hidden="1" thickTop="1">
      <c r="L3075" s="101"/>
    </row>
    <row r="3076" spans="12:12" ht="13.5" hidden="1" thickTop="1">
      <c r="L3076" s="101"/>
    </row>
    <row r="3077" spans="12:12" ht="13.5" hidden="1" thickTop="1">
      <c r="L3077" s="101"/>
    </row>
    <row r="3078" spans="12:12" ht="13.5" hidden="1" thickTop="1">
      <c r="L3078" s="101"/>
    </row>
    <row r="3079" spans="12:12" ht="13.5" hidden="1" thickTop="1">
      <c r="L3079" s="101"/>
    </row>
    <row r="3080" spans="12:12" ht="13.5" hidden="1" thickTop="1">
      <c r="L3080" s="101"/>
    </row>
    <row r="3081" spans="12:12" ht="13.5" hidden="1" thickTop="1">
      <c r="L3081" s="101"/>
    </row>
    <row r="3082" spans="12:12" ht="13.5" hidden="1" thickTop="1">
      <c r="L3082" s="101"/>
    </row>
    <row r="3083" spans="12:12" ht="13.5" hidden="1" thickTop="1">
      <c r="L3083" s="101"/>
    </row>
    <row r="3084" spans="12:12" ht="13.5" hidden="1" thickTop="1">
      <c r="L3084" s="101"/>
    </row>
    <row r="3085" spans="12:12" ht="13.5" hidden="1" thickTop="1">
      <c r="L3085" s="101"/>
    </row>
    <row r="3086" spans="12:12" ht="13.5" hidden="1" thickTop="1">
      <c r="L3086" s="101"/>
    </row>
    <row r="3087" spans="12:12" ht="13.5" hidden="1" thickTop="1">
      <c r="L3087" s="101"/>
    </row>
    <row r="3088" spans="12:12" ht="13.5" hidden="1" thickTop="1">
      <c r="L3088" s="101"/>
    </row>
    <row r="3089" spans="12:12" ht="13.5" hidden="1" thickTop="1">
      <c r="L3089" s="101"/>
    </row>
    <row r="3090" spans="12:12" ht="13.5" hidden="1" thickTop="1">
      <c r="L3090" s="101"/>
    </row>
    <row r="3091" spans="12:12" ht="13.5" hidden="1" thickTop="1">
      <c r="L3091" s="101"/>
    </row>
    <row r="3092" spans="12:12" ht="13.5" hidden="1" thickTop="1">
      <c r="L3092" s="101"/>
    </row>
    <row r="3093" spans="12:12" ht="13.5" hidden="1" thickTop="1">
      <c r="L3093" s="101"/>
    </row>
    <row r="3094" spans="12:12" ht="13.5" hidden="1" thickTop="1">
      <c r="L3094" s="101"/>
    </row>
    <row r="3095" spans="12:12" ht="13.5" hidden="1" thickTop="1">
      <c r="L3095" s="101"/>
    </row>
    <row r="3096" spans="12:12" ht="13.5" hidden="1" thickTop="1">
      <c r="L3096" s="101"/>
    </row>
    <row r="3097" spans="12:12" ht="13.5" hidden="1" thickTop="1">
      <c r="L3097" s="101"/>
    </row>
    <row r="3098" spans="12:12" ht="13.5" hidden="1" thickTop="1">
      <c r="L3098" s="101"/>
    </row>
    <row r="3099" spans="12:12" ht="13.5" hidden="1" thickTop="1">
      <c r="L3099" s="101"/>
    </row>
    <row r="3100" spans="12:12" ht="13.5" hidden="1" thickTop="1">
      <c r="L3100" s="101"/>
    </row>
    <row r="3101" spans="12:12" ht="13.5" hidden="1" thickTop="1">
      <c r="L3101" s="101"/>
    </row>
    <row r="3102" spans="12:12" ht="13.5" hidden="1" thickTop="1">
      <c r="L3102" s="101"/>
    </row>
    <row r="3103" spans="12:12" ht="13.5" hidden="1" thickTop="1">
      <c r="L3103" s="101"/>
    </row>
    <row r="3104" spans="12:12" ht="13.5" hidden="1" thickTop="1">
      <c r="L3104" s="101"/>
    </row>
    <row r="3105" spans="12:12" ht="13.5" hidden="1" thickTop="1">
      <c r="L3105" s="101"/>
    </row>
    <row r="3106" spans="12:12" ht="13.5" hidden="1" thickTop="1">
      <c r="L3106" s="101"/>
    </row>
    <row r="3107" spans="12:12" ht="13.5" hidden="1" thickTop="1">
      <c r="L3107" s="101"/>
    </row>
    <row r="3108" spans="12:12" ht="13.5" hidden="1" thickTop="1">
      <c r="L3108" s="101"/>
    </row>
    <row r="3109" spans="12:12" ht="13.5" hidden="1" thickTop="1">
      <c r="L3109" s="101"/>
    </row>
    <row r="3110" spans="12:12" ht="13.5" hidden="1" thickTop="1">
      <c r="L3110" s="101"/>
    </row>
    <row r="3111" spans="12:12" ht="13.5" hidden="1" thickTop="1">
      <c r="L3111" s="101"/>
    </row>
    <row r="3112" spans="12:12" ht="13.5" hidden="1" thickTop="1">
      <c r="L3112" s="101"/>
    </row>
    <row r="3113" spans="12:12" ht="13.5" hidden="1" thickTop="1">
      <c r="L3113" s="101"/>
    </row>
    <row r="3114" spans="12:12" ht="13.5" hidden="1" thickTop="1">
      <c r="L3114" s="101"/>
    </row>
    <row r="3115" spans="12:12" ht="13.5" hidden="1" thickTop="1">
      <c r="L3115" s="101"/>
    </row>
    <row r="3116" spans="12:12" ht="13.5" hidden="1" thickTop="1">
      <c r="L3116" s="101"/>
    </row>
    <row r="3117" spans="12:12" ht="13.5" hidden="1" thickTop="1">
      <c r="L3117" s="101"/>
    </row>
    <row r="3118" spans="12:12" ht="13.5" hidden="1" thickTop="1">
      <c r="L3118" s="101"/>
    </row>
    <row r="3119" spans="12:12" ht="13.5" hidden="1" thickTop="1">
      <c r="L3119" s="101"/>
    </row>
    <row r="3120" spans="12:12" ht="13.5" hidden="1" thickTop="1">
      <c r="L3120" s="101"/>
    </row>
    <row r="3121" spans="12:12" ht="13.5" hidden="1" thickTop="1">
      <c r="L3121" s="101"/>
    </row>
    <row r="3122" spans="12:12" ht="13.5" hidden="1" thickTop="1">
      <c r="L3122" s="101"/>
    </row>
    <row r="3123" spans="12:12" ht="13.5" hidden="1" thickTop="1">
      <c r="L3123" s="101"/>
    </row>
    <row r="3124" spans="12:12" ht="13.5" hidden="1" thickTop="1">
      <c r="L3124" s="101"/>
    </row>
    <row r="3125" spans="12:12" ht="13.5" hidden="1" thickTop="1">
      <c r="L3125" s="101"/>
    </row>
    <row r="3126" spans="12:12" ht="13.5" hidden="1" thickTop="1">
      <c r="L3126" s="101"/>
    </row>
    <row r="3127" spans="12:12" ht="13.5" hidden="1" thickTop="1">
      <c r="L3127" s="101"/>
    </row>
    <row r="3128" spans="12:12" ht="13.5" hidden="1" thickTop="1">
      <c r="L3128" s="101"/>
    </row>
    <row r="3129" spans="12:12" ht="13.5" hidden="1" thickTop="1">
      <c r="L3129" s="101"/>
    </row>
    <row r="3130" spans="12:12" ht="13.5" hidden="1" thickTop="1">
      <c r="L3130" s="101"/>
    </row>
    <row r="3131" spans="12:12" ht="13.5" hidden="1" thickTop="1">
      <c r="L3131" s="101"/>
    </row>
    <row r="3132" spans="12:12" ht="13.5" hidden="1" thickTop="1">
      <c r="L3132" s="101"/>
    </row>
    <row r="3133" spans="12:12" ht="13.5" hidden="1" thickTop="1">
      <c r="L3133" s="101"/>
    </row>
    <row r="3134" spans="12:12" ht="13.5" hidden="1" thickTop="1">
      <c r="L3134" s="101"/>
    </row>
    <row r="3135" spans="12:12" ht="13.5" hidden="1" thickTop="1">
      <c r="L3135" s="101"/>
    </row>
    <row r="3136" spans="12:12" ht="13.5" hidden="1" thickTop="1">
      <c r="L3136" s="101"/>
    </row>
    <row r="3137" spans="12:12" ht="13.5" hidden="1" thickTop="1">
      <c r="L3137" s="101"/>
    </row>
    <row r="3138" spans="12:12" ht="13.5" hidden="1" thickTop="1">
      <c r="L3138" s="101"/>
    </row>
    <row r="3139" spans="12:12" ht="13.5" hidden="1" thickTop="1">
      <c r="L3139" s="101"/>
    </row>
    <row r="3140" spans="12:12" ht="13.5" hidden="1" thickTop="1">
      <c r="L3140" s="101"/>
    </row>
    <row r="3141" spans="12:12" ht="13.5" hidden="1" thickTop="1">
      <c r="L3141" s="101"/>
    </row>
    <row r="3142" spans="12:12" ht="13.5" hidden="1" thickTop="1">
      <c r="L3142" s="101"/>
    </row>
    <row r="3143" spans="12:12" ht="13.5" hidden="1" thickTop="1">
      <c r="L3143" s="101"/>
    </row>
    <row r="3144" spans="12:12" ht="13.5" hidden="1" thickTop="1">
      <c r="L3144" s="101"/>
    </row>
    <row r="3145" spans="12:12" ht="13.5" hidden="1" thickTop="1">
      <c r="L3145" s="101"/>
    </row>
    <row r="3146" spans="12:12" ht="13.5" hidden="1" thickTop="1">
      <c r="L3146" s="101"/>
    </row>
    <row r="3147" spans="12:12" ht="13.5" hidden="1" thickTop="1">
      <c r="L3147" s="101"/>
    </row>
    <row r="3148" spans="12:12" ht="13.5" hidden="1" thickTop="1">
      <c r="L3148" s="101"/>
    </row>
    <row r="3149" spans="12:12" ht="13.5" hidden="1" thickTop="1">
      <c r="L3149" s="101"/>
    </row>
    <row r="3150" spans="12:12" ht="13.5" hidden="1" thickTop="1">
      <c r="L3150" s="101"/>
    </row>
    <row r="3151" spans="12:12" ht="13.5" hidden="1" thickTop="1">
      <c r="L3151" s="101"/>
    </row>
    <row r="3152" spans="12:12" ht="13.5" hidden="1" thickTop="1">
      <c r="L3152" s="101"/>
    </row>
    <row r="3153" spans="12:12" ht="13.5" hidden="1" thickTop="1">
      <c r="L3153" s="101"/>
    </row>
    <row r="3154" spans="12:12" ht="13.5" hidden="1" thickTop="1">
      <c r="L3154" s="101"/>
    </row>
    <row r="3155" spans="12:12" ht="13.5" hidden="1" thickTop="1">
      <c r="L3155" s="101"/>
    </row>
    <row r="3156" spans="12:12" ht="13.5" hidden="1" thickTop="1">
      <c r="L3156" s="101"/>
    </row>
    <row r="3157" spans="12:12" ht="13.5" hidden="1" thickTop="1">
      <c r="L3157" s="101"/>
    </row>
    <row r="3158" spans="12:12" ht="13.5" hidden="1" thickTop="1">
      <c r="L3158" s="101"/>
    </row>
    <row r="3159" spans="12:12" ht="13.5" hidden="1" thickTop="1">
      <c r="L3159" s="101"/>
    </row>
    <row r="3160" spans="12:12" ht="13.5" hidden="1" thickTop="1">
      <c r="L3160" s="101"/>
    </row>
    <row r="3161" spans="12:12" ht="13.5" hidden="1" thickTop="1">
      <c r="L3161" s="101"/>
    </row>
    <row r="3162" spans="12:12" ht="13.5" hidden="1" thickTop="1">
      <c r="L3162" s="101"/>
    </row>
    <row r="3163" spans="12:12" ht="13.5" hidden="1" thickTop="1">
      <c r="L3163" s="101"/>
    </row>
    <row r="3164" spans="12:12" ht="13.5" hidden="1" thickTop="1">
      <c r="L3164" s="101"/>
    </row>
    <row r="3165" spans="12:12" ht="13.5" hidden="1" thickTop="1">
      <c r="L3165" s="101"/>
    </row>
    <row r="3166" spans="12:12" ht="13.5" hidden="1" thickTop="1">
      <c r="L3166" s="101"/>
    </row>
    <row r="3167" spans="12:12" ht="13.5" hidden="1" thickTop="1">
      <c r="L3167" s="101"/>
    </row>
    <row r="3168" spans="12:12" ht="13.5" hidden="1" thickTop="1">
      <c r="L3168" s="101"/>
    </row>
    <row r="3169" spans="12:12" ht="13.5" hidden="1" thickTop="1">
      <c r="L3169" s="101"/>
    </row>
    <row r="3170" spans="12:12" ht="13.5" hidden="1" thickTop="1">
      <c r="L3170" s="101"/>
    </row>
    <row r="3171" spans="12:12" ht="13.5" hidden="1" thickTop="1">
      <c r="L3171" s="101"/>
    </row>
    <row r="3172" spans="12:12" ht="13.5" hidden="1" thickTop="1">
      <c r="L3172" s="101"/>
    </row>
    <row r="3173" spans="12:12" ht="13.5" hidden="1" thickTop="1">
      <c r="L3173" s="101"/>
    </row>
    <row r="3174" spans="12:12" ht="13.5" hidden="1" thickTop="1">
      <c r="L3174" s="101"/>
    </row>
    <row r="3175" spans="12:12" ht="13.5" hidden="1" thickTop="1">
      <c r="L3175" s="101"/>
    </row>
    <row r="3176" spans="12:12" ht="13.5" hidden="1" thickTop="1">
      <c r="L3176" s="101"/>
    </row>
    <row r="3177" spans="12:12" ht="13.5" hidden="1" thickTop="1">
      <c r="L3177" s="101"/>
    </row>
    <row r="3178" spans="12:12" ht="13.5" hidden="1" thickTop="1">
      <c r="L3178" s="101"/>
    </row>
    <row r="3179" spans="12:12" ht="13.5" hidden="1" thickTop="1">
      <c r="L3179" s="101"/>
    </row>
    <row r="3180" spans="12:12" ht="13.5" hidden="1" thickTop="1">
      <c r="L3180" s="101"/>
    </row>
    <row r="3181" spans="12:12" ht="13.5" hidden="1" thickTop="1">
      <c r="L3181" s="101"/>
    </row>
    <row r="3182" spans="12:12" ht="13.5" hidden="1" thickTop="1">
      <c r="L3182" s="101"/>
    </row>
    <row r="3183" spans="12:12" ht="13.5" hidden="1" thickTop="1">
      <c r="L3183" s="101"/>
    </row>
    <row r="3184" spans="12:12" ht="13.5" hidden="1" thickTop="1">
      <c r="L3184" s="101"/>
    </row>
    <row r="3185" spans="12:12" ht="13.5" hidden="1" thickTop="1">
      <c r="L3185" s="101"/>
    </row>
    <row r="3186" spans="12:12" ht="13.5" hidden="1" thickTop="1">
      <c r="L3186" s="101"/>
    </row>
    <row r="3187" spans="12:12" ht="13.5" hidden="1" thickTop="1">
      <c r="L3187" s="101"/>
    </row>
    <row r="3188" spans="12:12" ht="13.5" hidden="1" thickTop="1">
      <c r="L3188" s="101"/>
    </row>
    <row r="3189" spans="12:12" ht="13.5" hidden="1" thickTop="1">
      <c r="L3189" s="101"/>
    </row>
    <row r="3190" spans="12:12" ht="13.5" hidden="1" thickTop="1">
      <c r="L3190" s="101"/>
    </row>
    <row r="3191" spans="12:12" ht="13.5" hidden="1" thickTop="1">
      <c r="L3191" s="101"/>
    </row>
    <row r="3192" spans="12:12" ht="13.5" hidden="1" thickTop="1">
      <c r="L3192" s="101"/>
    </row>
    <row r="3193" spans="12:12" ht="13.5" hidden="1" thickTop="1">
      <c r="L3193" s="101"/>
    </row>
    <row r="3194" spans="12:12" ht="13.5" hidden="1" thickTop="1">
      <c r="L3194" s="101"/>
    </row>
    <row r="3195" spans="12:12" ht="13.5" hidden="1" thickTop="1">
      <c r="L3195" s="101"/>
    </row>
    <row r="3196" spans="12:12" ht="13.5" hidden="1" thickTop="1">
      <c r="L3196" s="101"/>
    </row>
    <row r="3197" spans="12:12" ht="13.5" hidden="1" thickTop="1">
      <c r="L3197" s="101"/>
    </row>
    <row r="3198" spans="12:12" ht="13.5" hidden="1" thickTop="1">
      <c r="L3198" s="101"/>
    </row>
    <row r="3199" spans="12:12" ht="13.5" hidden="1" thickTop="1">
      <c r="L3199" s="101"/>
    </row>
    <row r="3200" spans="12:12" ht="13.5" hidden="1" thickTop="1">
      <c r="L3200" s="101"/>
    </row>
    <row r="3201" spans="12:12" ht="13.5" hidden="1" thickTop="1">
      <c r="L3201" s="101"/>
    </row>
    <row r="3202" spans="12:12" ht="13.5" hidden="1" thickTop="1">
      <c r="L3202" s="101"/>
    </row>
    <row r="3203" spans="12:12" ht="13.5" hidden="1" thickTop="1">
      <c r="L3203" s="101"/>
    </row>
    <row r="3204" spans="12:12" ht="13.5" hidden="1" thickTop="1">
      <c r="L3204" s="101"/>
    </row>
    <row r="3205" spans="12:12" ht="13.5" hidden="1" thickTop="1">
      <c r="L3205" s="101"/>
    </row>
    <row r="3206" spans="12:12" ht="13.5" hidden="1" thickTop="1">
      <c r="L3206" s="101"/>
    </row>
    <row r="3207" spans="12:12" ht="13.5" hidden="1" thickTop="1">
      <c r="L3207" s="101"/>
    </row>
    <row r="3208" spans="12:12" ht="13.5" hidden="1" thickTop="1">
      <c r="L3208" s="101"/>
    </row>
    <row r="3209" spans="12:12" ht="13.5" hidden="1" thickTop="1">
      <c r="L3209" s="101"/>
    </row>
    <row r="3210" spans="12:12" ht="13.5" hidden="1" thickTop="1">
      <c r="L3210" s="101"/>
    </row>
    <row r="3211" spans="12:12" ht="13.5" hidden="1" thickTop="1">
      <c r="L3211" s="101"/>
    </row>
    <row r="3212" spans="12:12" ht="13.5" hidden="1" thickTop="1">
      <c r="L3212" s="101"/>
    </row>
    <row r="3213" spans="12:12" ht="13.5" hidden="1" thickTop="1">
      <c r="L3213" s="101"/>
    </row>
    <row r="3214" spans="12:12" ht="13.5" hidden="1" thickTop="1">
      <c r="L3214" s="101"/>
    </row>
    <row r="3215" spans="12:12" ht="13.5" hidden="1" thickTop="1">
      <c r="L3215" s="101"/>
    </row>
    <row r="3216" spans="12:12" ht="13.5" hidden="1" thickTop="1">
      <c r="L3216" s="101"/>
    </row>
    <row r="3217" spans="12:12" ht="13.5" hidden="1" thickTop="1">
      <c r="L3217" s="101"/>
    </row>
    <row r="3218" spans="12:12" ht="13.5" hidden="1" thickTop="1">
      <c r="L3218" s="101"/>
    </row>
    <row r="3219" spans="12:12" ht="13.5" hidden="1" thickTop="1">
      <c r="L3219" s="101"/>
    </row>
    <row r="3220" spans="12:12" ht="13.5" hidden="1" thickTop="1">
      <c r="L3220" s="101"/>
    </row>
    <row r="3221" spans="12:12" ht="13.5" hidden="1" thickTop="1">
      <c r="L3221" s="101"/>
    </row>
    <row r="3222" spans="12:12" ht="13.5" hidden="1" thickTop="1">
      <c r="L3222" s="101"/>
    </row>
    <row r="3223" spans="12:12" ht="13.5" hidden="1" thickTop="1">
      <c r="L3223" s="101"/>
    </row>
    <row r="3224" spans="12:12" ht="13.5" hidden="1" thickTop="1">
      <c r="L3224" s="101"/>
    </row>
    <row r="3225" spans="12:12" ht="13.5" hidden="1" thickTop="1">
      <c r="L3225" s="101"/>
    </row>
    <row r="3226" spans="12:12" ht="13.5" hidden="1" thickTop="1">
      <c r="L3226" s="101"/>
    </row>
    <row r="3227" spans="12:12" ht="13.5" hidden="1" thickTop="1">
      <c r="L3227" s="101"/>
    </row>
    <row r="3228" spans="12:12" ht="13.5" hidden="1" thickTop="1">
      <c r="L3228" s="101"/>
    </row>
    <row r="3229" spans="12:12" ht="13.5" hidden="1" thickTop="1">
      <c r="L3229" s="101"/>
    </row>
    <row r="3230" spans="12:12" ht="13.5" hidden="1" thickTop="1">
      <c r="L3230" s="101"/>
    </row>
    <row r="3231" spans="12:12" ht="13.5" hidden="1" thickTop="1">
      <c r="L3231" s="101"/>
    </row>
    <row r="3232" spans="12:12" ht="13.5" hidden="1" thickTop="1">
      <c r="L3232" s="101"/>
    </row>
    <row r="3233" spans="12:12" ht="13.5" hidden="1" thickTop="1">
      <c r="L3233" s="101"/>
    </row>
    <row r="3234" spans="12:12" ht="13.5" hidden="1" thickTop="1">
      <c r="L3234" s="101"/>
    </row>
    <row r="3235" spans="12:12" ht="13.5" hidden="1" thickTop="1">
      <c r="L3235" s="101"/>
    </row>
    <row r="3236" spans="12:12" ht="13.5" hidden="1" thickTop="1">
      <c r="L3236" s="101"/>
    </row>
    <row r="3237" spans="12:12" ht="13.5" hidden="1" thickTop="1">
      <c r="L3237" s="101"/>
    </row>
    <row r="3238" spans="12:12" ht="13.5" hidden="1" thickTop="1">
      <c r="L3238" s="101"/>
    </row>
    <row r="3239" spans="12:12" ht="13.5" hidden="1" thickTop="1">
      <c r="L3239" s="101"/>
    </row>
    <row r="3240" spans="12:12" ht="13.5" hidden="1" thickTop="1">
      <c r="L3240" s="101"/>
    </row>
    <row r="3241" spans="12:12" ht="13.5" hidden="1" thickTop="1">
      <c r="L3241" s="101"/>
    </row>
    <row r="3242" spans="12:12" ht="13.5" hidden="1" thickTop="1">
      <c r="L3242" s="101"/>
    </row>
    <row r="3243" spans="12:12" ht="13.5" hidden="1" thickTop="1">
      <c r="L3243" s="101"/>
    </row>
    <row r="3244" spans="12:12" ht="13.5" hidden="1" thickTop="1">
      <c r="L3244" s="101"/>
    </row>
    <row r="3245" spans="12:12" ht="13.5" hidden="1" thickTop="1">
      <c r="L3245" s="101"/>
    </row>
    <row r="3246" spans="12:12" ht="13.5" hidden="1" thickTop="1">
      <c r="L3246" s="101"/>
    </row>
    <row r="3247" spans="12:12" ht="13.5" hidden="1" thickTop="1">
      <c r="L3247" s="101"/>
    </row>
    <row r="3248" spans="12:12" ht="13.5" hidden="1" thickTop="1">
      <c r="L3248" s="101"/>
    </row>
    <row r="3249" spans="12:12" ht="13.5" hidden="1" thickTop="1">
      <c r="L3249" s="101"/>
    </row>
    <row r="3250" spans="12:12" ht="13.5" hidden="1" thickTop="1">
      <c r="L3250" s="101"/>
    </row>
    <row r="3251" spans="12:12" ht="13.5" hidden="1" thickTop="1">
      <c r="L3251" s="101"/>
    </row>
    <row r="3252" spans="12:12" ht="13.5" hidden="1" thickTop="1">
      <c r="L3252" s="101"/>
    </row>
    <row r="3253" spans="12:12" ht="13.5" hidden="1" thickTop="1">
      <c r="L3253" s="101"/>
    </row>
    <row r="3254" spans="12:12" ht="13.5" hidden="1" thickTop="1">
      <c r="L3254" s="101"/>
    </row>
    <row r="3255" spans="12:12" ht="13.5" hidden="1" thickTop="1">
      <c r="L3255" s="101"/>
    </row>
    <row r="3256" spans="12:12" ht="13.5" hidden="1" thickTop="1">
      <c r="L3256" s="101"/>
    </row>
    <row r="3257" spans="12:12" ht="13.5" hidden="1" thickTop="1">
      <c r="L3257" s="101"/>
    </row>
    <row r="3258" spans="12:12" ht="13.5" hidden="1" thickTop="1">
      <c r="L3258" s="101"/>
    </row>
    <row r="3259" spans="12:12" ht="13.5" hidden="1" thickTop="1">
      <c r="L3259" s="101"/>
    </row>
    <row r="3260" spans="12:12" ht="13.5" hidden="1" thickTop="1">
      <c r="L3260" s="101"/>
    </row>
    <row r="3261" spans="12:12" ht="13.5" hidden="1" thickTop="1">
      <c r="L3261" s="101"/>
    </row>
    <row r="3262" spans="12:12" ht="13.5" hidden="1" thickTop="1">
      <c r="L3262" s="101"/>
    </row>
    <row r="3263" spans="12:12" ht="13.5" hidden="1" thickTop="1">
      <c r="L3263" s="101"/>
    </row>
    <row r="3264" spans="12:12" ht="13.5" hidden="1" thickTop="1">
      <c r="L3264" s="101"/>
    </row>
    <row r="3265" spans="12:12" ht="13.5" hidden="1" thickTop="1">
      <c r="L3265" s="101"/>
    </row>
    <row r="3266" spans="12:12" ht="13.5" hidden="1" thickTop="1">
      <c r="L3266" s="101"/>
    </row>
    <row r="3267" spans="12:12" ht="13.5" hidden="1" thickTop="1">
      <c r="L3267" s="101"/>
    </row>
    <row r="3268" spans="12:12" ht="13.5" hidden="1" thickTop="1">
      <c r="L3268" s="101"/>
    </row>
    <row r="3269" spans="12:12" ht="13.5" hidden="1" thickTop="1">
      <c r="L3269" s="101"/>
    </row>
    <row r="3270" spans="12:12" ht="13.5" hidden="1" thickTop="1">
      <c r="L3270" s="101"/>
    </row>
    <row r="3271" spans="12:12" ht="13.5" hidden="1" thickTop="1">
      <c r="L3271" s="101"/>
    </row>
    <row r="3272" spans="12:12" ht="13.5" hidden="1" thickTop="1">
      <c r="L3272" s="101"/>
    </row>
    <row r="3273" spans="12:12" ht="13.5" hidden="1" thickTop="1">
      <c r="L3273" s="101"/>
    </row>
    <row r="3274" spans="12:12" ht="13.5" hidden="1" thickTop="1">
      <c r="L3274" s="101"/>
    </row>
    <row r="3275" spans="12:12" ht="13.5" hidden="1" thickTop="1">
      <c r="L3275" s="101"/>
    </row>
    <row r="3276" spans="12:12" ht="13.5" hidden="1" thickTop="1">
      <c r="L3276" s="101"/>
    </row>
    <row r="3277" spans="12:12" ht="13.5" hidden="1" thickTop="1">
      <c r="L3277" s="101"/>
    </row>
    <row r="3278" spans="12:12" ht="13.5" hidden="1" thickTop="1">
      <c r="L3278" s="101"/>
    </row>
    <row r="3279" spans="12:12" ht="13.5" hidden="1" thickTop="1">
      <c r="L3279" s="101"/>
    </row>
    <row r="3280" spans="12:12" ht="13.5" hidden="1" thickTop="1">
      <c r="L3280" s="101"/>
    </row>
    <row r="3281" spans="12:12" ht="13.5" hidden="1" thickTop="1">
      <c r="L3281" s="101"/>
    </row>
    <row r="3282" spans="12:12" ht="13.5" hidden="1" thickTop="1">
      <c r="L3282" s="101"/>
    </row>
    <row r="3283" spans="12:12" ht="13.5" hidden="1" thickTop="1">
      <c r="L3283" s="101"/>
    </row>
    <row r="3284" spans="12:12" ht="13.5" hidden="1" thickTop="1">
      <c r="L3284" s="101"/>
    </row>
    <row r="3285" spans="12:12" ht="13.5" hidden="1" thickTop="1">
      <c r="L3285" s="101"/>
    </row>
    <row r="3286" spans="12:12" ht="13.5" hidden="1" thickTop="1">
      <c r="L3286" s="101"/>
    </row>
    <row r="3287" spans="12:12" ht="13.5" hidden="1" thickTop="1">
      <c r="L3287" s="101"/>
    </row>
    <row r="3288" spans="12:12" ht="13.5" hidden="1" thickTop="1">
      <c r="L3288" s="101"/>
    </row>
    <row r="3289" spans="12:12" ht="13.5" hidden="1" thickTop="1">
      <c r="L3289" s="101"/>
    </row>
    <row r="3290" spans="12:12" ht="13.5" hidden="1" thickTop="1">
      <c r="L3290" s="101"/>
    </row>
    <row r="3291" spans="12:12" ht="13.5" hidden="1" thickTop="1">
      <c r="L3291" s="101"/>
    </row>
    <row r="3292" spans="12:12" ht="13.5" hidden="1" thickTop="1">
      <c r="L3292" s="101"/>
    </row>
    <row r="3293" spans="12:12" ht="13.5" hidden="1" thickTop="1">
      <c r="L3293" s="101"/>
    </row>
    <row r="3294" spans="12:12" ht="13.5" hidden="1" thickTop="1">
      <c r="L3294" s="101"/>
    </row>
    <row r="3295" spans="12:12" ht="13.5" hidden="1" thickTop="1">
      <c r="L3295" s="101"/>
    </row>
    <row r="3296" spans="12:12" ht="13.5" hidden="1" thickTop="1">
      <c r="L3296" s="101"/>
    </row>
    <row r="3297" spans="12:12" ht="13.5" hidden="1" thickTop="1">
      <c r="L3297" s="101"/>
    </row>
    <row r="3298" spans="12:12" ht="13.5" hidden="1" thickTop="1">
      <c r="L3298" s="101"/>
    </row>
    <row r="3299" spans="12:12" ht="13.5" hidden="1" thickTop="1">
      <c r="L3299" s="101"/>
    </row>
    <row r="3300" spans="12:12" ht="13.5" hidden="1" thickTop="1">
      <c r="L3300" s="101"/>
    </row>
    <row r="3301" spans="12:12" ht="13.5" hidden="1" thickTop="1">
      <c r="L3301" s="101"/>
    </row>
    <row r="3302" spans="12:12" ht="13.5" hidden="1" thickTop="1">
      <c r="L3302" s="101"/>
    </row>
    <row r="3303" spans="12:12" ht="13.5" hidden="1" thickTop="1">
      <c r="L3303" s="101"/>
    </row>
    <row r="3304" spans="12:12" ht="13.5" hidden="1" thickTop="1">
      <c r="L3304" s="101"/>
    </row>
    <row r="3305" spans="12:12" ht="13.5" hidden="1" thickTop="1">
      <c r="L3305" s="101"/>
    </row>
    <row r="3306" spans="12:12" ht="13.5" hidden="1" thickTop="1">
      <c r="L3306" s="101"/>
    </row>
    <row r="3307" spans="12:12" ht="13.5" hidden="1" thickTop="1">
      <c r="L3307" s="101"/>
    </row>
    <row r="3308" spans="12:12" ht="13.5" hidden="1" thickTop="1">
      <c r="L3308" s="101"/>
    </row>
    <row r="3309" spans="12:12" ht="13.5" hidden="1" thickTop="1">
      <c r="L3309" s="101"/>
    </row>
    <row r="3310" spans="12:12" ht="13.5" hidden="1" thickTop="1">
      <c r="L3310" s="101"/>
    </row>
    <row r="3311" spans="12:12" ht="13.5" hidden="1" thickTop="1">
      <c r="L3311" s="101"/>
    </row>
    <row r="3312" spans="12:12" ht="13.5" hidden="1" thickTop="1">
      <c r="L3312" s="101"/>
    </row>
    <row r="3313" spans="12:12" ht="13.5" hidden="1" thickTop="1">
      <c r="L3313" s="101"/>
    </row>
    <row r="3314" spans="12:12" ht="13.5" hidden="1" thickTop="1">
      <c r="L3314" s="101"/>
    </row>
    <row r="3315" spans="12:12" ht="13.5" hidden="1" thickTop="1">
      <c r="L3315" s="101"/>
    </row>
    <row r="3316" spans="12:12" ht="13.5" hidden="1" thickTop="1">
      <c r="L3316" s="101"/>
    </row>
    <row r="3317" spans="12:12" ht="13.5" hidden="1" thickTop="1">
      <c r="L3317" s="101"/>
    </row>
    <row r="3318" spans="12:12" ht="13.5" hidden="1" thickTop="1">
      <c r="L3318" s="101"/>
    </row>
    <row r="3319" spans="12:12" ht="13.5" hidden="1" thickTop="1">
      <c r="L3319" s="101"/>
    </row>
    <row r="3320" spans="12:12" ht="13.5" hidden="1" thickTop="1">
      <c r="L3320" s="101"/>
    </row>
    <row r="3321" spans="12:12" ht="13.5" hidden="1" thickTop="1">
      <c r="L3321" s="101"/>
    </row>
    <row r="3322" spans="12:12" ht="13.5" hidden="1" thickTop="1">
      <c r="L3322" s="101"/>
    </row>
    <row r="3323" spans="12:12" ht="13.5" hidden="1" thickTop="1">
      <c r="L3323" s="101"/>
    </row>
    <row r="3324" spans="12:12" ht="13.5" hidden="1" thickTop="1">
      <c r="L3324" s="101"/>
    </row>
    <row r="3325" spans="12:12" ht="13.5" hidden="1" thickTop="1">
      <c r="L3325" s="101"/>
    </row>
    <row r="3326" spans="12:12" ht="13.5" hidden="1" thickTop="1">
      <c r="L3326" s="101"/>
    </row>
    <row r="3327" spans="12:12" ht="13.5" hidden="1" thickTop="1">
      <c r="L3327" s="101"/>
    </row>
    <row r="3328" spans="12:12" ht="13.5" hidden="1" thickTop="1">
      <c r="L3328" s="101"/>
    </row>
    <row r="3329" spans="12:12" ht="13.5" hidden="1" thickTop="1">
      <c r="L3329" s="101"/>
    </row>
    <row r="3330" spans="12:12" ht="13.5" hidden="1" thickTop="1">
      <c r="L3330" s="101"/>
    </row>
    <row r="3331" spans="12:12" ht="13.5" hidden="1" thickTop="1">
      <c r="L3331" s="101"/>
    </row>
    <row r="3332" spans="12:12" ht="13.5" hidden="1" thickTop="1">
      <c r="L3332" s="101"/>
    </row>
    <row r="3333" spans="12:12" ht="13.5" hidden="1" thickTop="1">
      <c r="L3333" s="101"/>
    </row>
    <row r="3334" spans="12:12" ht="13.5" hidden="1" thickTop="1">
      <c r="L3334" s="101"/>
    </row>
    <row r="3335" spans="12:12" ht="13.5" hidden="1" thickTop="1">
      <c r="L3335" s="101"/>
    </row>
    <row r="3336" spans="12:12" ht="13.5" hidden="1" thickTop="1">
      <c r="L3336" s="101"/>
    </row>
    <row r="3337" spans="12:12" ht="13.5" hidden="1" thickTop="1">
      <c r="L3337" s="101"/>
    </row>
    <row r="3338" spans="12:12" ht="13.5" hidden="1" thickTop="1">
      <c r="L3338" s="101"/>
    </row>
    <row r="3339" spans="12:12" ht="13.5" hidden="1" thickTop="1">
      <c r="L3339" s="101"/>
    </row>
    <row r="3340" spans="12:12" ht="13.5" hidden="1" thickTop="1">
      <c r="L3340" s="101"/>
    </row>
    <row r="3341" spans="12:12" ht="13.5" hidden="1" thickTop="1">
      <c r="L3341" s="101"/>
    </row>
    <row r="3342" spans="12:12" ht="13.5" hidden="1" thickTop="1">
      <c r="L3342" s="101"/>
    </row>
    <row r="3343" spans="12:12" ht="13.5" hidden="1" thickTop="1">
      <c r="L3343" s="101"/>
    </row>
    <row r="3344" spans="12:12" ht="13.5" hidden="1" thickTop="1">
      <c r="L3344" s="101"/>
    </row>
    <row r="3345" spans="12:12" ht="13.5" hidden="1" thickTop="1">
      <c r="L3345" s="101"/>
    </row>
    <row r="3346" spans="12:12" ht="13.5" hidden="1" thickTop="1">
      <c r="L3346" s="101"/>
    </row>
    <row r="3347" spans="12:12" ht="13.5" hidden="1" thickTop="1">
      <c r="L3347" s="101"/>
    </row>
    <row r="3348" spans="12:12" ht="13.5" hidden="1" thickTop="1">
      <c r="L3348" s="101"/>
    </row>
    <row r="3349" spans="12:12" ht="13.5" hidden="1" thickTop="1">
      <c r="L3349" s="101"/>
    </row>
    <row r="3350" spans="12:12" ht="13.5" hidden="1" thickTop="1">
      <c r="L3350" s="101"/>
    </row>
    <row r="3351" spans="12:12" ht="13.5" hidden="1" thickTop="1">
      <c r="L3351" s="101"/>
    </row>
    <row r="3352" spans="12:12" ht="13.5" hidden="1" thickTop="1">
      <c r="L3352" s="101"/>
    </row>
    <row r="3353" spans="12:12" ht="13.5" hidden="1" thickTop="1">
      <c r="L3353" s="101"/>
    </row>
    <row r="3354" spans="12:12" ht="13.5" hidden="1" thickTop="1">
      <c r="L3354" s="101"/>
    </row>
    <row r="3355" spans="12:12" ht="13.5" hidden="1" thickTop="1">
      <c r="L3355" s="101"/>
    </row>
    <row r="3356" spans="12:12" ht="13.5" hidden="1" thickTop="1">
      <c r="L3356" s="101"/>
    </row>
    <row r="3357" spans="12:12" ht="13.5" hidden="1" thickTop="1">
      <c r="L3357" s="101"/>
    </row>
    <row r="3358" spans="12:12" ht="13.5" hidden="1" thickTop="1">
      <c r="L3358" s="101"/>
    </row>
    <row r="3359" spans="12:12" ht="13.5" hidden="1" thickTop="1">
      <c r="L3359" s="101"/>
    </row>
    <row r="3360" spans="12:12" ht="13.5" hidden="1" thickTop="1">
      <c r="L3360" s="101"/>
    </row>
    <row r="3361" spans="12:12" ht="13.5" hidden="1" thickTop="1">
      <c r="L3361" s="101"/>
    </row>
    <row r="3362" spans="12:12" ht="13.5" hidden="1" thickTop="1">
      <c r="L3362" s="101"/>
    </row>
    <row r="3363" spans="12:12" ht="13.5" hidden="1" thickTop="1">
      <c r="L3363" s="101"/>
    </row>
    <row r="3364" spans="12:12" ht="13.5" hidden="1" thickTop="1">
      <c r="L3364" s="101"/>
    </row>
    <row r="3365" spans="12:12" ht="13.5" hidden="1" thickTop="1">
      <c r="L3365" s="101"/>
    </row>
    <row r="3366" spans="12:12" ht="13.5" hidden="1" thickTop="1">
      <c r="L3366" s="101"/>
    </row>
    <row r="3367" spans="12:12" ht="13.5" hidden="1" thickTop="1">
      <c r="L3367" s="101"/>
    </row>
    <row r="3368" spans="12:12" ht="13.5" hidden="1" thickTop="1">
      <c r="L3368" s="101"/>
    </row>
    <row r="3369" spans="12:12" ht="13.5" hidden="1" thickTop="1">
      <c r="L3369" s="101"/>
    </row>
    <row r="3370" spans="12:12" ht="13.5" hidden="1" thickTop="1">
      <c r="L3370" s="101"/>
    </row>
    <row r="3371" spans="12:12" ht="13.5" hidden="1" thickTop="1">
      <c r="L3371" s="101"/>
    </row>
    <row r="3372" spans="12:12" ht="13.5" hidden="1" thickTop="1">
      <c r="L3372" s="101"/>
    </row>
    <row r="3373" spans="12:12" ht="13.5" hidden="1" thickTop="1">
      <c r="L3373" s="101"/>
    </row>
    <row r="3374" spans="12:12" ht="13.5" hidden="1" thickTop="1">
      <c r="L3374" s="101"/>
    </row>
    <row r="3375" spans="12:12" ht="13.5" hidden="1" thickTop="1">
      <c r="L3375" s="101"/>
    </row>
    <row r="3376" spans="12:12" ht="13.5" hidden="1" thickTop="1">
      <c r="L3376" s="101"/>
    </row>
    <row r="3377" spans="12:12" ht="13.5" hidden="1" thickTop="1">
      <c r="L3377" s="101"/>
    </row>
    <row r="3378" spans="12:12" ht="13.5" hidden="1" thickTop="1">
      <c r="L3378" s="101"/>
    </row>
    <row r="3379" spans="12:12" ht="13.5" hidden="1" thickTop="1">
      <c r="L3379" s="101"/>
    </row>
    <row r="3380" spans="12:12" ht="13.5" hidden="1" thickTop="1">
      <c r="L3380" s="101"/>
    </row>
    <row r="3381" spans="12:12" ht="13.5" hidden="1" thickTop="1">
      <c r="L3381" s="101"/>
    </row>
    <row r="3382" spans="12:12" ht="13.5" hidden="1" thickTop="1">
      <c r="L3382" s="101"/>
    </row>
    <row r="3383" spans="12:12" ht="13.5" hidden="1" thickTop="1">
      <c r="L3383" s="101"/>
    </row>
    <row r="3384" spans="12:12" ht="13.5" hidden="1" thickTop="1">
      <c r="L3384" s="101"/>
    </row>
    <row r="3385" spans="12:12" ht="13.5" hidden="1" thickTop="1">
      <c r="L3385" s="101"/>
    </row>
    <row r="3386" spans="12:12" ht="13.5" hidden="1" thickTop="1">
      <c r="L3386" s="101"/>
    </row>
    <row r="3387" spans="12:12" ht="13.5" hidden="1" thickTop="1">
      <c r="L3387" s="101"/>
    </row>
    <row r="3388" spans="12:12" ht="13.5" hidden="1" thickTop="1">
      <c r="L3388" s="101"/>
    </row>
    <row r="3389" spans="12:12" ht="13.5" hidden="1" thickTop="1">
      <c r="L3389" s="101"/>
    </row>
    <row r="3390" spans="12:12" ht="13.5" hidden="1" thickTop="1">
      <c r="L3390" s="101"/>
    </row>
    <row r="3391" spans="12:12" ht="13.5" hidden="1" thickTop="1">
      <c r="L3391" s="101"/>
    </row>
    <row r="3392" spans="12:12" ht="13.5" hidden="1" thickTop="1">
      <c r="L3392" s="101"/>
    </row>
    <row r="3393" spans="12:12" ht="13.5" hidden="1" thickTop="1">
      <c r="L3393" s="101"/>
    </row>
    <row r="3394" spans="12:12" ht="13.5" hidden="1" thickTop="1">
      <c r="L3394" s="101"/>
    </row>
    <row r="3395" spans="12:12" ht="13.5" hidden="1" thickTop="1">
      <c r="L3395" s="101"/>
    </row>
    <row r="3396" spans="12:12" ht="13.5" hidden="1" thickTop="1">
      <c r="L3396" s="101"/>
    </row>
    <row r="3397" spans="12:12" ht="13.5" hidden="1" thickTop="1">
      <c r="L3397" s="101"/>
    </row>
    <row r="3398" spans="12:12" ht="13.5" hidden="1" thickTop="1">
      <c r="L3398" s="101"/>
    </row>
    <row r="3399" spans="12:12" ht="13.5" hidden="1" thickTop="1">
      <c r="L3399" s="101"/>
    </row>
    <row r="3400" spans="12:12" ht="13.5" hidden="1" thickTop="1">
      <c r="L3400" s="101"/>
    </row>
    <row r="3401" spans="12:12" ht="13.5" hidden="1" thickTop="1">
      <c r="L3401" s="101"/>
    </row>
    <row r="3402" spans="12:12" ht="13.5" hidden="1" thickTop="1">
      <c r="L3402" s="101"/>
    </row>
    <row r="3403" spans="12:12" ht="13.5" hidden="1" thickTop="1">
      <c r="L3403" s="101"/>
    </row>
    <row r="3404" spans="12:12" ht="13.5" hidden="1" thickTop="1">
      <c r="L3404" s="101"/>
    </row>
    <row r="3405" spans="12:12" ht="13.5" hidden="1" thickTop="1">
      <c r="L3405" s="101"/>
    </row>
    <row r="3406" spans="12:12" ht="13.5" hidden="1" thickTop="1">
      <c r="L3406" s="101"/>
    </row>
    <row r="3407" spans="12:12" ht="13.5" hidden="1" thickTop="1">
      <c r="L3407" s="101"/>
    </row>
    <row r="3408" spans="12:12" ht="13.5" hidden="1" thickTop="1">
      <c r="L3408" s="101"/>
    </row>
    <row r="3409" spans="12:12" ht="13.5" hidden="1" thickTop="1">
      <c r="L3409" s="101"/>
    </row>
    <row r="3410" spans="12:12" ht="13.5" hidden="1" thickTop="1">
      <c r="L3410" s="101"/>
    </row>
    <row r="3411" spans="12:12" ht="13.5" hidden="1" thickTop="1">
      <c r="L3411" s="101"/>
    </row>
    <row r="3412" spans="12:12" ht="13.5" hidden="1" thickTop="1">
      <c r="L3412" s="101"/>
    </row>
    <row r="3413" spans="12:12" ht="13.5" hidden="1" thickTop="1">
      <c r="L3413" s="101"/>
    </row>
    <row r="3414" spans="12:12" ht="13.5" hidden="1" thickTop="1">
      <c r="L3414" s="101"/>
    </row>
    <row r="3415" spans="12:12" ht="13.5" hidden="1" thickTop="1">
      <c r="L3415" s="101"/>
    </row>
    <row r="3416" spans="12:12" ht="13.5" hidden="1" thickTop="1">
      <c r="L3416" s="101"/>
    </row>
    <row r="3417" spans="12:12" ht="13.5" hidden="1" thickTop="1">
      <c r="L3417" s="101"/>
    </row>
    <row r="3418" spans="12:12" ht="13.5" hidden="1" thickTop="1">
      <c r="L3418" s="101"/>
    </row>
    <row r="3419" spans="12:12" ht="13.5" hidden="1" thickTop="1">
      <c r="L3419" s="101"/>
    </row>
    <row r="3420" spans="12:12" ht="13.5" hidden="1" thickTop="1">
      <c r="L3420" s="101"/>
    </row>
    <row r="3421" spans="12:12" ht="13.5" hidden="1" thickTop="1">
      <c r="L3421" s="101"/>
    </row>
    <row r="3422" spans="12:12" ht="13.5" hidden="1" thickTop="1">
      <c r="L3422" s="101"/>
    </row>
    <row r="3423" spans="12:12" ht="13.5" hidden="1" thickTop="1">
      <c r="L3423" s="101"/>
    </row>
    <row r="3424" spans="12:12" ht="13.5" hidden="1" thickTop="1">
      <c r="L3424" s="101"/>
    </row>
    <row r="3425" spans="12:12" ht="13.5" hidden="1" thickTop="1">
      <c r="L3425" s="101"/>
    </row>
    <row r="3426" spans="12:12" ht="13.5" hidden="1" thickTop="1">
      <c r="L3426" s="101"/>
    </row>
    <row r="3427" spans="12:12" ht="13.5" hidden="1" thickTop="1">
      <c r="L3427" s="101"/>
    </row>
    <row r="3428" spans="12:12" ht="13.5" hidden="1" thickTop="1">
      <c r="L3428" s="101"/>
    </row>
    <row r="3429" spans="12:12" ht="13.5" hidden="1" thickTop="1">
      <c r="L3429" s="101"/>
    </row>
    <row r="3430" spans="12:12" ht="13.5" hidden="1" thickTop="1">
      <c r="L3430" s="101"/>
    </row>
    <row r="3431" spans="12:12" ht="13.5" hidden="1" thickTop="1">
      <c r="L3431" s="101"/>
    </row>
    <row r="3432" spans="12:12" ht="13.5" hidden="1" thickTop="1">
      <c r="L3432" s="101"/>
    </row>
    <row r="3433" spans="12:12" ht="13.5" hidden="1" thickTop="1">
      <c r="L3433" s="101"/>
    </row>
    <row r="3434" spans="12:12" ht="13.5" hidden="1" thickTop="1">
      <c r="L3434" s="101"/>
    </row>
    <row r="3435" spans="12:12" ht="13.5" hidden="1" thickTop="1">
      <c r="L3435" s="101"/>
    </row>
    <row r="3436" spans="12:12" ht="13.5" hidden="1" thickTop="1">
      <c r="L3436" s="101"/>
    </row>
    <row r="3437" spans="12:12" ht="13.5" hidden="1" thickTop="1">
      <c r="L3437" s="101"/>
    </row>
    <row r="3438" spans="12:12" ht="13.5" hidden="1" thickTop="1">
      <c r="L3438" s="101"/>
    </row>
    <row r="3439" spans="12:12" ht="13.5" hidden="1" thickTop="1">
      <c r="L3439" s="101"/>
    </row>
    <row r="3440" spans="12:12" ht="13.5" hidden="1" thickTop="1">
      <c r="L3440" s="101"/>
    </row>
    <row r="3441" spans="12:12" ht="13.5" hidden="1" thickTop="1">
      <c r="L3441" s="101"/>
    </row>
    <row r="3442" spans="12:12" ht="13.5" hidden="1" thickTop="1">
      <c r="L3442" s="101"/>
    </row>
    <row r="3443" spans="12:12" ht="13.5" hidden="1" thickTop="1">
      <c r="L3443" s="101"/>
    </row>
    <row r="3444" spans="12:12" ht="13.5" hidden="1" thickTop="1">
      <c r="L3444" s="101"/>
    </row>
    <row r="3445" spans="12:12" ht="13.5" hidden="1" thickTop="1">
      <c r="L3445" s="101"/>
    </row>
    <row r="3446" spans="12:12" ht="13.5" hidden="1" thickTop="1">
      <c r="L3446" s="101"/>
    </row>
    <row r="3447" spans="12:12" ht="13.5" hidden="1" thickTop="1">
      <c r="L3447" s="101"/>
    </row>
    <row r="3448" spans="12:12" ht="13.5" hidden="1" thickTop="1">
      <c r="L3448" s="101"/>
    </row>
    <row r="3449" spans="12:12" ht="13.5" hidden="1" thickTop="1">
      <c r="L3449" s="101"/>
    </row>
    <row r="3450" spans="12:12" ht="13.5" hidden="1" thickTop="1">
      <c r="L3450" s="101"/>
    </row>
    <row r="3451" spans="12:12" ht="13.5" hidden="1" thickTop="1">
      <c r="L3451" s="101"/>
    </row>
    <row r="3452" spans="12:12" ht="13.5" hidden="1" thickTop="1">
      <c r="L3452" s="101"/>
    </row>
    <row r="3453" spans="12:12" ht="13.5" hidden="1" thickTop="1">
      <c r="L3453" s="101"/>
    </row>
    <row r="3454" spans="12:12" ht="13.5" hidden="1" thickTop="1">
      <c r="L3454" s="101"/>
    </row>
    <row r="3455" spans="12:12" ht="13.5" hidden="1" thickTop="1">
      <c r="L3455" s="101"/>
    </row>
    <row r="3456" spans="12:12" ht="13.5" hidden="1" thickTop="1">
      <c r="L3456" s="101"/>
    </row>
    <row r="3457" spans="12:12" ht="13.5" hidden="1" thickTop="1">
      <c r="L3457" s="101"/>
    </row>
    <row r="3458" spans="12:12" ht="13.5" hidden="1" thickTop="1">
      <c r="L3458" s="101"/>
    </row>
    <row r="3459" spans="12:12" ht="13.5" hidden="1" thickTop="1">
      <c r="L3459" s="101"/>
    </row>
    <row r="3460" spans="12:12" ht="13.5" hidden="1" thickTop="1">
      <c r="L3460" s="101"/>
    </row>
    <row r="3461" spans="12:12" ht="13.5" hidden="1" thickTop="1">
      <c r="L3461" s="101"/>
    </row>
    <row r="3462" spans="12:12" ht="13.5" hidden="1" thickTop="1">
      <c r="L3462" s="101"/>
    </row>
    <row r="3463" spans="12:12" ht="13.5" hidden="1" thickTop="1">
      <c r="L3463" s="101"/>
    </row>
    <row r="3464" spans="12:12" ht="13.5" hidden="1" thickTop="1">
      <c r="L3464" s="101"/>
    </row>
    <row r="3465" spans="12:12" ht="13.5" hidden="1" thickTop="1">
      <c r="L3465" s="101"/>
    </row>
    <row r="3466" spans="12:12" ht="13.5" hidden="1" thickTop="1">
      <c r="L3466" s="101"/>
    </row>
    <row r="3467" spans="12:12" ht="13.5" hidden="1" thickTop="1">
      <c r="L3467" s="101"/>
    </row>
    <row r="3468" spans="12:12" ht="13.5" hidden="1" thickTop="1">
      <c r="L3468" s="101"/>
    </row>
    <row r="3469" spans="12:12" ht="13.5" hidden="1" thickTop="1">
      <c r="L3469" s="101"/>
    </row>
    <row r="3470" spans="12:12" ht="13.5" hidden="1" thickTop="1">
      <c r="L3470" s="101"/>
    </row>
    <row r="3471" spans="12:12" ht="13.5" hidden="1" thickTop="1">
      <c r="L3471" s="101"/>
    </row>
    <row r="3472" spans="12:12" ht="13.5" hidden="1" thickTop="1">
      <c r="L3472" s="101"/>
    </row>
    <row r="3473" spans="12:12" ht="13.5" hidden="1" thickTop="1">
      <c r="L3473" s="101"/>
    </row>
    <row r="3474" spans="12:12" ht="13.5" hidden="1" thickTop="1">
      <c r="L3474" s="101"/>
    </row>
    <row r="3475" spans="12:12" ht="13.5" hidden="1" thickTop="1">
      <c r="L3475" s="101"/>
    </row>
    <row r="3476" spans="12:12" ht="13.5" hidden="1" thickTop="1">
      <c r="L3476" s="101"/>
    </row>
    <row r="3477" spans="12:12" ht="13.5" hidden="1" thickTop="1">
      <c r="L3477" s="101"/>
    </row>
    <row r="3478" spans="12:12" ht="13.5" hidden="1" thickTop="1">
      <c r="L3478" s="101"/>
    </row>
    <row r="3479" spans="12:12" ht="13.5" hidden="1" thickTop="1">
      <c r="L3479" s="101"/>
    </row>
    <row r="3480" spans="12:12" ht="13.5" hidden="1" thickTop="1">
      <c r="L3480" s="101"/>
    </row>
    <row r="3481" spans="12:12" ht="13.5" hidden="1" thickTop="1">
      <c r="L3481" s="101"/>
    </row>
    <row r="3482" spans="12:12" ht="13.5" hidden="1" thickTop="1">
      <c r="L3482" s="101"/>
    </row>
    <row r="3483" spans="12:12" ht="13.5" hidden="1" thickTop="1">
      <c r="L3483" s="101"/>
    </row>
    <row r="3484" spans="12:12" ht="13.5" hidden="1" thickTop="1">
      <c r="L3484" s="101"/>
    </row>
    <row r="3485" spans="12:12" ht="13.5" hidden="1" thickTop="1">
      <c r="L3485" s="101"/>
    </row>
    <row r="3486" spans="12:12" ht="13.5" hidden="1" thickTop="1">
      <c r="L3486" s="101"/>
    </row>
    <row r="3487" spans="12:12" ht="13.5" hidden="1" thickTop="1">
      <c r="L3487" s="101"/>
    </row>
    <row r="3488" spans="12:12" ht="13.5" hidden="1" thickTop="1">
      <c r="L3488" s="101"/>
    </row>
    <row r="3489" spans="12:12" ht="13.5" hidden="1" thickTop="1">
      <c r="L3489" s="101"/>
    </row>
    <row r="3490" spans="12:12" ht="13.5" hidden="1" thickTop="1">
      <c r="L3490" s="101"/>
    </row>
    <row r="3491" spans="12:12" ht="13.5" hidden="1" thickTop="1">
      <c r="L3491" s="101"/>
    </row>
    <row r="3492" spans="12:12" ht="13.5" hidden="1" thickTop="1">
      <c r="L3492" s="101"/>
    </row>
    <row r="3493" spans="12:12" ht="13.5" hidden="1" thickTop="1">
      <c r="L3493" s="101"/>
    </row>
    <row r="3494" spans="12:12" ht="13.5" hidden="1" thickTop="1">
      <c r="L3494" s="101"/>
    </row>
    <row r="3495" spans="12:12" ht="13.5" hidden="1" thickTop="1">
      <c r="L3495" s="101"/>
    </row>
    <row r="3496" spans="12:12" ht="13.5" hidden="1" thickTop="1">
      <c r="L3496" s="101"/>
    </row>
    <row r="3497" spans="12:12" ht="13.5" hidden="1" thickTop="1">
      <c r="L3497" s="101"/>
    </row>
    <row r="3498" spans="12:12" ht="13.5" hidden="1" thickTop="1">
      <c r="L3498" s="101"/>
    </row>
    <row r="3499" spans="12:12" ht="13.5" hidden="1" thickTop="1">
      <c r="L3499" s="101"/>
    </row>
    <row r="3500" spans="12:12" ht="13.5" hidden="1" thickTop="1">
      <c r="L3500" s="101"/>
    </row>
    <row r="3501" spans="12:12" ht="13.5" hidden="1" thickTop="1">
      <c r="L3501" s="101"/>
    </row>
    <row r="3502" spans="12:12" ht="13.5" hidden="1" thickTop="1">
      <c r="L3502" s="101"/>
    </row>
    <row r="3503" spans="12:12" ht="13.5" hidden="1" thickTop="1">
      <c r="L3503" s="101"/>
    </row>
    <row r="3504" spans="12:12" ht="13.5" hidden="1" thickTop="1">
      <c r="L3504" s="101"/>
    </row>
    <row r="3505" spans="12:12" ht="13.5" hidden="1" thickTop="1">
      <c r="L3505" s="101"/>
    </row>
    <row r="3506" spans="12:12" ht="13.5" hidden="1" thickTop="1">
      <c r="L3506" s="101"/>
    </row>
    <row r="3507" spans="12:12" ht="13.5" hidden="1" thickTop="1">
      <c r="L3507" s="101"/>
    </row>
    <row r="3508" spans="12:12" ht="13.5" hidden="1" thickTop="1">
      <c r="L3508" s="101"/>
    </row>
    <row r="3509" spans="12:12" ht="13.5" hidden="1" thickTop="1">
      <c r="L3509" s="101"/>
    </row>
    <row r="3510" spans="12:12" ht="13.5" hidden="1" thickTop="1">
      <c r="L3510" s="101"/>
    </row>
    <row r="3511" spans="12:12" ht="13.5" hidden="1" thickTop="1">
      <c r="L3511" s="101"/>
    </row>
    <row r="3512" spans="12:12" ht="13.5" hidden="1" thickTop="1">
      <c r="L3512" s="101"/>
    </row>
    <row r="3513" spans="12:12" ht="13.5" hidden="1" thickTop="1">
      <c r="L3513" s="101"/>
    </row>
    <row r="3514" spans="12:12" ht="13.5" hidden="1" thickTop="1">
      <c r="L3514" s="101"/>
    </row>
    <row r="3515" spans="12:12" ht="13.5" hidden="1" thickTop="1">
      <c r="L3515" s="101"/>
    </row>
    <row r="3516" spans="12:12" ht="13.5" hidden="1" thickTop="1">
      <c r="L3516" s="101"/>
    </row>
    <row r="3517" spans="12:12" ht="13.5" hidden="1" thickTop="1">
      <c r="L3517" s="101"/>
    </row>
    <row r="3518" spans="12:12" ht="13.5" hidden="1" thickTop="1">
      <c r="L3518" s="101"/>
    </row>
    <row r="3519" spans="12:12" ht="13.5" hidden="1" thickTop="1">
      <c r="L3519" s="101"/>
    </row>
    <row r="3520" spans="12:12" ht="13.5" hidden="1" thickTop="1">
      <c r="L3520" s="101"/>
    </row>
    <row r="3521" spans="12:12" ht="13.5" hidden="1" thickTop="1">
      <c r="L3521" s="101"/>
    </row>
    <row r="3522" spans="12:12" ht="13.5" hidden="1" thickTop="1">
      <c r="L3522" s="101"/>
    </row>
    <row r="3523" spans="12:12" ht="13.5" hidden="1" thickTop="1">
      <c r="L3523" s="101"/>
    </row>
    <row r="3524" spans="12:12" ht="13.5" hidden="1" thickTop="1">
      <c r="L3524" s="101"/>
    </row>
    <row r="3525" spans="12:12" ht="13.5" hidden="1" thickTop="1">
      <c r="L3525" s="101"/>
    </row>
    <row r="3526" spans="12:12" ht="13.5" hidden="1" thickTop="1">
      <c r="L3526" s="101"/>
    </row>
    <row r="3527" spans="12:12" ht="13.5" hidden="1" thickTop="1">
      <c r="L3527" s="101"/>
    </row>
    <row r="3528" spans="12:12" ht="13.5" hidden="1" thickTop="1">
      <c r="L3528" s="101"/>
    </row>
    <row r="3529" spans="12:12" ht="13.5" hidden="1" thickTop="1">
      <c r="L3529" s="101"/>
    </row>
    <row r="3530" spans="12:12" ht="13.5" hidden="1" thickTop="1">
      <c r="L3530" s="101"/>
    </row>
    <row r="3531" spans="12:12" ht="13.5" hidden="1" thickTop="1">
      <c r="L3531" s="101"/>
    </row>
    <row r="3532" spans="12:12" ht="13.5" hidden="1" thickTop="1">
      <c r="L3532" s="101"/>
    </row>
    <row r="3533" spans="12:12" ht="13.5" hidden="1" thickTop="1">
      <c r="L3533" s="101"/>
    </row>
    <row r="3534" spans="12:12" ht="13.5" hidden="1" thickTop="1">
      <c r="L3534" s="101"/>
    </row>
    <row r="3535" spans="12:12" ht="13.5" hidden="1" thickTop="1">
      <c r="L3535" s="101"/>
    </row>
    <row r="3536" spans="12:12" ht="13.5" hidden="1" thickTop="1">
      <c r="L3536" s="101"/>
    </row>
    <row r="3537" spans="12:12" ht="13.5" hidden="1" thickTop="1">
      <c r="L3537" s="101"/>
    </row>
    <row r="3538" spans="12:12" ht="13.5" hidden="1" thickTop="1">
      <c r="L3538" s="101"/>
    </row>
    <row r="3539" spans="12:12" ht="13.5" hidden="1" thickTop="1">
      <c r="L3539" s="101"/>
    </row>
    <row r="3540" spans="12:12" ht="13.5" hidden="1" thickTop="1">
      <c r="L3540" s="101"/>
    </row>
    <row r="3541" spans="12:12" ht="13.5" hidden="1" thickTop="1">
      <c r="L3541" s="101"/>
    </row>
    <row r="3542" spans="12:12" ht="13.5" hidden="1" thickTop="1">
      <c r="L3542" s="101"/>
    </row>
    <row r="3543" spans="12:12" ht="13.5" hidden="1" thickTop="1">
      <c r="L3543" s="101"/>
    </row>
    <row r="3544" spans="12:12" ht="13.5" hidden="1" thickTop="1">
      <c r="L3544" s="101"/>
    </row>
    <row r="3545" spans="12:12" ht="13.5" hidden="1" thickTop="1">
      <c r="L3545" s="101"/>
    </row>
    <row r="3546" spans="12:12" ht="13.5" hidden="1" thickTop="1">
      <c r="L3546" s="101"/>
    </row>
    <row r="3547" spans="12:12" ht="13.5" hidden="1" thickTop="1">
      <c r="L3547" s="101"/>
    </row>
    <row r="3548" spans="12:12" ht="13.5" hidden="1" thickTop="1">
      <c r="L3548" s="101"/>
    </row>
    <row r="3549" spans="12:12" ht="13.5" hidden="1" thickTop="1">
      <c r="L3549" s="101"/>
    </row>
    <row r="3550" spans="12:12" ht="13.5" hidden="1" thickTop="1">
      <c r="L3550" s="101"/>
    </row>
    <row r="3551" spans="12:12" ht="13.5" hidden="1" thickTop="1">
      <c r="L3551" s="101"/>
    </row>
    <row r="3552" spans="12:12" ht="13.5" hidden="1" thickTop="1">
      <c r="L3552" s="101"/>
    </row>
    <row r="3553" spans="12:12" ht="13.5" hidden="1" thickTop="1">
      <c r="L3553" s="101"/>
    </row>
    <row r="3554" spans="12:12" ht="13.5" hidden="1" thickTop="1">
      <c r="L3554" s="101"/>
    </row>
    <row r="3555" spans="12:12" ht="13.5" hidden="1" thickTop="1">
      <c r="L3555" s="101"/>
    </row>
    <row r="3556" spans="12:12" ht="13.5" hidden="1" thickTop="1">
      <c r="L3556" s="101"/>
    </row>
    <row r="3557" spans="12:12" ht="13.5" hidden="1" thickTop="1">
      <c r="L3557" s="101"/>
    </row>
    <row r="3558" spans="12:12" ht="13.5" hidden="1" thickTop="1">
      <c r="L3558" s="101"/>
    </row>
    <row r="3559" spans="12:12" ht="13.5" hidden="1" thickTop="1">
      <c r="L3559" s="101"/>
    </row>
    <row r="3560" spans="12:12" ht="13.5" hidden="1" thickTop="1">
      <c r="L3560" s="101"/>
    </row>
    <row r="3561" spans="12:12" ht="13.5" hidden="1" thickTop="1">
      <c r="L3561" s="101"/>
    </row>
    <row r="3562" spans="12:12" ht="13.5" hidden="1" thickTop="1">
      <c r="L3562" s="101"/>
    </row>
    <row r="3563" spans="12:12" ht="13.5" hidden="1" thickTop="1">
      <c r="L3563" s="101"/>
    </row>
    <row r="3564" spans="12:12" ht="13.5" hidden="1" thickTop="1">
      <c r="L3564" s="101"/>
    </row>
    <row r="3565" spans="12:12" ht="13.5" hidden="1" thickTop="1">
      <c r="L3565" s="101"/>
    </row>
    <row r="3566" spans="12:12" ht="13.5" hidden="1" thickTop="1">
      <c r="L3566" s="101"/>
    </row>
    <row r="3567" spans="12:12" ht="13.5" hidden="1" thickTop="1">
      <c r="L3567" s="101"/>
    </row>
    <row r="3568" spans="12:12" ht="13.5" hidden="1" thickTop="1">
      <c r="L3568" s="101"/>
    </row>
    <row r="3569" spans="12:12" ht="13.5" hidden="1" thickTop="1">
      <c r="L3569" s="101"/>
    </row>
    <row r="3570" spans="12:12" ht="13.5" hidden="1" thickTop="1">
      <c r="L3570" s="101"/>
    </row>
    <row r="3571" spans="12:12" ht="13.5" hidden="1" thickTop="1">
      <c r="L3571" s="101"/>
    </row>
    <row r="3572" spans="12:12" ht="13.5" hidden="1" thickTop="1">
      <c r="L3572" s="101"/>
    </row>
    <row r="3573" spans="12:12" ht="13.5" hidden="1" thickTop="1">
      <c r="L3573" s="101"/>
    </row>
    <row r="3574" spans="12:12" ht="13.5" hidden="1" thickTop="1">
      <c r="L3574" s="101"/>
    </row>
    <row r="3575" spans="12:12" ht="13.5" hidden="1" thickTop="1">
      <c r="L3575" s="101"/>
    </row>
    <row r="3576" spans="12:12" ht="13.5" hidden="1" thickTop="1">
      <c r="L3576" s="101"/>
    </row>
    <row r="3577" spans="12:12" ht="13.5" hidden="1" thickTop="1">
      <c r="L3577" s="101"/>
    </row>
    <row r="3578" spans="12:12" ht="13.5" hidden="1" thickTop="1">
      <c r="L3578" s="101"/>
    </row>
    <row r="3579" spans="12:12" ht="13.5" hidden="1" thickTop="1">
      <c r="L3579" s="101"/>
    </row>
    <row r="3580" spans="12:12" ht="13.5" hidden="1" thickTop="1">
      <c r="L3580" s="101"/>
    </row>
    <row r="3581" spans="12:12" ht="13.5" hidden="1" thickTop="1">
      <c r="L3581" s="101"/>
    </row>
    <row r="3582" spans="12:12" ht="13.5" hidden="1" thickTop="1">
      <c r="L3582" s="101"/>
    </row>
    <row r="3583" spans="12:12" ht="13.5" hidden="1" thickTop="1">
      <c r="L3583" s="101"/>
    </row>
    <row r="3584" spans="12:12" ht="13.5" hidden="1" thickTop="1">
      <c r="L3584" s="101"/>
    </row>
    <row r="3585" spans="12:12" ht="13.5" hidden="1" thickTop="1">
      <c r="L3585" s="101"/>
    </row>
    <row r="3586" spans="12:12" ht="13.5" hidden="1" thickTop="1">
      <c r="L3586" s="101"/>
    </row>
    <row r="3587" spans="12:12" ht="13.5" hidden="1" thickTop="1">
      <c r="L3587" s="101"/>
    </row>
    <row r="3588" spans="12:12" ht="13.5" hidden="1" thickTop="1">
      <c r="L3588" s="101"/>
    </row>
    <row r="3589" spans="12:12" ht="13.5" hidden="1" thickTop="1">
      <c r="L3589" s="101"/>
    </row>
    <row r="3590" spans="12:12" ht="13.5" hidden="1" thickTop="1">
      <c r="L3590" s="101"/>
    </row>
    <row r="3591" spans="12:12" ht="13.5" hidden="1" thickTop="1">
      <c r="L3591" s="101"/>
    </row>
    <row r="3592" spans="12:12" ht="13.5" hidden="1" thickTop="1">
      <c r="L3592" s="101"/>
    </row>
    <row r="3593" spans="12:12" ht="13.5" hidden="1" thickTop="1">
      <c r="L3593" s="101"/>
    </row>
    <row r="3594" spans="12:12" ht="13.5" hidden="1" thickTop="1">
      <c r="L3594" s="101"/>
    </row>
    <row r="3595" spans="12:12" ht="13.5" hidden="1" thickTop="1">
      <c r="L3595" s="101"/>
    </row>
    <row r="3596" spans="12:12" ht="13.5" hidden="1" thickTop="1">
      <c r="L3596" s="101"/>
    </row>
    <row r="3597" spans="12:12" ht="13.5" hidden="1" thickTop="1">
      <c r="L3597" s="101"/>
    </row>
    <row r="3598" spans="12:12" ht="13.5" hidden="1" thickTop="1">
      <c r="L3598" s="101"/>
    </row>
    <row r="3599" spans="12:12" ht="13.5" hidden="1" thickTop="1">
      <c r="L3599" s="101"/>
    </row>
    <row r="3600" spans="12:12" ht="13.5" hidden="1" thickTop="1">
      <c r="L3600" s="101"/>
    </row>
    <row r="3601" spans="12:12" ht="13.5" hidden="1" thickTop="1">
      <c r="L3601" s="101"/>
    </row>
    <row r="3602" spans="12:12" ht="13.5" hidden="1" thickTop="1">
      <c r="L3602" s="101"/>
    </row>
    <row r="3603" spans="12:12" ht="13.5" hidden="1" thickTop="1">
      <c r="L3603" s="101"/>
    </row>
    <row r="3604" spans="12:12" ht="13.5" hidden="1" thickTop="1">
      <c r="L3604" s="101"/>
    </row>
    <row r="3605" spans="12:12" ht="13.5" hidden="1" thickTop="1">
      <c r="L3605" s="101"/>
    </row>
    <row r="3606" spans="12:12" ht="13.5" hidden="1" thickTop="1">
      <c r="L3606" s="101"/>
    </row>
    <row r="3607" spans="12:12" ht="13.5" hidden="1" thickTop="1">
      <c r="L3607" s="101"/>
    </row>
    <row r="3608" spans="12:12" ht="13.5" hidden="1" thickTop="1">
      <c r="L3608" s="101"/>
    </row>
    <row r="3609" spans="12:12" ht="13.5" hidden="1" thickTop="1">
      <c r="L3609" s="101"/>
    </row>
    <row r="3610" spans="12:12" ht="13.5" hidden="1" thickTop="1">
      <c r="L3610" s="101"/>
    </row>
    <row r="3611" spans="12:12" ht="13.5" hidden="1" thickTop="1">
      <c r="L3611" s="101"/>
    </row>
    <row r="3612" spans="12:12" ht="13.5" hidden="1" thickTop="1">
      <c r="L3612" s="101"/>
    </row>
    <row r="3613" spans="12:12" ht="13.5" hidden="1" thickTop="1">
      <c r="L3613" s="101"/>
    </row>
    <row r="3614" spans="12:12" ht="13.5" hidden="1" thickTop="1">
      <c r="L3614" s="101"/>
    </row>
    <row r="3615" spans="12:12" ht="13.5" hidden="1" thickTop="1">
      <c r="L3615" s="101"/>
    </row>
    <row r="3616" spans="12:12" ht="13.5" hidden="1" thickTop="1">
      <c r="L3616" s="101"/>
    </row>
    <row r="3617" spans="12:12" ht="13.5" hidden="1" thickTop="1">
      <c r="L3617" s="101"/>
    </row>
    <row r="3618" spans="12:12" ht="13.5" hidden="1" thickTop="1">
      <c r="L3618" s="101"/>
    </row>
    <row r="3619" spans="12:12" ht="13.5" hidden="1" thickTop="1">
      <c r="L3619" s="101"/>
    </row>
    <row r="3620" spans="12:12" ht="13.5" hidden="1" thickTop="1">
      <c r="L3620" s="101"/>
    </row>
    <row r="3621" spans="12:12" ht="13.5" hidden="1" thickTop="1">
      <c r="L3621" s="101"/>
    </row>
    <row r="3622" spans="12:12" ht="13.5" hidden="1" thickTop="1">
      <c r="L3622" s="101"/>
    </row>
    <row r="3623" spans="12:12" ht="13.5" hidden="1" thickTop="1">
      <c r="L3623" s="101"/>
    </row>
    <row r="3624" spans="12:12" ht="13.5" hidden="1" thickTop="1">
      <c r="L3624" s="101"/>
    </row>
    <row r="3625" spans="12:12" ht="13.5" hidden="1" thickTop="1">
      <c r="L3625" s="101"/>
    </row>
    <row r="3626" spans="12:12" ht="13.5" hidden="1" thickTop="1">
      <c r="L3626" s="101"/>
    </row>
    <row r="3627" spans="12:12" ht="13.5" hidden="1" thickTop="1">
      <c r="L3627" s="101"/>
    </row>
    <row r="3628" spans="12:12" ht="13.5" hidden="1" thickTop="1">
      <c r="L3628" s="101"/>
    </row>
    <row r="3629" spans="12:12" ht="13.5" hidden="1" thickTop="1">
      <c r="L3629" s="101"/>
    </row>
    <row r="3630" spans="12:12" ht="13.5" hidden="1" thickTop="1">
      <c r="L3630" s="101"/>
    </row>
    <row r="3631" spans="12:12" ht="13.5" hidden="1" thickTop="1">
      <c r="L3631" s="101"/>
    </row>
    <row r="3632" spans="12:12" ht="13.5" hidden="1" thickTop="1">
      <c r="L3632" s="101"/>
    </row>
    <row r="3633" spans="12:12" ht="13.5" hidden="1" thickTop="1">
      <c r="L3633" s="101"/>
    </row>
    <row r="3634" spans="12:12" ht="13.5" hidden="1" thickTop="1">
      <c r="L3634" s="101"/>
    </row>
    <row r="3635" spans="12:12" ht="13.5" hidden="1" thickTop="1">
      <c r="L3635" s="101"/>
    </row>
    <row r="3636" spans="12:12" ht="13.5" hidden="1" thickTop="1">
      <c r="L3636" s="101"/>
    </row>
    <row r="3637" spans="12:12" ht="13.5" hidden="1" thickTop="1">
      <c r="L3637" s="101"/>
    </row>
    <row r="3638" spans="12:12" ht="13.5" hidden="1" thickTop="1">
      <c r="L3638" s="101"/>
    </row>
    <row r="3639" spans="12:12" ht="13.5" hidden="1" thickTop="1">
      <c r="L3639" s="101"/>
    </row>
    <row r="3640" spans="12:12" ht="13.5" hidden="1" thickTop="1">
      <c r="L3640" s="101"/>
    </row>
    <row r="3641" spans="12:12" ht="13.5" hidden="1" thickTop="1">
      <c r="L3641" s="101"/>
    </row>
    <row r="3642" spans="12:12" ht="13.5" hidden="1" thickTop="1">
      <c r="L3642" s="101"/>
    </row>
    <row r="3643" spans="12:12" ht="13.5" hidden="1" thickTop="1">
      <c r="L3643" s="101"/>
    </row>
    <row r="3644" spans="12:12" ht="13.5" hidden="1" thickTop="1">
      <c r="L3644" s="101"/>
    </row>
    <row r="3645" spans="12:12" ht="13.5" hidden="1" thickTop="1">
      <c r="L3645" s="101"/>
    </row>
    <row r="3646" spans="12:12" ht="13.5" hidden="1" thickTop="1">
      <c r="L3646" s="101"/>
    </row>
    <row r="3647" spans="12:12" ht="13.5" hidden="1" thickTop="1">
      <c r="L3647" s="101"/>
    </row>
    <row r="3648" spans="12:12" ht="13.5" hidden="1" thickTop="1">
      <c r="L3648" s="101"/>
    </row>
    <row r="3649" spans="12:12" ht="13.5" hidden="1" thickTop="1">
      <c r="L3649" s="101"/>
    </row>
    <row r="3650" spans="12:12" ht="13.5" hidden="1" thickTop="1">
      <c r="L3650" s="101"/>
    </row>
    <row r="3651" spans="12:12" ht="13.5" hidden="1" thickTop="1">
      <c r="L3651" s="101"/>
    </row>
    <row r="3652" spans="12:12" ht="13.5" hidden="1" thickTop="1">
      <c r="L3652" s="101"/>
    </row>
    <row r="3653" spans="12:12" ht="13.5" hidden="1" thickTop="1">
      <c r="L3653" s="101"/>
    </row>
    <row r="3654" spans="12:12" ht="13.5" hidden="1" thickTop="1">
      <c r="L3654" s="101"/>
    </row>
    <row r="3655" spans="12:12" ht="13.5" hidden="1" thickTop="1">
      <c r="L3655" s="101"/>
    </row>
    <row r="3656" spans="12:12" ht="13.5" hidden="1" thickTop="1">
      <c r="L3656" s="101"/>
    </row>
    <row r="3657" spans="12:12" ht="13.5" hidden="1" thickTop="1">
      <c r="L3657" s="101"/>
    </row>
    <row r="3658" spans="12:12" ht="13.5" hidden="1" thickTop="1">
      <c r="L3658" s="101"/>
    </row>
    <row r="3659" spans="12:12" ht="13.5" hidden="1" thickTop="1">
      <c r="L3659" s="101"/>
    </row>
    <row r="3660" spans="12:12" ht="13.5" hidden="1" thickTop="1">
      <c r="L3660" s="101"/>
    </row>
    <row r="3661" spans="12:12" ht="13.5" hidden="1" thickTop="1">
      <c r="L3661" s="101"/>
    </row>
    <row r="3662" spans="12:12" ht="13.5" hidden="1" thickTop="1">
      <c r="L3662" s="101"/>
    </row>
    <row r="3663" spans="12:12" ht="13.5" hidden="1" thickTop="1">
      <c r="L3663" s="101"/>
    </row>
    <row r="3664" spans="12:12" ht="13.5" hidden="1" thickTop="1">
      <c r="L3664" s="101"/>
    </row>
    <row r="3665" spans="12:12" ht="13.5" hidden="1" thickTop="1">
      <c r="L3665" s="101"/>
    </row>
    <row r="3666" spans="12:12" ht="13.5" hidden="1" thickTop="1">
      <c r="L3666" s="101"/>
    </row>
    <row r="3667" spans="12:12" ht="13.5" hidden="1" thickTop="1">
      <c r="L3667" s="101"/>
    </row>
    <row r="3668" spans="12:12" ht="13.5" hidden="1" thickTop="1">
      <c r="L3668" s="101"/>
    </row>
    <row r="3669" spans="12:12" ht="13.5" hidden="1" thickTop="1">
      <c r="L3669" s="101"/>
    </row>
    <row r="3670" spans="12:12" ht="13.5" hidden="1" thickTop="1">
      <c r="L3670" s="101"/>
    </row>
    <row r="3671" spans="12:12" ht="13.5" hidden="1" thickTop="1">
      <c r="L3671" s="101"/>
    </row>
    <row r="3672" spans="12:12" ht="13.5" hidden="1" thickTop="1">
      <c r="L3672" s="101"/>
    </row>
    <row r="3673" spans="12:12" ht="13.5" hidden="1" thickTop="1">
      <c r="L3673" s="101"/>
    </row>
    <row r="3674" spans="12:12" ht="13.5" hidden="1" thickTop="1">
      <c r="L3674" s="101"/>
    </row>
    <row r="3675" spans="12:12" ht="13.5" hidden="1" thickTop="1">
      <c r="L3675" s="101"/>
    </row>
    <row r="3676" spans="12:12" ht="13.5" hidden="1" thickTop="1">
      <c r="L3676" s="101"/>
    </row>
    <row r="3677" spans="12:12" ht="13.5" hidden="1" thickTop="1">
      <c r="L3677" s="101"/>
    </row>
    <row r="3678" spans="12:12" ht="13.5" hidden="1" thickTop="1">
      <c r="L3678" s="101"/>
    </row>
    <row r="3679" spans="12:12" ht="13.5" hidden="1" thickTop="1">
      <c r="L3679" s="101"/>
    </row>
    <row r="3680" spans="12:12" ht="13.5" hidden="1" thickTop="1">
      <c r="L3680" s="101"/>
    </row>
    <row r="3681" spans="12:12" ht="13.5" hidden="1" thickTop="1">
      <c r="L3681" s="101"/>
    </row>
    <row r="3682" spans="12:12" ht="13.5" hidden="1" thickTop="1">
      <c r="L3682" s="101"/>
    </row>
    <row r="3683" spans="12:12" ht="13.5" hidden="1" thickTop="1">
      <c r="L3683" s="101"/>
    </row>
    <row r="3684" spans="12:12" ht="13.5" hidden="1" thickTop="1">
      <c r="L3684" s="101"/>
    </row>
    <row r="3685" spans="12:12" ht="13.5" hidden="1" thickTop="1">
      <c r="L3685" s="101"/>
    </row>
    <row r="3686" spans="12:12" ht="13.5" hidden="1" thickTop="1">
      <c r="L3686" s="101"/>
    </row>
    <row r="3687" spans="12:12" ht="13.5" hidden="1" thickTop="1">
      <c r="L3687" s="101"/>
    </row>
    <row r="3688" spans="12:12" ht="13.5" hidden="1" thickTop="1">
      <c r="L3688" s="101"/>
    </row>
    <row r="3689" spans="12:12" ht="13.5" hidden="1" thickTop="1">
      <c r="L3689" s="101"/>
    </row>
    <row r="3690" spans="12:12" ht="13.5" hidden="1" thickTop="1">
      <c r="L3690" s="101"/>
    </row>
    <row r="3691" spans="12:12" ht="13.5" hidden="1" thickTop="1">
      <c r="L3691" s="101"/>
    </row>
    <row r="3692" spans="12:12" ht="13.5" hidden="1" thickTop="1">
      <c r="L3692" s="101"/>
    </row>
    <row r="3693" spans="12:12" ht="13.5" hidden="1" thickTop="1">
      <c r="L3693" s="101"/>
    </row>
    <row r="3694" spans="12:12" ht="13.5" hidden="1" thickTop="1">
      <c r="L3694" s="101"/>
    </row>
    <row r="3695" spans="12:12" ht="13.5" hidden="1" thickTop="1">
      <c r="L3695" s="101"/>
    </row>
    <row r="3696" spans="12:12" ht="13.5" hidden="1" thickTop="1">
      <c r="L3696" s="101"/>
    </row>
    <row r="3697" spans="12:12" ht="13.5" hidden="1" thickTop="1">
      <c r="L3697" s="101"/>
    </row>
    <row r="3698" spans="12:12" ht="13.5" hidden="1" thickTop="1">
      <c r="L3698" s="101"/>
    </row>
    <row r="3699" spans="12:12" ht="13.5" hidden="1" thickTop="1">
      <c r="L3699" s="101"/>
    </row>
    <row r="3700" spans="12:12" ht="13.5" hidden="1" thickTop="1">
      <c r="L3700" s="101"/>
    </row>
    <row r="3701" spans="12:12" ht="13.5" hidden="1" thickTop="1">
      <c r="L3701" s="101"/>
    </row>
    <row r="3702" spans="12:12" ht="13.5" hidden="1" thickTop="1">
      <c r="L3702" s="101"/>
    </row>
    <row r="3703" spans="12:12" ht="13.5" hidden="1" thickTop="1">
      <c r="L3703" s="101"/>
    </row>
    <row r="3704" spans="12:12" ht="13.5" hidden="1" thickTop="1">
      <c r="L3704" s="101"/>
    </row>
    <row r="3705" spans="12:12" ht="13.5" hidden="1" thickTop="1">
      <c r="L3705" s="101"/>
    </row>
    <row r="3706" spans="12:12" ht="13.5" hidden="1" thickTop="1">
      <c r="L3706" s="101"/>
    </row>
    <row r="3707" spans="12:12" ht="13.5" hidden="1" thickTop="1">
      <c r="L3707" s="101"/>
    </row>
    <row r="3708" spans="12:12" ht="13.5" hidden="1" thickTop="1">
      <c r="L3708" s="101"/>
    </row>
    <row r="3709" spans="12:12" ht="13.5" hidden="1" thickTop="1">
      <c r="L3709" s="101"/>
    </row>
    <row r="3710" spans="12:12" ht="13.5" hidden="1" thickTop="1">
      <c r="L3710" s="101"/>
    </row>
    <row r="3711" spans="12:12" ht="13.5" hidden="1" thickTop="1">
      <c r="L3711" s="101"/>
    </row>
    <row r="3712" spans="12:12" ht="13.5" hidden="1" thickTop="1">
      <c r="L3712" s="101"/>
    </row>
    <row r="3713" spans="12:12" ht="13.5" hidden="1" thickTop="1">
      <c r="L3713" s="101"/>
    </row>
    <row r="3714" spans="12:12" ht="13.5" hidden="1" thickTop="1">
      <c r="L3714" s="101"/>
    </row>
    <row r="3715" spans="12:12" ht="13.5" hidden="1" thickTop="1">
      <c r="L3715" s="101"/>
    </row>
    <row r="3716" spans="12:12" ht="13.5" hidden="1" thickTop="1">
      <c r="L3716" s="101"/>
    </row>
    <row r="3717" spans="12:12" ht="13.5" hidden="1" thickTop="1">
      <c r="L3717" s="101"/>
    </row>
    <row r="3718" spans="12:12" ht="13.5" hidden="1" thickTop="1">
      <c r="L3718" s="101"/>
    </row>
    <row r="3719" spans="12:12" ht="13.5" hidden="1" thickTop="1">
      <c r="L3719" s="101"/>
    </row>
    <row r="3720" spans="12:12" ht="13.5" hidden="1" thickTop="1">
      <c r="L3720" s="101"/>
    </row>
    <row r="3721" spans="12:12" ht="13.5" hidden="1" thickTop="1">
      <c r="L3721" s="101"/>
    </row>
    <row r="3722" spans="12:12" ht="13.5" hidden="1" thickTop="1">
      <c r="L3722" s="101"/>
    </row>
    <row r="3723" spans="12:12" ht="13.5" hidden="1" thickTop="1">
      <c r="L3723" s="101"/>
    </row>
    <row r="3724" spans="12:12" ht="13.5" hidden="1" thickTop="1">
      <c r="L3724" s="101"/>
    </row>
    <row r="3725" spans="12:12" ht="13.5" hidden="1" thickTop="1">
      <c r="L3725" s="101"/>
    </row>
    <row r="3726" spans="12:12" ht="13.5" hidden="1" thickTop="1">
      <c r="L3726" s="101"/>
    </row>
    <row r="3727" spans="12:12" ht="13.5" hidden="1" thickTop="1">
      <c r="L3727" s="101"/>
    </row>
    <row r="3728" spans="12:12" ht="13.5" hidden="1" thickTop="1">
      <c r="L3728" s="101"/>
    </row>
    <row r="3729" spans="12:12" ht="13.5" hidden="1" thickTop="1">
      <c r="L3729" s="101"/>
    </row>
    <row r="3730" spans="12:12" ht="13.5" hidden="1" thickTop="1">
      <c r="L3730" s="101"/>
    </row>
    <row r="3731" spans="12:12" ht="13.5" hidden="1" thickTop="1">
      <c r="L3731" s="101"/>
    </row>
    <row r="3732" spans="12:12" ht="13.5" hidden="1" thickTop="1">
      <c r="L3732" s="101"/>
    </row>
    <row r="3733" spans="12:12" ht="13.5" hidden="1" thickTop="1">
      <c r="L3733" s="101"/>
    </row>
    <row r="3734" spans="12:12" ht="13.5" hidden="1" thickTop="1">
      <c r="L3734" s="101"/>
    </row>
    <row r="3735" spans="12:12" ht="13.5" hidden="1" thickTop="1">
      <c r="L3735" s="101"/>
    </row>
    <row r="3736" spans="12:12" ht="13.5" hidden="1" thickTop="1">
      <c r="L3736" s="101"/>
    </row>
    <row r="3737" spans="12:12" ht="13.5" hidden="1" thickTop="1">
      <c r="L3737" s="101"/>
    </row>
    <row r="3738" spans="12:12" ht="13.5" hidden="1" thickTop="1">
      <c r="L3738" s="101"/>
    </row>
    <row r="3739" spans="12:12" ht="13.5" hidden="1" thickTop="1">
      <c r="L3739" s="101"/>
    </row>
    <row r="3740" spans="12:12" ht="13.5" hidden="1" thickTop="1">
      <c r="L3740" s="101"/>
    </row>
    <row r="3741" spans="12:12" ht="13.5" hidden="1" thickTop="1">
      <c r="L3741" s="101"/>
    </row>
    <row r="3742" spans="12:12" ht="13.5" hidden="1" thickTop="1">
      <c r="L3742" s="101"/>
    </row>
    <row r="3743" spans="12:12" ht="13.5" hidden="1" thickTop="1">
      <c r="L3743" s="101"/>
    </row>
    <row r="3744" spans="12:12" ht="13.5" hidden="1" thickTop="1">
      <c r="L3744" s="101"/>
    </row>
    <row r="3745" spans="12:12" ht="13.5" hidden="1" thickTop="1">
      <c r="L3745" s="101"/>
    </row>
    <row r="3746" spans="12:12" ht="13.5" hidden="1" thickTop="1">
      <c r="L3746" s="101"/>
    </row>
    <row r="3747" spans="12:12" ht="13.5" hidden="1" thickTop="1">
      <c r="L3747" s="101"/>
    </row>
    <row r="3748" spans="12:12" ht="13.5" hidden="1" thickTop="1">
      <c r="L3748" s="101"/>
    </row>
    <row r="3749" spans="12:12" ht="13.5" hidden="1" thickTop="1">
      <c r="L3749" s="101"/>
    </row>
    <row r="3750" spans="12:12" ht="13.5" hidden="1" thickTop="1">
      <c r="L3750" s="101"/>
    </row>
    <row r="3751" spans="12:12" ht="13.5" hidden="1" thickTop="1">
      <c r="L3751" s="101"/>
    </row>
    <row r="3752" spans="12:12" ht="13.5" hidden="1" thickTop="1">
      <c r="L3752" s="101"/>
    </row>
    <row r="3753" spans="12:12" ht="13.5" hidden="1" thickTop="1">
      <c r="L3753" s="101"/>
    </row>
    <row r="3754" spans="12:12" ht="13.5" hidden="1" thickTop="1">
      <c r="L3754" s="101"/>
    </row>
    <row r="3755" spans="12:12" ht="13.5" hidden="1" thickTop="1">
      <c r="L3755" s="101"/>
    </row>
    <row r="3756" spans="12:12" ht="13.5" hidden="1" thickTop="1">
      <c r="L3756" s="101"/>
    </row>
    <row r="3757" spans="12:12" ht="13.5" hidden="1" thickTop="1">
      <c r="L3757" s="101"/>
    </row>
    <row r="3758" spans="12:12" ht="13.5" hidden="1" thickTop="1">
      <c r="L3758" s="101"/>
    </row>
    <row r="3759" spans="12:12" ht="13.5" hidden="1" thickTop="1">
      <c r="L3759" s="101"/>
    </row>
    <row r="3760" spans="12:12" ht="13.5" hidden="1" thickTop="1">
      <c r="L3760" s="101"/>
    </row>
    <row r="3761" spans="12:12" ht="13.5" hidden="1" thickTop="1">
      <c r="L3761" s="101"/>
    </row>
    <row r="3762" spans="12:12" ht="13.5" hidden="1" thickTop="1">
      <c r="L3762" s="101"/>
    </row>
    <row r="3763" spans="12:12" ht="13.5" hidden="1" thickTop="1">
      <c r="L3763" s="101"/>
    </row>
    <row r="3764" spans="12:12" ht="13.5" hidden="1" thickTop="1">
      <c r="L3764" s="101"/>
    </row>
    <row r="3765" spans="12:12" ht="13.5" hidden="1" thickTop="1">
      <c r="L3765" s="101"/>
    </row>
    <row r="3766" spans="12:12" ht="13.5" hidden="1" thickTop="1">
      <c r="L3766" s="101"/>
    </row>
    <row r="3767" spans="12:12" ht="13.5" hidden="1" thickTop="1">
      <c r="L3767" s="101"/>
    </row>
    <row r="3768" spans="12:12" ht="13.5" hidden="1" thickTop="1">
      <c r="L3768" s="101"/>
    </row>
    <row r="3769" spans="12:12" ht="13.5" hidden="1" thickTop="1">
      <c r="L3769" s="101"/>
    </row>
    <row r="3770" spans="12:12" ht="13.5" hidden="1" thickTop="1">
      <c r="L3770" s="101"/>
    </row>
    <row r="3771" spans="12:12" ht="13.5" hidden="1" thickTop="1">
      <c r="L3771" s="101"/>
    </row>
    <row r="3772" spans="12:12" ht="13.5" hidden="1" thickTop="1">
      <c r="L3772" s="101"/>
    </row>
    <row r="3773" spans="12:12" ht="13.5" hidden="1" thickTop="1">
      <c r="L3773" s="101"/>
    </row>
    <row r="3774" spans="12:12" ht="13.5" hidden="1" thickTop="1">
      <c r="L3774" s="101"/>
    </row>
    <row r="3775" spans="12:12" ht="13.5" hidden="1" thickTop="1">
      <c r="L3775" s="101"/>
    </row>
    <row r="3776" spans="12:12" ht="13.5" hidden="1" thickTop="1">
      <c r="L3776" s="101"/>
    </row>
    <row r="3777" spans="12:12" ht="13.5" hidden="1" thickTop="1">
      <c r="L3777" s="101"/>
    </row>
    <row r="3778" spans="12:12" ht="13.5" hidden="1" thickTop="1">
      <c r="L3778" s="101"/>
    </row>
    <row r="3779" spans="12:12" ht="13.5" hidden="1" thickTop="1">
      <c r="L3779" s="101"/>
    </row>
    <row r="3780" spans="12:12" ht="13.5" hidden="1" thickTop="1">
      <c r="L3780" s="101"/>
    </row>
    <row r="3781" spans="12:12" ht="13.5" hidden="1" thickTop="1">
      <c r="L3781" s="101"/>
    </row>
    <row r="3782" spans="12:12" ht="13.5" hidden="1" thickTop="1">
      <c r="L3782" s="101"/>
    </row>
    <row r="3783" spans="12:12" ht="13.5" hidden="1" thickTop="1">
      <c r="L3783" s="101"/>
    </row>
    <row r="3784" spans="12:12" ht="13.5" hidden="1" thickTop="1">
      <c r="L3784" s="101"/>
    </row>
    <row r="3785" spans="12:12" ht="13.5" hidden="1" thickTop="1">
      <c r="L3785" s="101"/>
    </row>
    <row r="3786" spans="12:12" ht="13.5" hidden="1" thickTop="1">
      <c r="L3786" s="101"/>
    </row>
    <row r="3787" spans="12:12" ht="13.5" hidden="1" thickTop="1">
      <c r="L3787" s="101"/>
    </row>
    <row r="3788" spans="12:12" ht="13.5" hidden="1" thickTop="1">
      <c r="L3788" s="101"/>
    </row>
    <row r="3789" spans="12:12" ht="13.5" hidden="1" thickTop="1">
      <c r="L3789" s="101"/>
    </row>
    <row r="3790" spans="12:12" ht="13.5" hidden="1" thickTop="1">
      <c r="L3790" s="101"/>
    </row>
    <row r="3791" spans="12:12" ht="13.5" hidden="1" thickTop="1">
      <c r="L3791" s="101"/>
    </row>
    <row r="3792" spans="12:12" ht="13.5" hidden="1" thickTop="1">
      <c r="L3792" s="101"/>
    </row>
    <row r="3793" spans="12:12" ht="13.5" hidden="1" thickTop="1">
      <c r="L3793" s="101"/>
    </row>
    <row r="3794" spans="12:12" ht="13.5" hidden="1" thickTop="1">
      <c r="L3794" s="101"/>
    </row>
    <row r="3795" spans="12:12" ht="13.5" hidden="1" thickTop="1">
      <c r="L3795" s="101"/>
    </row>
    <row r="3796" spans="12:12" ht="13.5" hidden="1" thickTop="1">
      <c r="L3796" s="101"/>
    </row>
    <row r="3797" spans="12:12" ht="13.5" hidden="1" thickTop="1">
      <c r="L3797" s="101"/>
    </row>
    <row r="3798" spans="12:12" ht="13.5" hidden="1" thickTop="1">
      <c r="L3798" s="101"/>
    </row>
    <row r="3799" spans="12:12" ht="13.5" hidden="1" thickTop="1">
      <c r="L3799" s="101"/>
    </row>
    <row r="3800" spans="12:12" ht="13.5" hidden="1" thickTop="1">
      <c r="L3800" s="101"/>
    </row>
    <row r="3801" spans="12:12" ht="13.5" hidden="1" thickTop="1">
      <c r="L3801" s="101"/>
    </row>
    <row r="3802" spans="12:12" ht="13.5" hidden="1" thickTop="1">
      <c r="L3802" s="101"/>
    </row>
    <row r="3803" spans="12:12" ht="13.5" hidden="1" thickTop="1">
      <c r="L3803" s="101"/>
    </row>
    <row r="3804" spans="12:12" ht="13.5" hidden="1" thickTop="1">
      <c r="L3804" s="101"/>
    </row>
    <row r="3805" spans="12:12" ht="13.5" hidden="1" thickTop="1">
      <c r="L3805" s="101"/>
    </row>
    <row r="3806" spans="12:12" ht="13.5" hidden="1" thickTop="1">
      <c r="L3806" s="101"/>
    </row>
    <row r="3807" spans="12:12" ht="13.5" hidden="1" thickTop="1">
      <c r="L3807" s="101"/>
    </row>
    <row r="3808" spans="12:12" ht="13.5" hidden="1" thickTop="1">
      <c r="L3808" s="101"/>
    </row>
    <row r="3809" spans="12:12" ht="13.5" hidden="1" thickTop="1">
      <c r="L3809" s="101"/>
    </row>
    <row r="3810" spans="12:12" ht="13.5" hidden="1" thickTop="1">
      <c r="L3810" s="101"/>
    </row>
    <row r="3811" spans="12:12" ht="13.5" hidden="1" thickTop="1">
      <c r="L3811" s="101"/>
    </row>
    <row r="3812" spans="12:12" ht="13.5" hidden="1" thickTop="1">
      <c r="L3812" s="101"/>
    </row>
    <row r="3813" spans="12:12" ht="13.5" hidden="1" thickTop="1">
      <c r="L3813" s="101"/>
    </row>
    <row r="3814" spans="12:12" ht="13.5" hidden="1" thickTop="1">
      <c r="L3814" s="101"/>
    </row>
    <row r="3815" spans="12:12" ht="13.5" hidden="1" thickTop="1">
      <c r="L3815" s="101"/>
    </row>
    <row r="3816" spans="12:12" ht="13.5" hidden="1" thickTop="1">
      <c r="L3816" s="101"/>
    </row>
    <row r="3817" spans="12:12" ht="13.5" hidden="1" thickTop="1">
      <c r="L3817" s="101"/>
    </row>
    <row r="3818" spans="12:12" ht="13.5" hidden="1" thickTop="1">
      <c r="L3818" s="101"/>
    </row>
    <row r="3819" spans="12:12" ht="13.5" hidden="1" thickTop="1">
      <c r="L3819" s="101"/>
    </row>
    <row r="3820" spans="12:12" ht="13.5" hidden="1" thickTop="1">
      <c r="L3820" s="101"/>
    </row>
    <row r="3821" spans="12:12" ht="13.5" hidden="1" thickTop="1">
      <c r="L3821" s="101"/>
    </row>
    <row r="3822" spans="12:12" ht="13.5" hidden="1" thickTop="1">
      <c r="L3822" s="101"/>
    </row>
    <row r="3823" spans="12:12" ht="13.5" hidden="1" thickTop="1">
      <c r="L3823" s="101"/>
    </row>
    <row r="3824" spans="12:12" ht="13.5" hidden="1" thickTop="1">
      <c r="L3824" s="101"/>
    </row>
    <row r="3825" spans="12:12" ht="13.5" hidden="1" thickTop="1">
      <c r="L3825" s="101"/>
    </row>
    <row r="3826" spans="12:12" ht="13.5" hidden="1" thickTop="1">
      <c r="L3826" s="101"/>
    </row>
    <row r="3827" spans="12:12" ht="13.5" hidden="1" thickTop="1">
      <c r="L3827" s="101"/>
    </row>
    <row r="3828" spans="12:12" ht="13.5" hidden="1" thickTop="1">
      <c r="L3828" s="101"/>
    </row>
    <row r="3829" spans="12:12" ht="13.5" hidden="1" thickTop="1">
      <c r="L3829" s="101"/>
    </row>
    <row r="3830" spans="12:12" ht="13.5" hidden="1" thickTop="1">
      <c r="L3830" s="101"/>
    </row>
    <row r="3831" spans="12:12" ht="13.5" hidden="1" thickTop="1">
      <c r="L3831" s="101"/>
    </row>
    <row r="3832" spans="12:12" ht="13.5" hidden="1" thickTop="1">
      <c r="L3832" s="101"/>
    </row>
    <row r="3833" spans="12:12" ht="13.5" hidden="1" thickTop="1">
      <c r="L3833" s="101"/>
    </row>
    <row r="3834" spans="12:12" ht="13.5" hidden="1" thickTop="1">
      <c r="L3834" s="101"/>
    </row>
    <row r="3835" spans="12:12" ht="13.5" hidden="1" thickTop="1">
      <c r="L3835" s="101"/>
    </row>
    <row r="3836" spans="12:12" ht="13.5" hidden="1" thickTop="1">
      <c r="L3836" s="101"/>
    </row>
    <row r="3837" spans="12:12" ht="13.5" hidden="1" thickTop="1">
      <c r="L3837" s="101"/>
    </row>
    <row r="3838" spans="12:12" ht="13.5" hidden="1" thickTop="1">
      <c r="L3838" s="101"/>
    </row>
    <row r="3839" spans="12:12" ht="13.5" hidden="1" thickTop="1">
      <c r="L3839" s="101"/>
    </row>
    <row r="3840" spans="12:12" ht="13.5" hidden="1" thickTop="1">
      <c r="L3840" s="101"/>
    </row>
    <row r="3841" spans="12:12" ht="13.5" hidden="1" thickTop="1">
      <c r="L3841" s="101"/>
    </row>
    <row r="3842" spans="12:12" ht="13.5" hidden="1" thickTop="1">
      <c r="L3842" s="101"/>
    </row>
    <row r="3843" spans="12:12" ht="13.5" hidden="1" thickTop="1">
      <c r="L3843" s="101"/>
    </row>
    <row r="3844" spans="12:12" ht="13.5" hidden="1" thickTop="1">
      <c r="L3844" s="101"/>
    </row>
    <row r="3845" spans="12:12" ht="13.5" hidden="1" thickTop="1">
      <c r="L3845" s="101"/>
    </row>
    <row r="3846" spans="12:12" ht="13.5" hidden="1" thickTop="1">
      <c r="L3846" s="101"/>
    </row>
    <row r="3847" spans="12:12" ht="13.5" hidden="1" thickTop="1">
      <c r="L3847" s="101"/>
    </row>
    <row r="3848" spans="12:12" ht="13.5" hidden="1" thickTop="1">
      <c r="L3848" s="101"/>
    </row>
    <row r="3849" spans="12:12" ht="13.5" hidden="1" thickTop="1">
      <c r="L3849" s="101"/>
    </row>
    <row r="3850" spans="12:12" ht="13.5" hidden="1" thickTop="1">
      <c r="L3850" s="101"/>
    </row>
    <row r="3851" spans="12:12" ht="13.5" hidden="1" thickTop="1">
      <c r="L3851" s="101"/>
    </row>
    <row r="3852" spans="12:12" ht="13.5" hidden="1" thickTop="1">
      <c r="L3852" s="101"/>
    </row>
    <row r="3853" spans="12:12" ht="13.5" hidden="1" thickTop="1">
      <c r="L3853" s="101"/>
    </row>
    <row r="3854" spans="12:12" ht="13.5" hidden="1" thickTop="1">
      <c r="L3854" s="101"/>
    </row>
    <row r="3855" spans="12:12" ht="13.5" hidden="1" thickTop="1">
      <c r="L3855" s="101"/>
    </row>
    <row r="3856" spans="12:12" ht="13.5" hidden="1" thickTop="1">
      <c r="L3856" s="101"/>
    </row>
    <row r="3857" spans="12:12" ht="13.5" hidden="1" thickTop="1">
      <c r="L3857" s="101"/>
    </row>
    <row r="3858" spans="12:12" ht="13.5" hidden="1" thickTop="1">
      <c r="L3858" s="101"/>
    </row>
    <row r="3859" spans="12:12" ht="13.5" hidden="1" thickTop="1">
      <c r="L3859" s="101"/>
    </row>
    <row r="3860" spans="12:12" ht="13.5" hidden="1" thickTop="1">
      <c r="L3860" s="101"/>
    </row>
    <row r="3861" spans="12:12" ht="13.5" hidden="1" thickTop="1">
      <c r="L3861" s="101"/>
    </row>
    <row r="3862" spans="12:12" ht="13.5" hidden="1" thickTop="1">
      <c r="L3862" s="101"/>
    </row>
    <row r="3863" spans="12:12" ht="13.5" hidden="1" thickTop="1">
      <c r="L3863" s="101"/>
    </row>
    <row r="3864" spans="12:12" ht="13.5" hidden="1" thickTop="1">
      <c r="L3864" s="101"/>
    </row>
    <row r="3865" spans="12:12" ht="13.5" hidden="1" thickTop="1">
      <c r="L3865" s="101"/>
    </row>
    <row r="3866" spans="12:12" ht="13.5" hidden="1" thickTop="1">
      <c r="L3866" s="101"/>
    </row>
    <row r="3867" spans="12:12" ht="13.5" hidden="1" thickTop="1">
      <c r="L3867" s="101"/>
    </row>
    <row r="3868" spans="12:12" ht="13.5" hidden="1" thickTop="1">
      <c r="L3868" s="101"/>
    </row>
    <row r="3869" spans="12:12" ht="13.5" hidden="1" thickTop="1">
      <c r="L3869" s="101"/>
    </row>
    <row r="3870" spans="12:12" ht="13.5" hidden="1" thickTop="1">
      <c r="L3870" s="101"/>
    </row>
    <row r="3871" spans="12:12" ht="13.5" hidden="1" thickTop="1">
      <c r="L3871" s="101"/>
    </row>
    <row r="3872" spans="12:12" ht="13.5" hidden="1" thickTop="1">
      <c r="L3872" s="101"/>
    </row>
    <row r="3873" spans="12:12" ht="13.5" hidden="1" thickTop="1">
      <c r="L3873" s="101"/>
    </row>
    <row r="3874" spans="12:12" ht="13.5" hidden="1" thickTop="1">
      <c r="L3874" s="101"/>
    </row>
    <row r="3875" spans="12:12" ht="13.5" hidden="1" thickTop="1">
      <c r="L3875" s="101"/>
    </row>
    <row r="3876" spans="12:12" ht="13.5" hidden="1" thickTop="1">
      <c r="L3876" s="101"/>
    </row>
    <row r="3877" spans="12:12" ht="13.5" hidden="1" thickTop="1">
      <c r="L3877" s="101"/>
    </row>
    <row r="3878" spans="12:12" ht="13.5" hidden="1" thickTop="1">
      <c r="L3878" s="101"/>
    </row>
    <row r="3879" spans="12:12" ht="13.5" hidden="1" thickTop="1">
      <c r="L3879" s="101"/>
    </row>
    <row r="3880" spans="12:12" ht="13.5" hidden="1" thickTop="1">
      <c r="L3880" s="101"/>
    </row>
    <row r="3881" spans="12:12" ht="13.5" hidden="1" thickTop="1">
      <c r="L3881" s="101"/>
    </row>
    <row r="3882" spans="12:12" ht="13.5" hidden="1" thickTop="1">
      <c r="L3882" s="101"/>
    </row>
    <row r="3883" spans="12:12" ht="13.5" hidden="1" thickTop="1">
      <c r="L3883" s="101"/>
    </row>
    <row r="3884" spans="12:12" ht="13.5" hidden="1" thickTop="1">
      <c r="L3884" s="101"/>
    </row>
    <row r="3885" spans="12:12" ht="13.5" hidden="1" thickTop="1">
      <c r="L3885" s="101"/>
    </row>
    <row r="3886" spans="12:12" ht="13.5" hidden="1" thickTop="1">
      <c r="L3886" s="101"/>
    </row>
    <row r="3887" spans="12:12" ht="13.5" hidden="1" thickTop="1">
      <c r="L3887" s="101"/>
    </row>
    <row r="3888" spans="12:12" ht="13.5" hidden="1" thickTop="1">
      <c r="L3888" s="101"/>
    </row>
    <row r="3889" spans="12:12" ht="13.5" hidden="1" thickTop="1">
      <c r="L3889" s="101"/>
    </row>
    <row r="3890" spans="12:12" ht="13.5" hidden="1" thickTop="1">
      <c r="L3890" s="101"/>
    </row>
    <row r="3891" spans="12:12" ht="13.5" hidden="1" thickTop="1">
      <c r="L3891" s="101"/>
    </row>
    <row r="3892" spans="12:12" ht="13.5" hidden="1" thickTop="1">
      <c r="L3892" s="101"/>
    </row>
    <row r="3893" spans="12:12" ht="13.5" hidden="1" thickTop="1">
      <c r="L3893" s="101"/>
    </row>
    <row r="3894" spans="12:12" ht="13.5" hidden="1" thickTop="1">
      <c r="L3894" s="101"/>
    </row>
    <row r="3895" spans="12:12" ht="13.5" hidden="1" thickTop="1">
      <c r="L3895" s="101"/>
    </row>
    <row r="3896" spans="12:12" ht="13.5" hidden="1" thickTop="1">
      <c r="L3896" s="101"/>
    </row>
    <row r="3897" spans="12:12" ht="13.5" hidden="1" thickTop="1">
      <c r="L3897" s="101"/>
    </row>
    <row r="3898" spans="12:12" ht="13.5" hidden="1" thickTop="1">
      <c r="L3898" s="101"/>
    </row>
    <row r="3899" spans="12:12" ht="13.5" hidden="1" thickTop="1">
      <c r="L3899" s="101"/>
    </row>
    <row r="3900" spans="12:12" ht="13.5" hidden="1" thickTop="1">
      <c r="L3900" s="101"/>
    </row>
    <row r="3901" spans="12:12" ht="13.5" hidden="1" thickTop="1">
      <c r="L3901" s="101"/>
    </row>
    <row r="3902" spans="12:12" ht="13.5" hidden="1" thickTop="1">
      <c r="L3902" s="101"/>
    </row>
    <row r="3903" spans="12:12" ht="13.5" hidden="1" thickTop="1">
      <c r="L3903" s="101"/>
    </row>
    <row r="3904" spans="12:12" ht="13.5" hidden="1" thickTop="1">
      <c r="L3904" s="101"/>
    </row>
    <row r="3905" spans="12:12" ht="13.5" hidden="1" thickTop="1">
      <c r="L3905" s="101"/>
    </row>
    <row r="3906" spans="12:12" ht="13.5" hidden="1" thickTop="1">
      <c r="L3906" s="101"/>
    </row>
    <row r="3907" spans="12:12" ht="13.5" hidden="1" thickTop="1">
      <c r="L3907" s="101"/>
    </row>
    <row r="3908" spans="12:12" ht="13.5" hidden="1" thickTop="1">
      <c r="L3908" s="101"/>
    </row>
    <row r="3909" spans="12:12" ht="13.5" hidden="1" thickTop="1">
      <c r="L3909" s="101"/>
    </row>
    <row r="3910" spans="12:12" ht="13.5" hidden="1" thickTop="1">
      <c r="L3910" s="101"/>
    </row>
    <row r="3911" spans="12:12" ht="13.5" hidden="1" thickTop="1">
      <c r="L3911" s="101"/>
    </row>
    <row r="3912" spans="12:12" ht="13.5" hidden="1" thickTop="1">
      <c r="L3912" s="101"/>
    </row>
    <row r="3913" spans="12:12" ht="13.5" hidden="1" thickTop="1">
      <c r="L3913" s="101"/>
    </row>
    <row r="3914" spans="12:12" ht="13.5" hidden="1" thickTop="1">
      <c r="L3914" s="101"/>
    </row>
    <row r="3915" spans="12:12" ht="13.5" hidden="1" thickTop="1">
      <c r="L3915" s="101"/>
    </row>
    <row r="3916" spans="12:12" ht="13.5" hidden="1" thickTop="1">
      <c r="L3916" s="101"/>
    </row>
    <row r="3917" spans="12:12" ht="13.5" hidden="1" thickTop="1">
      <c r="L3917" s="101"/>
    </row>
    <row r="3918" spans="12:12" ht="13.5" hidden="1" thickTop="1">
      <c r="L3918" s="101"/>
    </row>
    <row r="3919" spans="12:12" ht="13.5" hidden="1" thickTop="1">
      <c r="L3919" s="101"/>
    </row>
    <row r="3920" spans="12:12" ht="13.5" hidden="1" thickTop="1">
      <c r="L3920" s="101"/>
    </row>
    <row r="3921" spans="12:12" ht="13.5" hidden="1" thickTop="1">
      <c r="L3921" s="101"/>
    </row>
    <row r="3922" spans="12:12" ht="13.5" hidden="1" thickTop="1">
      <c r="L3922" s="101"/>
    </row>
    <row r="3923" spans="12:12" ht="13.5" hidden="1" thickTop="1">
      <c r="L3923" s="101"/>
    </row>
    <row r="3924" spans="12:12" ht="13.5" hidden="1" thickTop="1">
      <c r="L3924" s="101"/>
    </row>
    <row r="3925" spans="12:12" ht="13.5" hidden="1" thickTop="1">
      <c r="L3925" s="101"/>
    </row>
    <row r="3926" spans="12:12" ht="13.5" hidden="1" thickTop="1">
      <c r="L3926" s="101"/>
    </row>
    <row r="3927" spans="12:12" ht="13.5" hidden="1" thickTop="1">
      <c r="L3927" s="101"/>
    </row>
    <row r="3928" spans="12:12" ht="13.5" hidden="1" thickTop="1">
      <c r="L3928" s="101"/>
    </row>
    <row r="3929" spans="12:12" ht="13.5" hidden="1" thickTop="1">
      <c r="L3929" s="101"/>
    </row>
    <row r="3930" spans="12:12" ht="13.5" hidden="1" thickTop="1">
      <c r="L3930" s="101"/>
    </row>
    <row r="3931" spans="12:12" ht="13.5" hidden="1" thickTop="1">
      <c r="L3931" s="101"/>
    </row>
    <row r="3932" spans="12:12" ht="13.5" hidden="1" thickTop="1">
      <c r="L3932" s="101"/>
    </row>
    <row r="3933" spans="12:12" ht="13.5" hidden="1" thickTop="1">
      <c r="L3933" s="101"/>
    </row>
    <row r="3934" spans="12:12" ht="13.5" hidden="1" thickTop="1">
      <c r="L3934" s="101"/>
    </row>
    <row r="3935" spans="12:12" ht="13.5" hidden="1" thickTop="1">
      <c r="L3935" s="101"/>
    </row>
    <row r="3936" spans="12:12" ht="13.5" hidden="1" thickTop="1">
      <c r="L3936" s="101"/>
    </row>
    <row r="3937" spans="12:12" ht="13.5" hidden="1" thickTop="1">
      <c r="L3937" s="101"/>
    </row>
    <row r="3938" spans="12:12" ht="13.5" hidden="1" thickTop="1">
      <c r="L3938" s="101"/>
    </row>
    <row r="3939" spans="12:12" ht="13.5" hidden="1" thickTop="1">
      <c r="L3939" s="101"/>
    </row>
    <row r="3940" spans="12:12" ht="13.5" hidden="1" thickTop="1">
      <c r="L3940" s="101"/>
    </row>
    <row r="3941" spans="12:12" ht="13.5" hidden="1" thickTop="1">
      <c r="L3941" s="101"/>
    </row>
    <row r="3942" spans="12:12" ht="13.5" hidden="1" thickTop="1">
      <c r="L3942" s="101"/>
    </row>
    <row r="3943" spans="12:12" ht="13.5" hidden="1" thickTop="1">
      <c r="L3943" s="101"/>
    </row>
    <row r="3944" spans="12:12" ht="13.5" hidden="1" thickTop="1">
      <c r="L3944" s="101"/>
    </row>
    <row r="3945" spans="12:12" ht="13.5" hidden="1" thickTop="1">
      <c r="L3945" s="101"/>
    </row>
    <row r="3946" spans="12:12" ht="13.5" hidden="1" thickTop="1">
      <c r="L3946" s="101"/>
    </row>
    <row r="3947" spans="12:12" ht="13.5" hidden="1" thickTop="1">
      <c r="L3947" s="101"/>
    </row>
    <row r="3948" spans="12:12" ht="13.5" hidden="1" thickTop="1">
      <c r="L3948" s="101"/>
    </row>
    <row r="3949" spans="12:12" ht="13.5" hidden="1" thickTop="1">
      <c r="L3949" s="101"/>
    </row>
    <row r="3950" spans="12:12" ht="13.5" hidden="1" thickTop="1">
      <c r="L3950" s="101"/>
    </row>
    <row r="3951" spans="12:12" ht="13.5" hidden="1" thickTop="1">
      <c r="L3951" s="101"/>
    </row>
    <row r="3952" spans="12:12" ht="13.5" hidden="1" thickTop="1">
      <c r="L3952" s="101"/>
    </row>
    <row r="3953" spans="12:12" ht="13.5" hidden="1" thickTop="1">
      <c r="L3953" s="101"/>
    </row>
    <row r="3954" spans="12:12" ht="13.5" hidden="1" thickTop="1">
      <c r="L3954" s="101"/>
    </row>
    <row r="3955" spans="12:12" ht="13.5" hidden="1" thickTop="1">
      <c r="L3955" s="101"/>
    </row>
    <row r="3956" spans="12:12" ht="13.5" hidden="1" thickTop="1">
      <c r="L3956" s="101"/>
    </row>
    <row r="3957" spans="12:12" ht="13.5" hidden="1" thickTop="1">
      <c r="L3957" s="101"/>
    </row>
    <row r="3958" spans="12:12" ht="13.5" hidden="1" thickTop="1">
      <c r="L3958" s="101"/>
    </row>
    <row r="3959" spans="12:12" ht="13.5" hidden="1" thickTop="1">
      <c r="L3959" s="101"/>
    </row>
    <row r="3960" spans="12:12" ht="13.5" hidden="1" thickTop="1">
      <c r="L3960" s="101"/>
    </row>
    <row r="3961" spans="12:12" ht="13.5" hidden="1" thickTop="1">
      <c r="L3961" s="101"/>
    </row>
    <row r="3962" spans="12:12" ht="13.5" hidden="1" thickTop="1">
      <c r="L3962" s="101"/>
    </row>
    <row r="3963" spans="12:12" ht="13.5" hidden="1" thickTop="1">
      <c r="L3963" s="101"/>
    </row>
    <row r="3964" spans="12:12" ht="13.5" hidden="1" thickTop="1">
      <c r="L3964" s="101"/>
    </row>
    <row r="3965" spans="12:12" ht="13.5" hidden="1" thickTop="1">
      <c r="L3965" s="101"/>
    </row>
    <row r="3966" spans="12:12" ht="13.5" hidden="1" thickTop="1">
      <c r="L3966" s="101"/>
    </row>
    <row r="3967" spans="12:12" ht="13.5" hidden="1" thickTop="1">
      <c r="L3967" s="101"/>
    </row>
    <row r="3968" spans="12:12" ht="13.5" hidden="1" thickTop="1">
      <c r="L3968" s="101"/>
    </row>
    <row r="3969" spans="12:12" ht="13.5" hidden="1" thickTop="1">
      <c r="L3969" s="101"/>
    </row>
    <row r="3970" spans="12:12" ht="13.5" hidden="1" thickTop="1">
      <c r="L3970" s="101"/>
    </row>
    <row r="3971" spans="12:12" ht="13.5" hidden="1" thickTop="1">
      <c r="L3971" s="101"/>
    </row>
    <row r="3972" spans="12:12" ht="13.5" hidden="1" thickTop="1">
      <c r="L3972" s="101"/>
    </row>
    <row r="3973" spans="12:12" ht="13.5" hidden="1" thickTop="1">
      <c r="L3973" s="101"/>
    </row>
    <row r="3974" spans="12:12" ht="13.5" hidden="1" thickTop="1">
      <c r="L3974" s="101"/>
    </row>
    <row r="3975" spans="12:12" ht="13.5" hidden="1" thickTop="1">
      <c r="L3975" s="101"/>
    </row>
    <row r="3976" spans="12:12" ht="13.5" hidden="1" thickTop="1">
      <c r="L3976" s="101"/>
    </row>
    <row r="3977" spans="12:12" ht="13.5" hidden="1" thickTop="1">
      <c r="L3977" s="101"/>
    </row>
    <row r="3978" spans="12:12" ht="13.5" hidden="1" thickTop="1">
      <c r="L3978" s="101"/>
    </row>
    <row r="3979" spans="12:12" ht="13.5" hidden="1" thickTop="1">
      <c r="L3979" s="101"/>
    </row>
    <row r="3980" spans="12:12" ht="13.5" hidden="1" thickTop="1">
      <c r="L3980" s="101"/>
    </row>
    <row r="3981" spans="12:12" ht="13.5" hidden="1" thickTop="1">
      <c r="L3981" s="101"/>
    </row>
    <row r="3982" spans="12:12" ht="13.5" hidden="1" thickTop="1">
      <c r="L3982" s="101"/>
    </row>
    <row r="3983" spans="12:12" ht="13.5" hidden="1" thickTop="1">
      <c r="L3983" s="101"/>
    </row>
    <row r="3984" spans="12:12" ht="13.5" hidden="1" thickTop="1">
      <c r="L3984" s="101"/>
    </row>
    <row r="3985" spans="12:12" ht="13.5" hidden="1" thickTop="1">
      <c r="L3985" s="101"/>
    </row>
    <row r="3986" spans="12:12" ht="13.5" hidden="1" thickTop="1">
      <c r="L3986" s="101"/>
    </row>
    <row r="3987" spans="12:12" ht="13.5" hidden="1" thickTop="1">
      <c r="L3987" s="101"/>
    </row>
    <row r="3988" spans="12:12" ht="13.5" hidden="1" thickTop="1">
      <c r="L3988" s="101"/>
    </row>
    <row r="3989" spans="12:12" ht="13.5" hidden="1" thickTop="1">
      <c r="L3989" s="101"/>
    </row>
    <row r="3990" spans="12:12" ht="13.5" hidden="1" thickTop="1">
      <c r="L3990" s="101"/>
    </row>
    <row r="3991" spans="12:12" ht="13.5" hidden="1" thickTop="1">
      <c r="L3991" s="101"/>
    </row>
    <row r="3992" spans="12:12" ht="13.5" hidden="1" thickTop="1">
      <c r="L3992" s="101"/>
    </row>
    <row r="3993" spans="12:12" ht="13.5" hidden="1" thickTop="1">
      <c r="L3993" s="101"/>
    </row>
    <row r="3994" spans="12:12" ht="13.5" hidden="1" thickTop="1">
      <c r="L3994" s="101"/>
    </row>
    <row r="3995" spans="12:12" ht="13.5" hidden="1" thickTop="1">
      <c r="L3995" s="101"/>
    </row>
    <row r="3996" spans="12:12" ht="13.5" hidden="1" thickTop="1">
      <c r="L3996" s="101"/>
    </row>
    <row r="3997" spans="12:12" ht="13.5" hidden="1" thickTop="1">
      <c r="L3997" s="101"/>
    </row>
    <row r="3998" spans="12:12" ht="13.5" hidden="1" thickTop="1">
      <c r="L3998" s="101"/>
    </row>
    <row r="3999" spans="12:12" ht="13.5" hidden="1" thickTop="1">
      <c r="L3999" s="101"/>
    </row>
    <row r="4000" spans="12:12" ht="13.5" hidden="1" thickTop="1">
      <c r="L4000" s="101"/>
    </row>
    <row r="4001" spans="12:12" ht="13.5" hidden="1" thickTop="1">
      <c r="L4001" s="101"/>
    </row>
    <row r="4002" spans="12:12" ht="13.5" hidden="1" thickTop="1">
      <c r="L4002" s="101"/>
    </row>
    <row r="4003" spans="12:12" ht="13.5" hidden="1" thickTop="1">
      <c r="L4003" s="101"/>
    </row>
    <row r="4004" spans="12:12" ht="13.5" hidden="1" thickTop="1">
      <c r="L4004" s="101"/>
    </row>
    <row r="4005" spans="12:12" ht="13.5" hidden="1" thickTop="1">
      <c r="L4005" s="101"/>
    </row>
    <row r="4006" spans="12:12" ht="13.5" hidden="1" thickTop="1">
      <c r="L4006" s="101"/>
    </row>
    <row r="4007" spans="12:12" ht="13.5" hidden="1" thickTop="1">
      <c r="L4007" s="101"/>
    </row>
    <row r="4008" spans="12:12" ht="13.5" hidden="1" thickTop="1">
      <c r="L4008" s="101"/>
    </row>
    <row r="4009" spans="12:12" ht="13.5" hidden="1" thickTop="1">
      <c r="L4009" s="101"/>
    </row>
    <row r="4010" spans="12:12" ht="13.5" hidden="1" thickTop="1">
      <c r="L4010" s="101"/>
    </row>
    <row r="4011" spans="12:12" ht="13.5" hidden="1" thickTop="1">
      <c r="L4011" s="101"/>
    </row>
    <row r="4012" spans="12:12" ht="13.5" hidden="1" thickTop="1">
      <c r="L4012" s="101"/>
    </row>
    <row r="4013" spans="12:12" ht="13.5" hidden="1" thickTop="1">
      <c r="L4013" s="101"/>
    </row>
    <row r="4014" spans="12:12" ht="13.5" hidden="1" thickTop="1">
      <c r="L4014" s="101"/>
    </row>
    <row r="4015" spans="12:12" ht="13.5" hidden="1" thickTop="1">
      <c r="L4015" s="101"/>
    </row>
    <row r="4016" spans="12:12" ht="13.5" hidden="1" thickTop="1">
      <c r="L4016" s="101"/>
    </row>
    <row r="4017" spans="12:12" ht="13.5" hidden="1" thickTop="1">
      <c r="L4017" s="101"/>
    </row>
    <row r="4018" spans="12:12" ht="13.5" hidden="1" thickTop="1">
      <c r="L4018" s="101"/>
    </row>
    <row r="4019" spans="12:12" ht="13.5" hidden="1" thickTop="1">
      <c r="L4019" s="101"/>
    </row>
    <row r="4020" spans="12:12" ht="13.5" hidden="1" thickTop="1">
      <c r="L4020" s="101"/>
    </row>
    <row r="4021" spans="12:12" ht="13.5" hidden="1" thickTop="1">
      <c r="L4021" s="101"/>
    </row>
    <row r="4022" spans="12:12" ht="13.5" hidden="1" thickTop="1">
      <c r="L4022" s="101"/>
    </row>
    <row r="4023" spans="12:12" ht="13.5" hidden="1" thickTop="1">
      <c r="L4023" s="101"/>
    </row>
    <row r="4024" spans="12:12" ht="13.5" hidden="1" thickTop="1">
      <c r="L4024" s="101"/>
    </row>
    <row r="4025" spans="12:12" ht="13.5" hidden="1" thickTop="1">
      <c r="L4025" s="101"/>
    </row>
    <row r="4026" spans="12:12" ht="13.5" hidden="1" thickTop="1">
      <c r="L4026" s="101"/>
    </row>
    <row r="4027" spans="12:12" ht="13.5" hidden="1" thickTop="1">
      <c r="L4027" s="101"/>
    </row>
    <row r="4028" spans="12:12" ht="13.5" hidden="1" thickTop="1">
      <c r="L4028" s="101"/>
    </row>
    <row r="4029" spans="12:12" ht="13.5" hidden="1" thickTop="1">
      <c r="L4029" s="101"/>
    </row>
    <row r="4030" spans="12:12" ht="13.5" hidden="1" thickTop="1">
      <c r="L4030" s="101"/>
    </row>
    <row r="4031" spans="12:12" ht="13.5" hidden="1" thickTop="1">
      <c r="L4031" s="101"/>
    </row>
    <row r="4032" spans="12:12" ht="13.5" hidden="1" thickTop="1">
      <c r="L4032" s="101"/>
    </row>
    <row r="4033" spans="12:12" ht="13.5" hidden="1" thickTop="1">
      <c r="L4033" s="101"/>
    </row>
    <row r="4034" spans="12:12" ht="13.5" hidden="1" thickTop="1">
      <c r="L4034" s="101"/>
    </row>
    <row r="4035" spans="12:12" ht="13.5" hidden="1" thickTop="1">
      <c r="L4035" s="101"/>
    </row>
    <row r="4036" spans="12:12" ht="13.5" hidden="1" thickTop="1">
      <c r="L4036" s="101"/>
    </row>
    <row r="4037" spans="12:12" ht="13.5" hidden="1" thickTop="1">
      <c r="L4037" s="101"/>
    </row>
    <row r="4038" spans="12:12" ht="13.5" hidden="1" thickTop="1">
      <c r="L4038" s="101"/>
    </row>
    <row r="4039" spans="12:12" ht="13.5" hidden="1" thickTop="1">
      <c r="L4039" s="101"/>
    </row>
    <row r="4040" spans="12:12" ht="13.5" hidden="1" thickTop="1">
      <c r="L4040" s="101"/>
    </row>
    <row r="4041" spans="12:12" ht="13.5" hidden="1" thickTop="1">
      <c r="L4041" s="101"/>
    </row>
    <row r="4042" spans="12:12" ht="13.5" hidden="1" thickTop="1">
      <c r="L4042" s="101"/>
    </row>
    <row r="4043" spans="12:12" ht="13.5" hidden="1" thickTop="1">
      <c r="L4043" s="101"/>
    </row>
    <row r="4044" spans="12:12" ht="13.5" hidden="1" thickTop="1">
      <c r="L4044" s="101"/>
    </row>
    <row r="4045" spans="12:12" ht="13.5" hidden="1" thickTop="1">
      <c r="L4045" s="101"/>
    </row>
    <row r="4046" spans="12:12" ht="13.5" hidden="1" thickTop="1">
      <c r="L4046" s="101"/>
    </row>
    <row r="4047" spans="12:12" ht="13.5" hidden="1" thickTop="1">
      <c r="L4047" s="101"/>
    </row>
    <row r="4048" spans="12:12" ht="13.5" hidden="1" thickTop="1">
      <c r="L4048" s="101"/>
    </row>
    <row r="4049" spans="12:12" ht="13.5" hidden="1" thickTop="1">
      <c r="L4049" s="101"/>
    </row>
    <row r="4050" spans="12:12" ht="13.5" hidden="1" thickTop="1">
      <c r="L4050" s="101"/>
    </row>
    <row r="4051" spans="12:12" ht="13.5" hidden="1" thickTop="1">
      <c r="L4051" s="101"/>
    </row>
    <row r="4052" spans="12:12" ht="13.5" hidden="1" thickTop="1">
      <c r="L4052" s="101"/>
    </row>
    <row r="4053" spans="12:12" ht="13.5" hidden="1" thickTop="1">
      <c r="L4053" s="101"/>
    </row>
    <row r="4054" spans="12:12" ht="13.5" hidden="1" thickTop="1">
      <c r="L4054" s="101"/>
    </row>
    <row r="4055" spans="12:12" ht="13.5" hidden="1" thickTop="1">
      <c r="L4055" s="101"/>
    </row>
    <row r="4056" spans="12:12" ht="13.5" hidden="1" thickTop="1">
      <c r="L4056" s="101"/>
    </row>
    <row r="4057" spans="12:12" ht="13.5" hidden="1" thickTop="1">
      <c r="L4057" s="101"/>
    </row>
    <row r="4058" spans="12:12" ht="13.5" hidden="1" thickTop="1">
      <c r="L4058" s="101"/>
    </row>
    <row r="4059" spans="12:12" ht="13.5" hidden="1" thickTop="1">
      <c r="L4059" s="101"/>
    </row>
    <row r="4060" spans="12:12" ht="13.5" hidden="1" thickTop="1">
      <c r="L4060" s="101"/>
    </row>
    <row r="4061" spans="12:12" ht="13.5" hidden="1" thickTop="1">
      <c r="L4061" s="101"/>
    </row>
    <row r="4062" spans="12:12" ht="13.5" hidden="1" thickTop="1">
      <c r="L4062" s="101"/>
    </row>
    <row r="4063" spans="12:12" ht="13.5" hidden="1" thickTop="1">
      <c r="L4063" s="101"/>
    </row>
    <row r="4064" spans="12:12" ht="13.5" hidden="1" thickTop="1">
      <c r="L4064" s="101"/>
    </row>
    <row r="4065" spans="12:12" ht="13.5" hidden="1" thickTop="1">
      <c r="L4065" s="101"/>
    </row>
    <row r="4066" spans="12:12" ht="13.5" hidden="1" thickTop="1">
      <c r="L4066" s="101"/>
    </row>
    <row r="4067" spans="12:12" ht="13.5" hidden="1" thickTop="1">
      <c r="L4067" s="101"/>
    </row>
    <row r="4068" spans="12:12" ht="13.5" hidden="1" thickTop="1">
      <c r="L4068" s="101"/>
    </row>
    <row r="4069" spans="12:12" ht="13.5" hidden="1" thickTop="1">
      <c r="L4069" s="101"/>
    </row>
    <row r="4070" spans="12:12" ht="13.5" hidden="1" thickTop="1">
      <c r="L4070" s="101"/>
    </row>
    <row r="4071" spans="12:12" ht="13.5" hidden="1" thickTop="1">
      <c r="L4071" s="101"/>
    </row>
    <row r="4072" spans="12:12" ht="13.5" hidden="1" thickTop="1">
      <c r="L4072" s="101"/>
    </row>
    <row r="4073" spans="12:12" ht="13.5" hidden="1" thickTop="1">
      <c r="L4073" s="101"/>
    </row>
    <row r="4074" spans="12:12" ht="13.5" hidden="1" thickTop="1">
      <c r="L4074" s="101"/>
    </row>
    <row r="4075" spans="12:12" ht="13.5" hidden="1" thickTop="1">
      <c r="L4075" s="101"/>
    </row>
    <row r="4076" spans="12:12" ht="13.5" hidden="1" thickTop="1">
      <c r="L4076" s="101"/>
    </row>
    <row r="4077" spans="12:12" ht="13.5" hidden="1" thickTop="1">
      <c r="L4077" s="101"/>
    </row>
    <row r="4078" spans="12:12" ht="13.5" hidden="1" thickTop="1">
      <c r="L4078" s="101"/>
    </row>
    <row r="4079" spans="12:12" ht="13.5" hidden="1" thickTop="1">
      <c r="L4079" s="101"/>
    </row>
    <row r="4080" spans="12:12" ht="13.5" hidden="1" thickTop="1">
      <c r="L4080" s="101"/>
    </row>
    <row r="4081" spans="12:12" ht="13.5" hidden="1" thickTop="1">
      <c r="L4081" s="101"/>
    </row>
    <row r="4082" spans="12:12" ht="13.5" hidden="1" thickTop="1">
      <c r="L4082" s="101"/>
    </row>
    <row r="4083" spans="12:12" ht="13.5" hidden="1" thickTop="1">
      <c r="L4083" s="101"/>
    </row>
    <row r="4084" spans="12:12" ht="13.5" hidden="1" thickTop="1">
      <c r="L4084" s="101"/>
    </row>
    <row r="4085" spans="12:12" ht="13.5" hidden="1" thickTop="1">
      <c r="L4085" s="101"/>
    </row>
    <row r="4086" spans="12:12" ht="13.5" hidden="1" thickTop="1">
      <c r="L4086" s="101"/>
    </row>
    <row r="4087" spans="12:12" ht="13.5" hidden="1" thickTop="1">
      <c r="L4087" s="101"/>
    </row>
    <row r="4088" spans="12:12" ht="13.5" hidden="1" thickTop="1">
      <c r="L4088" s="101"/>
    </row>
    <row r="4089" spans="12:12" ht="13.5" hidden="1" thickTop="1">
      <c r="L4089" s="101"/>
    </row>
    <row r="4090" spans="12:12" ht="13.5" hidden="1" thickTop="1">
      <c r="L4090" s="101"/>
    </row>
    <row r="4091" spans="12:12" ht="13.5" hidden="1" thickTop="1">
      <c r="L4091" s="101"/>
    </row>
    <row r="4092" spans="12:12" ht="13.5" hidden="1" thickTop="1">
      <c r="L4092" s="101"/>
    </row>
    <row r="4093" spans="12:12" ht="13.5" hidden="1" thickTop="1">
      <c r="L4093" s="101"/>
    </row>
    <row r="4094" spans="12:12" ht="13.5" hidden="1" thickTop="1">
      <c r="L4094" s="101"/>
    </row>
    <row r="4095" spans="12:12" ht="13.5" hidden="1" thickTop="1">
      <c r="L4095" s="101"/>
    </row>
    <row r="4096" spans="12:12" ht="13.5" hidden="1" thickTop="1">
      <c r="L4096" s="101"/>
    </row>
    <row r="4097" spans="12:12" ht="13.5" hidden="1" thickTop="1">
      <c r="L4097" s="101"/>
    </row>
    <row r="4098" spans="12:12" ht="13.5" hidden="1" thickTop="1">
      <c r="L4098" s="101"/>
    </row>
    <row r="4099" spans="12:12" ht="13.5" hidden="1" thickTop="1">
      <c r="L4099" s="101"/>
    </row>
    <row r="4100" spans="12:12" ht="13.5" hidden="1" thickTop="1">
      <c r="L4100" s="101"/>
    </row>
    <row r="4101" spans="12:12" ht="13.5" hidden="1" thickTop="1">
      <c r="L4101" s="101"/>
    </row>
    <row r="4102" spans="12:12" ht="13.5" hidden="1" thickTop="1">
      <c r="L4102" s="101"/>
    </row>
    <row r="4103" spans="12:12" ht="13.5" hidden="1" thickTop="1">
      <c r="L4103" s="101"/>
    </row>
    <row r="4104" spans="12:12" ht="13.5" hidden="1" thickTop="1">
      <c r="L4104" s="101"/>
    </row>
    <row r="4105" spans="12:12" ht="13.5" hidden="1" thickTop="1">
      <c r="L4105" s="101"/>
    </row>
    <row r="4106" spans="12:12" ht="13.5" hidden="1" thickTop="1">
      <c r="L4106" s="101"/>
    </row>
    <row r="4107" spans="12:12" ht="13.5" hidden="1" thickTop="1">
      <c r="L4107" s="101"/>
    </row>
    <row r="4108" spans="12:12" ht="13.5" hidden="1" thickTop="1">
      <c r="L4108" s="101"/>
    </row>
    <row r="4109" spans="12:12" ht="13.5" hidden="1" thickTop="1">
      <c r="L4109" s="101"/>
    </row>
    <row r="4110" spans="12:12" ht="13.5" hidden="1" thickTop="1">
      <c r="L4110" s="101"/>
    </row>
    <row r="4111" spans="12:12" ht="13.5" hidden="1" thickTop="1">
      <c r="L4111" s="101"/>
    </row>
    <row r="4112" spans="12:12" ht="13.5" hidden="1" thickTop="1">
      <c r="L4112" s="101"/>
    </row>
    <row r="4113" spans="12:12" ht="13.5" hidden="1" thickTop="1">
      <c r="L4113" s="101"/>
    </row>
    <row r="4114" spans="12:12" ht="13.5" hidden="1" thickTop="1">
      <c r="L4114" s="101"/>
    </row>
    <row r="4115" spans="12:12" ht="13.5" hidden="1" thickTop="1">
      <c r="L4115" s="101"/>
    </row>
    <row r="4116" spans="12:12" ht="13.5" hidden="1" thickTop="1">
      <c r="L4116" s="101"/>
    </row>
    <row r="4117" spans="12:12" ht="13.5" hidden="1" thickTop="1">
      <c r="L4117" s="101"/>
    </row>
    <row r="4118" spans="12:12" ht="13.5" hidden="1" thickTop="1">
      <c r="L4118" s="101"/>
    </row>
    <row r="4119" spans="12:12" ht="13.5" hidden="1" thickTop="1">
      <c r="L4119" s="101"/>
    </row>
    <row r="4120" spans="12:12" ht="13.5" hidden="1" thickTop="1">
      <c r="L4120" s="101"/>
    </row>
    <row r="4121" spans="12:12" ht="13.5" hidden="1" thickTop="1">
      <c r="L4121" s="101"/>
    </row>
    <row r="4122" spans="12:12" ht="13.5" hidden="1" thickTop="1">
      <c r="L4122" s="101"/>
    </row>
    <row r="4123" spans="12:12" ht="13.5" hidden="1" thickTop="1">
      <c r="L4123" s="101"/>
    </row>
    <row r="4124" spans="12:12" ht="13.5" hidden="1" thickTop="1">
      <c r="L4124" s="101"/>
    </row>
    <row r="4125" spans="12:12" ht="13.5" hidden="1" thickTop="1">
      <c r="L4125" s="101"/>
    </row>
    <row r="4126" spans="12:12" ht="13.5" hidden="1" thickTop="1">
      <c r="L4126" s="101"/>
    </row>
    <row r="4127" spans="12:12" ht="13.5" hidden="1" thickTop="1">
      <c r="L4127" s="101"/>
    </row>
    <row r="4128" spans="12:12" ht="13.5" hidden="1" thickTop="1">
      <c r="L4128" s="101"/>
    </row>
    <row r="4129" spans="12:12" ht="13.5" hidden="1" thickTop="1">
      <c r="L4129" s="101"/>
    </row>
    <row r="4130" spans="12:12" ht="13.5" hidden="1" thickTop="1">
      <c r="L4130" s="101"/>
    </row>
    <row r="4131" spans="12:12" ht="13.5" hidden="1" thickTop="1">
      <c r="L4131" s="101"/>
    </row>
    <row r="4132" spans="12:12" ht="13.5" hidden="1" thickTop="1">
      <c r="L4132" s="101"/>
    </row>
    <row r="4133" spans="12:12" ht="13.5" hidden="1" thickTop="1">
      <c r="L4133" s="101"/>
    </row>
    <row r="4134" spans="12:12" ht="13.5" hidden="1" thickTop="1">
      <c r="L4134" s="101"/>
    </row>
    <row r="4135" spans="12:12" ht="13.5" hidden="1" thickTop="1">
      <c r="L4135" s="101"/>
    </row>
    <row r="4136" spans="12:12" ht="13.5" hidden="1" thickTop="1">
      <c r="L4136" s="101"/>
    </row>
    <row r="4137" spans="12:12" ht="13.5" hidden="1" thickTop="1">
      <c r="L4137" s="101"/>
    </row>
    <row r="4138" spans="12:12" ht="13.5" hidden="1" thickTop="1">
      <c r="L4138" s="101"/>
    </row>
    <row r="4139" spans="12:12" ht="13.5" hidden="1" thickTop="1">
      <c r="L4139" s="101"/>
    </row>
    <row r="4140" spans="12:12" ht="13.5" hidden="1" thickTop="1">
      <c r="L4140" s="101"/>
    </row>
    <row r="4141" spans="12:12" ht="13.5" hidden="1" thickTop="1">
      <c r="L4141" s="101"/>
    </row>
    <row r="4142" spans="12:12" ht="13.5" hidden="1" thickTop="1">
      <c r="L4142" s="101"/>
    </row>
    <row r="4143" spans="12:12" ht="13.5" hidden="1" thickTop="1">
      <c r="L4143" s="101"/>
    </row>
    <row r="4144" spans="12:12" ht="13.5" hidden="1" thickTop="1">
      <c r="L4144" s="101"/>
    </row>
    <row r="4145" spans="12:12" ht="13.5" hidden="1" thickTop="1">
      <c r="L4145" s="101"/>
    </row>
    <row r="4146" spans="12:12" ht="13.5" hidden="1" thickTop="1">
      <c r="L4146" s="101"/>
    </row>
    <row r="4147" spans="12:12" ht="13.5" hidden="1" thickTop="1">
      <c r="L4147" s="101"/>
    </row>
    <row r="4148" spans="12:12" ht="13.5" hidden="1" thickTop="1">
      <c r="L4148" s="101"/>
    </row>
    <row r="4149" spans="12:12" ht="13.5" hidden="1" thickTop="1">
      <c r="L4149" s="101"/>
    </row>
    <row r="4150" spans="12:12" ht="13.5" hidden="1" thickTop="1">
      <c r="L4150" s="101"/>
    </row>
    <row r="4151" spans="12:12" ht="13.5" hidden="1" thickTop="1">
      <c r="L4151" s="101"/>
    </row>
    <row r="4152" spans="12:12" ht="13.5" hidden="1" thickTop="1">
      <c r="L4152" s="101"/>
    </row>
    <row r="4153" spans="12:12" ht="13.5" hidden="1" thickTop="1">
      <c r="L4153" s="101"/>
    </row>
    <row r="4154" spans="12:12" ht="13.5" hidden="1" thickTop="1">
      <c r="L4154" s="101"/>
    </row>
    <row r="4155" spans="12:12" ht="13.5" hidden="1" thickTop="1">
      <c r="L4155" s="101"/>
    </row>
    <row r="4156" spans="12:12" ht="13.5" hidden="1" thickTop="1">
      <c r="L4156" s="101"/>
    </row>
    <row r="4157" spans="12:12" ht="13.5" hidden="1" thickTop="1">
      <c r="L4157" s="101"/>
    </row>
    <row r="4158" spans="12:12" ht="13.5" hidden="1" thickTop="1">
      <c r="L4158" s="101"/>
    </row>
    <row r="4159" spans="12:12" ht="13.5" hidden="1" thickTop="1">
      <c r="L4159" s="101"/>
    </row>
    <row r="4160" spans="12:12" ht="13.5" hidden="1" thickTop="1">
      <c r="L4160" s="101"/>
    </row>
    <row r="4161" spans="12:12" ht="13.5" hidden="1" thickTop="1">
      <c r="L4161" s="101"/>
    </row>
    <row r="4162" spans="12:12" ht="13.5" hidden="1" thickTop="1">
      <c r="L4162" s="101"/>
    </row>
    <row r="4163" spans="12:12" ht="13.5" hidden="1" thickTop="1">
      <c r="L4163" s="101"/>
    </row>
    <row r="4164" spans="12:12" ht="13.5" hidden="1" thickTop="1">
      <c r="L4164" s="101"/>
    </row>
    <row r="4165" spans="12:12" ht="13.5" hidden="1" thickTop="1">
      <c r="L4165" s="101"/>
    </row>
    <row r="4166" spans="12:12" ht="13.5" hidden="1" thickTop="1">
      <c r="L4166" s="101"/>
    </row>
    <row r="4167" spans="12:12" ht="13.5" hidden="1" thickTop="1">
      <c r="L4167" s="101"/>
    </row>
    <row r="4168" spans="12:12" ht="13.5" hidden="1" thickTop="1">
      <c r="L4168" s="101"/>
    </row>
    <row r="4169" spans="12:12" ht="13.5" hidden="1" thickTop="1">
      <c r="L4169" s="101"/>
    </row>
    <row r="4170" spans="12:12" ht="13.5" hidden="1" thickTop="1">
      <c r="L4170" s="101"/>
    </row>
    <row r="4171" spans="12:12" ht="13.5" hidden="1" thickTop="1">
      <c r="L4171" s="101"/>
    </row>
    <row r="4172" spans="12:12" ht="13.5" hidden="1" thickTop="1">
      <c r="L4172" s="101"/>
    </row>
    <row r="4173" spans="12:12" ht="13.5" hidden="1" thickTop="1">
      <c r="L4173" s="101"/>
    </row>
    <row r="4174" spans="12:12" ht="13.5" hidden="1" thickTop="1">
      <c r="L4174" s="101"/>
    </row>
    <row r="4175" spans="12:12" ht="13.5" hidden="1" thickTop="1">
      <c r="L4175" s="101"/>
    </row>
    <row r="4176" spans="12:12" ht="13.5" hidden="1" thickTop="1">
      <c r="L4176" s="101"/>
    </row>
    <row r="4177" spans="12:12" ht="13.5" hidden="1" thickTop="1">
      <c r="L4177" s="101"/>
    </row>
    <row r="4178" spans="12:12" ht="13.5" hidden="1" thickTop="1">
      <c r="L4178" s="101"/>
    </row>
    <row r="4179" spans="12:12" ht="13.5" hidden="1" thickTop="1">
      <c r="L4179" s="101"/>
    </row>
    <row r="4180" spans="12:12" ht="13.5" hidden="1" thickTop="1">
      <c r="L4180" s="101"/>
    </row>
    <row r="4181" spans="12:12" ht="13.5" hidden="1" thickTop="1">
      <c r="L4181" s="101"/>
    </row>
    <row r="4182" spans="12:12" ht="13.5" hidden="1" thickTop="1">
      <c r="L4182" s="101"/>
    </row>
    <row r="4183" spans="12:12" ht="13.5" hidden="1" thickTop="1">
      <c r="L4183" s="101"/>
    </row>
    <row r="4184" spans="12:12" ht="13.5" hidden="1" thickTop="1">
      <c r="L4184" s="101"/>
    </row>
    <row r="4185" spans="12:12" ht="13.5" hidden="1" thickTop="1">
      <c r="L4185" s="101"/>
    </row>
    <row r="4186" spans="12:12" ht="13.5" hidden="1" thickTop="1">
      <c r="L4186" s="101"/>
    </row>
    <row r="4187" spans="12:12" ht="13.5" hidden="1" thickTop="1">
      <c r="L4187" s="101"/>
    </row>
    <row r="4188" spans="12:12" ht="13.5" hidden="1" thickTop="1">
      <c r="L4188" s="101"/>
    </row>
    <row r="4189" spans="12:12" ht="13.5" hidden="1" thickTop="1">
      <c r="L4189" s="101"/>
    </row>
    <row r="4190" spans="12:12" ht="13.5" hidden="1" thickTop="1">
      <c r="L4190" s="101"/>
    </row>
    <row r="4191" spans="12:12" ht="13.5" hidden="1" thickTop="1">
      <c r="L4191" s="101"/>
    </row>
    <row r="4192" spans="12:12" ht="13.5" hidden="1" thickTop="1">
      <c r="L4192" s="101"/>
    </row>
    <row r="4193" spans="12:12" ht="13.5" hidden="1" thickTop="1">
      <c r="L4193" s="101"/>
    </row>
    <row r="4194" spans="12:12" ht="13.5" hidden="1" thickTop="1">
      <c r="L4194" s="101"/>
    </row>
    <row r="4195" spans="12:12" ht="13.5" hidden="1" thickTop="1">
      <c r="L4195" s="101"/>
    </row>
    <row r="4196" spans="12:12" ht="13.5" hidden="1" thickTop="1">
      <c r="L4196" s="101"/>
    </row>
    <row r="4197" spans="12:12" ht="13.5" hidden="1" thickTop="1">
      <c r="L4197" s="101"/>
    </row>
    <row r="4198" spans="12:12" ht="13.5" hidden="1" thickTop="1">
      <c r="L4198" s="101"/>
    </row>
    <row r="4199" spans="12:12" ht="13.5" hidden="1" thickTop="1">
      <c r="L4199" s="101"/>
    </row>
    <row r="4200" spans="12:12" ht="13.5" hidden="1" thickTop="1">
      <c r="L4200" s="101"/>
    </row>
    <row r="4201" spans="12:12" ht="13.5" hidden="1" thickTop="1">
      <c r="L4201" s="101"/>
    </row>
    <row r="4202" spans="12:12" ht="13.5" hidden="1" thickTop="1">
      <c r="L4202" s="101"/>
    </row>
    <row r="4203" spans="12:12" ht="13.5" hidden="1" thickTop="1">
      <c r="L4203" s="101"/>
    </row>
    <row r="4204" spans="12:12" ht="13.5" hidden="1" thickTop="1">
      <c r="L4204" s="101"/>
    </row>
    <row r="4205" spans="12:12" ht="13.5" hidden="1" thickTop="1">
      <c r="L4205" s="101"/>
    </row>
    <row r="4206" spans="12:12" ht="13.5" hidden="1" thickTop="1">
      <c r="L4206" s="101"/>
    </row>
    <row r="4207" spans="12:12" ht="13.5" hidden="1" thickTop="1">
      <c r="L4207" s="101"/>
    </row>
    <row r="4208" spans="12:12" ht="13.5" hidden="1" thickTop="1">
      <c r="L4208" s="101"/>
    </row>
    <row r="4209" spans="12:12" ht="13.5" hidden="1" thickTop="1">
      <c r="L4209" s="101"/>
    </row>
    <row r="4210" spans="12:12" ht="13.5" hidden="1" thickTop="1">
      <c r="L4210" s="101"/>
    </row>
    <row r="4211" spans="12:12" ht="13.5" hidden="1" thickTop="1">
      <c r="L4211" s="101"/>
    </row>
    <row r="4212" spans="12:12" ht="13.5" hidden="1" thickTop="1">
      <c r="L4212" s="101"/>
    </row>
    <row r="4213" spans="12:12" ht="13.5" hidden="1" thickTop="1">
      <c r="L4213" s="101"/>
    </row>
    <row r="4214" spans="12:12" ht="13.5" hidden="1" thickTop="1">
      <c r="L4214" s="101"/>
    </row>
    <row r="4215" spans="12:12" ht="13.5" hidden="1" thickTop="1">
      <c r="L4215" s="101"/>
    </row>
    <row r="4216" spans="12:12" ht="13.5" hidden="1" thickTop="1">
      <c r="L4216" s="101"/>
    </row>
    <row r="4217" spans="12:12" ht="13.5" hidden="1" thickTop="1">
      <c r="L4217" s="101"/>
    </row>
    <row r="4218" spans="12:12" ht="13.5" hidden="1" thickTop="1">
      <c r="L4218" s="101"/>
    </row>
    <row r="4219" spans="12:12" ht="13.5" hidden="1" thickTop="1">
      <c r="L4219" s="101"/>
    </row>
    <row r="4220" spans="12:12" ht="13.5" hidden="1" thickTop="1">
      <c r="L4220" s="101"/>
    </row>
    <row r="4221" spans="12:12" ht="13.5" hidden="1" thickTop="1">
      <c r="L4221" s="101"/>
    </row>
    <row r="4222" spans="12:12" ht="13.5" hidden="1" thickTop="1">
      <c r="L4222" s="101"/>
    </row>
    <row r="4223" spans="12:12" ht="13.5" hidden="1" thickTop="1">
      <c r="L4223" s="101"/>
    </row>
    <row r="4224" spans="12:12" ht="13.5" hidden="1" thickTop="1">
      <c r="L4224" s="101"/>
    </row>
    <row r="4225" spans="12:12" ht="13.5" hidden="1" thickTop="1">
      <c r="L4225" s="101"/>
    </row>
    <row r="4226" spans="12:12" ht="13.5" hidden="1" thickTop="1">
      <c r="L4226" s="101"/>
    </row>
    <row r="4227" spans="12:12" ht="13.5" hidden="1" thickTop="1">
      <c r="L4227" s="101"/>
    </row>
    <row r="4228" spans="12:12" ht="13.5" hidden="1" thickTop="1">
      <c r="L4228" s="101"/>
    </row>
    <row r="4229" spans="12:12" ht="13.5" hidden="1" thickTop="1">
      <c r="L4229" s="101"/>
    </row>
    <row r="4230" spans="12:12" ht="13.5" hidden="1" thickTop="1">
      <c r="L4230" s="101"/>
    </row>
    <row r="4231" spans="12:12" ht="13.5" hidden="1" thickTop="1">
      <c r="L4231" s="101"/>
    </row>
    <row r="4232" spans="12:12" ht="13.5" hidden="1" thickTop="1">
      <c r="L4232" s="101"/>
    </row>
    <row r="4233" spans="12:12" ht="13.5" hidden="1" thickTop="1">
      <c r="L4233" s="101"/>
    </row>
    <row r="4234" spans="12:12" ht="13.5" hidden="1" thickTop="1">
      <c r="L4234" s="101"/>
    </row>
    <row r="4235" spans="12:12" ht="13.5" hidden="1" thickTop="1">
      <c r="L4235" s="101"/>
    </row>
    <row r="4236" spans="12:12" ht="13.5" hidden="1" thickTop="1">
      <c r="L4236" s="101"/>
    </row>
    <row r="4237" spans="12:12" ht="13.5" hidden="1" thickTop="1">
      <c r="L4237" s="101"/>
    </row>
    <row r="4238" spans="12:12" ht="13.5" hidden="1" thickTop="1">
      <c r="L4238" s="101"/>
    </row>
    <row r="4239" spans="12:12" ht="13.5" hidden="1" thickTop="1">
      <c r="L4239" s="101"/>
    </row>
    <row r="4240" spans="12:12" ht="13.5" hidden="1" thickTop="1">
      <c r="L4240" s="101"/>
    </row>
    <row r="4241" spans="12:12" ht="13.5" hidden="1" thickTop="1">
      <c r="L4241" s="101"/>
    </row>
    <row r="4242" spans="12:12" ht="13.5" hidden="1" thickTop="1">
      <c r="L4242" s="101"/>
    </row>
    <row r="4243" spans="12:12" ht="13.5" hidden="1" thickTop="1">
      <c r="L4243" s="101"/>
    </row>
    <row r="4244" spans="12:12" ht="13.5" hidden="1" thickTop="1">
      <c r="L4244" s="101"/>
    </row>
    <row r="4245" spans="12:12" ht="13.5" hidden="1" thickTop="1">
      <c r="L4245" s="101"/>
    </row>
    <row r="4246" spans="12:12" ht="13.5" hidden="1" thickTop="1">
      <c r="L4246" s="101"/>
    </row>
    <row r="4247" spans="12:12" ht="13.5" hidden="1" thickTop="1">
      <c r="L4247" s="101"/>
    </row>
    <row r="4248" spans="12:12" ht="13.5" hidden="1" thickTop="1">
      <c r="L4248" s="101"/>
    </row>
    <row r="4249" spans="12:12" ht="13.5" hidden="1" thickTop="1">
      <c r="L4249" s="101"/>
    </row>
    <row r="4250" spans="12:12" ht="13.5" hidden="1" thickTop="1">
      <c r="L4250" s="101"/>
    </row>
    <row r="4251" spans="12:12" ht="13.5" hidden="1" thickTop="1">
      <c r="L4251" s="101"/>
    </row>
    <row r="4252" spans="12:12" ht="13.5" hidden="1" thickTop="1">
      <c r="L4252" s="101"/>
    </row>
    <row r="4253" spans="12:12" ht="13.5" hidden="1" thickTop="1">
      <c r="L4253" s="101"/>
    </row>
    <row r="4254" spans="12:12" ht="13.5" hidden="1" thickTop="1">
      <c r="L4254" s="101"/>
    </row>
    <row r="4255" spans="12:12" ht="13.5" hidden="1" thickTop="1">
      <c r="L4255" s="101"/>
    </row>
    <row r="4256" spans="12:12" ht="13.5" hidden="1" thickTop="1">
      <c r="L4256" s="101"/>
    </row>
    <row r="4257" spans="12:12" ht="13.5" hidden="1" thickTop="1">
      <c r="L4257" s="101"/>
    </row>
    <row r="4258" spans="12:12" ht="13.5" hidden="1" thickTop="1">
      <c r="L4258" s="101"/>
    </row>
    <row r="4259" spans="12:12" ht="13.5" hidden="1" thickTop="1">
      <c r="L4259" s="101"/>
    </row>
    <row r="4260" spans="12:12" ht="13.5" hidden="1" thickTop="1">
      <c r="L4260" s="101"/>
    </row>
    <row r="4261" spans="12:12" ht="13.5" hidden="1" thickTop="1">
      <c r="L4261" s="101"/>
    </row>
    <row r="4262" spans="12:12" ht="13.5" hidden="1" thickTop="1">
      <c r="L4262" s="101"/>
    </row>
    <row r="4263" spans="12:12" ht="13.5" hidden="1" thickTop="1">
      <c r="L4263" s="101"/>
    </row>
    <row r="4264" spans="12:12" ht="13.5" hidden="1" thickTop="1">
      <c r="L4264" s="101"/>
    </row>
    <row r="4265" spans="12:12" ht="13.5" hidden="1" thickTop="1">
      <c r="L4265" s="101"/>
    </row>
    <row r="4266" spans="12:12" ht="13.5" hidden="1" thickTop="1">
      <c r="L4266" s="101"/>
    </row>
    <row r="4267" spans="12:12" ht="13.5" hidden="1" thickTop="1">
      <c r="L4267" s="101"/>
    </row>
    <row r="4268" spans="12:12" ht="13.5" hidden="1" thickTop="1">
      <c r="L4268" s="101"/>
    </row>
    <row r="4269" spans="12:12" ht="13.5" hidden="1" thickTop="1">
      <c r="L4269" s="101"/>
    </row>
    <row r="4270" spans="12:12" ht="13.5" hidden="1" thickTop="1">
      <c r="L4270" s="101"/>
    </row>
    <row r="4271" spans="12:12" ht="13.5" hidden="1" thickTop="1">
      <c r="L4271" s="101"/>
    </row>
    <row r="4272" spans="12:12" ht="13.5" hidden="1" thickTop="1">
      <c r="L4272" s="101"/>
    </row>
    <row r="4273" spans="12:12" ht="13.5" hidden="1" thickTop="1">
      <c r="L4273" s="101"/>
    </row>
    <row r="4274" spans="12:12" ht="13.5" hidden="1" thickTop="1">
      <c r="L4274" s="101"/>
    </row>
    <row r="4275" spans="12:12" ht="13.5" hidden="1" thickTop="1">
      <c r="L4275" s="101"/>
    </row>
    <row r="4276" spans="12:12" ht="13.5" hidden="1" thickTop="1">
      <c r="L4276" s="101"/>
    </row>
    <row r="4277" spans="12:12" ht="13.5" hidden="1" thickTop="1">
      <c r="L4277" s="101"/>
    </row>
    <row r="4278" spans="12:12" ht="13.5" hidden="1" thickTop="1">
      <c r="L4278" s="101"/>
    </row>
    <row r="4279" spans="12:12" ht="13.5" hidden="1" thickTop="1">
      <c r="L4279" s="101"/>
    </row>
    <row r="4280" spans="12:12" ht="13.5" hidden="1" thickTop="1">
      <c r="L4280" s="101"/>
    </row>
    <row r="4281" spans="12:12" ht="13.5" hidden="1" thickTop="1">
      <c r="L4281" s="101"/>
    </row>
    <row r="4282" spans="12:12" ht="13.5" hidden="1" thickTop="1">
      <c r="L4282" s="101"/>
    </row>
    <row r="4283" spans="12:12" ht="13.5" hidden="1" thickTop="1"/>
    <row r="4284" spans="12:12" ht="13.5" hidden="1" thickTop="1"/>
  </sheetData>
  <mergeCells count="46">
    <mergeCell ref="B22:B23"/>
    <mergeCell ref="C22:C23"/>
    <mergeCell ref="D22:D23"/>
    <mergeCell ref="E22:E23"/>
    <mergeCell ref="B18:B19"/>
    <mergeCell ref="C18:C19"/>
    <mergeCell ref="D18:D19"/>
    <mergeCell ref="E18:E19"/>
    <mergeCell ref="B20:B21"/>
    <mergeCell ref="C20:C21"/>
    <mergeCell ref="D20:D21"/>
    <mergeCell ref="E20:E21"/>
    <mergeCell ref="B13:B14"/>
    <mergeCell ref="C13:C14"/>
    <mergeCell ref="D13:D14"/>
    <mergeCell ref="E13:E14"/>
    <mergeCell ref="B15:B17"/>
    <mergeCell ref="C15:C17"/>
    <mergeCell ref="D15:D17"/>
    <mergeCell ref="E15:E17"/>
    <mergeCell ref="B11:B12"/>
    <mergeCell ref="C11:C12"/>
    <mergeCell ref="D11:D12"/>
    <mergeCell ref="E11:E12"/>
    <mergeCell ref="F5:F8"/>
    <mergeCell ref="U5:U8"/>
    <mergeCell ref="B9:B10"/>
    <mergeCell ref="C9:C10"/>
    <mergeCell ref="D9:D10"/>
    <mergeCell ref="E9:E10"/>
    <mergeCell ref="H5:H8"/>
    <mergeCell ref="I5:K7"/>
    <mergeCell ref="M5:M8"/>
    <mergeCell ref="O5:O8"/>
    <mergeCell ref="Q5:Q8"/>
    <mergeCell ref="G5:G8"/>
    <mergeCell ref="B5:B8"/>
    <mergeCell ref="C5:C8"/>
    <mergeCell ref="D5:D8"/>
    <mergeCell ref="E5:E8"/>
    <mergeCell ref="K4:T4"/>
    <mergeCell ref="D1:D2"/>
    <mergeCell ref="E1:E2"/>
    <mergeCell ref="C4:J4"/>
    <mergeCell ref="T5:T8"/>
    <mergeCell ref="R5:R8"/>
  </mergeCells>
  <conditionalFormatting sqref="C15:C16 C18 C1 C13 C20 C9 C22 C11">
    <cfRule type="cellIs" dxfId="0" priority="1" stopIfTrue="1" operator="equal">
      <formula>0</formula>
    </cfRule>
  </conditionalFormatting>
  <dataValidations count="1">
    <dataValidation type="list" allowBlank="1" showInputMessage="1" showErrorMessage="1" sqref="H9:H2283">
      <formula1>"J, M"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7"/>
  <sheetViews>
    <sheetView showGridLines="0" workbookViewId="0"/>
  </sheetViews>
  <sheetFormatPr baseColWidth="10" defaultRowHeight="15"/>
  <cols>
    <col min="1" max="1" width="6.140625" style="115" customWidth="1"/>
    <col min="2" max="2" width="20.140625" style="115" bestFit="1" customWidth="1"/>
    <col min="3" max="4" width="11.7109375" style="115" bestFit="1" customWidth="1"/>
    <col min="5" max="5" width="12" style="115" bestFit="1" customWidth="1"/>
    <col min="6" max="14" width="11.7109375" style="115" bestFit="1" customWidth="1"/>
    <col min="15" max="16384" width="11.42578125" style="115"/>
  </cols>
  <sheetData>
    <row r="1" spans="1:15" ht="15.75">
      <c r="A1" s="243" t="s">
        <v>34</v>
      </c>
      <c r="B1" s="243"/>
      <c r="C1" s="243"/>
      <c r="D1" s="243"/>
      <c r="E1" s="113"/>
      <c r="F1" s="113"/>
      <c r="G1" s="114"/>
      <c r="H1" s="114"/>
      <c r="I1" s="114"/>
      <c r="J1" s="114"/>
      <c r="K1" s="114"/>
      <c r="L1" s="114"/>
      <c r="M1" s="114"/>
      <c r="N1" s="114"/>
    </row>
    <row r="2" spans="1:15" ht="15.75">
      <c r="A2" s="116"/>
      <c r="B2" s="117"/>
      <c r="C2" s="118"/>
      <c r="D2" s="118"/>
      <c r="E2" s="113"/>
      <c r="F2" s="113"/>
      <c r="G2" s="114"/>
      <c r="H2" s="114"/>
      <c r="I2" s="114"/>
      <c r="J2" s="114"/>
      <c r="K2" s="114"/>
      <c r="L2" s="114"/>
      <c r="M2" s="114"/>
      <c r="N2" s="114"/>
    </row>
    <row r="3" spans="1:15" ht="18.75">
      <c r="A3" s="119" t="s">
        <v>35</v>
      </c>
      <c r="B3" s="117"/>
      <c r="C3" s="118"/>
      <c r="D3" s="118"/>
      <c r="E3" s="113"/>
      <c r="F3" s="113"/>
      <c r="G3" s="114"/>
      <c r="H3" s="114"/>
      <c r="I3" s="114"/>
      <c r="J3" s="114"/>
      <c r="K3" s="114"/>
      <c r="L3" s="114"/>
      <c r="M3" s="114"/>
      <c r="N3" s="114"/>
    </row>
    <row r="4" spans="1:15" ht="15.75">
      <c r="A4" s="116"/>
      <c r="B4" s="117"/>
      <c r="C4" s="118"/>
      <c r="D4" s="171"/>
      <c r="E4" s="113"/>
      <c r="F4" s="113"/>
      <c r="G4" s="114"/>
      <c r="H4" s="114"/>
      <c r="I4" s="114"/>
      <c r="J4" s="114"/>
      <c r="K4" s="114"/>
      <c r="L4" s="114"/>
      <c r="M4" s="114"/>
      <c r="N4" s="114"/>
    </row>
    <row r="5" spans="1:15">
      <c r="A5" s="116"/>
      <c r="B5" s="118" t="s">
        <v>36</v>
      </c>
      <c r="C5" s="120">
        <v>40543</v>
      </c>
      <c r="D5" s="120">
        <v>40574</v>
      </c>
      <c r="E5" s="120">
        <v>40602</v>
      </c>
      <c r="F5" s="120">
        <v>40633</v>
      </c>
      <c r="G5" s="120">
        <v>40663</v>
      </c>
      <c r="H5" s="120">
        <v>40694</v>
      </c>
      <c r="I5" s="120">
        <v>40724</v>
      </c>
      <c r="J5" s="120">
        <v>40755</v>
      </c>
      <c r="K5" s="120">
        <v>40786</v>
      </c>
      <c r="L5" s="120">
        <v>40816</v>
      </c>
      <c r="M5" s="120">
        <v>40847</v>
      </c>
      <c r="N5" s="120">
        <v>40877</v>
      </c>
      <c r="O5" s="120">
        <v>40908</v>
      </c>
    </row>
    <row r="6" spans="1:15">
      <c r="A6" s="121" t="s">
        <v>37</v>
      </c>
      <c r="B6" s="122" t="s">
        <v>38</v>
      </c>
      <c r="C6" s="123">
        <v>340170</v>
      </c>
      <c r="D6" s="123">
        <f>(E6+C6)/2</f>
        <v>367453.5</v>
      </c>
      <c r="E6" s="123">
        <v>394737</v>
      </c>
      <c r="F6" s="123">
        <v>425093</v>
      </c>
      <c r="G6" s="123">
        <v>425093</v>
      </c>
      <c r="H6" s="123">
        <v>425093</v>
      </c>
      <c r="I6" s="123">
        <v>425093</v>
      </c>
      <c r="J6" s="123">
        <v>425093</v>
      </c>
      <c r="K6" s="123">
        <v>425093</v>
      </c>
      <c r="L6" s="123">
        <v>425093</v>
      </c>
      <c r="M6" s="123">
        <v>425915</v>
      </c>
      <c r="N6" s="123"/>
      <c r="O6" s="124"/>
    </row>
    <row r="7" spans="1:15">
      <c r="A7" s="121" t="s">
        <v>39</v>
      </c>
      <c r="B7" s="122" t="s">
        <v>40</v>
      </c>
      <c r="C7" s="123">
        <v>528964</v>
      </c>
      <c r="D7" s="123">
        <f>(E7+C7)/2</f>
        <v>538130</v>
      </c>
      <c r="E7" s="123">
        <v>547296</v>
      </c>
      <c r="F7" s="123">
        <v>557528</v>
      </c>
      <c r="G7" s="123">
        <v>557528</v>
      </c>
      <c r="H7" s="123">
        <v>557528</v>
      </c>
      <c r="I7" s="123">
        <v>557528</v>
      </c>
      <c r="J7" s="123">
        <v>557528</v>
      </c>
      <c r="K7" s="123">
        <v>557528</v>
      </c>
      <c r="L7" s="123">
        <v>557528</v>
      </c>
      <c r="M7" s="123">
        <v>558123</v>
      </c>
      <c r="N7" s="123"/>
      <c r="O7" s="124"/>
    </row>
    <row r="8" spans="1:15">
      <c r="A8" s="121" t="s">
        <v>41</v>
      </c>
      <c r="B8" s="122" t="s">
        <v>42</v>
      </c>
      <c r="C8" s="123">
        <v>122567</v>
      </c>
      <c r="D8" s="123">
        <f>(E8+C8)/2</f>
        <v>122567</v>
      </c>
      <c r="E8" s="123">
        <v>122567</v>
      </c>
      <c r="F8" s="123">
        <v>122655</v>
      </c>
      <c r="G8" s="123">
        <v>153313</v>
      </c>
      <c r="H8" s="123">
        <v>200062</v>
      </c>
      <c r="I8" s="123">
        <v>246172</v>
      </c>
      <c r="J8" s="123">
        <v>286398</v>
      </c>
      <c r="K8" s="123">
        <v>331848</v>
      </c>
      <c r="L8" s="123">
        <f>+K8-J8+K8</f>
        <v>377298</v>
      </c>
      <c r="M8" s="123">
        <v>407725</v>
      </c>
      <c r="N8" s="123"/>
      <c r="O8" s="124"/>
    </row>
    <row r="9" spans="1:15">
      <c r="A9" s="121" t="s">
        <v>43</v>
      </c>
      <c r="B9" s="122" t="s">
        <v>44</v>
      </c>
      <c r="C9" s="123">
        <v>718720</v>
      </c>
      <c r="D9" s="123">
        <f>(E9+C9)/2</f>
        <v>718720</v>
      </c>
      <c r="E9" s="123">
        <v>718720</v>
      </c>
      <c r="F9" s="123">
        <v>718987</v>
      </c>
      <c r="G9" s="123">
        <v>730417</v>
      </c>
      <c r="H9" s="123">
        <v>747165</v>
      </c>
      <c r="I9" s="123">
        <v>761678</v>
      </c>
      <c r="J9" s="123">
        <v>772723</v>
      </c>
      <c r="K9" s="123">
        <v>785221</v>
      </c>
      <c r="L9" s="123">
        <f>+K9-J9+K9</f>
        <v>797719</v>
      </c>
      <c r="M9" s="123">
        <v>810249</v>
      </c>
      <c r="N9" s="123"/>
      <c r="O9" s="124"/>
    </row>
    <row r="10" spans="1:15">
      <c r="A10" s="116"/>
      <c r="B10" s="118"/>
      <c r="C10" s="125"/>
      <c r="D10" s="125"/>
      <c r="E10" s="125"/>
      <c r="F10" s="113"/>
      <c r="G10" s="114"/>
      <c r="H10" s="114"/>
      <c r="I10" s="114"/>
      <c r="J10" s="126"/>
      <c r="K10" s="114"/>
      <c r="L10" s="114"/>
      <c r="M10" s="114"/>
      <c r="N10" s="114"/>
    </row>
    <row r="11" spans="1:15">
      <c r="A11" s="114"/>
      <c r="B11" s="114"/>
      <c r="C11" s="114"/>
      <c r="D11" s="126"/>
      <c r="E11" s="126"/>
      <c r="F11" s="114"/>
      <c r="G11" s="114"/>
      <c r="H11" s="114"/>
      <c r="I11" s="114"/>
      <c r="J11" s="114"/>
      <c r="K11" s="114"/>
      <c r="L11" s="114"/>
      <c r="M11" s="114"/>
      <c r="N11" s="114"/>
    </row>
    <row r="12" spans="1:15" ht="18.75">
      <c r="A12" s="119" t="s">
        <v>45</v>
      </c>
      <c r="B12" s="117"/>
      <c r="C12" s="118"/>
      <c r="D12" s="118"/>
      <c r="E12" s="113"/>
      <c r="F12" s="113"/>
      <c r="G12" s="114"/>
      <c r="H12" s="114"/>
      <c r="I12" s="114"/>
      <c r="J12" s="114"/>
      <c r="K12" s="114"/>
      <c r="L12" s="114"/>
      <c r="M12" s="114"/>
      <c r="N12" s="114"/>
    </row>
    <row r="13" spans="1:15" ht="15.75">
      <c r="A13" s="116"/>
      <c r="B13" s="117"/>
      <c r="C13" s="118"/>
      <c r="D13" s="118"/>
      <c r="E13" s="113"/>
      <c r="F13" s="113"/>
      <c r="G13" s="114"/>
      <c r="H13" s="114"/>
      <c r="I13" s="114"/>
      <c r="J13" s="114"/>
      <c r="K13" s="114"/>
      <c r="L13" s="114"/>
      <c r="M13" s="114"/>
      <c r="N13" s="114"/>
    </row>
    <row r="14" spans="1:15">
      <c r="A14" s="116"/>
      <c r="B14" s="118" t="s">
        <v>36</v>
      </c>
      <c r="C14" s="120">
        <v>40543</v>
      </c>
      <c r="D14" s="120">
        <v>40574</v>
      </c>
      <c r="E14" s="120">
        <v>40602</v>
      </c>
      <c r="F14" s="120">
        <v>40633</v>
      </c>
      <c r="G14" s="120">
        <v>40663</v>
      </c>
      <c r="H14" s="120">
        <v>40694</v>
      </c>
      <c r="I14" s="120">
        <v>40724</v>
      </c>
      <c r="J14" s="120">
        <v>40755</v>
      </c>
      <c r="K14" s="120">
        <v>40786</v>
      </c>
      <c r="L14" s="120">
        <v>40816</v>
      </c>
      <c r="M14" s="120">
        <v>40847</v>
      </c>
      <c r="N14" s="120">
        <v>40877</v>
      </c>
      <c r="O14" s="120">
        <v>40908</v>
      </c>
    </row>
    <row r="15" spans="1:15">
      <c r="A15" s="127"/>
      <c r="B15" s="122" t="s">
        <v>46</v>
      </c>
      <c r="C15" s="123">
        <v>90056</v>
      </c>
      <c r="D15" s="123">
        <f>(E15+C15)/2</f>
        <v>90841</v>
      </c>
      <c r="E15" s="123">
        <v>91626</v>
      </c>
      <c r="F15" s="123">
        <v>92384</v>
      </c>
      <c r="G15" s="123">
        <v>93036</v>
      </c>
      <c r="H15" s="123">
        <v>93635</v>
      </c>
      <c r="I15" s="123">
        <v>94197</v>
      </c>
      <c r="J15" s="123">
        <f>94197+620</f>
        <v>94817</v>
      </c>
      <c r="K15" s="123">
        <v>95467</v>
      </c>
      <c r="L15" s="123">
        <f>+K15-J15+K15</f>
        <v>96117</v>
      </c>
      <c r="M15" s="123">
        <v>96697</v>
      </c>
      <c r="N15" s="123"/>
      <c r="O15" s="124"/>
    </row>
    <row r="16" spans="1:15">
      <c r="A16" s="127"/>
      <c r="B16" s="122" t="s">
        <v>47</v>
      </c>
      <c r="C16" s="123">
        <v>56415</v>
      </c>
      <c r="D16" s="123">
        <f>(E16+C16)/2</f>
        <v>58081</v>
      </c>
      <c r="E16" s="123">
        <v>59747</v>
      </c>
      <c r="F16" s="123">
        <v>61319</v>
      </c>
      <c r="G16" s="123">
        <v>62769</v>
      </c>
      <c r="H16" s="123">
        <v>64085</v>
      </c>
      <c r="I16" s="123">
        <v>65339</v>
      </c>
      <c r="J16" s="123">
        <f>65339+1392</f>
        <v>66731</v>
      </c>
      <c r="K16" s="123">
        <v>68205</v>
      </c>
      <c r="L16" s="123">
        <f>+K16-J16+K16</f>
        <v>69679</v>
      </c>
      <c r="M16" s="123">
        <v>70879</v>
      </c>
      <c r="N16" s="123"/>
      <c r="O16" s="124"/>
    </row>
    <row r="17" spans="4:4">
      <c r="D17" s="128"/>
    </row>
  </sheetData>
  <mergeCells count="1">
    <mergeCell ref="A1:D1"/>
  </mergeCells>
  <pageMargins left="0.70866141732283472" right="0.70866141732283472" top="0.74803149606299213" bottom="0.74803149606299213" header="0.31496062992125984" footer="0.31496062992125984"/>
  <pageSetup paperSize="9" scale="74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1"/>
  <sheetViews>
    <sheetView showGridLines="0" zoomScaleNormal="100" workbookViewId="0">
      <pane xSplit="3" ySplit="6" topLeftCell="X7" activePane="bottomRight" state="frozen"/>
      <selection pane="topRight"/>
      <selection pane="bottomLeft"/>
      <selection pane="bottomRight"/>
    </sheetView>
  </sheetViews>
  <sheetFormatPr baseColWidth="10" defaultRowHeight="15"/>
  <cols>
    <col min="1" max="1" width="52.140625" style="130" customWidth="1"/>
    <col min="2" max="2" width="11.28515625" style="130" bestFit="1" customWidth="1"/>
    <col min="3" max="3" width="2.7109375" style="130" customWidth="1"/>
    <col min="4" max="4" width="12.85546875" style="130" bestFit="1" customWidth="1"/>
    <col min="5" max="5" width="14.42578125" style="130" customWidth="1"/>
    <col min="6" max="6" width="2.7109375" style="130" customWidth="1"/>
    <col min="7" max="7" width="12.85546875" style="130" customWidth="1"/>
    <col min="8" max="8" width="14.42578125" style="130" customWidth="1"/>
    <col min="9" max="9" width="2.7109375" style="130" customWidth="1"/>
    <col min="10" max="10" width="12.85546875" style="130" customWidth="1"/>
    <col min="11" max="11" width="14.42578125" style="130" customWidth="1"/>
    <col min="12" max="12" width="2.7109375" style="130" customWidth="1"/>
    <col min="13" max="13" width="12.85546875" style="130" customWidth="1"/>
    <col min="14" max="14" width="14.42578125" style="130" customWidth="1"/>
    <col min="15" max="15" width="2.7109375" style="130" customWidth="1"/>
    <col min="16" max="16" width="12.85546875" style="130" bestFit="1" customWidth="1"/>
    <col min="17" max="17" width="14.42578125" style="130" bestFit="1" customWidth="1"/>
    <col min="18" max="18" width="2.7109375" style="130" customWidth="1"/>
    <col min="19" max="19" width="12.85546875" style="130" customWidth="1"/>
    <col min="20" max="20" width="15.42578125" style="130" bestFit="1" customWidth="1"/>
    <col min="21" max="21" width="2.7109375" style="130" customWidth="1"/>
    <col min="22" max="22" width="12.85546875" style="130" customWidth="1"/>
    <col min="23" max="23" width="14.42578125" style="130" customWidth="1"/>
    <col min="24" max="24" width="2.7109375" style="130" customWidth="1"/>
    <col min="25" max="25" width="12.85546875" style="130" customWidth="1"/>
    <col min="26" max="26" width="14.42578125" style="130" customWidth="1"/>
    <col min="27" max="27" width="2.7109375" style="130" customWidth="1"/>
    <col min="28" max="28" width="12.85546875" style="130" customWidth="1"/>
    <col min="29" max="29" width="14.42578125" style="130" customWidth="1"/>
    <col min="30" max="30" width="2.7109375" style="130" customWidth="1"/>
    <col min="31" max="31" width="12.85546875" style="130" customWidth="1"/>
    <col min="32" max="32" width="14.42578125" style="130" customWidth="1"/>
    <col min="33" max="33" width="2.7109375" style="130" customWidth="1"/>
    <col min="34" max="34" width="12.85546875" style="130" customWidth="1"/>
    <col min="35" max="35" width="14.42578125" style="130" customWidth="1"/>
    <col min="36" max="36" width="2.7109375" style="130" customWidth="1"/>
    <col min="37" max="37" width="12.85546875" style="130" customWidth="1"/>
    <col min="38" max="38" width="14.42578125" style="130" customWidth="1"/>
    <col min="39" max="16384" width="11.42578125" style="132"/>
  </cols>
  <sheetData>
    <row r="1" spans="1:38">
      <c r="A1" s="129" t="s">
        <v>48</v>
      </c>
      <c r="C1" s="129"/>
      <c r="D1" s="131">
        <v>40877</v>
      </c>
      <c r="P1" s="131"/>
    </row>
    <row r="2" spans="1:38">
      <c r="A2" s="133"/>
      <c r="B2" s="133"/>
      <c r="C2" s="133"/>
      <c r="D2" s="134"/>
      <c r="E2" s="134"/>
      <c r="F2" s="134"/>
      <c r="G2" s="135"/>
      <c r="H2" s="135"/>
      <c r="I2" s="134"/>
      <c r="J2" s="135"/>
      <c r="K2" s="135"/>
      <c r="L2" s="134"/>
      <c r="M2" s="135"/>
      <c r="N2" s="135"/>
      <c r="O2" s="134"/>
      <c r="P2" s="134"/>
      <c r="Q2" s="134"/>
      <c r="R2" s="134"/>
      <c r="S2" s="135"/>
      <c r="T2" s="135"/>
      <c r="U2" s="134"/>
      <c r="V2" s="135"/>
      <c r="W2" s="135"/>
      <c r="X2" s="134"/>
      <c r="Y2" s="135"/>
      <c r="Z2" s="135"/>
      <c r="AA2" s="134"/>
      <c r="AB2" s="135"/>
      <c r="AC2" s="135"/>
      <c r="AD2" s="134"/>
      <c r="AE2" s="135"/>
      <c r="AF2" s="135"/>
      <c r="AG2" s="134"/>
      <c r="AH2" s="135"/>
      <c r="AI2" s="135"/>
      <c r="AJ2" s="134"/>
      <c r="AK2" s="135"/>
      <c r="AL2" s="135"/>
    </row>
    <row r="3" spans="1:38" ht="38.25">
      <c r="A3" s="136" t="s">
        <v>49</v>
      </c>
      <c r="B3" s="136"/>
      <c r="C3" s="136"/>
      <c r="D3" s="136"/>
      <c r="E3" s="136"/>
      <c r="F3" s="136"/>
      <c r="G3" s="136"/>
      <c r="H3" s="136"/>
      <c r="I3" s="137"/>
      <c r="J3" s="137"/>
      <c r="K3" s="137"/>
      <c r="L3" s="137"/>
      <c r="M3" s="137"/>
      <c r="N3" s="137"/>
      <c r="O3" s="137"/>
      <c r="P3" s="132"/>
      <c r="Q3" s="132"/>
      <c r="R3" s="137"/>
      <c r="S3" s="132"/>
      <c r="T3" s="132"/>
      <c r="U3" s="137"/>
      <c r="V3" s="137"/>
      <c r="W3" s="137"/>
      <c r="X3" s="137"/>
      <c r="Y3" s="137"/>
      <c r="Z3" s="137"/>
      <c r="AA3" s="137"/>
      <c r="AB3" s="137"/>
      <c r="AC3" s="137"/>
      <c r="AD3" s="137"/>
      <c r="AE3" s="137"/>
      <c r="AF3" s="137"/>
      <c r="AG3" s="137"/>
      <c r="AH3" s="137"/>
      <c r="AI3" s="137"/>
      <c r="AJ3" s="137"/>
      <c r="AK3" s="137"/>
      <c r="AL3" s="137"/>
    </row>
    <row r="4" spans="1:38">
      <c r="A4" s="133"/>
      <c r="B4" s="133"/>
      <c r="C4" s="133"/>
      <c r="D4" s="134"/>
      <c r="E4" s="134"/>
      <c r="F4" s="134"/>
      <c r="G4" s="135"/>
      <c r="H4" s="135"/>
      <c r="I4" s="134"/>
      <c r="J4" s="135"/>
      <c r="K4" s="135"/>
      <c r="L4" s="134"/>
      <c r="M4" s="135"/>
      <c r="N4" s="135"/>
      <c r="O4" s="134"/>
      <c r="P4" s="134"/>
      <c r="Q4" s="134"/>
      <c r="R4" s="134"/>
      <c r="S4" s="135"/>
      <c r="T4" s="135"/>
      <c r="U4" s="134"/>
      <c r="V4" s="135"/>
      <c r="W4" s="135"/>
      <c r="X4" s="134"/>
      <c r="Y4" s="135"/>
      <c r="Z4" s="135"/>
      <c r="AA4" s="134"/>
      <c r="AB4" s="135"/>
      <c r="AC4" s="135"/>
      <c r="AD4" s="134"/>
      <c r="AE4" s="135"/>
      <c r="AF4" s="135"/>
      <c r="AG4" s="134"/>
      <c r="AH4" s="135"/>
      <c r="AI4" s="135"/>
      <c r="AJ4" s="134"/>
      <c r="AK4" s="135"/>
      <c r="AL4" s="135"/>
    </row>
    <row r="5" spans="1:38">
      <c r="A5" s="133"/>
      <c r="B5" s="133" t="s">
        <v>50</v>
      </c>
      <c r="C5" s="133"/>
      <c r="D5" s="244">
        <v>40574</v>
      </c>
      <c r="E5" s="244"/>
      <c r="F5" s="134"/>
      <c r="G5" s="244">
        <v>40602</v>
      </c>
      <c r="H5" s="244"/>
      <c r="I5" s="134"/>
      <c r="J5" s="244">
        <v>40633</v>
      </c>
      <c r="K5" s="244"/>
      <c r="L5" s="134"/>
      <c r="M5" s="244">
        <v>40663</v>
      </c>
      <c r="N5" s="244"/>
      <c r="O5" s="134"/>
      <c r="P5" s="244">
        <v>40694</v>
      </c>
      <c r="Q5" s="244"/>
      <c r="R5" s="134"/>
      <c r="S5" s="244">
        <v>40724</v>
      </c>
      <c r="T5" s="244"/>
      <c r="U5" s="134"/>
      <c r="V5" s="244">
        <v>40755</v>
      </c>
      <c r="W5" s="244"/>
      <c r="X5" s="134"/>
      <c r="Y5" s="244">
        <v>40786</v>
      </c>
      <c r="Z5" s="244"/>
      <c r="AA5" s="134"/>
      <c r="AB5" s="244">
        <v>40816</v>
      </c>
      <c r="AC5" s="244"/>
      <c r="AD5" s="134"/>
      <c r="AE5" s="244">
        <v>40847</v>
      </c>
      <c r="AF5" s="244"/>
      <c r="AG5" s="134"/>
      <c r="AH5" s="244">
        <v>40877</v>
      </c>
      <c r="AI5" s="244"/>
      <c r="AJ5" s="134"/>
      <c r="AK5" s="244">
        <v>40908</v>
      </c>
      <c r="AL5" s="244"/>
    </row>
    <row r="6" spans="1:38" ht="15.75" thickBot="1">
      <c r="A6" s="138" t="s">
        <v>51</v>
      </c>
      <c r="B6" s="138"/>
      <c r="C6" s="138"/>
      <c r="D6" s="134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V6" s="134"/>
      <c r="W6" s="134"/>
      <c r="X6" s="134"/>
      <c r="Y6" s="134"/>
      <c r="Z6" s="134"/>
      <c r="AA6" s="134"/>
      <c r="AB6" s="134"/>
      <c r="AC6" s="134"/>
      <c r="AD6" s="134"/>
      <c r="AE6" s="134"/>
      <c r="AF6" s="134"/>
      <c r="AG6" s="134"/>
      <c r="AH6" s="134"/>
      <c r="AI6" s="134"/>
      <c r="AJ6" s="134"/>
      <c r="AK6" s="134"/>
      <c r="AL6" s="134"/>
    </row>
    <row r="7" spans="1:38" ht="15.75" thickTop="1">
      <c r="A7" s="139" t="s">
        <v>52</v>
      </c>
      <c r="B7" s="140"/>
      <c r="C7" s="140"/>
      <c r="D7" s="141">
        <f>IF($D$1&lt;G$5,0,IF(Releve_EDF!D6="",0,Releve_EDF!D6-Releve_EDF!C6))</f>
        <v>27283.5</v>
      </c>
      <c r="E7" s="142"/>
      <c r="F7" s="143"/>
      <c r="G7" s="141">
        <f>IF($D$1&lt;G$5,0,IF(Releve_EDF!E6="",0,Releve_EDF!E6-Releve_EDF!D6))</f>
        <v>27283.5</v>
      </c>
      <c r="H7" s="142"/>
      <c r="I7" s="143"/>
      <c r="J7" s="141">
        <f>IF($D$1&lt;J$5,0,IF(Releve_EDF!F6="",0,Releve_EDF!F6-Releve_EDF!E6))</f>
        <v>30356</v>
      </c>
      <c r="K7" s="142"/>
      <c r="L7" s="143"/>
      <c r="M7" s="141">
        <f>IF($D$1&lt;M$5,0,IF(Releve_EDF!G6="",0,Releve_EDF!G6-Releve_EDF!F6))</f>
        <v>0</v>
      </c>
      <c r="N7" s="142"/>
      <c r="O7" s="143"/>
      <c r="P7" s="141">
        <f>IF($D$1&lt;P$5,0,IF(Releve_EDF!H6="",0,Releve_EDF!H6-Releve_EDF!G6))</f>
        <v>0</v>
      </c>
      <c r="Q7" s="142"/>
      <c r="R7" s="143"/>
      <c r="S7" s="141">
        <f>IF($D$1&lt;S$5,0,IF(Releve_EDF!I6="",0,Releve_EDF!I6-Releve_EDF!H6))</f>
        <v>0</v>
      </c>
      <c r="T7" s="142"/>
      <c r="U7" s="143"/>
      <c r="V7" s="141">
        <f>IF($D$1&lt;V$5,0,IF(Releve_EDF!J6="",0,Releve_EDF!J6-Releve_EDF!I6))</f>
        <v>0</v>
      </c>
      <c r="W7" s="142"/>
      <c r="X7" s="143"/>
      <c r="Y7" s="141">
        <f>IF($D$1&lt;Y$5,0,IF(Releve_EDF!K6="",0,Releve_EDF!K6-Releve_EDF!J6))</f>
        <v>0</v>
      </c>
      <c r="Z7" s="142"/>
      <c r="AA7" s="143"/>
      <c r="AB7" s="141">
        <f>IF($D$1&lt;AB$5,0,IF(Releve_EDF!L6="",0,Releve_EDF!L6-Releve_EDF!K6))</f>
        <v>0</v>
      </c>
      <c r="AC7" s="142"/>
      <c r="AD7" s="143"/>
      <c r="AE7" s="141">
        <f>IF($D$1&lt;AE$5,0,IF(Releve_EDF!M6="",0,Releve_EDF!M6-Releve_EDF!L6))</f>
        <v>822</v>
      </c>
      <c r="AF7" s="142"/>
      <c r="AG7" s="143"/>
      <c r="AH7" s="141">
        <f>IF($D$1&lt;AH$5,0,IF(Releve_EDF!N6="",0,Releve_EDF!N6-Releve_EDF!M6))</f>
        <v>0</v>
      </c>
      <c r="AI7" s="142"/>
      <c r="AJ7" s="143"/>
      <c r="AK7" s="141">
        <f>IF($D$1&lt;AK$5,0,IF(Releve_EDF!O6="",0,Releve_EDF!O6-Releve_EDF!N6))</f>
        <v>0</v>
      </c>
      <c r="AL7" s="142"/>
    </row>
    <row r="8" spans="1:38">
      <c r="A8" s="134" t="s">
        <v>53</v>
      </c>
      <c r="B8" s="144">
        <v>5.185E-2</v>
      </c>
      <c r="C8" s="140"/>
      <c r="D8" s="145">
        <f>+D7*0.79</f>
        <v>21553.965</v>
      </c>
      <c r="E8" s="146">
        <f>D8*$B8</f>
        <v>1117.5730852500001</v>
      </c>
      <c r="F8" s="143"/>
      <c r="G8" s="145">
        <f>+G7*0.79</f>
        <v>21553.965</v>
      </c>
      <c r="H8" s="146">
        <f>G8*$B8</f>
        <v>1117.5730852500001</v>
      </c>
      <c r="I8" s="143"/>
      <c r="J8" s="145">
        <f>+J7*0.79</f>
        <v>23981.24</v>
      </c>
      <c r="K8" s="146">
        <f>J8*$B8</f>
        <v>1243.4272940000001</v>
      </c>
      <c r="L8" s="143"/>
      <c r="M8" s="145">
        <f>+M7*0.79</f>
        <v>0</v>
      </c>
      <c r="N8" s="146">
        <f>M8*$B8</f>
        <v>0</v>
      </c>
      <c r="O8" s="143"/>
      <c r="P8" s="145">
        <f>+P7*0.79</f>
        <v>0</v>
      </c>
      <c r="Q8" s="146">
        <f>P8*$B8</f>
        <v>0</v>
      </c>
      <c r="R8" s="143"/>
      <c r="S8" s="145">
        <f>+S7*0.79</f>
        <v>0</v>
      </c>
      <c r="T8" s="146">
        <f>S8*$B8</f>
        <v>0</v>
      </c>
      <c r="U8" s="143"/>
      <c r="V8" s="145">
        <f>+V7*0.79</f>
        <v>0</v>
      </c>
      <c r="W8" s="146">
        <f>V8*$B8</f>
        <v>0</v>
      </c>
      <c r="X8" s="143"/>
      <c r="Y8" s="145">
        <f>+Y7*0.79</f>
        <v>0</v>
      </c>
      <c r="Z8" s="146">
        <f>Y8*$B8</f>
        <v>0</v>
      </c>
      <c r="AA8" s="143"/>
      <c r="AB8" s="145">
        <f>+AB7*0.79</f>
        <v>0</v>
      </c>
      <c r="AC8" s="146">
        <f>AB8*$B8</f>
        <v>0</v>
      </c>
      <c r="AD8" s="143"/>
      <c r="AE8" s="145">
        <f>+AE7*0.79</f>
        <v>649.38</v>
      </c>
      <c r="AF8" s="146">
        <f>AE8*$B8</f>
        <v>33.670352999999999</v>
      </c>
      <c r="AG8" s="143"/>
      <c r="AH8" s="145">
        <f>+AH7*0.79</f>
        <v>0</v>
      </c>
      <c r="AI8" s="146">
        <f>AH8*$B8</f>
        <v>0</v>
      </c>
      <c r="AJ8" s="143"/>
      <c r="AK8" s="145">
        <f>+AK7*0.79</f>
        <v>0</v>
      </c>
      <c r="AL8" s="146">
        <f>AK8*$B8</f>
        <v>0</v>
      </c>
    </row>
    <row r="9" spans="1:38">
      <c r="A9" s="134" t="s">
        <v>54</v>
      </c>
      <c r="B9" s="144">
        <v>5.4440000000000002E-2</v>
      </c>
      <c r="C9" s="140"/>
      <c r="D9" s="147">
        <f>+D7*0.21</f>
        <v>5729.5349999999999</v>
      </c>
      <c r="E9" s="148">
        <f>D9*$B9</f>
        <v>311.91588539999998</v>
      </c>
      <c r="F9" s="143"/>
      <c r="G9" s="147">
        <f>+G7*0.21</f>
        <v>5729.5349999999999</v>
      </c>
      <c r="H9" s="148">
        <f>G9*$B9</f>
        <v>311.91588539999998</v>
      </c>
      <c r="I9" s="143"/>
      <c r="J9" s="147">
        <f>+J7*0.21</f>
        <v>6374.76</v>
      </c>
      <c r="K9" s="148">
        <f>J9*$B9</f>
        <v>347.0419344</v>
      </c>
      <c r="L9" s="143"/>
      <c r="M9" s="147">
        <f>+M7*0.21</f>
        <v>0</v>
      </c>
      <c r="N9" s="148">
        <f>M9*$B9</f>
        <v>0</v>
      </c>
      <c r="O9" s="143"/>
      <c r="P9" s="147">
        <f>+P7*0.21</f>
        <v>0</v>
      </c>
      <c r="Q9" s="148">
        <f>P9*$B9</f>
        <v>0</v>
      </c>
      <c r="R9" s="143"/>
      <c r="S9" s="147">
        <f>+S7*0.21</f>
        <v>0</v>
      </c>
      <c r="T9" s="148">
        <f>S9*$B9</f>
        <v>0</v>
      </c>
      <c r="U9" s="143"/>
      <c r="V9" s="147">
        <f>+V7*0.21</f>
        <v>0</v>
      </c>
      <c r="W9" s="148">
        <f>V9*$B9</f>
        <v>0</v>
      </c>
      <c r="X9" s="143"/>
      <c r="Y9" s="147">
        <f>+Y7*0.21</f>
        <v>0</v>
      </c>
      <c r="Z9" s="148">
        <f>Y9*$B9</f>
        <v>0</v>
      </c>
      <c r="AA9" s="143"/>
      <c r="AB9" s="147">
        <f>+AB7*0.21</f>
        <v>0</v>
      </c>
      <c r="AC9" s="148">
        <f>AB9*$B9</f>
        <v>0</v>
      </c>
      <c r="AD9" s="143"/>
      <c r="AE9" s="147">
        <f>+AE7*0.21</f>
        <v>172.62</v>
      </c>
      <c r="AF9" s="148">
        <f>AE9*$B9</f>
        <v>9.3974328000000007</v>
      </c>
      <c r="AG9" s="143"/>
      <c r="AH9" s="147">
        <f>+AH7*0.21</f>
        <v>0</v>
      </c>
      <c r="AI9" s="148">
        <f>AH9*$B9</f>
        <v>0</v>
      </c>
      <c r="AJ9" s="143"/>
      <c r="AK9" s="147">
        <f>+AK7*0.21</f>
        <v>0</v>
      </c>
      <c r="AL9" s="148">
        <f>AK9*$B9</f>
        <v>0</v>
      </c>
    </row>
    <row r="10" spans="1:38">
      <c r="A10" s="139" t="s">
        <v>55</v>
      </c>
      <c r="B10" s="140"/>
      <c r="C10" s="140"/>
      <c r="D10" s="149">
        <f>IF($D$1&lt;G$5,0,IF(Releve_EDF!D7="",0,Releve_EDF!D7-Releve_EDF!C7))</f>
        <v>9166</v>
      </c>
      <c r="E10" s="150"/>
      <c r="F10" s="143"/>
      <c r="G10" s="149">
        <f>IF($D$1&lt;G$5,0,IF(Releve_EDF!E7="",0,Releve_EDF!E7-Releve_EDF!D7))</f>
        <v>9166</v>
      </c>
      <c r="H10" s="150"/>
      <c r="I10" s="143"/>
      <c r="J10" s="149">
        <f>IF($D$1&lt;J$5,0,IF(Releve_EDF!F7="",0,Releve_EDF!F7-Releve_EDF!E7))</f>
        <v>10232</v>
      </c>
      <c r="K10" s="150"/>
      <c r="L10" s="143"/>
      <c r="M10" s="149">
        <f>IF($D$1&lt;M$5,0,IF(Releve_EDF!G7="",0,Releve_EDF!G7-Releve_EDF!F7))</f>
        <v>0</v>
      </c>
      <c r="N10" s="150"/>
      <c r="O10" s="143"/>
      <c r="P10" s="149">
        <f>IF($D$1&lt;P$5,0,IF(Releve_EDF!H7="",0,Releve_EDF!H7-Releve_EDF!G7))</f>
        <v>0</v>
      </c>
      <c r="Q10" s="150"/>
      <c r="R10" s="143"/>
      <c r="S10" s="149">
        <f>IF($D$1&lt;S$5,0,IF(Releve_EDF!I7="",0,Releve_EDF!I7-Releve_EDF!H7))</f>
        <v>0</v>
      </c>
      <c r="T10" s="150"/>
      <c r="U10" s="143"/>
      <c r="V10" s="149">
        <f>IF($D$1&lt;V$5,0,IF(Releve_EDF!J7="",0,Releve_EDF!J7-Releve_EDF!I7))</f>
        <v>0</v>
      </c>
      <c r="W10" s="150"/>
      <c r="X10" s="143"/>
      <c r="Y10" s="149">
        <f>IF($D$1&lt;Y$5,0,IF(Releve_EDF!K7="",0,Releve_EDF!K7-Releve_EDF!J7))</f>
        <v>0</v>
      </c>
      <c r="Z10" s="150"/>
      <c r="AA10" s="143"/>
      <c r="AB10" s="149">
        <f>IF($D$1&lt;AB$5,0,IF(Releve_EDF!L7="",0,Releve_EDF!L7-Releve_EDF!K7))</f>
        <v>0</v>
      </c>
      <c r="AC10" s="150"/>
      <c r="AD10" s="143"/>
      <c r="AE10" s="149">
        <f>IF($D$1&lt;AE$5,0,IF(Releve_EDF!M7="",0,Releve_EDF!M7-Releve_EDF!L7))</f>
        <v>595</v>
      </c>
      <c r="AF10" s="150"/>
      <c r="AG10" s="143"/>
      <c r="AH10" s="149">
        <f>IF($D$1&lt;AH$5,0,IF(Releve_EDF!N7="",0,Releve_EDF!N7-Releve_EDF!M7))</f>
        <v>0</v>
      </c>
      <c r="AI10" s="150"/>
      <c r="AJ10" s="143"/>
      <c r="AK10" s="149">
        <f>IF($D$1&lt;AK$5,0,IF(Releve_EDF!O7="",0,Releve_EDF!O7-Releve_EDF!N7))</f>
        <v>0</v>
      </c>
      <c r="AL10" s="150"/>
    </row>
    <row r="11" spans="1:38">
      <c r="A11" s="151" t="s">
        <v>56</v>
      </c>
      <c r="B11" s="144">
        <v>3.0450000000000001E-2</v>
      </c>
      <c r="C11" s="140"/>
      <c r="D11" s="145">
        <f>+D10*0.79</f>
        <v>7241.14</v>
      </c>
      <c r="E11" s="146">
        <f>$B11*D11</f>
        <v>220.49271300000001</v>
      </c>
      <c r="F11" s="143"/>
      <c r="G11" s="145">
        <f>+G10*0.79</f>
        <v>7241.14</v>
      </c>
      <c r="H11" s="146">
        <f>$B11*G11</f>
        <v>220.49271300000001</v>
      </c>
      <c r="I11" s="143"/>
      <c r="J11" s="145">
        <f>+J10*0.79</f>
        <v>8083.2800000000007</v>
      </c>
      <c r="K11" s="146">
        <f>$B11*J11</f>
        <v>246.13587600000002</v>
      </c>
      <c r="L11" s="143"/>
      <c r="M11" s="145">
        <f>+M10*0.79</f>
        <v>0</v>
      </c>
      <c r="N11" s="146">
        <f>$B11*M11</f>
        <v>0</v>
      </c>
      <c r="O11" s="143"/>
      <c r="P11" s="145">
        <f>+P10*0.79</f>
        <v>0</v>
      </c>
      <c r="Q11" s="146">
        <f>$B11*P11</f>
        <v>0</v>
      </c>
      <c r="R11" s="143"/>
      <c r="S11" s="145">
        <f>+S10*0.79</f>
        <v>0</v>
      </c>
      <c r="T11" s="146">
        <f>$B11*S11</f>
        <v>0</v>
      </c>
      <c r="U11" s="143"/>
      <c r="V11" s="145">
        <f>+V10*0.79</f>
        <v>0</v>
      </c>
      <c r="W11" s="146">
        <f>$B11*V11</f>
        <v>0</v>
      </c>
      <c r="X11" s="143"/>
      <c r="Y11" s="145">
        <f>+Y10*0.79</f>
        <v>0</v>
      </c>
      <c r="Z11" s="146">
        <f>$B11*Y11</f>
        <v>0</v>
      </c>
      <c r="AA11" s="143"/>
      <c r="AB11" s="145">
        <f>+AB10*0.79</f>
        <v>0</v>
      </c>
      <c r="AC11" s="146">
        <f>$B11*AB11</f>
        <v>0</v>
      </c>
      <c r="AD11" s="143"/>
      <c r="AE11" s="145">
        <f>+AE10*0.79</f>
        <v>470.05</v>
      </c>
      <c r="AF11" s="146">
        <f>$B11*AE11</f>
        <v>14.313022500000001</v>
      </c>
      <c r="AG11" s="143"/>
      <c r="AH11" s="145">
        <f>+AH10*0.79</f>
        <v>0</v>
      </c>
      <c r="AI11" s="146">
        <f>$B11*AH11</f>
        <v>0</v>
      </c>
      <c r="AJ11" s="143"/>
      <c r="AK11" s="145">
        <f>+AK10*0.79</f>
        <v>0</v>
      </c>
      <c r="AL11" s="146">
        <f>$B11*AK11</f>
        <v>0</v>
      </c>
    </row>
    <row r="12" spans="1:38">
      <c r="A12" s="151" t="s">
        <v>57</v>
      </c>
      <c r="B12" s="144">
        <v>3.1969999999999998E-2</v>
      </c>
      <c r="C12" s="140"/>
      <c r="D12" s="147">
        <f>+D10*0.21</f>
        <v>1924.86</v>
      </c>
      <c r="E12" s="148">
        <f>$B12*D12</f>
        <v>61.537774199999994</v>
      </c>
      <c r="F12" s="143"/>
      <c r="G12" s="147">
        <f>+G10*0.21</f>
        <v>1924.86</v>
      </c>
      <c r="H12" s="148">
        <f>$B12*G12</f>
        <v>61.537774199999994</v>
      </c>
      <c r="I12" s="143"/>
      <c r="J12" s="147">
        <f>+J10*0.21</f>
        <v>2148.7199999999998</v>
      </c>
      <c r="K12" s="148">
        <f>$B12*J12</f>
        <v>68.694578399999983</v>
      </c>
      <c r="L12" s="143"/>
      <c r="M12" s="147">
        <f>+M10*0.21</f>
        <v>0</v>
      </c>
      <c r="N12" s="148">
        <f>$B12*M12</f>
        <v>0</v>
      </c>
      <c r="O12" s="143"/>
      <c r="P12" s="147">
        <f>+P10*0.21</f>
        <v>0</v>
      </c>
      <c r="Q12" s="148">
        <f>$B12*P12</f>
        <v>0</v>
      </c>
      <c r="R12" s="143"/>
      <c r="S12" s="147">
        <f>+S10*0.21</f>
        <v>0</v>
      </c>
      <c r="T12" s="148">
        <f>$B12*S12</f>
        <v>0</v>
      </c>
      <c r="U12" s="143"/>
      <c r="V12" s="147">
        <f>+V10*0.21</f>
        <v>0</v>
      </c>
      <c r="W12" s="148">
        <f>$B12*V12</f>
        <v>0</v>
      </c>
      <c r="X12" s="143"/>
      <c r="Y12" s="147">
        <f>+Y10*0.21</f>
        <v>0</v>
      </c>
      <c r="Z12" s="148">
        <f>$B12*Y12</f>
        <v>0</v>
      </c>
      <c r="AA12" s="143"/>
      <c r="AB12" s="147">
        <f>+AB10*0.21</f>
        <v>0</v>
      </c>
      <c r="AC12" s="148">
        <f>$B12*AB12</f>
        <v>0</v>
      </c>
      <c r="AD12" s="143"/>
      <c r="AE12" s="147">
        <f>+AE10*0.21</f>
        <v>124.94999999999999</v>
      </c>
      <c r="AF12" s="148">
        <f>$B12*AE12</f>
        <v>3.9946514999999994</v>
      </c>
      <c r="AG12" s="143"/>
      <c r="AH12" s="147">
        <f>+AH10*0.21</f>
        <v>0</v>
      </c>
      <c r="AI12" s="148">
        <f>$B12*AH12</f>
        <v>0</v>
      </c>
      <c r="AJ12" s="143"/>
      <c r="AK12" s="147">
        <f>+AK10*0.21</f>
        <v>0</v>
      </c>
      <c r="AL12" s="148">
        <f>$B12*AK12</f>
        <v>0</v>
      </c>
    </row>
    <row r="13" spans="1:38">
      <c r="A13" s="139" t="s">
        <v>58</v>
      </c>
      <c r="B13" s="140"/>
      <c r="C13" s="140"/>
      <c r="D13" s="149">
        <f>IF($D$1&lt;G$5,0,IF(Releve_EDF!D8="",0,Releve_EDF!D8-Releve_EDF!C8))</f>
        <v>0</v>
      </c>
      <c r="E13" s="150"/>
      <c r="F13" s="143"/>
      <c r="G13" s="149">
        <f>IF($D$1&lt;G$5,0,IF(Releve_EDF!E8="",0,Releve_EDF!E8-Releve_EDF!D8))</f>
        <v>0</v>
      </c>
      <c r="H13" s="150"/>
      <c r="I13" s="143"/>
      <c r="J13" s="149">
        <f>IF($D$1&lt;J$5,0,IF(Releve_EDF!F8="",0,Releve_EDF!F8-Releve_EDF!E8))</f>
        <v>88</v>
      </c>
      <c r="K13" s="150"/>
      <c r="L13" s="143"/>
      <c r="M13" s="149">
        <f>IF($D$1&lt;M$5,0,IF(Releve_EDF!G8="",0,Releve_EDF!G8-Releve_EDF!F8))</f>
        <v>30658</v>
      </c>
      <c r="N13" s="150"/>
      <c r="O13" s="143"/>
      <c r="P13" s="149">
        <f>IF($D$1&lt;P$5,0,IF(Releve_EDF!H8="",0,Releve_EDF!H8-Releve_EDF!G8))</f>
        <v>46749</v>
      </c>
      <c r="Q13" s="150"/>
      <c r="R13" s="143"/>
      <c r="S13" s="149">
        <f>IF($D$1&lt;S$5,0,IF(Releve_EDF!I8="",0,Releve_EDF!I8-Releve_EDF!H8))</f>
        <v>46110</v>
      </c>
      <c r="T13" s="150"/>
      <c r="U13" s="143"/>
      <c r="V13" s="149">
        <f>IF($D$1&lt;V$5,0,IF(Releve_EDF!J8="",0,Releve_EDF!J8-Releve_EDF!I8))</f>
        <v>40226</v>
      </c>
      <c r="W13" s="150"/>
      <c r="X13" s="143"/>
      <c r="Y13" s="149">
        <f>IF($D$1&lt;Y$5,0,IF(Releve_EDF!K8="",0,Releve_EDF!K8-Releve_EDF!J8))</f>
        <v>45450</v>
      </c>
      <c r="Z13" s="150"/>
      <c r="AA13" s="143"/>
      <c r="AB13" s="149">
        <f>IF($D$1&lt;AB$5,0,IF(Releve_EDF!L8="",0,Releve_EDF!L8-Releve_EDF!K8))</f>
        <v>45450</v>
      </c>
      <c r="AC13" s="150"/>
      <c r="AD13" s="143"/>
      <c r="AE13" s="149">
        <f>IF($D$1&lt;AE$5,0,IF(Releve_EDF!M8="",0,Releve_EDF!M8-Releve_EDF!L8))</f>
        <v>30427</v>
      </c>
      <c r="AF13" s="150"/>
      <c r="AG13" s="143"/>
      <c r="AH13" s="149">
        <f>IF($D$1&lt;AH$5,0,IF(Releve_EDF!N8="",0,Releve_EDF!N8-Releve_EDF!M8))</f>
        <v>0</v>
      </c>
      <c r="AI13" s="150"/>
      <c r="AJ13" s="143"/>
      <c r="AK13" s="149">
        <f>IF($D$1&lt;AK$5,0,IF(Releve_EDF!O8="",0,Releve_EDF!O8-Releve_EDF!N8))</f>
        <v>0</v>
      </c>
      <c r="AL13" s="150"/>
    </row>
    <row r="14" spans="1:38">
      <c r="A14" s="151" t="s">
        <v>59</v>
      </c>
      <c r="B14" s="144">
        <v>3.5340000000000003E-2</v>
      </c>
      <c r="C14" s="140"/>
      <c r="D14" s="145">
        <f>+D13*0.79</f>
        <v>0</v>
      </c>
      <c r="E14" s="146">
        <f>$B14*D14</f>
        <v>0</v>
      </c>
      <c r="F14" s="143"/>
      <c r="G14" s="145">
        <f>+G13*0.79</f>
        <v>0</v>
      </c>
      <c r="H14" s="146">
        <f>$B14*G14</f>
        <v>0</v>
      </c>
      <c r="I14" s="143"/>
      <c r="J14" s="145">
        <f>+J13*0.79</f>
        <v>69.52000000000001</v>
      </c>
      <c r="K14" s="146">
        <f>$B14*J14</f>
        <v>2.4568368000000005</v>
      </c>
      <c r="L14" s="143"/>
      <c r="M14" s="145">
        <f>+M13*0.79</f>
        <v>24219.82</v>
      </c>
      <c r="N14" s="146">
        <f>$B14*M14</f>
        <v>855.92843880000009</v>
      </c>
      <c r="O14" s="143"/>
      <c r="P14" s="145">
        <f>+P13*0.79</f>
        <v>36931.71</v>
      </c>
      <c r="Q14" s="146">
        <f>$B14*P14</f>
        <v>1305.1666314000001</v>
      </c>
      <c r="R14" s="143"/>
      <c r="S14" s="145">
        <f>+S13*0.79</f>
        <v>36426.9</v>
      </c>
      <c r="T14" s="146">
        <f>$B14*S14</f>
        <v>1287.3266460000002</v>
      </c>
      <c r="U14" s="143"/>
      <c r="V14" s="145">
        <f>+V13*0.79</f>
        <v>31778.54</v>
      </c>
      <c r="W14" s="146">
        <f>$B14*V14</f>
        <v>1123.0536036000001</v>
      </c>
      <c r="X14" s="143"/>
      <c r="Y14" s="145">
        <f>+Y13*0.79</f>
        <v>35905.5</v>
      </c>
      <c r="Z14" s="146">
        <f>$B14*Y14</f>
        <v>1268.9003700000001</v>
      </c>
      <c r="AA14" s="143"/>
      <c r="AB14" s="145">
        <f>+AB13*0.79</f>
        <v>35905.5</v>
      </c>
      <c r="AC14" s="146">
        <f>$B14*AB14</f>
        <v>1268.9003700000001</v>
      </c>
      <c r="AD14" s="143"/>
      <c r="AE14" s="145">
        <f>+AE13*0.79</f>
        <v>24037.33</v>
      </c>
      <c r="AF14" s="146">
        <f>$B14*AE14</f>
        <v>849.47924220000016</v>
      </c>
      <c r="AG14" s="143"/>
      <c r="AH14" s="145">
        <f>+AH13*0.79</f>
        <v>0</v>
      </c>
      <c r="AI14" s="146">
        <f>$B14*AH14</f>
        <v>0</v>
      </c>
      <c r="AJ14" s="143"/>
      <c r="AK14" s="145">
        <f>+AK13*0.79</f>
        <v>0</v>
      </c>
      <c r="AL14" s="146">
        <f>$B14*AK14</f>
        <v>0</v>
      </c>
    </row>
    <row r="15" spans="1:38">
      <c r="A15" s="151" t="s">
        <v>60</v>
      </c>
      <c r="B15" s="144">
        <v>3.7109999999999997E-2</v>
      </c>
      <c r="C15" s="140"/>
      <c r="D15" s="147">
        <f>+D13*0.21</f>
        <v>0</v>
      </c>
      <c r="E15" s="148">
        <f>$B15*D15</f>
        <v>0</v>
      </c>
      <c r="F15" s="143"/>
      <c r="G15" s="147">
        <f>+G13*0.21</f>
        <v>0</v>
      </c>
      <c r="H15" s="148">
        <f>$B15*G15</f>
        <v>0</v>
      </c>
      <c r="I15" s="143"/>
      <c r="J15" s="147">
        <f>+J13*0.21</f>
        <v>18.48</v>
      </c>
      <c r="K15" s="148">
        <f>$B15*J15</f>
        <v>0.68579279999999998</v>
      </c>
      <c r="L15" s="143"/>
      <c r="M15" s="147">
        <f>+M13*0.21</f>
        <v>6438.1799999999994</v>
      </c>
      <c r="N15" s="148">
        <f>$B15*M15</f>
        <v>238.92085979999996</v>
      </c>
      <c r="O15" s="143"/>
      <c r="P15" s="147">
        <f>+P13*0.21</f>
        <v>9817.2899999999991</v>
      </c>
      <c r="Q15" s="148">
        <f>$B15*P15</f>
        <v>364.31963189999993</v>
      </c>
      <c r="R15" s="143"/>
      <c r="S15" s="147">
        <f>+S13*0.21</f>
        <v>9683.1</v>
      </c>
      <c r="T15" s="148">
        <f>$B15*S15</f>
        <v>359.33984099999998</v>
      </c>
      <c r="U15" s="143"/>
      <c r="V15" s="147">
        <f>+V13*0.21</f>
        <v>8447.4599999999991</v>
      </c>
      <c r="W15" s="148">
        <f>$B15*V15</f>
        <v>313.48524059999994</v>
      </c>
      <c r="X15" s="143"/>
      <c r="Y15" s="147">
        <f>+Y13*0.21</f>
        <v>9544.5</v>
      </c>
      <c r="Z15" s="148">
        <f>$B15*Y15</f>
        <v>354.196395</v>
      </c>
      <c r="AA15" s="143"/>
      <c r="AB15" s="147">
        <f>+AB13*0.21</f>
        <v>9544.5</v>
      </c>
      <c r="AC15" s="148">
        <f>$B15*AB15</f>
        <v>354.196395</v>
      </c>
      <c r="AD15" s="143"/>
      <c r="AE15" s="147">
        <f>+AE13*0.21</f>
        <v>6389.67</v>
      </c>
      <c r="AF15" s="148">
        <f>$B15*AE15</f>
        <v>237.12065369999999</v>
      </c>
      <c r="AG15" s="143"/>
      <c r="AH15" s="147">
        <f>+AH13*0.21</f>
        <v>0</v>
      </c>
      <c r="AI15" s="148">
        <f>$B15*AH15</f>
        <v>0</v>
      </c>
      <c r="AJ15" s="143"/>
      <c r="AK15" s="147">
        <f>+AK13*0.21</f>
        <v>0</v>
      </c>
      <c r="AL15" s="148">
        <f>$B15*AK15</f>
        <v>0</v>
      </c>
    </row>
    <row r="16" spans="1:38">
      <c r="A16" s="139" t="s">
        <v>61</v>
      </c>
      <c r="B16" s="140"/>
      <c r="C16" s="140"/>
      <c r="D16" s="149">
        <f>IF($D$1&lt;G$5,0,IF(Releve_EDF!D9="",0,Releve_EDF!D9-Releve_EDF!C9))</f>
        <v>0</v>
      </c>
      <c r="E16" s="150"/>
      <c r="F16" s="143"/>
      <c r="G16" s="149">
        <f>IF($D$1&lt;G$5,0,IF(Releve_EDF!E9="",0,Releve_EDF!E9-Releve_EDF!D9))</f>
        <v>0</v>
      </c>
      <c r="H16" s="150"/>
      <c r="I16" s="143"/>
      <c r="J16" s="149">
        <f>IF($D$1&lt;J$5,0,IF(Releve_EDF!F9="",0,Releve_EDF!F9-Releve_EDF!E9))</f>
        <v>267</v>
      </c>
      <c r="K16" s="150"/>
      <c r="L16" s="143"/>
      <c r="M16" s="149">
        <f>IF($D$1&lt;M$5,0,IF(Releve_EDF!G9="",0,Releve_EDF!G9-Releve_EDF!F9))</f>
        <v>11430</v>
      </c>
      <c r="N16" s="150"/>
      <c r="O16" s="143"/>
      <c r="P16" s="149">
        <f>IF($D$1&lt;P$5,0,IF(Releve_EDF!H9="",0,Releve_EDF!H9-Releve_EDF!G9))</f>
        <v>16748</v>
      </c>
      <c r="Q16" s="150"/>
      <c r="R16" s="143"/>
      <c r="S16" s="149">
        <f>IF($D$1&lt;S$5,0,IF(Releve_EDF!I9="",0,Releve_EDF!I9-Releve_EDF!H9))</f>
        <v>14513</v>
      </c>
      <c r="T16" s="150"/>
      <c r="U16" s="143"/>
      <c r="V16" s="149">
        <f>IF($D$1&lt;V$5,0,IF(Releve_EDF!J9="",0,Releve_EDF!J9-Releve_EDF!I9))</f>
        <v>11045</v>
      </c>
      <c r="W16" s="150"/>
      <c r="X16" s="143"/>
      <c r="Y16" s="149">
        <f>IF($D$1&lt;Y$5,0,IF(Releve_EDF!K9="",0,Releve_EDF!K9-Releve_EDF!J9))</f>
        <v>12498</v>
      </c>
      <c r="Z16" s="150"/>
      <c r="AA16" s="143"/>
      <c r="AB16" s="149">
        <f>IF($D$1&lt;AB$5,0,IF(Releve_EDF!L9="",0,Releve_EDF!L9-Releve_EDF!K9))</f>
        <v>12498</v>
      </c>
      <c r="AC16" s="150"/>
      <c r="AD16" s="143"/>
      <c r="AE16" s="149">
        <f>IF($D$1&lt;AE$5,0,IF(Releve_EDF!M9="",0,Releve_EDF!M9-Releve_EDF!L9))</f>
        <v>12530</v>
      </c>
      <c r="AF16" s="150"/>
      <c r="AG16" s="143"/>
      <c r="AH16" s="149">
        <f>IF($D$1&lt;AH$5,0,IF(Releve_EDF!N9="",0,Releve_EDF!N9-Releve_EDF!M9))</f>
        <v>0</v>
      </c>
      <c r="AI16" s="150"/>
      <c r="AJ16" s="143"/>
      <c r="AK16" s="149">
        <f>IF($D$1&lt;AK$5,0,IF(Releve_EDF!O9="",0,Releve_EDF!O9-Releve_EDF!N9))</f>
        <v>0</v>
      </c>
      <c r="AL16" s="150"/>
    </row>
    <row r="17" spans="1:38">
      <c r="A17" s="151" t="s">
        <v>62</v>
      </c>
      <c r="B17" s="144">
        <v>2.1049999999999999E-2</v>
      </c>
      <c r="C17" s="140"/>
      <c r="D17" s="145">
        <f>+D16*0.79</f>
        <v>0</v>
      </c>
      <c r="E17" s="146">
        <f>$B17*D17</f>
        <v>0</v>
      </c>
      <c r="F17" s="143"/>
      <c r="G17" s="145">
        <f>+G16*0.79</f>
        <v>0</v>
      </c>
      <c r="H17" s="146">
        <f>$B17*G17</f>
        <v>0</v>
      </c>
      <c r="I17" s="143"/>
      <c r="J17" s="145">
        <f>+J16*0.79</f>
        <v>210.93</v>
      </c>
      <c r="K17" s="146">
        <f>$B17*J17</f>
        <v>4.4400765</v>
      </c>
      <c r="L17" s="143"/>
      <c r="M17" s="145">
        <f>+M16*0.79</f>
        <v>9029.7000000000007</v>
      </c>
      <c r="N17" s="146">
        <f>$B17*M17</f>
        <v>190.075185</v>
      </c>
      <c r="O17" s="143"/>
      <c r="P17" s="145">
        <f>+P16*0.79</f>
        <v>13230.92</v>
      </c>
      <c r="Q17" s="146">
        <f>$B17*P17</f>
        <v>278.51086599999996</v>
      </c>
      <c r="R17" s="143"/>
      <c r="S17" s="145">
        <f>+S16*0.79</f>
        <v>11465.27</v>
      </c>
      <c r="T17" s="146">
        <f>$B17*S17</f>
        <v>241.34393349999999</v>
      </c>
      <c r="U17" s="143"/>
      <c r="V17" s="145">
        <f>+V16*0.79</f>
        <v>8725.5500000000011</v>
      </c>
      <c r="W17" s="146">
        <f>$B17*V17</f>
        <v>183.67282750000001</v>
      </c>
      <c r="X17" s="143"/>
      <c r="Y17" s="145">
        <f>+Y16*0.79</f>
        <v>9873.42</v>
      </c>
      <c r="Z17" s="146">
        <f>$B17*Y17</f>
        <v>207.83549099999999</v>
      </c>
      <c r="AA17" s="143"/>
      <c r="AB17" s="145">
        <f>+AB16*0.79</f>
        <v>9873.42</v>
      </c>
      <c r="AC17" s="146">
        <f>$B17*AB17</f>
        <v>207.83549099999999</v>
      </c>
      <c r="AD17" s="143"/>
      <c r="AE17" s="145">
        <f>+AE16*0.79</f>
        <v>9898.7000000000007</v>
      </c>
      <c r="AF17" s="146">
        <f>$B17*AE17</f>
        <v>208.36763500000001</v>
      </c>
      <c r="AG17" s="143"/>
      <c r="AH17" s="145">
        <f>+AH16*0.79</f>
        <v>0</v>
      </c>
      <c r="AI17" s="146">
        <f>$B17*AH17</f>
        <v>0</v>
      </c>
      <c r="AJ17" s="143"/>
      <c r="AK17" s="145">
        <f>+AK16*0.79</f>
        <v>0</v>
      </c>
      <c r="AL17" s="146">
        <f>$B17*AK17</f>
        <v>0</v>
      </c>
    </row>
    <row r="18" spans="1:38">
      <c r="A18" s="151" t="s">
        <v>63</v>
      </c>
      <c r="B18" s="144">
        <v>2.2100000000000002E-2</v>
      </c>
      <c r="C18" s="140"/>
      <c r="D18" s="147">
        <f>+D16*0.21</f>
        <v>0</v>
      </c>
      <c r="E18" s="148">
        <f>$B18*D18</f>
        <v>0</v>
      </c>
      <c r="F18" s="143"/>
      <c r="G18" s="147">
        <f>+G16*0.21</f>
        <v>0</v>
      </c>
      <c r="H18" s="148">
        <f>$B18*G18</f>
        <v>0</v>
      </c>
      <c r="I18" s="143"/>
      <c r="J18" s="147">
        <f>+J16*0.21</f>
        <v>56.07</v>
      </c>
      <c r="K18" s="148">
        <f>$B18*J18</f>
        <v>1.239147</v>
      </c>
      <c r="L18" s="143"/>
      <c r="M18" s="147">
        <f>+M16*0.21</f>
        <v>2400.2999999999997</v>
      </c>
      <c r="N18" s="148">
        <f>$B18*M18</f>
        <v>53.04663</v>
      </c>
      <c r="O18" s="143"/>
      <c r="P18" s="147">
        <f>+P16*0.21</f>
        <v>3517.08</v>
      </c>
      <c r="Q18" s="148">
        <f>$B18*P18</f>
        <v>77.727468000000002</v>
      </c>
      <c r="R18" s="143"/>
      <c r="S18" s="147">
        <f>+S16*0.21</f>
        <v>3047.73</v>
      </c>
      <c r="T18" s="148">
        <f>$B18*S18</f>
        <v>67.354832999999999</v>
      </c>
      <c r="U18" s="143"/>
      <c r="V18" s="147">
        <f>+V16*0.21</f>
        <v>2319.4499999999998</v>
      </c>
      <c r="W18" s="148">
        <f>$B18*V18</f>
        <v>51.259844999999999</v>
      </c>
      <c r="X18" s="143"/>
      <c r="Y18" s="147">
        <f>+Y16*0.21</f>
        <v>2624.58</v>
      </c>
      <c r="Z18" s="148">
        <f>$B18*Y18</f>
        <v>58.003218000000004</v>
      </c>
      <c r="AA18" s="143"/>
      <c r="AB18" s="147">
        <f>+AB16*0.21</f>
        <v>2624.58</v>
      </c>
      <c r="AC18" s="148">
        <f>$B18*AB18</f>
        <v>58.003218000000004</v>
      </c>
      <c r="AD18" s="143"/>
      <c r="AE18" s="147">
        <f>+AE16*0.21</f>
        <v>2631.2999999999997</v>
      </c>
      <c r="AF18" s="148">
        <f>$B18*AE18</f>
        <v>58.151730000000001</v>
      </c>
      <c r="AG18" s="143"/>
      <c r="AH18" s="147">
        <f>+AH16*0.21</f>
        <v>0</v>
      </c>
      <c r="AI18" s="148">
        <f>$B18*AH18</f>
        <v>0</v>
      </c>
      <c r="AJ18" s="143"/>
      <c r="AK18" s="147">
        <f>+AK16*0.21</f>
        <v>0</v>
      </c>
      <c r="AL18" s="148">
        <f>$B18*AK18</f>
        <v>0</v>
      </c>
    </row>
    <row r="19" spans="1:38" ht="15.75" thickBot="1">
      <c r="A19" s="133" t="s">
        <v>64</v>
      </c>
      <c r="B19" s="135">
        <v>175.93</v>
      </c>
      <c r="C19" s="135"/>
      <c r="D19" s="152">
        <f>IF($D$1&lt;D$5,0,1)</f>
        <v>1</v>
      </c>
      <c r="E19" s="153">
        <f>IF(D19="","",D19*$B19)</f>
        <v>175.93</v>
      </c>
      <c r="F19" s="135"/>
      <c r="G19" s="152">
        <f>IF($D$1&lt;G$5,0,1)</f>
        <v>1</v>
      </c>
      <c r="H19" s="153">
        <f>IF(G19="","",G19*$B19)</f>
        <v>175.93</v>
      </c>
      <c r="I19" s="135"/>
      <c r="J19" s="152">
        <f>IF($D$1&lt;J$5,0,1)</f>
        <v>1</v>
      </c>
      <c r="K19" s="153">
        <f>IF(J19="","",J19*$B19)</f>
        <v>175.93</v>
      </c>
      <c r="L19" s="135"/>
      <c r="M19" s="152">
        <f>IF($D$1&lt;M$5,0,1)</f>
        <v>1</v>
      </c>
      <c r="N19" s="153">
        <f>IF(M19="","",M19*$B19)</f>
        <v>175.93</v>
      </c>
      <c r="O19" s="135"/>
      <c r="P19" s="152">
        <f>IF($D$1&lt;P$5,0,1)</f>
        <v>1</v>
      </c>
      <c r="Q19" s="153">
        <f>IF(P19="","",P19*$B19)</f>
        <v>175.93</v>
      </c>
      <c r="R19" s="135"/>
      <c r="S19" s="152">
        <f>IF($D$1&lt;S$5,0,1)</f>
        <v>1</v>
      </c>
      <c r="T19" s="153">
        <f>IF(S19="","",S19*$B19)</f>
        <v>175.93</v>
      </c>
      <c r="U19" s="135"/>
      <c r="V19" s="152">
        <f>IF($D$1&lt;V$5,0,1)</f>
        <v>1</v>
      </c>
      <c r="W19" s="153">
        <f>IF(V19="","",V19*$B19)</f>
        <v>175.93</v>
      </c>
      <c r="X19" s="135"/>
      <c r="Y19" s="152">
        <f>IF($D$1&lt;Y$5,0,1)</f>
        <v>1</v>
      </c>
      <c r="Z19" s="153">
        <f>IF(Y19="","",Y19*$B19)</f>
        <v>175.93</v>
      </c>
      <c r="AA19" s="135"/>
      <c r="AB19" s="152">
        <f>IF($D$1&lt;AB$5,0,1)</f>
        <v>1</v>
      </c>
      <c r="AC19" s="153">
        <f>IF(AB19="","",AB19*$B19)</f>
        <v>175.93</v>
      </c>
      <c r="AD19" s="135"/>
      <c r="AE19" s="152">
        <f>IF($D$1&lt;AE$5,0,1)</f>
        <v>1</v>
      </c>
      <c r="AF19" s="153">
        <f>IF(AE19="","",AE19*$B19)</f>
        <v>175.93</v>
      </c>
      <c r="AG19" s="135"/>
      <c r="AH19" s="152">
        <f>IF($D$1&lt;AH$5,0,1)</f>
        <v>1</v>
      </c>
      <c r="AI19" s="153">
        <f>IF(AH19="","",AH19*$B19)</f>
        <v>175.93</v>
      </c>
      <c r="AJ19" s="135"/>
      <c r="AK19" s="152">
        <f>IF($D$1&lt;AK$5,0,1)</f>
        <v>0</v>
      </c>
      <c r="AL19" s="153">
        <f>IF(AK19="","",AK19*$B19)</f>
        <v>0</v>
      </c>
    </row>
    <row r="20" spans="1:38" ht="15.75" thickTop="1">
      <c r="A20" s="133"/>
      <c r="B20" s="133"/>
      <c r="C20" s="133"/>
      <c r="D20" s="134"/>
      <c r="E20" s="134"/>
      <c r="F20" s="134"/>
      <c r="G20" s="134"/>
      <c r="H20" s="134"/>
      <c r="I20" s="134"/>
      <c r="J20" s="134"/>
      <c r="K20" s="134"/>
      <c r="L20" s="134"/>
      <c r="M20" s="134"/>
      <c r="N20" s="134"/>
      <c r="O20" s="134"/>
      <c r="P20" s="134"/>
      <c r="Q20" s="134"/>
      <c r="R20" s="134"/>
      <c r="S20" s="134"/>
      <c r="T20" s="134"/>
      <c r="U20" s="134"/>
      <c r="V20" s="134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</row>
    <row r="21" spans="1:38">
      <c r="A21" s="154" t="s">
        <v>65</v>
      </c>
      <c r="B21" s="154"/>
      <c r="C21" s="154"/>
      <c r="D21" s="134"/>
      <c r="E21" s="155">
        <f>SUM(E7:E19)</f>
        <v>1887.4494578500003</v>
      </c>
      <c r="F21" s="134"/>
      <c r="G21" s="134"/>
      <c r="H21" s="155">
        <f>SUM(H7:H19)</f>
        <v>1887.4494578500003</v>
      </c>
      <c r="I21" s="134"/>
      <c r="J21" s="134"/>
      <c r="K21" s="155">
        <f>SUM(K7:K19)</f>
        <v>2090.0515359000001</v>
      </c>
      <c r="L21" s="134"/>
      <c r="M21" s="134"/>
      <c r="N21" s="155">
        <f>SUM(N7:N19)</f>
        <v>1513.9011136000001</v>
      </c>
      <c r="O21" s="134"/>
      <c r="P21" s="134"/>
      <c r="Q21" s="155">
        <f>SUM(Q7:Q19)</f>
        <v>2201.6545972999998</v>
      </c>
      <c r="R21" s="134"/>
      <c r="S21" s="134"/>
      <c r="T21" s="155">
        <f>SUM(T7:T19)</f>
        <v>2131.2952535000004</v>
      </c>
      <c r="U21" s="134"/>
      <c r="V21" s="134"/>
      <c r="W21" s="155">
        <f>SUM(W7:W19)</f>
        <v>1847.4015167000002</v>
      </c>
      <c r="X21" s="134"/>
      <c r="Y21" s="134"/>
      <c r="Z21" s="155">
        <f>SUM(Z7:Z19)</f>
        <v>2064.8654740000002</v>
      </c>
      <c r="AA21" s="134"/>
      <c r="AB21" s="134"/>
      <c r="AC21" s="155">
        <f>SUM(AC7:AC19)</f>
        <v>2064.8654740000002</v>
      </c>
      <c r="AD21" s="134"/>
      <c r="AE21" s="134"/>
      <c r="AF21" s="155">
        <f>SUM(AF7:AF19)</f>
        <v>1590.4247207000003</v>
      </c>
      <c r="AG21" s="134"/>
      <c r="AH21" s="134"/>
      <c r="AI21" s="155">
        <f>SUM(AI7:AI19)</f>
        <v>175.93</v>
      </c>
      <c r="AJ21" s="134"/>
      <c r="AK21" s="134"/>
      <c r="AL21" s="155">
        <f>SUM(AL7:AL19)</f>
        <v>0</v>
      </c>
    </row>
    <row r="22" spans="1:38">
      <c r="A22" s="133"/>
      <c r="B22" s="133"/>
      <c r="C22" s="133"/>
      <c r="D22" s="134"/>
      <c r="E22" s="134"/>
      <c r="F22" s="134"/>
      <c r="G22" s="134"/>
      <c r="H22" s="134"/>
      <c r="I22" s="134"/>
      <c r="J22" s="134"/>
      <c r="K22" s="134"/>
      <c r="L22" s="134"/>
      <c r="M22" s="134"/>
      <c r="N22" s="134"/>
      <c r="O22" s="134"/>
      <c r="P22" s="134"/>
      <c r="Q22" s="134"/>
      <c r="R22" s="134"/>
      <c r="S22" s="134"/>
      <c r="T22" s="134"/>
      <c r="U22" s="134"/>
      <c r="V22" s="134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</row>
    <row r="23" spans="1:38">
      <c r="A23" s="138" t="s">
        <v>66</v>
      </c>
      <c r="B23" s="138"/>
      <c r="C23" s="138"/>
      <c r="D23" s="134"/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</row>
    <row r="24" spans="1:38" ht="15.75" thickBot="1">
      <c r="A24" s="133" t="s">
        <v>67</v>
      </c>
      <c r="B24" s="133"/>
      <c r="C24" s="133"/>
      <c r="D24" s="134"/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4"/>
      <c r="AE24" s="134"/>
      <c r="AF24" s="134"/>
      <c r="AG24" s="134"/>
      <c r="AH24" s="134"/>
      <c r="AI24" s="134"/>
      <c r="AJ24" s="134"/>
      <c r="AK24" s="134"/>
      <c r="AL24" s="134"/>
    </row>
    <row r="25" spans="1:38" ht="15.75" thickTop="1">
      <c r="A25" s="156" t="s">
        <v>68</v>
      </c>
      <c r="B25" s="135">
        <v>4</v>
      </c>
      <c r="C25" s="135"/>
      <c r="D25" s="157">
        <f t="shared" ref="D25:D30" si="0">IF($D$1&lt;D$5,"",MONTH(D$5))</f>
        <v>1</v>
      </c>
      <c r="E25" s="158">
        <f t="shared" ref="E25:E34" si="1">IF(D25="","",D25*$B25)</f>
        <v>4</v>
      </c>
      <c r="F25" s="134"/>
      <c r="G25" s="157">
        <f t="shared" ref="G25:G30" si="2">IF($D$1&lt;G$5,0,1)</f>
        <v>1</v>
      </c>
      <c r="H25" s="158">
        <f t="shared" ref="H25:H34" si="3">IF(G25="",0,G25*$B25)</f>
        <v>4</v>
      </c>
      <c r="I25" s="134"/>
      <c r="J25" s="157">
        <f t="shared" ref="J25:J30" si="4">IF($D$1&lt;J$5,0,1)</f>
        <v>1</v>
      </c>
      <c r="K25" s="158">
        <f t="shared" ref="K25:K34" si="5">IF(J25="",0,J25*$B25)</f>
        <v>4</v>
      </c>
      <c r="L25" s="134"/>
      <c r="M25" s="157">
        <f t="shared" ref="M25:M30" si="6">IF($D$1&lt;M$5,0,1)</f>
        <v>1</v>
      </c>
      <c r="N25" s="158">
        <f t="shared" ref="N25:N34" si="7">IF(M25="",0,M25*$B25)</f>
        <v>4</v>
      </c>
      <c r="O25" s="134"/>
      <c r="P25" s="157">
        <f t="shared" ref="P25:P30" si="8">IF($D$1&lt;P$5,0,1)</f>
        <v>1</v>
      </c>
      <c r="Q25" s="158">
        <f t="shared" ref="Q25:Q34" si="9">IF(P25="",0,P25*$B25)</f>
        <v>4</v>
      </c>
      <c r="R25" s="134"/>
      <c r="S25" s="157">
        <f t="shared" ref="S25:S30" si="10">IF($D$1&lt;S$5,0,1)</f>
        <v>1</v>
      </c>
      <c r="T25" s="158">
        <f t="shared" ref="T25:T34" si="11">IF(S25="",0,S25*$B25)</f>
        <v>4</v>
      </c>
      <c r="U25" s="134"/>
      <c r="V25" s="157">
        <f t="shared" ref="V25:V30" si="12">IF($D$1&lt;V$5,0,1)</f>
        <v>1</v>
      </c>
      <c r="W25" s="158">
        <f t="shared" ref="W25:W34" si="13">IF(V25="",0,V25*$B25)</f>
        <v>4</v>
      </c>
      <c r="X25" s="134"/>
      <c r="Y25" s="157">
        <f t="shared" ref="Y25:Y30" si="14">IF($D$1&lt;Y$5,0,1)</f>
        <v>1</v>
      </c>
      <c r="Z25" s="158">
        <f t="shared" ref="Z25:Z34" si="15">IF(Y25="",0,Y25*$B25)</f>
        <v>4</v>
      </c>
      <c r="AA25" s="134"/>
      <c r="AB25" s="157">
        <f t="shared" ref="AB25:AB30" si="16">IF($D$1&lt;AB$5,0,1)</f>
        <v>1</v>
      </c>
      <c r="AC25" s="158">
        <f t="shared" ref="AC25:AC34" si="17">IF(AB25="",0,AB25*$B25)</f>
        <v>4</v>
      </c>
      <c r="AD25" s="134"/>
      <c r="AE25" s="157">
        <f t="shared" ref="AE25:AE30" si="18">IF($D$1&lt;AE$5,0,1)</f>
        <v>1</v>
      </c>
      <c r="AF25" s="158">
        <f t="shared" ref="AF25:AF34" si="19">IF(AE25="",0,AE25*$B25)</f>
        <v>4</v>
      </c>
      <c r="AG25" s="134"/>
      <c r="AH25" s="157">
        <f t="shared" ref="AH25:AH30" si="20">IF($D$1&lt;AH$5,0,1)</f>
        <v>1</v>
      </c>
      <c r="AI25" s="158">
        <f t="shared" ref="AI25:AI34" si="21">IF(AH25="",0,AH25*$B25)</f>
        <v>4</v>
      </c>
      <c r="AJ25" s="134"/>
      <c r="AK25" s="157">
        <f t="shared" ref="AK25:AK30" si="22">IF($D$1&lt;AK$5,0,1)</f>
        <v>0</v>
      </c>
      <c r="AL25" s="158">
        <f t="shared" ref="AL25:AL34" si="23">IF(AK25="",0,AK25*$B25)</f>
        <v>0</v>
      </c>
    </row>
    <row r="26" spans="1:38">
      <c r="A26" s="156" t="s">
        <v>69</v>
      </c>
      <c r="B26" s="135">
        <v>235.2</v>
      </c>
      <c r="C26" s="135"/>
      <c r="D26" s="159">
        <f t="shared" si="0"/>
        <v>1</v>
      </c>
      <c r="E26" s="160">
        <f t="shared" si="1"/>
        <v>235.2</v>
      </c>
      <c r="F26" s="134"/>
      <c r="G26" s="159">
        <f t="shared" si="2"/>
        <v>1</v>
      </c>
      <c r="H26" s="160">
        <f t="shared" si="3"/>
        <v>235.2</v>
      </c>
      <c r="I26" s="134"/>
      <c r="J26" s="159">
        <f t="shared" si="4"/>
        <v>1</v>
      </c>
      <c r="K26" s="160">
        <f t="shared" si="5"/>
        <v>235.2</v>
      </c>
      <c r="L26" s="134"/>
      <c r="M26" s="159">
        <f t="shared" si="6"/>
        <v>1</v>
      </c>
      <c r="N26" s="160">
        <f t="shared" si="7"/>
        <v>235.2</v>
      </c>
      <c r="O26" s="134"/>
      <c r="P26" s="159">
        <f t="shared" si="8"/>
        <v>1</v>
      </c>
      <c r="Q26" s="160">
        <f t="shared" si="9"/>
        <v>235.2</v>
      </c>
      <c r="R26" s="134"/>
      <c r="S26" s="159">
        <f t="shared" si="10"/>
        <v>1</v>
      </c>
      <c r="T26" s="160">
        <f t="shared" si="11"/>
        <v>235.2</v>
      </c>
      <c r="U26" s="134"/>
      <c r="V26" s="159">
        <f t="shared" si="12"/>
        <v>1</v>
      </c>
      <c r="W26" s="160">
        <f t="shared" si="13"/>
        <v>235.2</v>
      </c>
      <c r="X26" s="134"/>
      <c r="Y26" s="159">
        <f t="shared" si="14"/>
        <v>1</v>
      </c>
      <c r="Z26" s="160">
        <f t="shared" si="15"/>
        <v>235.2</v>
      </c>
      <c r="AA26" s="134"/>
      <c r="AB26" s="159">
        <f t="shared" si="16"/>
        <v>1</v>
      </c>
      <c r="AC26" s="160">
        <f>IF(AB26="",0,AB26*$B26)</f>
        <v>235.2</v>
      </c>
      <c r="AD26" s="134"/>
      <c r="AE26" s="159">
        <f t="shared" si="18"/>
        <v>1</v>
      </c>
      <c r="AF26" s="160">
        <f t="shared" si="19"/>
        <v>235.2</v>
      </c>
      <c r="AG26" s="134"/>
      <c r="AH26" s="159">
        <f t="shared" si="20"/>
        <v>1</v>
      </c>
      <c r="AI26" s="160">
        <f t="shared" si="21"/>
        <v>235.2</v>
      </c>
      <c r="AJ26" s="134"/>
      <c r="AK26" s="159">
        <f t="shared" si="22"/>
        <v>0</v>
      </c>
      <c r="AL26" s="160">
        <f t="shared" si="23"/>
        <v>0</v>
      </c>
    </row>
    <row r="27" spans="1:38">
      <c r="A27" s="133" t="s">
        <v>70</v>
      </c>
      <c r="B27" s="135">
        <v>18.57</v>
      </c>
      <c r="C27" s="135"/>
      <c r="D27" s="159">
        <f t="shared" si="0"/>
        <v>1</v>
      </c>
      <c r="E27" s="160">
        <f t="shared" si="1"/>
        <v>18.57</v>
      </c>
      <c r="F27" s="134"/>
      <c r="G27" s="159">
        <f t="shared" si="2"/>
        <v>1</v>
      </c>
      <c r="H27" s="160">
        <f t="shared" si="3"/>
        <v>18.57</v>
      </c>
      <c r="I27" s="134"/>
      <c r="J27" s="159">
        <f t="shared" si="4"/>
        <v>1</v>
      </c>
      <c r="K27" s="160">
        <f t="shared" si="5"/>
        <v>18.57</v>
      </c>
      <c r="L27" s="134"/>
      <c r="M27" s="159">
        <f t="shared" si="6"/>
        <v>1</v>
      </c>
      <c r="N27" s="160">
        <f t="shared" si="7"/>
        <v>18.57</v>
      </c>
      <c r="O27" s="134"/>
      <c r="P27" s="159">
        <f t="shared" si="8"/>
        <v>1</v>
      </c>
      <c r="Q27" s="160">
        <f t="shared" si="9"/>
        <v>18.57</v>
      </c>
      <c r="R27" s="134"/>
      <c r="S27" s="159">
        <f t="shared" si="10"/>
        <v>1</v>
      </c>
      <c r="T27" s="160">
        <f t="shared" si="11"/>
        <v>18.57</v>
      </c>
      <c r="U27" s="134"/>
      <c r="V27" s="159">
        <f t="shared" si="12"/>
        <v>1</v>
      </c>
      <c r="W27" s="160">
        <f t="shared" si="13"/>
        <v>18.57</v>
      </c>
      <c r="X27" s="134"/>
      <c r="Y27" s="159">
        <f t="shared" si="14"/>
        <v>1</v>
      </c>
      <c r="Z27" s="160">
        <f t="shared" si="15"/>
        <v>18.57</v>
      </c>
      <c r="AA27" s="134"/>
      <c r="AB27" s="159">
        <f t="shared" si="16"/>
        <v>1</v>
      </c>
      <c r="AC27" s="160">
        <f>IF(AB27="",0,AB27*$B27)</f>
        <v>18.57</v>
      </c>
      <c r="AD27" s="134"/>
      <c r="AE27" s="159">
        <f t="shared" si="18"/>
        <v>1</v>
      </c>
      <c r="AF27" s="160">
        <f t="shared" si="19"/>
        <v>18.57</v>
      </c>
      <c r="AG27" s="134"/>
      <c r="AH27" s="159">
        <f t="shared" si="20"/>
        <v>1</v>
      </c>
      <c r="AI27" s="160">
        <f t="shared" si="21"/>
        <v>18.57</v>
      </c>
      <c r="AJ27" s="134"/>
      <c r="AK27" s="159">
        <f t="shared" si="22"/>
        <v>0</v>
      </c>
      <c r="AL27" s="160">
        <f t="shared" si="23"/>
        <v>0</v>
      </c>
    </row>
    <row r="28" spans="1:38">
      <c r="A28" s="133" t="s">
        <v>71</v>
      </c>
      <c r="B28" s="135">
        <v>0.45</v>
      </c>
      <c r="C28" s="135"/>
      <c r="D28" s="159">
        <f t="shared" si="0"/>
        <v>1</v>
      </c>
      <c r="E28" s="160">
        <f t="shared" si="1"/>
        <v>0.45</v>
      </c>
      <c r="F28" s="134"/>
      <c r="G28" s="159">
        <f t="shared" si="2"/>
        <v>1</v>
      </c>
      <c r="H28" s="160">
        <f t="shared" si="3"/>
        <v>0.45</v>
      </c>
      <c r="I28" s="134"/>
      <c r="J28" s="159">
        <f t="shared" si="4"/>
        <v>1</v>
      </c>
      <c r="K28" s="160">
        <f t="shared" si="5"/>
        <v>0.45</v>
      </c>
      <c r="L28" s="134"/>
      <c r="M28" s="159">
        <f t="shared" si="6"/>
        <v>1</v>
      </c>
      <c r="N28" s="160">
        <f t="shared" si="7"/>
        <v>0.45</v>
      </c>
      <c r="O28" s="134"/>
      <c r="P28" s="159">
        <f t="shared" si="8"/>
        <v>1</v>
      </c>
      <c r="Q28" s="160">
        <f t="shared" si="9"/>
        <v>0.45</v>
      </c>
      <c r="R28" s="134"/>
      <c r="S28" s="159">
        <f t="shared" si="10"/>
        <v>1</v>
      </c>
      <c r="T28" s="160">
        <f t="shared" si="11"/>
        <v>0.45</v>
      </c>
      <c r="U28" s="134"/>
      <c r="V28" s="159">
        <f t="shared" si="12"/>
        <v>1</v>
      </c>
      <c r="W28" s="160">
        <f t="shared" si="13"/>
        <v>0.45</v>
      </c>
      <c r="X28" s="134"/>
      <c r="Y28" s="159">
        <f t="shared" si="14"/>
        <v>1</v>
      </c>
      <c r="Z28" s="160">
        <f t="shared" si="15"/>
        <v>0.45</v>
      </c>
      <c r="AA28" s="134"/>
      <c r="AB28" s="159">
        <f t="shared" si="16"/>
        <v>1</v>
      </c>
      <c r="AC28" s="160">
        <f>IF(AB28="",0,AB28*$B28)</f>
        <v>0.45</v>
      </c>
      <c r="AD28" s="134"/>
      <c r="AE28" s="159">
        <f t="shared" si="18"/>
        <v>1</v>
      </c>
      <c r="AF28" s="160">
        <f t="shared" si="19"/>
        <v>0.45</v>
      </c>
      <c r="AG28" s="134"/>
      <c r="AH28" s="159">
        <f t="shared" si="20"/>
        <v>1</v>
      </c>
      <c r="AI28" s="160">
        <f t="shared" si="21"/>
        <v>0.45</v>
      </c>
      <c r="AJ28" s="134"/>
      <c r="AK28" s="159">
        <f t="shared" si="22"/>
        <v>0</v>
      </c>
      <c r="AL28" s="160">
        <f t="shared" si="23"/>
        <v>0</v>
      </c>
    </row>
    <row r="29" spans="1:38">
      <c r="A29" s="133" t="s">
        <v>72</v>
      </c>
      <c r="B29" s="135">
        <v>9.75</v>
      </c>
      <c r="C29" s="135"/>
      <c r="D29" s="159">
        <f t="shared" si="0"/>
        <v>1</v>
      </c>
      <c r="E29" s="160">
        <f t="shared" si="1"/>
        <v>9.75</v>
      </c>
      <c r="F29" s="134"/>
      <c r="G29" s="159">
        <f t="shared" si="2"/>
        <v>1</v>
      </c>
      <c r="H29" s="160">
        <f t="shared" si="3"/>
        <v>9.75</v>
      </c>
      <c r="I29" s="134"/>
      <c r="J29" s="159">
        <f t="shared" si="4"/>
        <v>1</v>
      </c>
      <c r="K29" s="160">
        <f t="shared" si="5"/>
        <v>9.75</v>
      </c>
      <c r="L29" s="134"/>
      <c r="M29" s="159">
        <f t="shared" si="6"/>
        <v>1</v>
      </c>
      <c r="N29" s="160">
        <f t="shared" si="7"/>
        <v>9.75</v>
      </c>
      <c r="O29" s="134"/>
      <c r="P29" s="159">
        <f t="shared" si="8"/>
        <v>1</v>
      </c>
      <c r="Q29" s="160">
        <f t="shared" si="9"/>
        <v>9.75</v>
      </c>
      <c r="R29" s="134"/>
      <c r="S29" s="159">
        <f t="shared" si="10"/>
        <v>1</v>
      </c>
      <c r="T29" s="160">
        <f t="shared" si="11"/>
        <v>9.75</v>
      </c>
      <c r="U29" s="134"/>
      <c r="V29" s="159">
        <f t="shared" si="12"/>
        <v>1</v>
      </c>
      <c r="W29" s="160">
        <f t="shared" si="13"/>
        <v>9.75</v>
      </c>
      <c r="X29" s="134"/>
      <c r="Y29" s="159">
        <f t="shared" si="14"/>
        <v>1</v>
      </c>
      <c r="Z29" s="160">
        <f t="shared" si="15"/>
        <v>9.75</v>
      </c>
      <c r="AA29" s="134"/>
      <c r="AB29" s="159">
        <f t="shared" si="16"/>
        <v>1</v>
      </c>
      <c r="AC29" s="160">
        <f>IF(AB29="",0,AB29*$B29)</f>
        <v>9.75</v>
      </c>
      <c r="AD29" s="134"/>
      <c r="AE29" s="159">
        <f t="shared" si="18"/>
        <v>1</v>
      </c>
      <c r="AF29" s="160">
        <f t="shared" si="19"/>
        <v>9.75</v>
      </c>
      <c r="AG29" s="134"/>
      <c r="AH29" s="159">
        <f t="shared" si="20"/>
        <v>1</v>
      </c>
      <c r="AI29" s="160">
        <f t="shared" si="21"/>
        <v>9.75</v>
      </c>
      <c r="AJ29" s="134"/>
      <c r="AK29" s="159">
        <f t="shared" si="22"/>
        <v>0</v>
      </c>
      <c r="AL29" s="160">
        <f t="shared" si="23"/>
        <v>0</v>
      </c>
    </row>
    <row r="30" spans="1:38">
      <c r="A30" s="133" t="s">
        <v>73</v>
      </c>
      <c r="B30" s="135">
        <v>0.1</v>
      </c>
      <c r="C30" s="135"/>
      <c r="D30" s="159">
        <f t="shared" si="0"/>
        <v>1</v>
      </c>
      <c r="E30" s="160">
        <f t="shared" si="1"/>
        <v>0.1</v>
      </c>
      <c r="F30" s="134"/>
      <c r="G30" s="159">
        <f t="shared" si="2"/>
        <v>1</v>
      </c>
      <c r="H30" s="160">
        <f t="shared" si="3"/>
        <v>0.1</v>
      </c>
      <c r="I30" s="134"/>
      <c r="J30" s="159">
        <f t="shared" si="4"/>
        <v>1</v>
      </c>
      <c r="K30" s="160">
        <f t="shared" si="5"/>
        <v>0.1</v>
      </c>
      <c r="L30" s="134"/>
      <c r="M30" s="159">
        <f t="shared" si="6"/>
        <v>1</v>
      </c>
      <c r="N30" s="160">
        <f t="shared" si="7"/>
        <v>0.1</v>
      </c>
      <c r="O30" s="134"/>
      <c r="P30" s="159">
        <f t="shared" si="8"/>
        <v>1</v>
      </c>
      <c r="Q30" s="160">
        <f t="shared" si="9"/>
        <v>0.1</v>
      </c>
      <c r="R30" s="134"/>
      <c r="S30" s="159">
        <f t="shared" si="10"/>
        <v>1</v>
      </c>
      <c r="T30" s="160">
        <f t="shared" si="11"/>
        <v>0.1</v>
      </c>
      <c r="U30" s="134"/>
      <c r="V30" s="159">
        <f t="shared" si="12"/>
        <v>1</v>
      </c>
      <c r="W30" s="160">
        <f t="shared" si="13"/>
        <v>0.1</v>
      </c>
      <c r="X30" s="134"/>
      <c r="Y30" s="159">
        <f t="shared" si="14"/>
        <v>1</v>
      </c>
      <c r="Z30" s="160">
        <f t="shared" si="15"/>
        <v>0.1</v>
      </c>
      <c r="AA30" s="134"/>
      <c r="AB30" s="159">
        <f t="shared" si="16"/>
        <v>1</v>
      </c>
      <c r="AC30" s="160">
        <f t="shared" si="17"/>
        <v>0.1</v>
      </c>
      <c r="AD30" s="134"/>
      <c r="AE30" s="159">
        <f t="shared" si="18"/>
        <v>1</v>
      </c>
      <c r="AF30" s="160">
        <f t="shared" si="19"/>
        <v>0.1</v>
      </c>
      <c r="AG30" s="134"/>
      <c r="AH30" s="159">
        <f t="shared" si="20"/>
        <v>1</v>
      </c>
      <c r="AI30" s="160">
        <f t="shared" si="21"/>
        <v>0.1</v>
      </c>
      <c r="AJ30" s="134"/>
      <c r="AK30" s="159">
        <f t="shared" si="22"/>
        <v>0</v>
      </c>
      <c r="AL30" s="160">
        <f t="shared" si="23"/>
        <v>0</v>
      </c>
    </row>
    <row r="31" spans="1:38">
      <c r="A31" s="156" t="s">
        <v>74</v>
      </c>
      <c r="B31" s="144">
        <v>3.8399999999999997E-2</v>
      </c>
      <c r="C31" s="135"/>
      <c r="D31" s="159">
        <f>+D7</f>
        <v>27283.5</v>
      </c>
      <c r="E31" s="160">
        <f t="shared" si="1"/>
        <v>1047.6863999999998</v>
      </c>
      <c r="F31" s="134"/>
      <c r="G31" s="159">
        <f>+G7</f>
        <v>27283.5</v>
      </c>
      <c r="H31" s="160">
        <f t="shared" si="3"/>
        <v>1047.6863999999998</v>
      </c>
      <c r="I31" s="134"/>
      <c r="J31" s="159">
        <f>+J7</f>
        <v>30356</v>
      </c>
      <c r="K31" s="160">
        <f t="shared" si="5"/>
        <v>1165.6704</v>
      </c>
      <c r="L31" s="134"/>
      <c r="M31" s="159">
        <f>+M7</f>
        <v>0</v>
      </c>
      <c r="N31" s="160">
        <f t="shared" si="7"/>
        <v>0</v>
      </c>
      <c r="O31" s="134"/>
      <c r="P31" s="159">
        <f>+P7</f>
        <v>0</v>
      </c>
      <c r="Q31" s="160">
        <f t="shared" si="9"/>
        <v>0</v>
      </c>
      <c r="R31" s="134"/>
      <c r="S31" s="159">
        <f>+S7</f>
        <v>0</v>
      </c>
      <c r="T31" s="160">
        <f t="shared" si="11"/>
        <v>0</v>
      </c>
      <c r="U31" s="134"/>
      <c r="V31" s="159">
        <f>+V7</f>
        <v>0</v>
      </c>
      <c r="W31" s="160">
        <f t="shared" si="13"/>
        <v>0</v>
      </c>
      <c r="X31" s="134"/>
      <c r="Y31" s="159">
        <f>+Y7</f>
        <v>0</v>
      </c>
      <c r="Z31" s="160">
        <f t="shared" si="15"/>
        <v>0</v>
      </c>
      <c r="AA31" s="134"/>
      <c r="AB31" s="159">
        <f>+AB7</f>
        <v>0</v>
      </c>
      <c r="AC31" s="160">
        <f t="shared" si="17"/>
        <v>0</v>
      </c>
      <c r="AD31" s="134"/>
      <c r="AE31" s="159">
        <f>+AE7</f>
        <v>822</v>
      </c>
      <c r="AF31" s="160">
        <f t="shared" si="19"/>
        <v>31.564799999999998</v>
      </c>
      <c r="AG31" s="134"/>
      <c r="AH31" s="159">
        <f>+AH7</f>
        <v>0</v>
      </c>
      <c r="AI31" s="160">
        <f t="shared" si="21"/>
        <v>0</v>
      </c>
      <c r="AJ31" s="134"/>
      <c r="AK31" s="159">
        <f>+AK7</f>
        <v>0</v>
      </c>
      <c r="AL31" s="160">
        <f t="shared" si="23"/>
        <v>0</v>
      </c>
    </row>
    <row r="32" spans="1:38">
      <c r="A32" s="156" t="s">
        <v>75</v>
      </c>
      <c r="B32" s="144">
        <v>2.8500000000000001E-2</v>
      </c>
      <c r="C32" s="135"/>
      <c r="D32" s="159">
        <f>+D10</f>
        <v>9166</v>
      </c>
      <c r="E32" s="160">
        <f t="shared" si="1"/>
        <v>261.23099999999999</v>
      </c>
      <c r="F32" s="134"/>
      <c r="G32" s="159">
        <f>+G10</f>
        <v>9166</v>
      </c>
      <c r="H32" s="160">
        <f t="shared" si="3"/>
        <v>261.23099999999999</v>
      </c>
      <c r="I32" s="134"/>
      <c r="J32" s="159">
        <f>+J10</f>
        <v>10232</v>
      </c>
      <c r="K32" s="160">
        <f t="shared" si="5"/>
        <v>291.61200000000002</v>
      </c>
      <c r="L32" s="134"/>
      <c r="M32" s="159">
        <f>+M10</f>
        <v>0</v>
      </c>
      <c r="N32" s="160">
        <f t="shared" si="7"/>
        <v>0</v>
      </c>
      <c r="O32" s="134"/>
      <c r="P32" s="159">
        <f>+P10</f>
        <v>0</v>
      </c>
      <c r="Q32" s="160">
        <f t="shared" si="9"/>
        <v>0</v>
      </c>
      <c r="R32" s="134"/>
      <c r="S32" s="159">
        <f>+S10</f>
        <v>0</v>
      </c>
      <c r="T32" s="160">
        <f t="shared" si="11"/>
        <v>0</v>
      </c>
      <c r="U32" s="134"/>
      <c r="V32" s="159">
        <f>+V10</f>
        <v>0</v>
      </c>
      <c r="W32" s="160">
        <f t="shared" si="13"/>
        <v>0</v>
      </c>
      <c r="X32" s="134"/>
      <c r="Y32" s="159">
        <f>+Y10</f>
        <v>0</v>
      </c>
      <c r="Z32" s="160">
        <f t="shared" si="15"/>
        <v>0</v>
      </c>
      <c r="AA32" s="134"/>
      <c r="AB32" s="159">
        <f>+AB10</f>
        <v>0</v>
      </c>
      <c r="AC32" s="160">
        <f t="shared" si="17"/>
        <v>0</v>
      </c>
      <c r="AD32" s="134"/>
      <c r="AE32" s="159">
        <f>+AE10</f>
        <v>595</v>
      </c>
      <c r="AF32" s="160">
        <f t="shared" si="19"/>
        <v>16.9575</v>
      </c>
      <c r="AG32" s="134"/>
      <c r="AH32" s="159">
        <f>+AH10</f>
        <v>0</v>
      </c>
      <c r="AI32" s="160">
        <f t="shared" si="21"/>
        <v>0</v>
      </c>
      <c r="AJ32" s="134"/>
      <c r="AK32" s="159">
        <f>+AK10</f>
        <v>0</v>
      </c>
      <c r="AL32" s="160">
        <f t="shared" si="23"/>
        <v>0</v>
      </c>
    </row>
    <row r="33" spans="1:38">
      <c r="A33" s="156" t="s">
        <v>76</v>
      </c>
      <c r="B33" s="144">
        <v>1.29E-2</v>
      </c>
      <c r="C33" s="135"/>
      <c r="D33" s="159">
        <f>+D13</f>
        <v>0</v>
      </c>
      <c r="E33" s="160">
        <f t="shared" si="1"/>
        <v>0</v>
      </c>
      <c r="F33" s="134"/>
      <c r="G33" s="159">
        <f>+G13</f>
        <v>0</v>
      </c>
      <c r="H33" s="160">
        <f t="shared" si="3"/>
        <v>0</v>
      </c>
      <c r="I33" s="134"/>
      <c r="J33" s="159">
        <f>+J13</f>
        <v>88</v>
      </c>
      <c r="K33" s="160">
        <f t="shared" si="5"/>
        <v>1.1352</v>
      </c>
      <c r="L33" s="134"/>
      <c r="M33" s="159">
        <f>+M13</f>
        <v>30658</v>
      </c>
      <c r="N33" s="160">
        <f t="shared" si="7"/>
        <v>395.48820000000001</v>
      </c>
      <c r="O33" s="134"/>
      <c r="P33" s="159">
        <f>+P13</f>
        <v>46749</v>
      </c>
      <c r="Q33" s="160">
        <f t="shared" si="9"/>
        <v>603.06209999999999</v>
      </c>
      <c r="R33" s="134"/>
      <c r="S33" s="159">
        <f>+S13</f>
        <v>46110</v>
      </c>
      <c r="T33" s="160">
        <f t="shared" si="11"/>
        <v>594.81899999999996</v>
      </c>
      <c r="U33" s="134"/>
      <c r="V33" s="159">
        <f>+V13</f>
        <v>40226</v>
      </c>
      <c r="W33" s="160">
        <f t="shared" si="13"/>
        <v>518.91539999999998</v>
      </c>
      <c r="X33" s="134"/>
      <c r="Y33" s="159">
        <f>+Y13</f>
        <v>45450</v>
      </c>
      <c r="Z33" s="160">
        <f t="shared" si="15"/>
        <v>586.30499999999995</v>
      </c>
      <c r="AA33" s="134"/>
      <c r="AB33" s="159">
        <f>+AB13</f>
        <v>45450</v>
      </c>
      <c r="AC33" s="160">
        <f t="shared" si="17"/>
        <v>586.30499999999995</v>
      </c>
      <c r="AD33" s="134"/>
      <c r="AE33" s="159">
        <f>+AE13</f>
        <v>30427</v>
      </c>
      <c r="AF33" s="160">
        <f t="shared" si="19"/>
        <v>392.50830000000002</v>
      </c>
      <c r="AG33" s="134"/>
      <c r="AH33" s="159">
        <f>+AH13</f>
        <v>0</v>
      </c>
      <c r="AI33" s="160">
        <f t="shared" si="21"/>
        <v>0</v>
      </c>
      <c r="AJ33" s="134"/>
      <c r="AK33" s="159">
        <f>+AK13</f>
        <v>0</v>
      </c>
      <c r="AL33" s="160">
        <f t="shared" si="23"/>
        <v>0</v>
      </c>
    </row>
    <row r="34" spans="1:38" ht="15.75" thickBot="1">
      <c r="A34" s="156" t="s">
        <v>77</v>
      </c>
      <c r="B34" s="144">
        <v>1.2200000000000001E-2</v>
      </c>
      <c r="C34" s="135"/>
      <c r="D34" s="161">
        <f>+D16</f>
        <v>0</v>
      </c>
      <c r="E34" s="153">
        <f t="shared" si="1"/>
        <v>0</v>
      </c>
      <c r="F34" s="134"/>
      <c r="G34" s="161">
        <f>+G16</f>
        <v>0</v>
      </c>
      <c r="H34" s="153">
        <f t="shared" si="3"/>
        <v>0</v>
      </c>
      <c r="I34" s="134"/>
      <c r="J34" s="161">
        <f>+J16</f>
        <v>267</v>
      </c>
      <c r="K34" s="153">
        <f t="shared" si="5"/>
        <v>3.2574000000000001</v>
      </c>
      <c r="L34" s="134"/>
      <c r="M34" s="161">
        <f>+M16</f>
        <v>11430</v>
      </c>
      <c r="N34" s="153">
        <f t="shared" si="7"/>
        <v>139.446</v>
      </c>
      <c r="O34" s="134"/>
      <c r="P34" s="161">
        <f>+P16</f>
        <v>16748</v>
      </c>
      <c r="Q34" s="153">
        <f t="shared" si="9"/>
        <v>204.32560000000001</v>
      </c>
      <c r="R34" s="134"/>
      <c r="S34" s="161">
        <f>+S16</f>
        <v>14513</v>
      </c>
      <c r="T34" s="153">
        <f t="shared" si="11"/>
        <v>177.05860000000001</v>
      </c>
      <c r="U34" s="134"/>
      <c r="V34" s="161">
        <f>+V16</f>
        <v>11045</v>
      </c>
      <c r="W34" s="153">
        <f t="shared" si="13"/>
        <v>134.749</v>
      </c>
      <c r="X34" s="134"/>
      <c r="Y34" s="161">
        <f>+Y16</f>
        <v>12498</v>
      </c>
      <c r="Z34" s="153">
        <f t="shared" si="15"/>
        <v>152.47560000000001</v>
      </c>
      <c r="AA34" s="134"/>
      <c r="AB34" s="161">
        <f>+AB16</f>
        <v>12498</v>
      </c>
      <c r="AC34" s="153">
        <f t="shared" si="17"/>
        <v>152.47560000000001</v>
      </c>
      <c r="AD34" s="134"/>
      <c r="AE34" s="161">
        <f>+AE16</f>
        <v>12530</v>
      </c>
      <c r="AF34" s="153">
        <f t="shared" si="19"/>
        <v>152.86600000000001</v>
      </c>
      <c r="AG34" s="134"/>
      <c r="AH34" s="161">
        <f>+AH16</f>
        <v>0</v>
      </c>
      <c r="AI34" s="153">
        <f t="shared" si="21"/>
        <v>0</v>
      </c>
      <c r="AJ34" s="134"/>
      <c r="AK34" s="161">
        <f>+AK16</f>
        <v>0</v>
      </c>
      <c r="AL34" s="153">
        <f t="shared" si="23"/>
        <v>0</v>
      </c>
    </row>
    <row r="35" spans="1:38" ht="15.75" thickTop="1">
      <c r="A35" s="133"/>
      <c r="B35" s="133"/>
      <c r="C35" s="133"/>
      <c r="D35" s="134"/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4"/>
      <c r="AB35" s="134"/>
      <c r="AC35" s="134"/>
      <c r="AD35" s="134"/>
      <c r="AE35" s="134"/>
      <c r="AF35" s="134"/>
      <c r="AG35" s="134"/>
      <c r="AH35" s="134"/>
      <c r="AI35" s="134"/>
      <c r="AJ35" s="134"/>
      <c r="AK35" s="134"/>
      <c r="AL35" s="134"/>
    </row>
    <row r="36" spans="1:38">
      <c r="A36" s="154" t="s">
        <v>78</v>
      </c>
      <c r="B36" s="154"/>
      <c r="C36" s="154"/>
      <c r="D36" s="134"/>
      <c r="E36" s="155">
        <f>SUM(E25:E34)</f>
        <v>1576.9873999999998</v>
      </c>
      <c r="F36" s="134"/>
      <c r="G36" s="134"/>
      <c r="H36" s="155">
        <f>SUM(H25:H35)</f>
        <v>1576.9873999999998</v>
      </c>
      <c r="I36" s="134"/>
      <c r="J36" s="134"/>
      <c r="K36" s="155">
        <f>SUM(K25:K35)</f>
        <v>1729.7449999999999</v>
      </c>
      <c r="L36" s="134"/>
      <c r="M36" s="134"/>
      <c r="N36" s="155">
        <f>SUM(N25:N35)</f>
        <v>803.00419999999997</v>
      </c>
      <c r="O36" s="134"/>
      <c r="P36" s="134"/>
      <c r="Q36" s="155">
        <f>SUM(Q25:Q35)</f>
        <v>1075.4576999999999</v>
      </c>
      <c r="R36" s="134"/>
      <c r="S36" s="134"/>
      <c r="T36" s="155">
        <f>SUM(T25:T35)</f>
        <v>1039.9476</v>
      </c>
      <c r="U36" s="134"/>
      <c r="V36" s="134"/>
      <c r="W36" s="155">
        <f>SUM(W25:W35)</f>
        <v>921.73440000000005</v>
      </c>
      <c r="X36" s="134"/>
      <c r="Y36" s="134"/>
      <c r="Z36" s="155">
        <f>SUM(Z25:Z35)</f>
        <v>1006.8506</v>
      </c>
      <c r="AA36" s="134"/>
      <c r="AB36" s="134"/>
      <c r="AC36" s="155">
        <f>SUM(AC25:AC35)</f>
        <v>1006.8506</v>
      </c>
      <c r="AD36" s="134"/>
      <c r="AE36" s="134"/>
      <c r="AF36" s="155">
        <f>SUM(AF25:AF35)</f>
        <v>861.96659999999997</v>
      </c>
      <c r="AG36" s="134"/>
      <c r="AH36" s="134"/>
      <c r="AI36" s="155">
        <f>SUM(AI25:AI35)</f>
        <v>268.07</v>
      </c>
      <c r="AJ36" s="134"/>
      <c r="AK36" s="134"/>
      <c r="AL36" s="155">
        <f>SUM(AL25:AL35)</f>
        <v>0</v>
      </c>
    </row>
    <row r="37" spans="1:38">
      <c r="A37" s="133"/>
      <c r="B37" s="133"/>
      <c r="C37" s="133"/>
      <c r="D37" s="134"/>
      <c r="E37" s="134"/>
      <c r="F37" s="134"/>
      <c r="G37" s="134"/>
      <c r="H37" s="134"/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  <c r="T37" s="134"/>
      <c r="U37" s="134"/>
      <c r="V37" s="134"/>
      <c r="W37" s="134"/>
      <c r="X37" s="134"/>
      <c r="Y37" s="134"/>
      <c r="Z37" s="134"/>
      <c r="AA37" s="134"/>
      <c r="AB37" s="134"/>
      <c r="AC37" s="134"/>
      <c r="AD37" s="134"/>
      <c r="AE37" s="134"/>
      <c r="AF37" s="134"/>
      <c r="AG37" s="134"/>
      <c r="AH37" s="134"/>
      <c r="AI37" s="134"/>
      <c r="AJ37" s="134"/>
      <c r="AK37" s="134"/>
      <c r="AL37" s="134"/>
    </row>
    <row r="38" spans="1:38" ht="15.75" thickBot="1">
      <c r="A38" s="138" t="s">
        <v>79</v>
      </c>
      <c r="B38" s="138"/>
      <c r="C38" s="138"/>
      <c r="D38" s="134"/>
      <c r="E38" s="134"/>
      <c r="F38" s="134"/>
      <c r="G38" s="134"/>
      <c r="H38" s="134"/>
      <c r="I38" s="134"/>
      <c r="J38" s="134"/>
      <c r="K38" s="134"/>
      <c r="L38" s="134"/>
      <c r="M38" s="134"/>
      <c r="N38" s="134"/>
      <c r="O38" s="134"/>
      <c r="P38" s="134"/>
      <c r="Q38" s="134"/>
      <c r="R38" s="134"/>
      <c r="S38" s="134"/>
      <c r="T38" s="134"/>
      <c r="U38" s="134"/>
      <c r="V38" s="134"/>
      <c r="W38" s="134"/>
      <c r="X38" s="134"/>
      <c r="Y38" s="134"/>
      <c r="Z38" s="134"/>
      <c r="AA38" s="134"/>
      <c r="AB38" s="134"/>
      <c r="AC38" s="134"/>
      <c r="AD38" s="134"/>
      <c r="AE38" s="134"/>
      <c r="AF38" s="134"/>
      <c r="AG38" s="134"/>
      <c r="AH38" s="134"/>
      <c r="AI38" s="134"/>
      <c r="AJ38" s="134"/>
      <c r="AK38" s="134"/>
      <c r="AL38" s="134"/>
    </row>
    <row r="39" spans="1:38" ht="15.75" thickTop="1">
      <c r="A39" s="133" t="s">
        <v>80</v>
      </c>
      <c r="B39" s="144">
        <v>4.5000000000000005E-3</v>
      </c>
      <c r="C39" s="162"/>
      <c r="D39" s="163">
        <f>IF(AND((D7=""),(D10=""),(D13=""),(D16="")=TRUE),0,D7+D10+D13+D16)</f>
        <v>36449.5</v>
      </c>
      <c r="E39" s="158">
        <f>IF($B39="","",D39*$B39)</f>
        <v>164.02275000000003</v>
      </c>
      <c r="F39" s="143"/>
      <c r="G39" s="163">
        <f>IF(AND((G7=""),(G10="")=TRUE),0,G7+G10)</f>
        <v>36449.5</v>
      </c>
      <c r="H39" s="158">
        <f>IF($B39="","",G39*$B39)</f>
        <v>164.02275000000003</v>
      </c>
      <c r="I39" s="143"/>
      <c r="J39" s="163">
        <f>IF(AND((J7=""),(J10="")=TRUE),0,J7+J10)</f>
        <v>40588</v>
      </c>
      <c r="K39" s="158">
        <f>IF($B39="","",J39*$B39)</f>
        <v>182.64600000000002</v>
      </c>
      <c r="L39" s="143"/>
      <c r="M39" s="163">
        <f>IF(AND((M7=""),(M10="")=TRUE),0,M7+M10)</f>
        <v>0</v>
      </c>
      <c r="N39" s="158">
        <f>IF($B39="","",M39*$B39)</f>
        <v>0</v>
      </c>
      <c r="O39" s="143"/>
      <c r="P39" s="163">
        <f>IF(AND((P7=""),(P10="")=TRUE),0,P7+P10)</f>
        <v>0</v>
      </c>
      <c r="Q39" s="158">
        <f>IF($B39="","",P39*$B39)</f>
        <v>0</v>
      </c>
      <c r="R39" s="143"/>
      <c r="S39" s="163">
        <f>IF(AND((S7=""),(S10="")=TRUE),0,S7+S10)</f>
        <v>0</v>
      </c>
      <c r="T39" s="158">
        <f>IF($B39="","",S39*$B39)</f>
        <v>0</v>
      </c>
      <c r="U39" s="143"/>
      <c r="V39" s="163">
        <f>IF(AND((V7=""),(V10="")=TRUE),0,V7+V10)</f>
        <v>0</v>
      </c>
      <c r="W39" s="158">
        <f>IF($B39="","",V39*$B39)</f>
        <v>0</v>
      </c>
      <c r="X39" s="143"/>
      <c r="Y39" s="163">
        <f>IF(AND((Y7=""),(Y10="")=TRUE),0,Y7+Y10)</f>
        <v>0</v>
      </c>
      <c r="Z39" s="158">
        <f>IF($B39="","",Y39*$B39)</f>
        <v>0</v>
      </c>
      <c r="AA39" s="143"/>
      <c r="AB39" s="163">
        <f>IF(AND((AB7=""),(AB10="")=TRUE),0,AB7+AB10)</f>
        <v>0</v>
      </c>
      <c r="AC39" s="158">
        <f>IF($B39="","",AB39*$B39)</f>
        <v>0</v>
      </c>
      <c r="AD39" s="143"/>
      <c r="AE39" s="163">
        <f>IF(AND((AE7=""),(AE10="")=TRUE),0,AE7+AE10)</f>
        <v>1417</v>
      </c>
      <c r="AF39" s="158">
        <f>IF($B39="","",AE39*$B39)</f>
        <v>6.3765000000000009</v>
      </c>
      <c r="AG39" s="143"/>
      <c r="AH39" s="163">
        <f>IF(AND((AH7=""),(AH10="")=TRUE),0,AH7+AH10)</f>
        <v>0</v>
      </c>
      <c r="AI39" s="158">
        <f>IF($B39="","",AH39*$B39)</f>
        <v>0</v>
      </c>
      <c r="AJ39" s="143"/>
      <c r="AK39" s="163">
        <f>IF(AND((AK7=""),(AK10="")=TRUE),0,AK7+AK10)</f>
        <v>0</v>
      </c>
      <c r="AL39" s="158">
        <f>IF($B39="","",AK39*$B39)</f>
        <v>0</v>
      </c>
    </row>
    <row r="40" spans="1:38">
      <c r="A40" s="133" t="s">
        <v>81</v>
      </c>
      <c r="B40" s="164">
        <v>7.0000000000000007E-2</v>
      </c>
      <c r="C40" s="164"/>
      <c r="D40" s="165">
        <f>((E21+E36)-E27-E28-E29-E30)*0.3</f>
        <v>1030.6700573549999</v>
      </c>
      <c r="E40" s="160">
        <f>$B40*D40</f>
        <v>72.146904014850008</v>
      </c>
      <c r="F40" s="166"/>
      <c r="G40" s="165">
        <f>((H21+H36)-H27-H28-H29-H30)*0.3</f>
        <v>1030.6700573549999</v>
      </c>
      <c r="H40" s="160">
        <f>$B40*G40</f>
        <v>72.146904014850008</v>
      </c>
      <c r="I40" s="166"/>
      <c r="J40" s="165">
        <f>((K21+K36)-K27-K28-K29-K30)*0.3</f>
        <v>1137.2779607699999</v>
      </c>
      <c r="K40" s="160">
        <f>$B40*J40</f>
        <v>79.609457253900004</v>
      </c>
      <c r="L40" s="166"/>
      <c r="M40" s="165">
        <f>((N21+N36)-N27-N28-N29-N30)*0.3</f>
        <v>686.41059408000012</v>
      </c>
      <c r="N40" s="160">
        <f>$B40*M40</f>
        <v>48.048741585600013</v>
      </c>
      <c r="O40" s="166"/>
      <c r="P40" s="165">
        <f>((Q21+Q36)-Q27-Q28-Q29-Q30)*0.3</f>
        <v>974.47268918999987</v>
      </c>
      <c r="Q40" s="160">
        <f>$B40*P40</f>
        <v>68.213088243299993</v>
      </c>
      <c r="R40" s="166"/>
      <c r="S40" s="165">
        <f>((T21+T36)-T27-T28-T29-T30)*0.3</f>
        <v>942.71185605000005</v>
      </c>
      <c r="T40" s="160">
        <f>$B40*S40</f>
        <v>65.989829923500011</v>
      </c>
      <c r="U40" s="166"/>
      <c r="V40" s="165">
        <f>((W21+W36)-W27-W28-W29-W30)*0.3</f>
        <v>822.07977501000005</v>
      </c>
      <c r="W40" s="160">
        <f>$B40*V40</f>
        <v>57.54558425070001</v>
      </c>
      <c r="X40" s="166"/>
      <c r="Y40" s="165">
        <f>((Z21+Z36)-Z27-Z28-Z29-Z30)*0.3</f>
        <v>912.85382219999997</v>
      </c>
      <c r="Z40" s="160">
        <f>$B40*Y40</f>
        <v>63.899767554</v>
      </c>
      <c r="AA40" s="166"/>
      <c r="AB40" s="165">
        <f>((AC21+AC36)-AC27-AC28-AC29-AC30)*0.3</f>
        <v>912.85382219999997</v>
      </c>
      <c r="AC40" s="160">
        <f>$B40*AB40</f>
        <v>63.899767554</v>
      </c>
      <c r="AD40" s="166"/>
      <c r="AE40" s="165">
        <f>((AF21+AF36)-AF27-AF28-AF29-AF30)*0.3</f>
        <v>727.05639621000012</v>
      </c>
      <c r="AF40" s="160">
        <f>$B40*AE40</f>
        <v>50.893947734700014</v>
      </c>
      <c r="AG40" s="166"/>
      <c r="AH40" s="165">
        <f>((AI21+AI36)-AI27-AI28-AI29-AI30)*0.3</f>
        <v>124.53899999999999</v>
      </c>
      <c r="AI40" s="160">
        <f>$B40*AH40</f>
        <v>8.7177299999999995</v>
      </c>
      <c r="AJ40" s="166"/>
      <c r="AK40" s="165">
        <f>((AL21+AL36)-AL27-AL28-AL29-AL30)*0.3</f>
        <v>0</v>
      </c>
      <c r="AL40" s="160">
        <f>$B40*AK40</f>
        <v>0</v>
      </c>
    </row>
    <row r="41" spans="1:38">
      <c r="A41" s="133" t="s">
        <v>82</v>
      </c>
      <c r="B41" s="164">
        <v>0.04</v>
      </c>
      <c r="C41" s="164"/>
      <c r="D41" s="165">
        <f>+D40</f>
        <v>1030.6700573549999</v>
      </c>
      <c r="E41" s="160">
        <f>$B41*D41</f>
        <v>41.226802294199999</v>
      </c>
      <c r="F41" s="166"/>
      <c r="G41" s="165">
        <f>+G40</f>
        <v>1030.6700573549999</v>
      </c>
      <c r="H41" s="160">
        <f>$B41*G41</f>
        <v>41.226802294199999</v>
      </c>
      <c r="I41" s="166"/>
      <c r="J41" s="165">
        <f>+J40</f>
        <v>1137.2779607699999</v>
      </c>
      <c r="K41" s="160">
        <f>$B41*J41</f>
        <v>45.4911184308</v>
      </c>
      <c r="L41" s="166"/>
      <c r="M41" s="165">
        <f>+M40</f>
        <v>686.41059408000012</v>
      </c>
      <c r="N41" s="160">
        <f>$B41*M41</f>
        <v>27.456423763200007</v>
      </c>
      <c r="O41" s="166"/>
      <c r="P41" s="165">
        <f>+P40</f>
        <v>974.47268918999987</v>
      </c>
      <c r="Q41" s="160">
        <f>$B41*P41</f>
        <v>38.978907567599997</v>
      </c>
      <c r="R41" s="166"/>
      <c r="S41" s="165">
        <f>+S40</f>
        <v>942.71185605000005</v>
      </c>
      <c r="T41" s="160">
        <f>$B41*S41</f>
        <v>37.708474242000001</v>
      </c>
      <c r="U41" s="166"/>
      <c r="V41" s="165">
        <f>+V40</f>
        <v>822.07977501000005</v>
      </c>
      <c r="W41" s="160">
        <f>$B41*V41</f>
        <v>32.883191000400004</v>
      </c>
      <c r="X41" s="166"/>
      <c r="Y41" s="165">
        <f>+Y40</f>
        <v>912.85382219999997</v>
      </c>
      <c r="Z41" s="160">
        <f>$B41*Y41</f>
        <v>36.514152887999998</v>
      </c>
      <c r="AA41" s="166"/>
      <c r="AB41" s="165">
        <f>+AB40</f>
        <v>912.85382219999997</v>
      </c>
      <c r="AC41" s="160">
        <f>$B41*AB41</f>
        <v>36.514152887999998</v>
      </c>
      <c r="AD41" s="166"/>
      <c r="AE41" s="165">
        <f>+AE40</f>
        <v>727.05639621000012</v>
      </c>
      <c r="AF41" s="160">
        <f>$B41*AE41</f>
        <v>29.082255848400006</v>
      </c>
      <c r="AG41" s="166"/>
      <c r="AH41" s="165">
        <f>+AH40</f>
        <v>124.53899999999999</v>
      </c>
      <c r="AI41" s="160">
        <f>$B41*AH41</f>
        <v>4.98156</v>
      </c>
      <c r="AJ41" s="166"/>
      <c r="AK41" s="165">
        <f>+AK40</f>
        <v>0</v>
      </c>
      <c r="AL41" s="160">
        <f>$B41*AK41</f>
        <v>0</v>
      </c>
    </row>
    <row r="42" spans="1:38" ht="15.75" thickBot="1">
      <c r="A42" s="133" t="s">
        <v>83</v>
      </c>
      <c r="B42" s="164">
        <v>0.21</v>
      </c>
      <c r="C42" s="164"/>
      <c r="D42" s="167">
        <f>+E36</f>
        <v>1576.9873999999998</v>
      </c>
      <c r="E42" s="153">
        <f>$B42*D42</f>
        <v>331.16735399999993</v>
      </c>
      <c r="F42" s="166"/>
      <c r="G42" s="167">
        <f>+H36</f>
        <v>1576.9873999999998</v>
      </c>
      <c r="H42" s="153">
        <f>$B42*G42</f>
        <v>331.16735399999993</v>
      </c>
      <c r="I42" s="166"/>
      <c r="J42" s="167">
        <f>+K36</f>
        <v>1729.7449999999999</v>
      </c>
      <c r="K42" s="153">
        <f>$B42*J42</f>
        <v>363.24644999999998</v>
      </c>
      <c r="L42" s="166"/>
      <c r="M42" s="167">
        <f>+N36</f>
        <v>803.00419999999997</v>
      </c>
      <c r="N42" s="153">
        <f>$B42*M42</f>
        <v>168.63088199999999</v>
      </c>
      <c r="O42" s="166"/>
      <c r="P42" s="167">
        <f>+Q36</f>
        <v>1075.4576999999999</v>
      </c>
      <c r="Q42" s="153">
        <f>$B42*P42</f>
        <v>225.84611699999996</v>
      </c>
      <c r="R42" s="166"/>
      <c r="S42" s="167">
        <f>+T36</f>
        <v>1039.9476</v>
      </c>
      <c r="T42" s="153">
        <f>$B42*S42</f>
        <v>218.38899599999999</v>
      </c>
      <c r="U42" s="166"/>
      <c r="V42" s="167">
        <f>+W36</f>
        <v>921.73440000000005</v>
      </c>
      <c r="W42" s="153">
        <f>$B42*V42</f>
        <v>193.564224</v>
      </c>
      <c r="X42" s="166"/>
      <c r="Y42" s="167">
        <f>+Z36</f>
        <v>1006.8506</v>
      </c>
      <c r="Z42" s="153">
        <f>$B42*Y42</f>
        <v>211.438626</v>
      </c>
      <c r="AA42" s="166"/>
      <c r="AB42" s="167">
        <f>+AC36</f>
        <v>1006.8506</v>
      </c>
      <c r="AC42" s="153">
        <f>$B42*AB42</f>
        <v>211.438626</v>
      </c>
      <c r="AD42" s="166"/>
      <c r="AE42" s="167">
        <f>+AF36</f>
        <v>861.96659999999997</v>
      </c>
      <c r="AF42" s="153">
        <f>$B42*AE42</f>
        <v>181.01298599999998</v>
      </c>
      <c r="AG42" s="166"/>
      <c r="AH42" s="167">
        <f>+AI36</f>
        <v>268.07</v>
      </c>
      <c r="AI42" s="153">
        <f>$B42*AH42</f>
        <v>56.294699999999999</v>
      </c>
      <c r="AJ42" s="166"/>
      <c r="AK42" s="167">
        <f>+AL36</f>
        <v>0</v>
      </c>
      <c r="AL42" s="153">
        <f>$B42*AK42</f>
        <v>0</v>
      </c>
    </row>
    <row r="43" spans="1:38" ht="15.75" thickTop="1">
      <c r="A43" s="133"/>
      <c r="B43" s="168"/>
      <c r="C43" s="168"/>
      <c r="D43" s="134"/>
      <c r="E43" s="134"/>
      <c r="F43" s="134"/>
      <c r="G43" s="134"/>
      <c r="H43" s="134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  <c r="AA43" s="134"/>
      <c r="AB43" s="134"/>
      <c r="AC43" s="134"/>
      <c r="AD43" s="134"/>
      <c r="AE43" s="134"/>
      <c r="AF43" s="134"/>
      <c r="AG43" s="134"/>
      <c r="AH43" s="134"/>
      <c r="AI43" s="134"/>
      <c r="AJ43" s="134"/>
      <c r="AK43" s="134"/>
      <c r="AL43" s="134"/>
    </row>
    <row r="44" spans="1:38">
      <c r="A44" s="154" t="s">
        <v>84</v>
      </c>
      <c r="B44" s="168"/>
      <c r="C44" s="168"/>
      <c r="D44" s="134"/>
      <c r="E44" s="155">
        <f>+E21+E36+E40+E41+E42+E39</f>
        <v>4073.0006681590494</v>
      </c>
      <c r="F44" s="134"/>
      <c r="G44" s="134"/>
      <c r="H44" s="155">
        <f>+H21+H36+H40+H41+H42+H39</f>
        <v>4073.0006681590494</v>
      </c>
      <c r="I44" s="134"/>
      <c r="J44" s="134"/>
      <c r="K44" s="155">
        <f>+K21+K36+K40+K41+K42+K39</f>
        <v>4490.7895615846992</v>
      </c>
      <c r="L44" s="134"/>
      <c r="M44" s="134"/>
      <c r="N44" s="155">
        <f>+N21+N36+N40+N41+N42+N39</f>
        <v>2561.0413609488</v>
      </c>
      <c r="O44" s="134"/>
      <c r="P44" s="134"/>
      <c r="Q44" s="155">
        <f>+Q21+Q36+Q40+Q41+Q42+Q39</f>
        <v>3610.1504101108994</v>
      </c>
      <c r="R44" s="134"/>
      <c r="S44" s="134"/>
      <c r="T44" s="155">
        <f>+T21+T36+T40+T41+T42+T39</f>
        <v>3493.3301536655008</v>
      </c>
      <c r="U44" s="134"/>
      <c r="V44" s="134"/>
      <c r="W44" s="155">
        <f>+W21+W36+W40+W41+W42+W39</f>
        <v>3053.1289159511002</v>
      </c>
      <c r="X44" s="134"/>
      <c r="Y44" s="134"/>
      <c r="Z44" s="155">
        <f>+Z21+Z36+Z40+Z41+Z42+Z39</f>
        <v>3383.5686204419999</v>
      </c>
      <c r="AA44" s="134"/>
      <c r="AB44" s="134"/>
      <c r="AC44" s="155">
        <f>+AC21+AC36+AC40+AC41+AC42+AC39</f>
        <v>3383.5686204419999</v>
      </c>
      <c r="AD44" s="134"/>
      <c r="AE44" s="134"/>
      <c r="AF44" s="155">
        <f>+AF21+AF36+AF40+AF41+AF42+AF39</f>
        <v>2719.7570102831005</v>
      </c>
      <c r="AG44" s="134"/>
      <c r="AH44" s="134"/>
      <c r="AI44" s="155">
        <f>+AI21+AI36+AI40+AI41+AI42+AI39</f>
        <v>513.99399000000005</v>
      </c>
      <c r="AJ44" s="134"/>
      <c r="AK44" s="134"/>
      <c r="AL44" s="155">
        <f>+AL21+AL36+AL40+AL41+AL42+AL39</f>
        <v>0</v>
      </c>
    </row>
    <row r="45" spans="1:38">
      <c r="A45" s="154"/>
      <c r="B45" s="154"/>
      <c r="C45" s="154"/>
      <c r="D45" s="156"/>
      <c r="E45" s="155"/>
      <c r="F45" s="134"/>
      <c r="G45" s="135"/>
      <c r="H45" s="135"/>
      <c r="I45" s="134"/>
      <c r="J45" s="135"/>
      <c r="K45" s="135"/>
      <c r="L45" s="134"/>
      <c r="M45" s="135"/>
      <c r="N45" s="135"/>
      <c r="O45" s="134"/>
      <c r="P45" s="134"/>
      <c r="Q45" s="134"/>
      <c r="R45" s="134"/>
      <c r="S45" s="135"/>
      <c r="T45" s="135"/>
      <c r="U45" s="134"/>
      <c r="V45" s="135"/>
      <c r="W45" s="135"/>
      <c r="X45" s="134"/>
      <c r="Y45" s="135"/>
      <c r="Z45" s="135"/>
      <c r="AA45" s="134"/>
      <c r="AB45" s="135"/>
      <c r="AC45" s="135"/>
      <c r="AD45" s="134"/>
      <c r="AE45" s="135"/>
      <c r="AF45" s="135"/>
      <c r="AG45" s="134"/>
      <c r="AH45" s="135"/>
      <c r="AI45" s="135"/>
      <c r="AJ45" s="134"/>
      <c r="AK45" s="135"/>
      <c r="AL45" s="135"/>
    </row>
    <row r="46" spans="1:38">
      <c r="A46" s="156"/>
      <c r="B46" s="156"/>
      <c r="C46" s="156"/>
      <c r="D46" s="151"/>
      <c r="E46" s="169"/>
      <c r="F46" s="134"/>
      <c r="G46" s="135"/>
      <c r="H46" s="135"/>
      <c r="I46" s="134"/>
      <c r="J46" s="135"/>
      <c r="K46" s="135"/>
      <c r="L46" s="134"/>
      <c r="M46" s="135"/>
      <c r="N46" s="135"/>
      <c r="O46" s="134"/>
      <c r="P46" s="151"/>
      <c r="Q46" s="134"/>
      <c r="R46" s="134"/>
      <c r="S46" s="135"/>
      <c r="T46" s="135"/>
      <c r="U46" s="134"/>
      <c r="V46" s="135"/>
      <c r="W46" s="135"/>
      <c r="X46" s="134"/>
      <c r="Y46" s="135"/>
      <c r="Z46" s="135"/>
      <c r="AA46" s="134"/>
      <c r="AB46" s="135"/>
      <c r="AC46" s="135"/>
      <c r="AD46" s="134"/>
      <c r="AE46" s="135"/>
      <c r="AF46" s="135"/>
      <c r="AG46" s="134"/>
      <c r="AH46" s="135"/>
      <c r="AI46" s="135"/>
      <c r="AJ46" s="134"/>
      <c r="AK46" s="135"/>
      <c r="AL46" s="135"/>
    </row>
    <row r="47" spans="1:38" ht="38.25">
      <c r="A47" s="136" t="s">
        <v>85</v>
      </c>
      <c r="B47" s="136"/>
      <c r="C47" s="136"/>
      <c r="D47" s="136"/>
      <c r="E47" s="136"/>
      <c r="F47" s="136"/>
      <c r="G47" s="136"/>
      <c r="H47" s="136"/>
      <c r="I47" s="137"/>
      <c r="J47" s="137"/>
      <c r="K47" s="137"/>
      <c r="L47" s="137"/>
      <c r="M47" s="137"/>
      <c r="N47" s="137"/>
      <c r="O47" s="137"/>
      <c r="P47" s="132"/>
      <c r="Q47" s="132"/>
      <c r="R47" s="137"/>
      <c r="S47" s="132"/>
      <c r="T47" s="132"/>
      <c r="U47" s="137"/>
      <c r="V47" s="137"/>
      <c r="W47" s="137"/>
      <c r="X47" s="137"/>
      <c r="Y47" s="137"/>
      <c r="Z47" s="137"/>
      <c r="AA47" s="137"/>
      <c r="AB47" s="137"/>
      <c r="AC47" s="137"/>
      <c r="AD47" s="137"/>
      <c r="AE47" s="137"/>
      <c r="AF47" s="137"/>
      <c r="AG47" s="137"/>
      <c r="AH47" s="137"/>
      <c r="AI47" s="137"/>
      <c r="AJ47" s="137"/>
      <c r="AK47" s="137"/>
      <c r="AL47" s="137"/>
    </row>
    <row r="48" spans="1:38">
      <c r="A48" s="133"/>
      <c r="B48" s="133"/>
      <c r="C48" s="133"/>
      <c r="D48" s="134"/>
      <c r="E48" s="134"/>
      <c r="F48" s="134"/>
      <c r="G48" s="135"/>
      <c r="H48" s="135"/>
      <c r="I48" s="134"/>
      <c r="J48" s="135"/>
      <c r="K48" s="135"/>
      <c r="L48" s="134"/>
      <c r="M48" s="135"/>
      <c r="N48" s="135"/>
      <c r="O48" s="134"/>
      <c r="P48" s="134"/>
      <c r="Q48" s="134"/>
      <c r="R48" s="134"/>
      <c r="S48" s="135"/>
      <c r="T48" s="135"/>
      <c r="U48" s="134"/>
      <c r="V48" s="135"/>
      <c r="W48" s="135"/>
      <c r="X48" s="134"/>
      <c r="Y48" s="135"/>
      <c r="Z48" s="135"/>
      <c r="AA48" s="134"/>
      <c r="AB48" s="135"/>
      <c r="AC48" s="135"/>
      <c r="AD48" s="134"/>
      <c r="AE48" s="135"/>
      <c r="AF48" s="135"/>
      <c r="AG48" s="134"/>
      <c r="AH48" s="135"/>
      <c r="AI48" s="135"/>
      <c r="AJ48" s="134"/>
      <c r="AK48" s="135"/>
      <c r="AL48" s="135"/>
    </row>
    <row r="49" spans="1:38">
      <c r="A49" s="133"/>
      <c r="B49" s="133" t="s">
        <v>50</v>
      </c>
      <c r="C49" s="133"/>
      <c r="D49" s="244">
        <v>39844</v>
      </c>
      <c r="E49" s="244"/>
      <c r="F49" s="134"/>
      <c r="G49" s="244">
        <v>39872</v>
      </c>
      <c r="H49" s="244"/>
      <c r="I49" s="134"/>
      <c r="J49" s="244">
        <v>39903</v>
      </c>
      <c r="K49" s="244"/>
      <c r="L49" s="134"/>
      <c r="M49" s="244">
        <v>39933</v>
      </c>
      <c r="N49" s="244"/>
      <c r="O49" s="134"/>
      <c r="P49" s="244">
        <v>39964</v>
      </c>
      <c r="Q49" s="244"/>
      <c r="R49" s="134"/>
      <c r="S49" s="244">
        <v>39994</v>
      </c>
      <c r="T49" s="244"/>
      <c r="U49" s="134"/>
      <c r="V49" s="244">
        <v>40025</v>
      </c>
      <c r="W49" s="244"/>
      <c r="X49" s="134"/>
      <c r="Y49" s="244">
        <v>40056</v>
      </c>
      <c r="Z49" s="244"/>
      <c r="AA49" s="134"/>
      <c r="AB49" s="244">
        <v>40086</v>
      </c>
      <c r="AC49" s="244"/>
      <c r="AD49" s="134"/>
      <c r="AE49" s="244">
        <v>40117</v>
      </c>
      <c r="AF49" s="244"/>
      <c r="AG49" s="134"/>
      <c r="AH49" s="244">
        <v>40147</v>
      </c>
      <c r="AI49" s="244"/>
      <c r="AJ49" s="134"/>
      <c r="AK49" s="244">
        <v>40178</v>
      </c>
      <c r="AL49" s="244"/>
    </row>
    <row r="50" spans="1:38" ht="15.75" thickBot="1">
      <c r="A50" s="138" t="s">
        <v>51</v>
      </c>
      <c r="B50" s="138"/>
      <c r="C50" s="138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  <c r="O50" s="134"/>
      <c r="P50" s="134"/>
      <c r="Q50" s="134"/>
      <c r="R50" s="134"/>
      <c r="S50" s="134"/>
      <c r="T50" s="134"/>
      <c r="U50" s="134"/>
      <c r="V50" s="134"/>
      <c r="W50" s="134"/>
      <c r="X50" s="134"/>
      <c r="Y50" s="134"/>
      <c r="Z50" s="134"/>
      <c r="AA50" s="134"/>
      <c r="AB50" s="134"/>
      <c r="AC50" s="134"/>
      <c r="AD50" s="134"/>
      <c r="AE50" s="134"/>
      <c r="AF50" s="134"/>
      <c r="AG50" s="134"/>
      <c r="AH50" s="134"/>
      <c r="AI50" s="134"/>
      <c r="AJ50" s="134"/>
      <c r="AK50" s="134"/>
      <c r="AL50" s="134"/>
    </row>
    <row r="51" spans="1:38" ht="15.75" thickTop="1">
      <c r="A51" s="151" t="s">
        <v>86</v>
      </c>
      <c r="B51" s="144">
        <v>4.7199999999999999E-2</v>
      </c>
      <c r="C51" s="140"/>
      <c r="D51" s="141">
        <f>IF($D$1&lt;G$5,0,IF(Releve_EDF!D15="",0,Releve_EDF!D15-Releve_EDF!C15))</f>
        <v>785</v>
      </c>
      <c r="E51" s="158">
        <f>D51*$B51</f>
        <v>37.052</v>
      </c>
      <c r="F51" s="143"/>
      <c r="G51" s="141">
        <f>IF($D$1&lt;G$5,0,IF(Releve_EDF!E15="",0,Releve_EDF!E15-Releve_EDF!D15))</f>
        <v>785</v>
      </c>
      <c r="H51" s="158">
        <f>G51*$B51</f>
        <v>37.052</v>
      </c>
      <c r="I51" s="143"/>
      <c r="J51" s="141">
        <f>IF($D$1&lt;J$5,0,IF(Releve_EDF!F15="",0,Releve_EDF!F15-Releve_EDF!E15))</f>
        <v>758</v>
      </c>
      <c r="K51" s="158">
        <f>J51*$B51</f>
        <v>35.7776</v>
      </c>
      <c r="L51" s="143"/>
      <c r="M51" s="141">
        <f>IF($D$1&lt;M$5,0,IF(Releve_EDF!G15="",0,Releve_EDF!G15-Releve_EDF!F15))</f>
        <v>652</v>
      </c>
      <c r="N51" s="158">
        <f>M51*$B51</f>
        <v>30.7744</v>
      </c>
      <c r="O51" s="143"/>
      <c r="P51" s="141">
        <f>IF($D$1&lt;P$5,0,IF(Releve_EDF!H15="",0,Releve_EDF!H15-Releve_EDF!G15))</f>
        <v>599</v>
      </c>
      <c r="Q51" s="158">
        <f>P51*$B51</f>
        <v>28.2728</v>
      </c>
      <c r="R51" s="143"/>
      <c r="S51" s="141">
        <f>IF($D$1&lt;S$5,0,IF(Releve_EDF!I15="",0,Releve_EDF!I15-Releve_EDF!H15))</f>
        <v>562</v>
      </c>
      <c r="T51" s="158">
        <f>S51*$B51</f>
        <v>26.526399999999999</v>
      </c>
      <c r="U51" s="143"/>
      <c r="V51" s="141">
        <f>IF($D$1&lt;V$5,0,IF(Releve_EDF!J15="",0,Releve_EDF!J15-Releve_EDF!I15))</f>
        <v>620</v>
      </c>
      <c r="W51" s="158">
        <f>V51*$B51</f>
        <v>29.263999999999999</v>
      </c>
      <c r="X51" s="143"/>
      <c r="Y51" s="141">
        <f>IF($D$1&lt;Y$5,0,IF(Releve_EDF!K15="",0,Releve_EDF!K15-Releve_EDF!J15))</f>
        <v>650</v>
      </c>
      <c r="Z51" s="158">
        <f>Y51*$B51</f>
        <v>30.68</v>
      </c>
      <c r="AA51" s="143"/>
      <c r="AB51" s="141">
        <f>IF($D$1&lt;AB$5,0,IF(Releve_EDF!L15="",0,Releve_EDF!L15-Releve_EDF!K15))</f>
        <v>650</v>
      </c>
      <c r="AC51" s="158">
        <f>AB51*$B51</f>
        <v>30.68</v>
      </c>
      <c r="AD51" s="143"/>
      <c r="AE51" s="141">
        <f>IF($D$1&lt;AE$5,0,IF(Releve_EDF!M15="",0,Releve_EDF!M15-Releve_EDF!L15))</f>
        <v>580</v>
      </c>
      <c r="AF51" s="158">
        <f>AE51*$B51</f>
        <v>27.375999999999998</v>
      </c>
      <c r="AG51" s="143"/>
      <c r="AH51" s="141">
        <f>IF($D$1&lt;AH$5,0,IF(Releve_EDF!N15="",0,Releve_EDF!N15-Releve_EDF!M15))</f>
        <v>0</v>
      </c>
      <c r="AI51" s="158">
        <f>AH51*$B51</f>
        <v>0</v>
      </c>
      <c r="AJ51" s="143"/>
      <c r="AK51" s="141">
        <f>IF($D$1&lt;AK$5,0,IF(Releve_EDF!O15="",0,Releve_EDF!O15-Releve_EDF!N15))</f>
        <v>0</v>
      </c>
      <c r="AL51" s="158">
        <f>AK51*$B51</f>
        <v>0</v>
      </c>
    </row>
    <row r="52" spans="1:38">
      <c r="A52" s="134" t="s">
        <v>87</v>
      </c>
      <c r="B52" s="144">
        <v>8.0299999999999996E-2</v>
      </c>
      <c r="C52" s="140"/>
      <c r="D52" s="145">
        <f>IF($D$1&lt;G$5,0,IF(Releve_EDF!D16="",0,Releve_EDF!D16-Releve_EDF!C16))</f>
        <v>1666</v>
      </c>
      <c r="E52" s="146">
        <f>D52*$B52</f>
        <v>133.77979999999999</v>
      </c>
      <c r="F52" s="143"/>
      <c r="G52" s="145">
        <f>IF($D$1&lt;G$5,0,IF(Releve_EDF!E16="",0,Releve_EDF!E16-Releve_EDF!D16))</f>
        <v>1666</v>
      </c>
      <c r="H52" s="146">
        <f>G52*$B52</f>
        <v>133.77979999999999</v>
      </c>
      <c r="I52" s="143"/>
      <c r="J52" s="145">
        <f>IF($D$1&lt;J$5,0,IF(Releve_EDF!F16="",0,Releve_EDF!F16-Releve_EDF!E16))</f>
        <v>1572</v>
      </c>
      <c r="K52" s="146">
        <f>J52*$B52</f>
        <v>126.2316</v>
      </c>
      <c r="L52" s="143"/>
      <c r="M52" s="145">
        <f>IF($D$1&lt;M$5,0,IF(Releve_EDF!G16="",0,Releve_EDF!G16-Releve_EDF!F16))</f>
        <v>1450</v>
      </c>
      <c r="N52" s="146">
        <f>M52*$B52</f>
        <v>116.43499999999999</v>
      </c>
      <c r="O52" s="143"/>
      <c r="P52" s="145">
        <f>IF($D$1&lt;P$5,0,IF(Releve_EDF!H16="",0,Releve_EDF!H16-Releve_EDF!G16))</f>
        <v>1316</v>
      </c>
      <c r="Q52" s="146">
        <f>P52*$B52</f>
        <v>105.67479999999999</v>
      </c>
      <c r="R52" s="143"/>
      <c r="S52" s="145">
        <f>IF($D$1&lt;S$5,0,IF(Releve_EDF!I16="",0,Releve_EDF!I16-Releve_EDF!H16))</f>
        <v>1254</v>
      </c>
      <c r="T52" s="146">
        <f>S52*$B52</f>
        <v>100.69619999999999</v>
      </c>
      <c r="U52" s="143"/>
      <c r="V52" s="145">
        <f>IF($D$1&lt;V$5,0,IF(Releve_EDF!J16="",0,Releve_EDF!J16-Releve_EDF!I16))</f>
        <v>1392</v>
      </c>
      <c r="W52" s="146">
        <f>V52*$B52</f>
        <v>111.77759999999999</v>
      </c>
      <c r="X52" s="143"/>
      <c r="Y52" s="145">
        <f>IF($D$1&lt;Y$5,0,IF(Releve_EDF!K16="",0,Releve_EDF!K16-Releve_EDF!J16))</f>
        <v>1474</v>
      </c>
      <c r="Z52" s="146">
        <f>Y52*$B52</f>
        <v>118.3622</v>
      </c>
      <c r="AA52" s="143"/>
      <c r="AB52" s="145">
        <f>IF($D$1&lt;AB$5,0,IF(Releve_EDF!L16="",0,Releve_EDF!L16-Releve_EDF!K16))</f>
        <v>1474</v>
      </c>
      <c r="AC52" s="146">
        <f>AB52*$B52</f>
        <v>118.3622</v>
      </c>
      <c r="AD52" s="143"/>
      <c r="AE52" s="145">
        <f>IF($D$1&lt;AE$5,0,IF(Releve_EDF!M16="",0,Releve_EDF!M16-Releve_EDF!L16))</f>
        <v>1200</v>
      </c>
      <c r="AF52" s="146">
        <f>AE52*$B52</f>
        <v>96.36</v>
      </c>
      <c r="AG52" s="143"/>
      <c r="AH52" s="145">
        <f>IF($D$1&lt;AH$5,0,IF(Releve_EDF!N16="",0,Releve_EDF!N16-Releve_EDF!M16))</f>
        <v>0</v>
      </c>
      <c r="AI52" s="146">
        <f>AH52*$B52</f>
        <v>0</v>
      </c>
      <c r="AJ52" s="143"/>
      <c r="AK52" s="145">
        <f>IF($D$1&lt;AK$5,0,IF(Releve_EDF!O16="",0,Releve_EDF!O16-Releve_EDF!N16))</f>
        <v>0</v>
      </c>
      <c r="AL52" s="146">
        <f>AK52*$B52</f>
        <v>0</v>
      </c>
    </row>
    <row r="53" spans="1:38" ht="15.75" thickBot="1">
      <c r="A53" s="133" t="s">
        <v>64</v>
      </c>
      <c r="B53" s="135">
        <v>14.11</v>
      </c>
      <c r="C53" s="135"/>
      <c r="D53" s="152">
        <f>IF($D$1&lt;D$5,0,1)</f>
        <v>1</v>
      </c>
      <c r="E53" s="153">
        <f>IF(D53="","",D53*$B53)</f>
        <v>14.11</v>
      </c>
      <c r="F53" s="135"/>
      <c r="G53" s="152">
        <f>IF($D$1&lt;G$5,0,1)</f>
        <v>1</v>
      </c>
      <c r="H53" s="153">
        <f>IF(G53="","",G53*$B53)</f>
        <v>14.11</v>
      </c>
      <c r="I53" s="135"/>
      <c r="J53" s="152">
        <f>IF($D$1&lt;J$5,0,1)</f>
        <v>1</v>
      </c>
      <c r="K53" s="153">
        <f>IF(J53="","",J53*$B53)</f>
        <v>14.11</v>
      </c>
      <c r="L53" s="135"/>
      <c r="M53" s="152">
        <f>IF($D$1&lt;M$5,0,1)</f>
        <v>1</v>
      </c>
      <c r="N53" s="153">
        <f>IF(M53="","",M53*$B53)</f>
        <v>14.11</v>
      </c>
      <c r="O53" s="135"/>
      <c r="P53" s="152">
        <f>IF($D$1&lt;P$5,0,1)</f>
        <v>1</v>
      </c>
      <c r="Q53" s="153">
        <f>IF(P53="","",P53*$B53)</f>
        <v>14.11</v>
      </c>
      <c r="R53" s="135"/>
      <c r="S53" s="152">
        <f>IF($D$1&lt;S$5,0,1)</f>
        <v>1</v>
      </c>
      <c r="T53" s="153">
        <f>IF(S53="","",S53*$B53)</f>
        <v>14.11</v>
      </c>
      <c r="U53" s="135"/>
      <c r="V53" s="152">
        <f>IF($D$1&lt;V$5,0,1)</f>
        <v>1</v>
      </c>
      <c r="W53" s="153">
        <f>IF(V53="","",V53*$B53)</f>
        <v>14.11</v>
      </c>
      <c r="X53" s="135"/>
      <c r="Y53" s="152">
        <f>IF($D$1&lt;Y$5,0,1)</f>
        <v>1</v>
      </c>
      <c r="Z53" s="153">
        <f>IF(Y53="","",Y53*$B53)</f>
        <v>14.11</v>
      </c>
      <c r="AA53" s="135"/>
      <c r="AB53" s="152">
        <f>IF($D$1&lt;AB$5,0,1)</f>
        <v>1</v>
      </c>
      <c r="AC53" s="153">
        <f>IF(AB53="","",AB53*$B53)</f>
        <v>14.11</v>
      </c>
      <c r="AD53" s="135"/>
      <c r="AE53" s="152">
        <f>IF($D$1&lt;AE$5,0,1)</f>
        <v>1</v>
      </c>
      <c r="AF53" s="153">
        <f>IF(AE53="","",AE53*$B53)</f>
        <v>14.11</v>
      </c>
      <c r="AG53" s="135"/>
      <c r="AH53" s="152">
        <f>IF($D$1&lt;AH$5,0,1)</f>
        <v>1</v>
      </c>
      <c r="AI53" s="153">
        <f>IF(AH53="","",AH53*$B53)</f>
        <v>14.11</v>
      </c>
      <c r="AJ53" s="135"/>
      <c r="AK53" s="152">
        <f>IF($D$1&lt;AK$5,0,1)</f>
        <v>0</v>
      </c>
      <c r="AL53" s="153">
        <f>IF(AK53="","",AK53*$B53)</f>
        <v>0</v>
      </c>
    </row>
    <row r="54" spans="1:38" ht="15.75" thickTop="1">
      <c r="A54" s="133"/>
      <c r="B54" s="133"/>
      <c r="C54" s="133"/>
      <c r="D54" s="134"/>
      <c r="E54" s="134"/>
      <c r="F54" s="134"/>
      <c r="G54" s="134"/>
      <c r="H54" s="134"/>
      <c r="I54" s="134"/>
      <c r="J54" s="134"/>
      <c r="K54" s="134"/>
      <c r="L54" s="134"/>
      <c r="M54" s="134"/>
      <c r="N54" s="134"/>
      <c r="O54" s="134"/>
      <c r="P54" s="134"/>
      <c r="Q54" s="134"/>
      <c r="R54" s="134"/>
      <c r="S54" s="134"/>
      <c r="T54" s="134"/>
      <c r="U54" s="134"/>
      <c r="V54" s="134"/>
      <c r="W54" s="134"/>
      <c r="X54" s="134"/>
      <c r="Y54" s="134"/>
      <c r="Z54" s="134"/>
      <c r="AA54" s="134"/>
      <c r="AB54" s="134"/>
      <c r="AC54" s="134"/>
      <c r="AD54" s="134"/>
      <c r="AE54" s="134"/>
      <c r="AF54" s="134"/>
      <c r="AG54" s="134"/>
      <c r="AH54" s="134"/>
      <c r="AI54" s="134"/>
      <c r="AJ54" s="134"/>
      <c r="AK54" s="134"/>
      <c r="AL54" s="134"/>
    </row>
    <row r="55" spans="1:38">
      <c r="A55" s="133"/>
      <c r="B55" s="168"/>
      <c r="C55" s="168"/>
      <c r="D55" s="134"/>
      <c r="E55" s="134"/>
      <c r="F55" s="134"/>
      <c r="G55" s="134"/>
      <c r="H55" s="134"/>
      <c r="I55" s="134"/>
      <c r="J55" s="134"/>
      <c r="K55" s="134"/>
      <c r="L55" s="134"/>
      <c r="M55" s="134"/>
      <c r="N55" s="134"/>
      <c r="O55" s="134"/>
      <c r="P55" s="134"/>
      <c r="Q55" s="134"/>
      <c r="R55" s="134"/>
      <c r="S55" s="134"/>
      <c r="T55" s="134"/>
      <c r="U55" s="134"/>
      <c r="V55" s="134"/>
      <c r="W55" s="134"/>
      <c r="X55" s="134"/>
      <c r="Y55" s="134"/>
      <c r="Z55" s="134"/>
      <c r="AA55" s="134"/>
      <c r="AB55" s="134"/>
      <c r="AC55" s="134"/>
      <c r="AD55" s="134"/>
      <c r="AE55" s="134"/>
      <c r="AF55" s="134"/>
      <c r="AG55" s="134"/>
      <c r="AH55" s="134"/>
      <c r="AI55" s="134"/>
      <c r="AJ55" s="134"/>
      <c r="AK55" s="134"/>
      <c r="AL55" s="134"/>
    </row>
    <row r="56" spans="1:38">
      <c r="A56" s="156" t="s">
        <v>84</v>
      </c>
      <c r="B56" s="168"/>
      <c r="C56" s="168"/>
      <c r="D56" s="134"/>
      <c r="E56" s="155">
        <f>SUM(E51:E55)</f>
        <v>184.9418</v>
      </c>
      <c r="F56" s="134"/>
      <c r="G56" s="134"/>
      <c r="H56" s="155">
        <f>SUM(H51:H55)</f>
        <v>184.9418</v>
      </c>
      <c r="I56" s="134"/>
      <c r="J56" s="134"/>
      <c r="K56" s="155">
        <f>SUM(K51:K55)</f>
        <v>176.11919999999998</v>
      </c>
      <c r="L56" s="134"/>
      <c r="M56" s="134"/>
      <c r="N56" s="155">
        <f>SUM(N51:N55)</f>
        <v>161.31939999999997</v>
      </c>
      <c r="O56" s="134"/>
      <c r="P56" s="134"/>
      <c r="Q56" s="155">
        <f>SUM(Q51:Q55)</f>
        <v>148.05759999999998</v>
      </c>
      <c r="R56" s="134"/>
      <c r="S56" s="134"/>
      <c r="T56" s="155">
        <f>SUM(T51:T55)</f>
        <v>141.33259999999999</v>
      </c>
      <c r="U56" s="134"/>
      <c r="V56" s="134"/>
      <c r="W56" s="155">
        <f>SUM(W51:W55)</f>
        <v>155.15159999999997</v>
      </c>
      <c r="X56" s="134"/>
      <c r="Y56" s="134"/>
      <c r="Z56" s="155">
        <f>SUM(Z51:Z55)</f>
        <v>163.15219999999999</v>
      </c>
      <c r="AA56" s="134"/>
      <c r="AB56" s="134"/>
      <c r="AC56" s="155">
        <f>SUM(AC51:AC55)</f>
        <v>163.15219999999999</v>
      </c>
      <c r="AD56" s="134"/>
      <c r="AE56" s="134"/>
      <c r="AF56" s="155">
        <f>SUM(AF51:AF55)</f>
        <v>137.846</v>
      </c>
      <c r="AG56" s="134"/>
      <c r="AH56" s="134"/>
      <c r="AI56" s="155">
        <f>SUM(AI51:AI55)</f>
        <v>14.11</v>
      </c>
      <c r="AJ56" s="134"/>
      <c r="AK56" s="134"/>
      <c r="AL56" s="155">
        <f>SUM(AL51:AL55)</f>
        <v>0</v>
      </c>
    </row>
    <row r="57" spans="1:38">
      <c r="A57" s="154"/>
      <c r="B57" s="154"/>
      <c r="C57" s="154"/>
      <c r="D57" s="156"/>
      <c r="E57" s="155"/>
      <c r="F57" s="134"/>
      <c r="G57" s="135"/>
      <c r="H57" s="135"/>
      <c r="I57" s="134"/>
      <c r="J57" s="135"/>
      <c r="K57" s="135"/>
      <c r="L57" s="134"/>
      <c r="M57" s="135"/>
      <c r="N57" s="135"/>
      <c r="O57" s="134"/>
      <c r="P57" s="134"/>
      <c r="Q57" s="134"/>
      <c r="R57" s="134"/>
      <c r="S57" s="135"/>
      <c r="T57" s="135"/>
      <c r="U57" s="134"/>
      <c r="V57" s="135"/>
      <c r="W57" s="135"/>
      <c r="X57" s="134"/>
      <c r="Y57" s="135"/>
      <c r="Z57" s="135"/>
      <c r="AA57" s="134"/>
      <c r="AB57" s="135"/>
      <c r="AC57" s="135"/>
      <c r="AD57" s="134"/>
      <c r="AE57" s="135"/>
      <c r="AF57" s="135"/>
      <c r="AG57" s="134"/>
      <c r="AH57" s="135"/>
      <c r="AI57" s="135"/>
      <c r="AJ57" s="134"/>
      <c r="AK57" s="135"/>
      <c r="AL57" s="135"/>
    </row>
    <row r="59" spans="1:38" ht="38.25">
      <c r="A59" s="136" t="s">
        <v>88</v>
      </c>
      <c r="B59" s="136"/>
      <c r="C59" s="136"/>
      <c r="D59" s="136"/>
      <c r="E59" s="170">
        <f>+E56+E44</f>
        <v>4257.942468159049</v>
      </c>
      <c r="F59" s="136"/>
      <c r="G59" s="136"/>
      <c r="H59" s="170">
        <f>+H56+H44</f>
        <v>4257.942468159049</v>
      </c>
      <c r="I59" s="136"/>
      <c r="J59" s="136"/>
      <c r="K59" s="170">
        <f>+K56+K44</f>
        <v>4666.9087615846993</v>
      </c>
      <c r="L59" s="136"/>
      <c r="M59" s="136"/>
      <c r="N59" s="170">
        <f>+N56+N44</f>
        <v>2722.3607609487999</v>
      </c>
      <c r="O59" s="136"/>
      <c r="P59" s="136"/>
      <c r="Q59" s="170">
        <f>+Q56+Q44</f>
        <v>3758.2080101108995</v>
      </c>
      <c r="R59" s="136"/>
      <c r="S59" s="136"/>
      <c r="T59" s="170">
        <f>+T56+T44</f>
        <v>3634.662753665501</v>
      </c>
      <c r="U59" s="136"/>
      <c r="V59" s="136"/>
      <c r="W59" s="170">
        <f>+W56+W44</f>
        <v>3208.2805159511004</v>
      </c>
      <c r="X59" s="136"/>
      <c r="Y59" s="136"/>
      <c r="Z59" s="170">
        <f>+Z56+Z44</f>
        <v>3546.7208204419999</v>
      </c>
      <c r="AA59" s="136"/>
      <c r="AB59" s="136"/>
      <c r="AC59" s="170">
        <f>+AC56+AC44</f>
        <v>3546.7208204419999</v>
      </c>
      <c r="AD59" s="136"/>
      <c r="AE59" s="136"/>
      <c r="AF59" s="170">
        <f>+AF56+AF44</f>
        <v>2857.6030102831005</v>
      </c>
      <c r="AG59" s="136"/>
      <c r="AH59" s="136"/>
      <c r="AI59" s="170">
        <f>+AI56+AI44</f>
        <v>528.10399000000007</v>
      </c>
      <c r="AJ59" s="136"/>
      <c r="AK59" s="136"/>
      <c r="AL59" s="170">
        <f>+AL56+AL44</f>
        <v>0</v>
      </c>
    </row>
    <row r="61" spans="1:38" ht="38.25">
      <c r="A61" s="136" t="s">
        <v>89</v>
      </c>
      <c r="B61" s="136"/>
      <c r="C61" s="136"/>
      <c r="D61" s="136"/>
      <c r="E61" s="170">
        <f>+E59</f>
        <v>4257.942468159049</v>
      </c>
      <c r="F61" s="136"/>
      <c r="G61" s="136"/>
      <c r="H61" s="170">
        <f>IF(H59=0,0,H59+E61)</f>
        <v>8515.884936318098</v>
      </c>
      <c r="I61" s="136"/>
      <c r="J61" s="136"/>
      <c r="K61" s="170">
        <f>IF(K59=0,0,K59+H61)</f>
        <v>13182.793697902798</v>
      </c>
      <c r="L61" s="136"/>
      <c r="M61" s="136"/>
      <c r="N61" s="170">
        <f>IF(N59=0,0,N59+K61)</f>
        <v>15905.154458851597</v>
      </c>
      <c r="O61" s="136"/>
      <c r="P61" s="136"/>
      <c r="Q61" s="170">
        <f>IF(Q59=0,0,Q59+N61)</f>
        <v>19663.362468962496</v>
      </c>
      <c r="R61" s="136"/>
      <c r="S61" s="136"/>
      <c r="T61" s="170">
        <f>IF(T59=0,0,T59+Q61)</f>
        <v>23298.025222627995</v>
      </c>
      <c r="U61" s="136"/>
      <c r="V61" s="136"/>
      <c r="W61" s="170">
        <f>IF(W59=0,0,W59+T61)</f>
        <v>26506.305738579096</v>
      </c>
      <c r="X61" s="136"/>
      <c r="Y61" s="136"/>
      <c r="Z61" s="170">
        <f>IF(Z59=0,0,Z59+W61)</f>
        <v>30053.026559021095</v>
      </c>
      <c r="AA61" s="136"/>
      <c r="AB61" s="136"/>
      <c r="AC61" s="170">
        <f>IF(AC59=0,0,AC59+Z61)</f>
        <v>33599.747379463093</v>
      </c>
      <c r="AD61" s="136"/>
      <c r="AE61" s="136"/>
      <c r="AF61" s="170">
        <f>IF(AF59=0,0,AF59+AC61)</f>
        <v>36457.350389746192</v>
      </c>
      <c r="AG61" s="136"/>
      <c r="AH61" s="136"/>
      <c r="AI61" s="170">
        <f>IF(AI59=0,0,AI59+AF61)</f>
        <v>36985.454379746196</v>
      </c>
      <c r="AJ61" s="136"/>
      <c r="AK61" s="136"/>
      <c r="AL61" s="170">
        <f>IF(AL59=0,0,AL59+AI61)</f>
        <v>0</v>
      </c>
    </row>
    <row r="69" spans="2:4">
      <c r="B69" s="130" t="s">
        <v>90</v>
      </c>
    </row>
    <row r="70" spans="2:4">
      <c r="B70" s="131">
        <v>40574</v>
      </c>
      <c r="C70" s="130">
        <f>MONTH(B70)</f>
        <v>1</v>
      </c>
      <c r="D70" s="172">
        <f>+E61</f>
        <v>4257.942468159049</v>
      </c>
    </row>
    <row r="71" spans="2:4">
      <c r="B71" s="131">
        <v>40602</v>
      </c>
      <c r="C71" s="130">
        <f t="shared" ref="C71:C81" si="24">MONTH(B71)</f>
        <v>2</v>
      </c>
      <c r="D71" s="172">
        <f>+H61</f>
        <v>8515.884936318098</v>
      </c>
    </row>
    <row r="72" spans="2:4">
      <c r="B72" s="131">
        <v>40633</v>
      </c>
      <c r="C72" s="130">
        <f t="shared" si="24"/>
        <v>3</v>
      </c>
      <c r="D72" s="172">
        <f>+K61</f>
        <v>13182.793697902798</v>
      </c>
    </row>
    <row r="73" spans="2:4">
      <c r="B73" s="131">
        <v>40663</v>
      </c>
      <c r="C73" s="130">
        <f t="shared" si="24"/>
        <v>4</v>
      </c>
      <c r="D73" s="172">
        <f>+N61</f>
        <v>15905.154458851597</v>
      </c>
    </row>
    <row r="74" spans="2:4">
      <c r="B74" s="131">
        <v>40694</v>
      </c>
      <c r="C74" s="130">
        <f t="shared" si="24"/>
        <v>5</v>
      </c>
      <c r="D74" s="172">
        <f>+Q61</f>
        <v>19663.362468962496</v>
      </c>
    </row>
    <row r="75" spans="2:4">
      <c r="B75" s="131">
        <v>40724</v>
      </c>
      <c r="C75" s="130">
        <f t="shared" si="24"/>
        <v>6</v>
      </c>
      <c r="D75" s="172">
        <f>+T61</f>
        <v>23298.025222627995</v>
      </c>
    </row>
    <row r="76" spans="2:4">
      <c r="B76" s="131">
        <v>40755</v>
      </c>
      <c r="C76" s="130">
        <f t="shared" si="24"/>
        <v>7</v>
      </c>
      <c r="D76" s="172">
        <f>+W61</f>
        <v>26506.305738579096</v>
      </c>
    </row>
    <row r="77" spans="2:4">
      <c r="B77" s="131">
        <v>40786</v>
      </c>
      <c r="C77" s="130">
        <f t="shared" si="24"/>
        <v>8</v>
      </c>
      <c r="D77" s="172">
        <f>+Z61</f>
        <v>30053.026559021095</v>
      </c>
    </row>
    <row r="78" spans="2:4">
      <c r="B78" s="131">
        <v>40816</v>
      </c>
      <c r="C78" s="130">
        <f t="shared" si="24"/>
        <v>9</v>
      </c>
      <c r="D78" s="172">
        <f>+AC61</f>
        <v>33599.747379463093</v>
      </c>
    </row>
    <row r="79" spans="2:4">
      <c r="B79" s="131">
        <v>40847</v>
      </c>
      <c r="C79" s="130">
        <f t="shared" si="24"/>
        <v>10</v>
      </c>
      <c r="D79" s="172">
        <f>+AF61</f>
        <v>36457.350389746192</v>
      </c>
    </row>
    <row r="80" spans="2:4">
      <c r="B80" s="131">
        <v>40877</v>
      </c>
      <c r="C80" s="130">
        <f t="shared" si="24"/>
        <v>11</v>
      </c>
      <c r="D80" s="172">
        <f>+AI61</f>
        <v>36985.454379746196</v>
      </c>
    </row>
    <row r="81" spans="2:4">
      <c r="B81" s="131">
        <v>40908</v>
      </c>
      <c r="C81" s="130">
        <f t="shared" si="24"/>
        <v>12</v>
      </c>
      <c r="D81" s="172">
        <f>+AL61</f>
        <v>0</v>
      </c>
    </row>
  </sheetData>
  <mergeCells count="24">
    <mergeCell ref="S5:T5"/>
    <mergeCell ref="V5:W5"/>
    <mergeCell ref="AE5:AF5"/>
    <mergeCell ref="AH5:AI5"/>
    <mergeCell ref="G5:H5"/>
    <mergeCell ref="J5:K5"/>
    <mergeCell ref="M5:N5"/>
    <mergeCell ref="P5:Q5"/>
    <mergeCell ref="AE49:AF49"/>
    <mergeCell ref="AH49:AI49"/>
    <mergeCell ref="AK5:AL5"/>
    <mergeCell ref="D5:E5"/>
    <mergeCell ref="Y5:Z5"/>
    <mergeCell ref="AB5:AC5"/>
    <mergeCell ref="AK49:AL49"/>
    <mergeCell ref="D49:E49"/>
    <mergeCell ref="S49:T49"/>
    <mergeCell ref="V49:W49"/>
    <mergeCell ref="Y49:Z49"/>
    <mergeCell ref="AB49:AC49"/>
    <mergeCell ref="G49:H49"/>
    <mergeCell ref="J49:K49"/>
    <mergeCell ref="M49:N49"/>
    <mergeCell ref="P49:Q49"/>
  </mergeCells>
  <pageMargins left="0.70866141732283472" right="0.70866141732283472" top="0.74803149606299213" bottom="0.74803149606299213" header="0.31496062992125984" footer="0.31496062992125984"/>
  <pageSetup paperSize="9" scale="46" fitToWidth="2" orientation="landscape" verticalDpi="0" r:id="rId1"/>
  <colBreaks count="1" manualBreakCount="1">
    <brk id="21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"/>
  <sheetViews>
    <sheetView tabSelected="1" zoomScale="92" zoomScaleNormal="92" workbookViewId="0">
      <selection activeCell="A7" sqref="A7"/>
    </sheetView>
  </sheetViews>
  <sheetFormatPr baseColWidth="10" defaultRowHeight="20.100000000000001" customHeight="1"/>
  <cols>
    <col min="1" max="1" width="21.5703125" style="181" bestFit="1" customWidth="1"/>
    <col min="2" max="2" width="14.7109375" style="192" customWidth="1"/>
    <col min="3" max="16" width="14.7109375" style="181" customWidth="1"/>
    <col min="17" max="16384" width="11.42578125" style="184"/>
  </cols>
  <sheetData>
    <row r="1" spans="1:16" ht="20.100000000000001" customHeight="1">
      <c r="A1" s="195" t="s">
        <v>109</v>
      </c>
      <c r="B1" s="196">
        <f>Date</f>
        <v>41182</v>
      </c>
      <c r="C1" s="182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</row>
    <row r="2" spans="1:16" ht="20.100000000000001" customHeight="1">
      <c r="A2" s="183"/>
      <c r="B2" s="191"/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</row>
    <row r="3" spans="1:16" ht="31.5">
      <c r="A3" s="185"/>
      <c r="B3" s="247" t="s">
        <v>111</v>
      </c>
      <c r="C3" s="186" t="s">
        <v>92</v>
      </c>
      <c r="D3" s="245" t="s">
        <v>93</v>
      </c>
      <c r="E3" s="187" t="s">
        <v>94</v>
      </c>
      <c r="F3" s="187" t="s">
        <v>95</v>
      </c>
      <c r="G3" s="187" t="s">
        <v>96</v>
      </c>
      <c r="H3" s="187" t="s">
        <v>97</v>
      </c>
      <c r="I3" s="187" t="s">
        <v>98</v>
      </c>
      <c r="J3" s="187" t="s">
        <v>99</v>
      </c>
      <c r="K3" s="187" t="s">
        <v>100</v>
      </c>
      <c r="L3" s="187" t="s">
        <v>101</v>
      </c>
      <c r="M3" s="187" t="s">
        <v>102</v>
      </c>
      <c r="N3" s="187" t="s">
        <v>103</v>
      </c>
      <c r="O3" s="187" t="s">
        <v>104</v>
      </c>
      <c r="P3" s="187" t="s">
        <v>105</v>
      </c>
    </row>
    <row r="4" spans="1:16" ht="20.100000000000001" customHeight="1">
      <c r="A4" s="188" t="s">
        <v>106</v>
      </c>
      <c r="B4" s="194"/>
      <c r="C4" s="189">
        <f>B4-D4</f>
        <v>-7430869.9999999981</v>
      </c>
      <c r="D4" s="189">
        <f>SUM(E4:P4)</f>
        <v>7430869.9999999981</v>
      </c>
      <c r="E4" s="190">
        <v>705266.88950789219</v>
      </c>
      <c r="F4" s="190">
        <v>705266.88950789219</v>
      </c>
      <c r="G4" s="190">
        <v>785312.18198700086</v>
      </c>
      <c r="H4" s="190">
        <v>701486.88950789219</v>
      </c>
      <c r="I4" s="190">
        <v>604153.55617455894</v>
      </c>
      <c r="J4" s="190">
        <v>543168.0687093779</v>
      </c>
      <c r="K4" s="190">
        <v>480954.00185701012</v>
      </c>
      <c r="L4" s="190">
        <v>479574.00185701012</v>
      </c>
      <c r="M4" s="190">
        <v>479574.00185701012</v>
      </c>
      <c r="N4" s="190">
        <v>515827.33519034355</v>
      </c>
      <c r="O4" s="190">
        <v>554827.33519034355</v>
      </c>
      <c r="P4" s="190">
        <v>875458.84865366749</v>
      </c>
    </row>
    <row r="5" spans="1:16" ht="20.100000000000001" customHeight="1">
      <c r="A5" s="188" t="s">
        <v>107</v>
      </c>
      <c r="B5" s="246">
        <v>20397000</v>
      </c>
      <c r="C5" s="189">
        <f>B5-D5</f>
        <v>-10837536.66666666</v>
      </c>
      <c r="D5" s="189">
        <f>SUM(E5:P5)</f>
        <v>31234536.66666666</v>
      </c>
      <c r="E5" s="246">
        <v>2995483.2033426184</v>
      </c>
      <c r="F5" s="246">
        <v>2995483.2033426184</v>
      </c>
      <c r="G5" s="246">
        <v>3387718.449396471</v>
      </c>
      <c r="H5" s="246">
        <v>2961049.8700092849</v>
      </c>
      <c r="I5" s="246">
        <v>2520769.8700092849</v>
      </c>
      <c r="J5" s="246">
        <v>2268192.237697307</v>
      </c>
      <c r="K5" s="246">
        <v>2002806.276694522</v>
      </c>
      <c r="L5" s="246">
        <v>1995006.276694522</v>
      </c>
      <c r="M5" s="246">
        <v>1995006.276694522</v>
      </c>
      <c r="N5" s="246">
        <v>1973872.9433611883</v>
      </c>
      <c r="O5" s="246">
        <v>2266866.2766945218</v>
      </c>
      <c r="P5" s="246">
        <v>3872281.7827298045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Date</vt:lpstr>
      <vt:lpstr>Tel</vt:lpstr>
      <vt:lpstr>Releve_EDF</vt:lpstr>
      <vt:lpstr>Conso_EDF</vt:lpstr>
      <vt:lpstr>Situation</vt:lpstr>
      <vt:lpstr>Date</vt:lpstr>
      <vt:lpstr>Conso_EDF!Impression_des_titres</vt:lpstr>
      <vt:lpstr>mois</vt:lpstr>
    </vt:vector>
  </TitlesOfParts>
  <Company>EUROPEENNE FRUITIERE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paye1</dc:creator>
  <cp:lastModifiedBy>Eric EK. KAROUTCHI</cp:lastModifiedBy>
  <cp:lastPrinted>2012-10-18T16:38:47Z</cp:lastPrinted>
  <dcterms:created xsi:type="dcterms:W3CDTF">2006-03-02T15:16:54Z</dcterms:created>
  <dcterms:modified xsi:type="dcterms:W3CDTF">2012-11-04T20:43:01Z</dcterms:modified>
</cp:coreProperties>
</file>