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5600" windowHeight="9855" tabRatio="749"/>
  </bookViews>
  <sheets>
    <sheet name="Feuille1" sheetId="13" r:id="rId1"/>
  </sheets>
  <calcPr calcId="125725"/>
</workbook>
</file>

<file path=xl/calcChain.xml><?xml version="1.0" encoding="utf-8"?>
<calcChain xmlns="http://schemas.openxmlformats.org/spreadsheetml/2006/main">
  <c r="I10" i="13"/>
  <c r="K10"/>
  <c r="K13"/>
  <c r="J10"/>
  <c r="J11"/>
  <c r="H10"/>
  <c r="H14" s="1"/>
  <c r="D10"/>
  <c r="D14" s="1"/>
  <c r="C10"/>
  <c r="C14" s="1"/>
  <c r="L14"/>
  <c r="M14"/>
  <c r="N14"/>
  <c r="O14"/>
  <c r="P14"/>
  <c r="Q14"/>
  <c r="I13"/>
  <c r="Y13" s="1"/>
  <c r="I11"/>
  <c r="E10"/>
  <c r="E11"/>
  <c r="G14"/>
  <c r="R14"/>
  <c r="S14"/>
  <c r="T14"/>
  <c r="U14"/>
  <c r="V14"/>
  <c r="W14"/>
  <c r="X14"/>
  <c r="F14"/>
  <c r="Y4"/>
  <c r="Y5"/>
  <c r="Y6"/>
  <c r="Y7"/>
  <c r="Y8"/>
  <c r="Y9"/>
  <c r="Y11"/>
  <c r="Y12"/>
  <c r="Y3"/>
  <c r="J14" l="1"/>
  <c r="K14"/>
  <c r="I14"/>
  <c r="E14"/>
  <c r="Y10"/>
  <c r="Y14" l="1"/>
</calcChain>
</file>

<file path=xl/sharedStrings.xml><?xml version="1.0" encoding="utf-8"?>
<sst xmlns="http://schemas.openxmlformats.org/spreadsheetml/2006/main" count="15" uniqueCount="15">
  <si>
    <t>TOTAL</t>
  </si>
  <si>
    <t>CHARGEMENT DU LOT</t>
  </si>
  <si>
    <t>PREPA CHARIOTS</t>
  </si>
  <si>
    <t>CONTRÔLE</t>
  </si>
  <si>
    <t>RELANCES</t>
  </si>
  <si>
    <t>APPRO MAGASIN</t>
  </si>
  <si>
    <t>PROFILE NON DISPO A L'INTERIEUR</t>
  </si>
  <si>
    <t>CHARIOTS VIDES</t>
  </si>
  <si>
    <t>CONSIGNES CHEF D'EQUIPE</t>
  </si>
  <si>
    <t>PANNES</t>
  </si>
  <si>
    <t>NETTOYAGE</t>
  </si>
  <si>
    <t xml:space="preserve">AUTRES </t>
  </si>
  <si>
    <t>CAUSES ARRET EN MINUTES</t>
  </si>
  <si>
    <t>Total causes arrêt expliquées</t>
  </si>
  <si>
    <t>semaines de 5 jours (hors samedi)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</si>
</sst>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9">
    <font>
      <sz val="12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18"/>
      <color indexed="8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8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2" xfId="0" applyFont="1" applyFill="1" applyBorder="1" applyAlignment="1"/>
    <xf numFmtId="0" fontId="5" fillId="0" borderId="12" xfId="0" applyFont="1" applyBorder="1" applyAlignment="1">
      <alignment horizontal="center" vertical="center"/>
    </xf>
    <xf numFmtId="0" fontId="3" fillId="0" borderId="0" xfId="0" applyFont="1"/>
    <xf numFmtId="167" fontId="3" fillId="0" borderId="8" xfId="1" applyNumberFormat="1" applyFont="1" applyBorder="1"/>
    <xf numFmtId="167" fontId="3" fillId="3" borderId="4" xfId="1" applyNumberFormat="1" applyFont="1" applyFill="1" applyBorder="1"/>
    <xf numFmtId="167" fontId="3" fillId="3" borderId="6" xfId="1" applyNumberFormat="1" applyFont="1" applyFill="1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/>
    </xf>
    <xf numFmtId="0" fontId="1" fillId="3" borderId="3" xfId="2" applyFont="1" applyFill="1" applyBorder="1" applyAlignment="1">
      <alignment horizontal="left" vertical="center" wrapText="1"/>
    </xf>
    <xf numFmtId="0" fontId="1" fillId="3" borderId="5" xfId="2" applyFont="1" applyFill="1" applyBorder="1" applyAlignment="1">
      <alignment horizontal="left" vertical="center" wrapText="1"/>
    </xf>
    <xf numFmtId="0" fontId="1" fillId="3" borderId="5" xfId="2" applyFont="1" applyFill="1" applyBorder="1" applyAlignment="1">
      <alignment horizontal="left" vertical="center"/>
    </xf>
    <xf numFmtId="0" fontId="1" fillId="0" borderId="7" xfId="2" applyFont="1" applyFill="1" applyBorder="1" applyAlignment="1">
      <alignment horizontal="left" vertical="center" wrapText="1"/>
    </xf>
    <xf numFmtId="167" fontId="3" fillId="3" borderId="9" xfId="1" applyNumberFormat="1" applyFont="1" applyFill="1" applyBorder="1"/>
    <xf numFmtId="167" fontId="3" fillId="3" borderId="10" xfId="1" applyNumberFormat="1" applyFont="1" applyFill="1" applyBorder="1"/>
    <xf numFmtId="167" fontId="3" fillId="0" borderId="11" xfId="1" applyNumberFormat="1" applyFont="1" applyBorder="1"/>
    <xf numFmtId="167" fontId="3" fillId="3" borderId="17" xfId="1" applyNumberFormat="1" applyFont="1" applyFill="1" applyBorder="1"/>
    <xf numFmtId="167" fontId="3" fillId="3" borderId="18" xfId="1" applyNumberFormat="1" applyFont="1" applyFill="1" applyBorder="1"/>
    <xf numFmtId="167" fontId="3" fillId="0" borderId="19" xfId="1" applyNumberFormat="1" applyFont="1" applyBorder="1"/>
    <xf numFmtId="0" fontId="5" fillId="0" borderId="1" xfId="0" applyFont="1" applyFill="1" applyBorder="1" applyAlignment="1">
      <alignment horizontal="center" vertical="center" textRotation="90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 textRotation="90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Causes des arrêts de la machine Dubus 9001</a:t>
            </a:r>
          </a:p>
        </c:rich>
      </c:tx>
      <c:layout>
        <c:manualLayout>
          <c:xMode val="edge"/>
          <c:yMode val="edge"/>
          <c:x val="0.22535211267605632"/>
          <c:y val="8.4175084175084226E-3"/>
        </c:manualLayout>
      </c:layout>
      <c:overlay val="1"/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44091815683507E-2"/>
          <c:y val="0.30209607526080012"/>
          <c:w val="0.79665501049745302"/>
          <c:h val="0.59435558152365875"/>
        </c:manualLayout>
      </c:layout>
      <c:pieChart>
        <c:varyColors val="1"/>
        <c:ser>
          <c:idx val="0"/>
          <c:order val="0"/>
          <c:tx>
            <c:strRef>
              <c:f>Feuille1!$A$3:$A$14</c:f>
              <c:strCache>
                <c:ptCount val="1"/>
                <c:pt idx="0">
                  <c:v>CAUSES ARRET EN MINUTES</c:v>
                </c:pt>
              </c:strCache>
            </c:strRef>
          </c:tx>
          <c:dLbls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layout>
                <c:manualLayout>
                  <c:x val="0.81690140845070458"/>
                  <c:y val="0.4158249158249161"/>
                </c:manualLayout>
              </c:layout>
              <c:dLblPos val="bestFit"/>
              <c:showCatName val="1"/>
              <c:showPercent val="1"/>
            </c:dLbl>
            <c:dLbl>
              <c:idx val="5"/>
              <c:layout>
                <c:manualLayout>
                  <c:x val="0.83098591549295753"/>
                  <c:y val="0.17676767676767682"/>
                </c:manualLayout>
              </c:layout>
              <c:dLblPos val="bestFit"/>
              <c:showCatName val="1"/>
              <c:showPercent val="1"/>
            </c:dLbl>
            <c:dLbl>
              <c:idx val="6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Feuille1!$B$3:$B$13</c:f>
              <c:strCache>
                <c:ptCount val="11"/>
                <c:pt idx="0">
                  <c:v>CHARGEMENT DU LOT</c:v>
                </c:pt>
                <c:pt idx="1">
                  <c:v>PREPA CHARIOTS</c:v>
                </c:pt>
                <c:pt idx="2">
                  <c:v>CONTRÔLE</c:v>
                </c:pt>
                <c:pt idx="3">
                  <c:v>RELANCES</c:v>
                </c:pt>
                <c:pt idx="4">
                  <c:v>APPRO MAGASIN</c:v>
                </c:pt>
                <c:pt idx="5">
                  <c:v>PROFILE NON DISPO A L'INTERIEUR</c:v>
                </c:pt>
                <c:pt idx="6">
                  <c:v>CHARIOTS VIDES</c:v>
                </c:pt>
                <c:pt idx="7">
                  <c:v>CONSIGNES CHEF D'EQUIPE</c:v>
                </c:pt>
                <c:pt idx="8">
                  <c:v>PANNES</c:v>
                </c:pt>
                <c:pt idx="9">
                  <c:v>NETTOYAGE</c:v>
                </c:pt>
                <c:pt idx="10">
                  <c:v>AUTRES </c:v>
                </c:pt>
              </c:strCache>
            </c:strRef>
          </c:cat>
          <c:val>
            <c:numRef>
              <c:f>Feuille1!$C$3:$C$13</c:f>
              <c:numCache>
                <c:formatCode>_-* #,##0\ _€_-;\-* #,##0\ _€_-;_-* "-"??\ _€_-;_-@_-</c:formatCode>
                <c:ptCount val="11"/>
                <c:pt idx="0">
                  <c:v>145</c:v>
                </c:pt>
                <c:pt idx="1">
                  <c:v>33</c:v>
                </c:pt>
                <c:pt idx="7">
                  <c:v>1260</c:v>
                </c:pt>
                <c:pt idx="8">
                  <c:v>120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2490106</xdr:colOff>
      <xdr:row>15</xdr:row>
      <xdr:rowOff>0</xdr:rowOff>
    </xdr:from>
    <xdr:to>
      <xdr:col>11</xdr:col>
      <xdr:colOff>367392</xdr:colOff>
      <xdr:row>42</xdr:row>
      <xdr:rowOff>146957</xdr:rowOff>
    </xdr:to>
    <xdr:graphicFrame macro="">
      <xdr:nvGraphicFramePr>
        <xdr:cNvPr id="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0.01171</cdr:x>
      <cdr:y>0.02708</cdr:y>
    </cdr:from>
    <cdr:to>
      <cdr:x>0.22973</cdr:x>
      <cdr:y>0.1109</cdr:y>
    </cdr:to>
    <cdr:sp macro="" textlink="">
      <cdr:nvSpPr>
        <cdr:cNvPr id="78850" name="Ellips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156670"/>
          <a:ext cx="886732" cy="475024"/>
        </a:xfrm>
        <a:prstGeom xmlns:a="http://schemas.openxmlformats.org/drawingml/2006/main" prst="ellipse">
          <a:avLst/>
        </a:prstGeom>
        <a:gradFill xmlns:a="http://schemas.openxmlformats.org/drawingml/2006/main" rotWithShape="1">
          <a:gsLst>
            <a:gs pos="0">
              <a:srgbClr val="DAFDA7"/>
            </a:gs>
            <a:gs pos="35001">
              <a:srgbClr val="E4FDC2"/>
            </a:gs>
            <a:gs pos="100000">
              <a:srgbClr val="F5FFE6"/>
            </a:gs>
          </a:gsLst>
          <a:lin ang="16200000" scaled="1"/>
        </a:gradFill>
        <a:ln xmlns:a="http://schemas.openxmlformats.org/drawingml/2006/main" w="9525" algn="ctr">
          <a:solidFill>
            <a:srgbClr val="98B954"/>
          </a:solidFill>
          <a:round/>
          <a:headEnd/>
          <a:tailEnd/>
        </a:ln>
        <a:effectLst xmlns:a="http://schemas.openxmlformats.org/drawingml/2006/main">
          <a:outerShdw dist="20000" dir="5400000" rotWithShape="0">
            <a:srgbClr val="000000">
              <a:alpha val="37999"/>
            </a:srgbClr>
          </a:outerShdw>
        </a:effectLst>
      </cdr:spPr>
      <cdr:txBody>
        <a:bodyPr xmlns:a="http://schemas.openxmlformats.org/drawingml/2006/main" vertOverflow="clip" wrap="square" lIns="45720" tIns="41148" rIns="45720" bIns="4114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S 39</a:t>
          </a:r>
        </a:p>
        <a:p xmlns:a="http://schemas.openxmlformats.org/drawingml/2006/main"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4"/>
  <sheetViews>
    <sheetView tabSelected="1" zoomScale="70" zoomScaleNormal="70" workbookViewId="0">
      <pane xSplit="2" ySplit="1" topLeftCell="C2" activePane="bottomRight" state="frozen"/>
      <selection pane="topRight" activeCell="D1" sqref="D1"/>
      <selection pane="bottomLeft" activeCell="A4" sqref="A4"/>
      <selection pane="bottomRight" activeCell="G37" sqref="G37"/>
    </sheetView>
  </sheetViews>
  <sheetFormatPr baseColWidth="10" defaultRowHeight="15.75"/>
  <cols>
    <col min="1" max="1" width="7.25" customWidth="1"/>
    <col min="2" max="2" width="32.75" customWidth="1"/>
    <col min="3" max="3" width="7.875" style="5" bestFit="1" customWidth="1"/>
    <col min="4" max="5" width="7" style="5" bestFit="1" customWidth="1"/>
    <col min="6" max="7" width="7.125" style="5" bestFit="1" customWidth="1"/>
    <col min="8" max="8" width="8.75" style="5" bestFit="1" customWidth="1"/>
    <col min="9" max="9" width="7.875" style="5" bestFit="1" customWidth="1"/>
    <col min="10" max="24" width="7" style="5" bestFit="1" customWidth="1"/>
    <col min="25" max="25" width="8.125" style="5" bestFit="1" customWidth="1"/>
  </cols>
  <sheetData>
    <row r="1" spans="1:25" s="1" customFormat="1" ht="24" thickBot="1">
      <c r="A1" s="3"/>
      <c r="B1" s="4" t="s">
        <v>14</v>
      </c>
      <c r="C1" s="9">
        <v>28</v>
      </c>
      <c r="D1" s="9">
        <v>29</v>
      </c>
      <c r="E1" s="9">
        <v>30</v>
      </c>
      <c r="F1" s="9">
        <v>31</v>
      </c>
      <c r="G1" s="9">
        <v>35</v>
      </c>
      <c r="H1" s="9">
        <v>36</v>
      </c>
      <c r="I1" s="9">
        <v>37</v>
      </c>
      <c r="J1" s="9">
        <v>38</v>
      </c>
      <c r="K1" s="9">
        <v>39</v>
      </c>
      <c r="L1" s="9">
        <v>40</v>
      </c>
      <c r="M1" s="9">
        <v>41</v>
      </c>
      <c r="N1" s="9">
        <v>42</v>
      </c>
      <c r="O1" s="9">
        <v>43</v>
      </c>
      <c r="P1" s="9">
        <v>44</v>
      </c>
      <c r="Q1" s="9">
        <v>45</v>
      </c>
      <c r="R1" s="9">
        <v>46</v>
      </c>
      <c r="S1" s="9">
        <v>47</v>
      </c>
      <c r="T1" s="9">
        <v>48</v>
      </c>
      <c r="U1" s="9">
        <v>49</v>
      </c>
      <c r="V1" s="9">
        <v>50</v>
      </c>
      <c r="W1" s="9">
        <v>51</v>
      </c>
      <c r="X1" s="10">
        <v>52</v>
      </c>
      <c r="Y1" s="10" t="s">
        <v>0</v>
      </c>
    </row>
    <row r="2" spans="1:25" s="2" customFormat="1" ht="16.5" thickBot="1"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5.75" customHeight="1">
      <c r="A3" s="22" t="s">
        <v>12</v>
      </c>
      <c r="B3" s="12" t="s">
        <v>1</v>
      </c>
      <c r="C3" s="7">
        <v>145</v>
      </c>
      <c r="D3" s="7">
        <v>40</v>
      </c>
      <c r="E3" s="7">
        <v>145</v>
      </c>
      <c r="F3" s="7"/>
      <c r="G3" s="7"/>
      <c r="H3" s="7">
        <v>36</v>
      </c>
      <c r="I3" s="7">
        <v>34</v>
      </c>
      <c r="J3" s="7">
        <v>4</v>
      </c>
      <c r="K3" s="7">
        <v>16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6"/>
      <c r="Y3" s="19">
        <f>+SUM(C3:X3)</f>
        <v>420</v>
      </c>
    </row>
    <row r="4" spans="1:25">
      <c r="A4" s="23"/>
      <c r="B4" s="13" t="s">
        <v>2</v>
      </c>
      <c r="C4" s="8">
        <v>33</v>
      </c>
      <c r="D4" s="8">
        <v>9</v>
      </c>
      <c r="E4" s="8">
        <v>54</v>
      </c>
      <c r="F4" s="8"/>
      <c r="G4" s="8"/>
      <c r="H4" s="8">
        <v>34</v>
      </c>
      <c r="I4" s="8">
        <v>15</v>
      </c>
      <c r="J4" s="8">
        <v>12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7"/>
      <c r="Y4" s="20">
        <f t="shared" ref="Y4:Y14" si="0">+SUM(C4:X4)</f>
        <v>157</v>
      </c>
    </row>
    <row r="5" spans="1:25">
      <c r="A5" s="23"/>
      <c r="B5" s="13" t="s">
        <v>3</v>
      </c>
      <c r="C5" s="8"/>
      <c r="D5" s="8"/>
      <c r="E5" s="8"/>
      <c r="F5" s="8"/>
      <c r="G5" s="8"/>
      <c r="H5" s="8">
        <v>6</v>
      </c>
      <c r="I5" s="8">
        <v>11</v>
      </c>
      <c r="J5" s="8">
        <v>10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17"/>
      <c r="Y5" s="20">
        <f t="shared" si="0"/>
        <v>27</v>
      </c>
    </row>
    <row r="6" spans="1:25">
      <c r="A6" s="23"/>
      <c r="B6" s="13" t="s">
        <v>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17"/>
      <c r="Y6" s="20">
        <f t="shared" si="0"/>
        <v>0</v>
      </c>
    </row>
    <row r="7" spans="1:25">
      <c r="A7" s="23"/>
      <c r="B7" s="13" t="s">
        <v>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17"/>
      <c r="Y7" s="20">
        <f t="shared" si="0"/>
        <v>0</v>
      </c>
    </row>
    <row r="8" spans="1:25">
      <c r="A8" s="23"/>
      <c r="B8" s="13" t="s">
        <v>6</v>
      </c>
      <c r="C8" s="8"/>
      <c r="D8" s="8"/>
      <c r="E8" s="8"/>
      <c r="F8" s="8"/>
      <c r="G8" s="8"/>
      <c r="H8" s="8"/>
      <c r="I8" s="8">
        <v>5</v>
      </c>
      <c r="J8" s="8">
        <v>3</v>
      </c>
      <c r="K8" s="8">
        <v>5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17"/>
      <c r="Y8" s="20">
        <f t="shared" si="0"/>
        <v>13</v>
      </c>
    </row>
    <row r="9" spans="1:25">
      <c r="A9" s="23"/>
      <c r="B9" s="13" t="s">
        <v>7</v>
      </c>
      <c r="C9" s="8"/>
      <c r="D9" s="8">
        <v>60</v>
      </c>
      <c r="E9" s="8"/>
      <c r="F9" s="8"/>
      <c r="G9" s="8"/>
      <c r="H9" s="8">
        <v>6</v>
      </c>
      <c r="I9" s="8">
        <v>14</v>
      </c>
      <c r="J9" s="8">
        <v>10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17"/>
      <c r="Y9" s="20">
        <f t="shared" si="0"/>
        <v>90</v>
      </c>
    </row>
    <row r="10" spans="1:25">
      <c r="A10" s="23"/>
      <c r="B10" s="13" t="s">
        <v>8</v>
      </c>
      <c r="C10" s="8">
        <f>21*60</f>
        <v>1260</v>
      </c>
      <c r="D10" s="8">
        <f>2100-800</f>
        <v>1300</v>
      </c>
      <c r="E10" s="8">
        <f>2100-1270</f>
        <v>830</v>
      </c>
      <c r="F10" s="8"/>
      <c r="G10" s="8"/>
      <c r="H10" s="8">
        <f>2100-560+10</f>
        <v>1550</v>
      </c>
      <c r="I10" s="8">
        <f>50+2100-1430</f>
        <v>720</v>
      </c>
      <c r="J10" s="8">
        <f>50+2100-1280</f>
        <v>870</v>
      </c>
      <c r="K10" s="8">
        <f>50+2100-1150</f>
        <v>1000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17"/>
      <c r="Y10" s="20">
        <f t="shared" si="0"/>
        <v>7530</v>
      </c>
    </row>
    <row r="11" spans="1:25">
      <c r="A11" s="23"/>
      <c r="B11" s="14" t="s">
        <v>9</v>
      </c>
      <c r="C11" s="8">
        <v>120</v>
      </c>
      <c r="D11" s="8">
        <v>180</v>
      </c>
      <c r="E11" s="8">
        <f>16+20+45+30</f>
        <v>111</v>
      </c>
      <c r="F11" s="8"/>
      <c r="G11" s="8"/>
      <c r="H11" s="8"/>
      <c r="I11" s="8">
        <f>60+90+25</f>
        <v>175</v>
      </c>
      <c r="J11" s="8">
        <f>40+90+30+10+20+120</f>
        <v>310</v>
      </c>
      <c r="K11" s="8">
        <v>120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17"/>
      <c r="Y11" s="20">
        <f t="shared" si="0"/>
        <v>1016</v>
      </c>
    </row>
    <row r="12" spans="1:25">
      <c r="A12" s="23"/>
      <c r="B12" s="14" t="s">
        <v>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17"/>
      <c r="Y12" s="20">
        <f t="shared" si="0"/>
        <v>0</v>
      </c>
    </row>
    <row r="13" spans="1:25" ht="15.75" customHeight="1">
      <c r="A13" s="23"/>
      <c r="B13" s="13" t="s">
        <v>11</v>
      </c>
      <c r="C13" s="8"/>
      <c r="D13" s="8"/>
      <c r="E13" s="8"/>
      <c r="F13" s="8"/>
      <c r="G13" s="8"/>
      <c r="H13" s="8"/>
      <c r="I13" s="8">
        <f>80+90+60+20</f>
        <v>250</v>
      </c>
      <c r="J13" s="8">
        <v>50</v>
      </c>
      <c r="K13" s="8">
        <f>10+10+10+10+60+10</f>
        <v>110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17"/>
      <c r="Y13" s="20">
        <f t="shared" si="0"/>
        <v>410</v>
      </c>
    </row>
    <row r="14" spans="1:25" ht="16.5" thickBot="1">
      <c r="A14" s="24"/>
      <c r="B14" s="15" t="s">
        <v>13</v>
      </c>
      <c r="C14" s="6">
        <f>+SUM(C3:C13)</f>
        <v>1558</v>
      </c>
      <c r="D14" s="6">
        <f>+SUM(D3:D13)</f>
        <v>1589</v>
      </c>
      <c r="E14" s="6">
        <f>+SUM(E3:E13)</f>
        <v>1140</v>
      </c>
      <c r="F14" s="6">
        <f>+SUM(F3:F13)</f>
        <v>0</v>
      </c>
      <c r="G14" s="6">
        <f t="shared" ref="G14:X14" si="1">+SUM(G3:G13)</f>
        <v>0</v>
      </c>
      <c r="H14" s="6">
        <f t="shared" si="1"/>
        <v>1632</v>
      </c>
      <c r="I14" s="6">
        <f>+SUM(I3:I13)</f>
        <v>1224</v>
      </c>
      <c r="J14" s="6">
        <f t="shared" ref="J14:Q14" si="2">+SUM(J3:J13)</f>
        <v>1269</v>
      </c>
      <c r="K14" s="6">
        <f t="shared" si="2"/>
        <v>1251</v>
      </c>
      <c r="L14" s="6">
        <f t="shared" si="2"/>
        <v>0</v>
      </c>
      <c r="M14" s="6">
        <f t="shared" si="2"/>
        <v>0</v>
      </c>
      <c r="N14" s="6">
        <f t="shared" si="2"/>
        <v>0</v>
      </c>
      <c r="O14" s="6">
        <f t="shared" si="2"/>
        <v>0</v>
      </c>
      <c r="P14" s="6">
        <f t="shared" si="2"/>
        <v>0</v>
      </c>
      <c r="Q14" s="6">
        <f t="shared" si="2"/>
        <v>0</v>
      </c>
      <c r="R14" s="6">
        <f t="shared" si="1"/>
        <v>0</v>
      </c>
      <c r="S14" s="6">
        <f t="shared" si="1"/>
        <v>0</v>
      </c>
      <c r="T14" s="6">
        <f t="shared" si="1"/>
        <v>0</v>
      </c>
      <c r="U14" s="6">
        <f t="shared" si="1"/>
        <v>0</v>
      </c>
      <c r="V14" s="6">
        <f t="shared" si="1"/>
        <v>0</v>
      </c>
      <c r="W14" s="6">
        <f t="shared" si="1"/>
        <v>0</v>
      </c>
      <c r="X14" s="18">
        <f t="shared" si="1"/>
        <v>0</v>
      </c>
      <c r="Y14" s="21">
        <f t="shared" si="0"/>
        <v>9663</v>
      </c>
    </row>
  </sheetData>
  <mergeCells count="1">
    <mergeCell ref="A3:A14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DEMOITIE Etienne</dc:creator>
  <cp:lastModifiedBy>Benjamin</cp:lastModifiedBy>
  <cp:lastPrinted>2012-10-05T09:42:21Z</cp:lastPrinted>
  <dcterms:created xsi:type="dcterms:W3CDTF">2012-06-20T06:23:55Z</dcterms:created>
  <dcterms:modified xsi:type="dcterms:W3CDTF">2012-11-02T14:32:55Z</dcterms:modified>
</cp:coreProperties>
</file>