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9465" windowHeight="11760" tabRatio="982" activeTab="1"/>
  </bookViews>
  <sheets>
    <sheet name="01" sheetId="32" r:id="rId1"/>
    <sheet name="02" sheetId="34" r:id="rId2"/>
    <sheet name="récape mensuel" sheetId="70" r:id="rId3"/>
    <sheet name="Feuil5" sheetId="71" r:id="rId4"/>
  </sheets>
  <calcPr calcId="125725"/>
</workbook>
</file>

<file path=xl/calcChain.xml><?xml version="1.0" encoding="utf-8"?>
<calcChain xmlns="http://schemas.openxmlformats.org/spreadsheetml/2006/main">
  <c r="A5" i="70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4"/>
  <c r="D73" i="34" l="1"/>
  <c r="M69"/>
  <c r="A70" s="1"/>
  <c r="M65"/>
  <c r="A66" s="1"/>
  <c r="M61"/>
  <c r="A62" s="1"/>
  <c r="M57"/>
  <c r="A58" s="1"/>
  <c r="M53"/>
  <c r="A54" s="1"/>
  <c r="M49"/>
  <c r="A50" s="1"/>
  <c r="M45"/>
  <c r="A46" s="1"/>
  <c r="M41"/>
  <c r="A42" s="1"/>
  <c r="M37"/>
  <c r="A38" s="1"/>
  <c r="M33"/>
  <c r="A34" s="1"/>
  <c r="M29"/>
  <c r="A30" s="1"/>
  <c r="M25"/>
  <c r="A26" s="1"/>
  <c r="M21"/>
  <c r="A22" s="1"/>
  <c r="A18"/>
  <c r="M17"/>
  <c r="A17" s="1"/>
  <c r="M13"/>
  <c r="A14" s="1"/>
  <c r="M9"/>
  <c r="A10" s="1"/>
  <c r="M5"/>
  <c r="B73" l="1"/>
  <c r="A9"/>
  <c r="A25"/>
  <c r="A33"/>
  <c r="A41"/>
  <c r="A49"/>
  <c r="A57"/>
  <c r="A65"/>
  <c r="A5"/>
  <c r="A6"/>
  <c r="A13"/>
  <c r="A21"/>
  <c r="A29"/>
  <c r="A37"/>
  <c r="A45"/>
  <c r="A53"/>
  <c r="A61"/>
  <c r="A69"/>
  <c r="L69" i="32"/>
  <c r="A70" s="1"/>
  <c r="L65"/>
  <c r="A66" s="1"/>
  <c r="L61"/>
  <c r="A62" s="1"/>
  <c r="L57"/>
  <c r="A58" s="1"/>
  <c r="L53"/>
  <c r="A54" s="1"/>
  <c r="L49"/>
  <c r="A50" s="1"/>
  <c r="L45"/>
  <c r="A46" s="1"/>
  <c r="L41"/>
  <c r="A42" s="1"/>
  <c r="L37"/>
  <c r="A38" s="1"/>
  <c r="L33"/>
  <c r="A34" s="1"/>
  <c r="L29"/>
  <c r="A30" s="1"/>
  <c r="L25"/>
  <c r="A26" s="1"/>
  <c r="L21"/>
  <c r="A22" s="1"/>
  <c r="A18"/>
  <c r="L17"/>
  <c r="A17" s="1"/>
  <c r="L13"/>
  <c r="A14" s="1"/>
  <c r="L9"/>
  <c r="A10" s="1"/>
  <c r="L5"/>
  <c r="A9" l="1"/>
  <c r="A25"/>
  <c r="A33"/>
  <c r="A41"/>
  <c r="A49"/>
  <c r="A57"/>
  <c r="A65"/>
  <c r="A5"/>
  <c r="A6"/>
  <c r="A13"/>
  <c r="A21"/>
  <c r="A29"/>
  <c r="A37"/>
  <c r="A45"/>
  <c r="A53"/>
  <c r="A61"/>
  <c r="A69"/>
</calcChain>
</file>

<file path=xl/sharedStrings.xml><?xml version="1.0" encoding="utf-8"?>
<sst xmlns="http://schemas.openxmlformats.org/spreadsheetml/2006/main" count="396" uniqueCount="153">
  <si>
    <t>Planning de chargement</t>
  </si>
  <si>
    <t>Heure</t>
  </si>
  <si>
    <t>Infos</t>
  </si>
  <si>
    <t>RDV 1</t>
  </si>
  <si>
    <t>RDV 2</t>
  </si>
  <si>
    <t>RDV 3</t>
  </si>
  <si>
    <t>RDV 4</t>
  </si>
  <si>
    <t>RDV 5</t>
  </si>
  <si>
    <t>RDV 6</t>
  </si>
  <si>
    <t>Commentaires</t>
  </si>
  <si>
    <t>code TRANS</t>
  </si>
  <si>
    <t>SITE</t>
  </si>
  <si>
    <t xml:space="preserve">N°load </t>
  </si>
  <si>
    <t>Arrivée Réelle</t>
  </si>
  <si>
    <t>RDV</t>
  </si>
  <si>
    <t>CAMIONS</t>
  </si>
  <si>
    <t xml:space="preserve">SUR </t>
  </si>
  <si>
    <t>plannifiés</t>
  </si>
  <si>
    <t>SA</t>
  </si>
  <si>
    <t>DL01</t>
  </si>
  <si>
    <t>RDV7</t>
  </si>
  <si>
    <t>RDV8</t>
  </si>
  <si>
    <t>RDV9</t>
  </si>
  <si>
    <t>Vérifié à</t>
  </si>
  <si>
    <t>BY+SA+RJ</t>
  </si>
  <si>
    <t>RDV SA</t>
  </si>
  <si>
    <t>Site de SAILLAT</t>
  </si>
  <si>
    <t>TOUS LES SITES</t>
  </si>
  <si>
    <t>sur</t>
  </si>
  <si>
    <t>Date : 01/08/2013</t>
  </si>
  <si>
    <t>SA335908</t>
  </si>
  <si>
    <t>SR04</t>
  </si>
  <si>
    <t>SA+RJ</t>
  </si>
  <si>
    <t>SA335259</t>
  </si>
  <si>
    <t>SA+BY+RJ</t>
  </si>
  <si>
    <t>SA335863</t>
  </si>
  <si>
    <t>SA335862</t>
  </si>
  <si>
    <t>RJ</t>
  </si>
  <si>
    <t>OL01</t>
  </si>
  <si>
    <t>GD10</t>
  </si>
  <si>
    <t>BY+RJ</t>
  </si>
  <si>
    <t>SA335054</t>
  </si>
  <si>
    <t>SA335085</t>
  </si>
  <si>
    <t>SA335859</t>
  </si>
  <si>
    <t>RO01</t>
  </si>
  <si>
    <t>BY</t>
  </si>
  <si>
    <t>SA + RJ</t>
  </si>
  <si>
    <t>SA335428</t>
  </si>
  <si>
    <t>SA335612</t>
  </si>
  <si>
    <t>BY + RJ</t>
  </si>
  <si>
    <t>SA335430</t>
  </si>
  <si>
    <t>SA335947</t>
  </si>
  <si>
    <t>SA335163</t>
  </si>
  <si>
    <t>SA335133</t>
  </si>
  <si>
    <t>SA335125</t>
  </si>
  <si>
    <t>SA335081</t>
  </si>
  <si>
    <t>SA + BY</t>
  </si>
  <si>
    <t>SA335920</t>
  </si>
  <si>
    <t>SA335944</t>
  </si>
  <si>
    <t>RO02</t>
  </si>
  <si>
    <t>BY+SA</t>
  </si>
  <si>
    <t>SA335945</t>
  </si>
  <si>
    <t>TG01</t>
  </si>
  <si>
    <t>RJ+BY</t>
  </si>
  <si>
    <t>SA335617</t>
  </si>
  <si>
    <t>SA335864</t>
  </si>
  <si>
    <t>DE03</t>
  </si>
  <si>
    <t>SA335100</t>
  </si>
  <si>
    <t>SA335850</t>
  </si>
  <si>
    <t>OC01</t>
  </si>
  <si>
    <t>SA335335</t>
  </si>
  <si>
    <t>SA335860</t>
  </si>
  <si>
    <t>Attention: 9 Colonnes de rendez vous</t>
  </si>
  <si>
    <t>SA335822</t>
  </si>
  <si>
    <t>Date : 02/08/2013</t>
  </si>
  <si>
    <t>SA335973</t>
  </si>
  <si>
    <t>SA335870</t>
  </si>
  <si>
    <t>SA335403</t>
  </si>
  <si>
    <t>RJ + BY</t>
  </si>
  <si>
    <t>SA336134</t>
  </si>
  <si>
    <t>SA335405</t>
  </si>
  <si>
    <t>SA336143</t>
  </si>
  <si>
    <t>SA336190</t>
  </si>
  <si>
    <t>SA336144</t>
  </si>
  <si>
    <t>SA334682</t>
  </si>
  <si>
    <t>SA335132</t>
  </si>
  <si>
    <t>SA335164</t>
  </si>
  <si>
    <t>SA335130</t>
  </si>
  <si>
    <t>NO02</t>
  </si>
  <si>
    <t>SA335858</t>
  </si>
  <si>
    <t>7h20</t>
  </si>
  <si>
    <t>7h05</t>
  </si>
  <si>
    <t>8h20</t>
  </si>
  <si>
    <t>7h15</t>
  </si>
  <si>
    <t>11h30</t>
  </si>
  <si>
    <t>9h50</t>
  </si>
  <si>
    <t>9h35</t>
  </si>
  <si>
    <t>9h25</t>
  </si>
  <si>
    <t>8h45</t>
  </si>
  <si>
    <t>suite aux stockages: SA335822 chez BY et SA335162 à RJ</t>
  </si>
  <si>
    <r>
      <rPr>
        <b/>
        <i/>
        <strike/>
        <sz val="10"/>
        <color rgb="FFFF0000"/>
        <rFont val="Arial"/>
        <family val="2"/>
      </rPr>
      <t>SA</t>
    </r>
    <r>
      <rPr>
        <b/>
        <sz val="10"/>
        <rFont val="Arial"/>
        <family val="2"/>
      </rPr>
      <t xml:space="preserve"> BY</t>
    </r>
  </si>
  <si>
    <t>CT02</t>
  </si>
  <si>
    <t>SA335098</t>
  </si>
  <si>
    <t>SA335982</t>
  </si>
  <si>
    <t>SA335970</t>
  </si>
  <si>
    <t>SA335869</t>
  </si>
  <si>
    <t>SA333591</t>
  </si>
  <si>
    <t>SA335592</t>
  </si>
  <si>
    <t>SA335169</t>
  </si>
  <si>
    <t>SA335334</t>
  </si>
  <si>
    <t>BY+SA+RD</t>
  </si>
  <si>
    <t>SA335821</t>
  </si>
  <si>
    <t>RD+SA</t>
  </si>
  <si>
    <t>SA335838</t>
  </si>
  <si>
    <t>RJ+RD</t>
  </si>
  <si>
    <t>SA335912</t>
  </si>
  <si>
    <t>PE01</t>
  </si>
  <si>
    <t>SA335755</t>
  </si>
  <si>
    <t>MA02</t>
  </si>
  <si>
    <t>SA335095</t>
  </si>
  <si>
    <t>SA335839</t>
  </si>
  <si>
    <t>SA335265</t>
  </si>
  <si>
    <t>SA335630</t>
  </si>
  <si>
    <t>SA335145</t>
  </si>
  <si>
    <t>SA335080: Contrôle des palettes chez Bouyat jusqu'à 11h30, le chauffeur a déchargé à 12h à SA pour les faire reprendre.Palette prete à 16h</t>
  </si>
  <si>
    <t>SA335908: 2 palettes réservé pour un autre load ont été réservé pour ce load. Passage suppléementaire à SA</t>
  </si>
  <si>
    <t>SA335790 DL01/ SA335272 / RO01:
 prévu pour demain, ne chargeront que lundi</t>
  </si>
  <si>
    <t>15h54</t>
  </si>
  <si>
    <t>17h00</t>
  </si>
  <si>
    <t>SA335179, SA335706, 
SA336151 DE03:
Décalé à lundi</t>
  </si>
  <si>
    <t>SA335098:
Probleme de Silo; TG2 consigné</t>
  </si>
  <si>
    <t>9h</t>
  </si>
  <si>
    <r>
      <rPr>
        <i/>
        <strike/>
        <sz val="10"/>
        <color rgb="FFFF0000"/>
        <rFont val="Arial"/>
        <family val="2"/>
      </rPr>
      <t xml:space="preserve">SA </t>
    </r>
    <r>
      <rPr>
        <b/>
        <sz val="10"/>
        <rFont val="Arial"/>
        <family val="2"/>
      </rPr>
      <t>BY</t>
    </r>
  </si>
  <si>
    <t>SA335839 : BY au lieu de SA</t>
  </si>
  <si>
    <t>10H00</t>
  </si>
  <si>
    <t>11H35</t>
  </si>
  <si>
    <t>SA335145 : A commencer par BY puis SA</t>
  </si>
  <si>
    <t>10H35</t>
  </si>
  <si>
    <t>9H40</t>
  </si>
  <si>
    <t>10H30</t>
  </si>
  <si>
    <r>
      <t>SA33</t>
    </r>
    <r>
      <rPr>
        <b/>
        <sz val="10"/>
        <color rgb="FFFF0000"/>
        <rFont val="Arial"/>
        <family val="2"/>
      </rPr>
      <t>6</t>
    </r>
    <r>
      <rPr>
        <b/>
        <sz val="10"/>
        <rFont val="Arial"/>
        <family val="2"/>
      </rPr>
      <t>021</t>
    </r>
  </si>
  <si>
    <t>15h00</t>
  </si>
  <si>
    <t>Panne sortie Silo jusqu'à 11h30 depuis ce matin, loads non dépoté. Retombé en panne à 11h50.</t>
  </si>
  <si>
    <t>TG 1 en sécurité (maintenance) toutes la matiné, Remis en marche à 14H00</t>
  </si>
  <si>
    <t>15h45</t>
  </si>
  <si>
    <t>13h00</t>
  </si>
  <si>
    <t>13h40</t>
  </si>
  <si>
    <t>13h21</t>
  </si>
  <si>
    <t>SA335095: dépoté</t>
  </si>
  <si>
    <t>jours</t>
  </si>
  <si>
    <t>site</t>
  </si>
  <si>
    <t>rdv</t>
  </si>
  <si>
    <t>Sur</t>
  </si>
</sst>
</file>

<file path=xl/styles.xml><?xml version="1.0" encoding="utf-8"?>
<styleSheet xmlns="http://schemas.openxmlformats.org/spreadsheetml/2006/main">
  <fonts count="3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rgb="FFFF0000"/>
      <name val="Arial"/>
      <family val="2"/>
    </font>
    <font>
      <sz val="10"/>
      <name val="Arial"/>
      <family val="2"/>
    </font>
    <font>
      <b/>
      <sz val="18"/>
      <color indexed="9"/>
      <name val="Arial"/>
      <family val="2"/>
    </font>
    <font>
      <b/>
      <sz val="12"/>
      <color theme="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color rgb="FFFF0000"/>
      <name val="Arial"/>
      <family val="2"/>
    </font>
    <font>
      <sz val="11"/>
      <name val="Calibri"/>
      <family val="2"/>
    </font>
    <font>
      <i/>
      <sz val="10"/>
      <name val="Arial"/>
      <family val="2"/>
    </font>
    <font>
      <i/>
      <sz val="11"/>
      <color theme="1"/>
      <name val="Calibri"/>
      <family val="2"/>
      <scheme val="minor"/>
    </font>
    <font>
      <b/>
      <sz val="16"/>
      <color theme="0"/>
      <name val="Arial"/>
      <family val="2"/>
    </font>
    <font>
      <b/>
      <sz val="9"/>
      <color rgb="FFFF0000"/>
      <name val="Arial"/>
      <family val="2"/>
    </font>
    <font>
      <sz val="12"/>
      <color theme="1"/>
      <name val="Calibri"/>
      <family val="2"/>
      <scheme val="minor"/>
    </font>
    <font>
      <b/>
      <sz val="11"/>
      <name val="Arial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i/>
      <strike/>
      <sz val="10"/>
      <color rgb="FFFF0000"/>
      <name val="Arial"/>
      <family val="2"/>
    </font>
    <font>
      <i/>
      <strike/>
      <sz val="10"/>
      <name val="Arial"/>
      <family val="2"/>
    </font>
    <font>
      <i/>
      <strike/>
      <sz val="10"/>
      <color rgb="FFFF000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749992370372631"/>
        <bgColor indexed="64"/>
      </patternFill>
    </fill>
  </fills>
  <borders count="5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6">
    <xf numFmtId="0" fontId="0" fillId="0" borderId="0"/>
    <xf numFmtId="0" fontId="18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24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141">
    <xf numFmtId="0" fontId="0" fillId="0" borderId="0" xfId="0"/>
    <xf numFmtId="0" fontId="0" fillId="0" borderId="0" xfId="0"/>
    <xf numFmtId="0" fontId="18" fillId="0" borderId="0" xfId="1" applyAlignment="1"/>
    <xf numFmtId="0" fontId="18" fillId="0" borderId="17" xfId="1" applyBorder="1" applyAlignment="1"/>
    <xf numFmtId="0" fontId="22" fillId="0" borderId="0" xfId="1" applyFont="1" applyBorder="1" applyAlignment="1"/>
    <xf numFmtId="0" fontId="22" fillId="0" borderId="20" xfId="1" applyFont="1" applyBorder="1" applyAlignment="1"/>
    <xf numFmtId="0" fontId="19" fillId="27" borderId="26" xfId="1" applyFont="1" applyFill="1" applyBorder="1" applyAlignment="1"/>
    <xf numFmtId="0" fontId="19" fillId="27" borderId="27" xfId="1" applyFont="1" applyFill="1" applyBorder="1" applyAlignment="1"/>
    <xf numFmtId="0" fontId="19" fillId="27" borderId="27" xfId="1" applyFont="1" applyFill="1" applyBorder="1" applyAlignment="1">
      <alignment horizontal="center"/>
    </xf>
    <xf numFmtId="0" fontId="19" fillId="27" borderId="28" xfId="1" applyFont="1" applyFill="1" applyBorder="1" applyAlignment="1">
      <alignment horizontal="center"/>
    </xf>
    <xf numFmtId="0" fontId="20" fillId="28" borderId="40" xfId="1" applyFont="1" applyFill="1" applyBorder="1" applyAlignment="1">
      <alignment horizontal="center" vertical="center"/>
    </xf>
    <xf numFmtId="0" fontId="20" fillId="28" borderId="41" xfId="1" applyFont="1" applyFill="1" applyBorder="1" applyAlignment="1">
      <alignment horizontal="center" vertical="center"/>
    </xf>
    <xf numFmtId="0" fontId="20" fillId="28" borderId="42" xfId="1" applyFont="1" applyFill="1" applyBorder="1" applyAlignment="1">
      <alignment horizontal="center" vertical="center"/>
    </xf>
    <xf numFmtId="0" fontId="20" fillId="28" borderId="43" xfId="1" applyFont="1" applyFill="1" applyBorder="1" applyAlignment="1">
      <alignment horizontal="center" vertical="center"/>
    </xf>
    <xf numFmtId="0" fontId="21" fillId="30" borderId="11" xfId="1" applyFont="1" applyFill="1" applyBorder="1" applyAlignment="1">
      <alignment horizontal="center" vertical="center"/>
    </xf>
    <xf numFmtId="0" fontId="21" fillId="30" borderId="9" xfId="1" applyFont="1" applyFill="1" applyBorder="1" applyAlignment="1">
      <alignment horizontal="center" vertical="center"/>
    </xf>
    <xf numFmtId="0" fontId="21" fillId="30" borderId="14" xfId="1" applyFont="1" applyFill="1" applyBorder="1" applyAlignment="1">
      <alignment horizontal="center" vertical="center"/>
    </xf>
    <xf numFmtId="0" fontId="21" fillId="0" borderId="11" xfId="1" applyFont="1" applyBorder="1" applyAlignment="1">
      <alignment horizontal="center" vertical="center"/>
    </xf>
    <xf numFmtId="0" fontId="21" fillId="0" borderId="9" xfId="1" applyFont="1" applyBorder="1" applyAlignment="1">
      <alignment horizontal="center" vertical="center"/>
    </xf>
    <xf numFmtId="0" fontId="21" fillId="0" borderId="44" xfId="1" applyFont="1" applyBorder="1" applyAlignment="1">
      <alignment horizontal="center" vertical="center"/>
    </xf>
    <xf numFmtId="0" fontId="21" fillId="30" borderId="44" xfId="1" applyFont="1" applyFill="1" applyBorder="1" applyAlignment="1">
      <alignment horizontal="center" vertical="center"/>
    </xf>
    <xf numFmtId="0" fontId="21" fillId="0" borderId="22" xfId="1" applyFont="1" applyBorder="1" applyAlignment="1">
      <alignment horizontal="center" vertical="center"/>
    </xf>
    <xf numFmtId="0" fontId="21" fillId="0" borderId="14" xfId="1" applyFont="1" applyBorder="1" applyAlignment="1">
      <alignment horizontal="center" vertical="center"/>
    </xf>
    <xf numFmtId="0" fontId="21" fillId="30" borderId="10" xfId="1" applyFont="1" applyFill="1" applyBorder="1" applyAlignment="1">
      <alignment horizontal="center" vertical="center"/>
    </xf>
    <xf numFmtId="0" fontId="26" fillId="0" borderId="0" xfId="0" applyFont="1"/>
    <xf numFmtId="0" fontId="27" fillId="29" borderId="29" xfId="1" applyFont="1" applyFill="1" applyBorder="1" applyAlignment="1">
      <alignment horizontal="center" vertical="center"/>
    </xf>
    <xf numFmtId="0" fontId="21" fillId="0" borderId="11" xfId="1" applyNumberFormat="1" applyFont="1" applyBorder="1" applyAlignment="1">
      <alignment horizontal="center"/>
    </xf>
    <xf numFmtId="0" fontId="21" fillId="0" borderId="9" xfId="1" applyNumberFormat="1" applyFont="1" applyBorder="1" applyAlignment="1">
      <alignment horizontal="center"/>
    </xf>
    <xf numFmtId="0" fontId="21" fillId="30" borderId="11" xfId="1" applyNumberFormat="1" applyFont="1" applyFill="1" applyBorder="1" applyAlignment="1">
      <alignment horizontal="center"/>
    </xf>
    <xf numFmtId="0" fontId="21" fillId="30" borderId="9" xfId="1" applyNumberFormat="1" applyFont="1" applyFill="1" applyBorder="1" applyAlignment="1">
      <alignment horizontal="center"/>
    </xf>
    <xf numFmtId="0" fontId="21" fillId="30" borderId="11" xfId="1" applyNumberFormat="1" applyFont="1" applyFill="1" applyBorder="1" applyAlignment="1">
      <alignment horizontal="center" wrapText="1"/>
    </xf>
    <xf numFmtId="0" fontId="21" fillId="30" borderId="36" xfId="1" applyNumberFormat="1" applyFont="1" applyFill="1" applyBorder="1" applyAlignment="1">
      <alignment horizontal="center"/>
    </xf>
    <xf numFmtId="0" fontId="21" fillId="30" borderId="30" xfId="1" applyNumberFormat="1" applyFont="1" applyFill="1" applyBorder="1" applyAlignment="1">
      <alignment horizontal="center"/>
    </xf>
    <xf numFmtId="0" fontId="21" fillId="30" borderId="37" xfId="1" applyNumberFormat="1" applyFont="1" applyFill="1" applyBorder="1" applyAlignment="1">
      <alignment horizontal="center"/>
    </xf>
    <xf numFmtId="0" fontId="21" fillId="30" borderId="31" xfId="1" applyNumberFormat="1" applyFont="1" applyFill="1" applyBorder="1" applyAlignment="1">
      <alignment horizontal="center"/>
    </xf>
    <xf numFmtId="0" fontId="21" fillId="30" borderId="14" xfId="1" applyNumberFormat="1" applyFont="1" applyFill="1" applyBorder="1" applyAlignment="1">
      <alignment horizontal="center"/>
    </xf>
    <xf numFmtId="0" fontId="21" fillId="30" borderId="38" xfId="1" applyNumberFormat="1" applyFont="1" applyFill="1" applyBorder="1" applyAlignment="1">
      <alignment horizontal="center"/>
    </xf>
    <xf numFmtId="0" fontId="21" fillId="30" borderId="32" xfId="1" applyNumberFormat="1" applyFont="1" applyFill="1" applyBorder="1" applyAlignment="1">
      <alignment horizontal="center"/>
    </xf>
    <xf numFmtId="0" fontId="21" fillId="0" borderId="36" xfId="1" applyNumberFormat="1" applyFont="1" applyBorder="1" applyAlignment="1">
      <alignment horizontal="center"/>
    </xf>
    <xf numFmtId="0" fontId="21" fillId="0" borderId="30" xfId="1" applyNumberFormat="1" applyFont="1" applyBorder="1" applyAlignment="1">
      <alignment horizontal="center"/>
    </xf>
    <xf numFmtId="0" fontId="21" fillId="0" borderId="37" xfId="1" applyNumberFormat="1" applyFont="1" applyBorder="1" applyAlignment="1">
      <alignment horizontal="center"/>
    </xf>
    <xf numFmtId="0" fontId="21" fillId="0" borderId="31" xfId="1" applyNumberFormat="1" applyFont="1" applyBorder="1" applyAlignment="1">
      <alignment horizontal="center"/>
    </xf>
    <xf numFmtId="0" fontId="21" fillId="0" borderId="44" xfId="1" applyNumberFormat="1" applyFont="1" applyBorder="1" applyAlignment="1">
      <alignment horizontal="center"/>
    </xf>
    <xf numFmtId="0" fontId="21" fillId="0" borderId="45" xfId="1" applyNumberFormat="1" applyFont="1" applyBorder="1" applyAlignment="1">
      <alignment horizontal="center"/>
    </xf>
    <xf numFmtId="0" fontId="21" fillId="0" borderId="32" xfId="1" applyNumberFormat="1" applyFont="1" applyBorder="1" applyAlignment="1">
      <alignment horizontal="center"/>
    </xf>
    <xf numFmtId="0" fontId="21" fillId="30" borderId="44" xfId="1" applyNumberFormat="1" applyFont="1" applyFill="1" applyBorder="1" applyAlignment="1">
      <alignment horizontal="center"/>
    </xf>
    <xf numFmtId="0" fontId="21" fillId="30" borderId="45" xfId="1" applyNumberFormat="1" applyFont="1" applyFill="1" applyBorder="1" applyAlignment="1">
      <alignment horizontal="center"/>
    </xf>
    <xf numFmtId="0" fontId="21" fillId="0" borderId="22" xfId="1" applyNumberFormat="1" applyFont="1" applyBorder="1" applyAlignment="1">
      <alignment horizontal="center"/>
    </xf>
    <xf numFmtId="0" fontId="21" fillId="0" borderId="39" xfId="1" applyNumberFormat="1" applyFont="1" applyBorder="1" applyAlignment="1">
      <alignment horizontal="center"/>
    </xf>
    <xf numFmtId="0" fontId="21" fillId="0" borderId="46" xfId="1" applyNumberFormat="1" applyFont="1" applyBorder="1" applyAlignment="1">
      <alignment horizontal="center"/>
    </xf>
    <xf numFmtId="0" fontId="21" fillId="0" borderId="47" xfId="1" applyNumberFormat="1" applyFont="1" applyBorder="1" applyAlignment="1">
      <alignment horizontal="center"/>
    </xf>
    <xf numFmtId="0" fontId="17" fillId="0" borderId="22" xfId="1" applyNumberFormat="1" applyFont="1" applyBorder="1" applyAlignment="1">
      <alignment horizontal="center"/>
    </xf>
    <xf numFmtId="0" fontId="17" fillId="30" borderId="14" xfId="1" applyNumberFormat="1" applyFont="1" applyFill="1" applyBorder="1" applyAlignment="1">
      <alignment horizontal="center"/>
    </xf>
    <xf numFmtId="0" fontId="21" fillId="31" borderId="11" xfId="1" applyNumberFormat="1" applyFont="1" applyFill="1" applyBorder="1" applyAlignment="1">
      <alignment horizontal="center"/>
    </xf>
    <xf numFmtId="0" fontId="21" fillId="31" borderId="9" xfId="1" applyNumberFormat="1" applyFont="1" applyFill="1" applyBorder="1" applyAlignment="1">
      <alignment horizontal="center"/>
    </xf>
    <xf numFmtId="0" fontId="21" fillId="31" borderId="10" xfId="1" applyNumberFormat="1" applyFont="1" applyFill="1" applyBorder="1" applyAlignment="1">
      <alignment horizontal="center"/>
    </xf>
    <xf numFmtId="0" fontId="21" fillId="0" borderId="14" xfId="1" applyNumberFormat="1" applyFont="1" applyBorder="1" applyAlignment="1">
      <alignment horizontal="center"/>
    </xf>
    <xf numFmtId="0" fontId="21" fillId="0" borderId="38" xfId="1" applyNumberFormat="1" applyFont="1" applyBorder="1" applyAlignment="1">
      <alignment horizontal="center"/>
    </xf>
    <xf numFmtId="0" fontId="21" fillId="30" borderId="10" xfId="1" applyNumberFormat="1" applyFont="1" applyFill="1" applyBorder="1" applyAlignment="1">
      <alignment horizontal="center"/>
    </xf>
    <xf numFmtId="0" fontId="21" fillId="30" borderId="48" xfId="1" applyNumberFormat="1" applyFont="1" applyFill="1" applyBorder="1" applyAlignment="1">
      <alignment horizontal="center"/>
    </xf>
    <xf numFmtId="0" fontId="21" fillId="30" borderId="46" xfId="1" applyNumberFormat="1" applyFont="1" applyFill="1" applyBorder="1" applyAlignment="1">
      <alignment horizontal="center"/>
    </xf>
    <xf numFmtId="0" fontId="21" fillId="30" borderId="11" xfId="1" applyFont="1" applyFill="1" applyBorder="1" applyAlignment="1">
      <alignment horizontal="center"/>
    </xf>
    <xf numFmtId="0" fontId="21" fillId="30" borderId="9" xfId="1" applyFont="1" applyFill="1" applyBorder="1" applyAlignment="1">
      <alignment horizontal="center"/>
    </xf>
    <xf numFmtId="0" fontId="19" fillId="27" borderId="27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9" fillId="0" borderId="0" xfId="0" applyFont="1" applyFill="1" applyAlignment="1">
      <alignment horizontal="center" vertical="center"/>
    </xf>
    <xf numFmtId="0" fontId="21" fillId="31" borderId="44" xfId="1" applyFont="1" applyFill="1" applyBorder="1" applyAlignment="1">
      <alignment horizontal="center"/>
    </xf>
    <xf numFmtId="0" fontId="18" fillId="31" borderId="17" xfId="1" applyFill="1" applyBorder="1" applyAlignment="1"/>
    <xf numFmtId="0" fontId="18" fillId="31" borderId="33" xfId="1" applyFill="1" applyBorder="1" applyAlignment="1"/>
    <xf numFmtId="0" fontId="18" fillId="31" borderId="0" xfId="1" applyFill="1" applyBorder="1" applyAlignment="1"/>
    <xf numFmtId="0" fontId="18" fillId="31" borderId="34" xfId="1" applyFill="1" applyBorder="1" applyAlignment="1"/>
    <xf numFmtId="0" fontId="18" fillId="31" borderId="20" xfId="1" applyFill="1" applyBorder="1" applyAlignment="1"/>
    <xf numFmtId="0" fontId="18" fillId="31" borderId="35" xfId="1" applyFill="1" applyBorder="1" applyAlignment="1"/>
    <xf numFmtId="0" fontId="21" fillId="30" borderId="37" xfId="1" applyNumberFormat="1" applyFont="1" applyFill="1" applyBorder="1" applyAlignment="1">
      <alignment horizontal="center" wrapText="1"/>
    </xf>
    <xf numFmtId="0" fontId="22" fillId="32" borderId="16" xfId="1" applyFont="1" applyFill="1" applyBorder="1" applyAlignment="1"/>
    <xf numFmtId="0" fontId="22" fillId="32" borderId="17" xfId="1" applyFont="1" applyFill="1" applyBorder="1" applyAlignment="1"/>
    <xf numFmtId="0" fontId="22" fillId="32" borderId="18" xfId="1" applyFont="1" applyFill="1" applyBorder="1" applyAlignment="1"/>
    <xf numFmtId="0" fontId="31" fillId="32" borderId="0" xfId="0" applyFont="1" applyFill="1"/>
    <xf numFmtId="0" fontId="32" fillId="32" borderId="0" xfId="1" applyFont="1" applyFill="1" applyBorder="1" applyAlignment="1"/>
    <xf numFmtId="0" fontId="30" fillId="32" borderId="19" xfId="1" applyFont="1" applyFill="1" applyBorder="1" applyAlignment="1"/>
    <xf numFmtId="0" fontId="30" fillId="32" borderId="20" xfId="1" applyFont="1" applyFill="1" applyBorder="1" applyAlignment="1"/>
    <xf numFmtId="0" fontId="25" fillId="31" borderId="16" xfId="1" applyFont="1" applyFill="1" applyBorder="1" applyAlignment="1"/>
    <xf numFmtId="0" fontId="25" fillId="31" borderId="49" xfId="1" applyFont="1" applyFill="1" applyBorder="1" applyAlignment="1"/>
    <xf numFmtId="0" fontId="25" fillId="31" borderId="18" xfId="1" applyFont="1" applyFill="1" applyBorder="1" applyAlignment="1"/>
    <xf numFmtId="0" fontId="25" fillId="31" borderId="21" xfId="1" applyFont="1" applyFill="1" applyBorder="1" applyAlignment="1">
      <alignment horizontal="center" vertical="center"/>
    </xf>
    <xf numFmtId="0" fontId="25" fillId="31" borderId="19" xfId="1" applyFont="1" applyFill="1" applyBorder="1" applyAlignment="1"/>
    <xf numFmtId="0" fontId="25" fillId="31" borderId="47" xfId="1" applyFont="1" applyFill="1" applyBorder="1" applyAlignment="1">
      <alignment horizontal="center" vertical="center"/>
    </xf>
    <xf numFmtId="0" fontId="21" fillId="30" borderId="50" xfId="1" applyNumberFormat="1" applyFont="1" applyFill="1" applyBorder="1" applyAlignment="1">
      <alignment horizontal="center"/>
    </xf>
    <xf numFmtId="0" fontId="21" fillId="30" borderId="51" xfId="1" applyNumberFormat="1" applyFont="1" applyFill="1" applyBorder="1" applyAlignment="1">
      <alignment horizontal="center"/>
    </xf>
    <xf numFmtId="0" fontId="21" fillId="30" borderId="52" xfId="1" applyNumberFormat="1" applyFont="1" applyFill="1" applyBorder="1" applyAlignment="1">
      <alignment horizontal="center"/>
    </xf>
    <xf numFmtId="0" fontId="20" fillId="28" borderId="28" xfId="1" applyFont="1" applyFill="1" applyBorder="1" applyAlignment="1">
      <alignment horizontal="center" vertical="center"/>
    </xf>
    <xf numFmtId="20" fontId="21" fillId="30" borderId="24" xfId="1" applyNumberFormat="1" applyFont="1" applyFill="1" applyBorder="1" applyAlignment="1">
      <alignment horizontal="center" vertical="center"/>
    </xf>
    <xf numFmtId="20" fontId="21" fillId="30" borderId="23" xfId="1" applyNumberFormat="1" applyFont="1" applyFill="1" applyBorder="1" applyAlignment="1">
      <alignment horizontal="center" vertical="center"/>
    </xf>
    <xf numFmtId="20" fontId="21" fillId="30" borderId="25" xfId="1" applyNumberFormat="1" applyFont="1" applyFill="1" applyBorder="1" applyAlignment="1">
      <alignment horizontal="center" vertical="center"/>
    </xf>
    <xf numFmtId="20" fontId="21" fillId="0" borderId="24" xfId="1" applyNumberFormat="1" applyFont="1" applyBorder="1" applyAlignment="1">
      <alignment horizontal="center" vertical="center"/>
    </xf>
    <xf numFmtId="20" fontId="21" fillId="0" borderId="23" xfId="1" applyNumberFormat="1" applyFont="1" applyBorder="1" applyAlignment="1">
      <alignment horizontal="center" vertical="center"/>
    </xf>
    <xf numFmtId="20" fontId="21" fillId="0" borderId="25" xfId="1" applyNumberFormat="1" applyFont="1" applyBorder="1" applyAlignment="1">
      <alignment horizontal="center" vertical="center"/>
    </xf>
    <xf numFmtId="20" fontId="21" fillId="30" borderId="24" xfId="1" applyNumberFormat="1" applyFont="1" applyFill="1" applyBorder="1" applyAlignment="1">
      <alignment horizontal="center" vertical="center" wrapText="1"/>
    </xf>
    <xf numFmtId="20" fontId="21" fillId="30" borderId="23" xfId="1" applyNumberFormat="1" applyFont="1" applyFill="1" applyBorder="1" applyAlignment="1">
      <alignment horizontal="center" vertical="center" wrapText="1"/>
    </xf>
    <xf numFmtId="20" fontId="21" fillId="30" borderId="25" xfId="1" applyNumberFormat="1" applyFont="1" applyFill="1" applyBorder="1" applyAlignment="1">
      <alignment horizontal="center" vertical="center" wrapText="1"/>
    </xf>
    <xf numFmtId="0" fontId="17" fillId="30" borderId="12" xfId="1" applyFont="1" applyFill="1" applyBorder="1" applyAlignment="1">
      <alignment horizontal="center" vertical="center" wrapText="1"/>
    </xf>
    <xf numFmtId="0" fontId="17" fillId="30" borderId="13" xfId="1" applyFont="1" applyFill="1" applyBorder="1" applyAlignment="1">
      <alignment horizontal="center" vertical="center" wrapText="1"/>
    </xf>
    <xf numFmtId="0" fontId="17" fillId="30" borderId="15" xfId="1" applyFont="1" applyFill="1" applyBorder="1" applyAlignment="1">
      <alignment horizontal="center" vertical="center" wrapText="1"/>
    </xf>
    <xf numFmtId="0" fontId="17" fillId="30" borderId="13" xfId="1" applyFont="1" applyFill="1" applyBorder="1" applyAlignment="1">
      <alignment horizontal="center"/>
    </xf>
    <xf numFmtId="0" fontId="17" fillId="30" borderId="15" xfId="1" applyFont="1" applyFill="1" applyBorder="1" applyAlignment="1">
      <alignment horizontal="center"/>
    </xf>
    <xf numFmtId="0" fontId="17" fillId="30" borderId="12" xfId="1" applyFont="1" applyFill="1" applyBorder="1" applyAlignment="1">
      <alignment horizontal="center"/>
    </xf>
    <xf numFmtId="0" fontId="17" fillId="30" borderId="12" xfId="1" applyFont="1" applyFill="1" applyBorder="1" applyAlignment="1">
      <alignment horizontal="center" vertical="center" wrapText="1"/>
    </xf>
    <xf numFmtId="0" fontId="17" fillId="30" borderId="13" xfId="1" applyFont="1" applyFill="1" applyBorder="1" applyAlignment="1">
      <alignment horizontal="center" vertical="center" wrapText="1"/>
    </xf>
    <xf numFmtId="0" fontId="17" fillId="30" borderId="15" xfId="1" applyFont="1" applyFill="1" applyBorder="1" applyAlignment="1">
      <alignment horizontal="center" vertical="center" wrapText="1"/>
    </xf>
    <xf numFmtId="0" fontId="21" fillId="33" borderId="44" xfId="1" applyNumberFormat="1" applyFont="1" applyFill="1" applyBorder="1" applyAlignment="1">
      <alignment horizontal="center"/>
    </xf>
    <xf numFmtId="0" fontId="21" fillId="33" borderId="14" xfId="1" applyNumberFormat="1" applyFont="1" applyFill="1" applyBorder="1" applyAlignment="1">
      <alignment horizontal="center"/>
    </xf>
    <xf numFmtId="0" fontId="21" fillId="33" borderId="22" xfId="1" applyNumberFormat="1" applyFont="1" applyFill="1" applyBorder="1" applyAlignment="1">
      <alignment horizontal="center"/>
    </xf>
    <xf numFmtId="0" fontId="0" fillId="0" borderId="0" xfId="0" applyFill="1"/>
    <xf numFmtId="0" fontId="21" fillId="33" borderId="44" xfId="1" applyFont="1" applyFill="1" applyBorder="1" applyAlignment="1">
      <alignment horizontal="center"/>
    </xf>
    <xf numFmtId="0" fontId="17" fillId="0" borderId="44" xfId="1" applyNumberFormat="1" applyFont="1" applyBorder="1" applyAlignment="1">
      <alignment horizontal="center"/>
    </xf>
    <xf numFmtId="0" fontId="17" fillId="30" borderId="44" xfId="1" applyNumberFormat="1" applyFont="1" applyFill="1" applyBorder="1" applyAlignment="1">
      <alignment horizontal="center"/>
    </xf>
    <xf numFmtId="0" fontId="21" fillId="34" borderId="44" xfId="1" applyNumberFormat="1" applyFont="1" applyFill="1" applyBorder="1" applyAlignment="1">
      <alignment horizontal="center"/>
    </xf>
    <xf numFmtId="0" fontId="21" fillId="35" borderId="44" xfId="1" applyNumberFormat="1" applyFont="1" applyFill="1" applyBorder="1" applyAlignment="1">
      <alignment horizontal="center"/>
    </xf>
    <xf numFmtId="0" fontId="17" fillId="30" borderId="10" xfId="1" applyNumberFormat="1" applyFont="1" applyFill="1" applyBorder="1" applyAlignment="1">
      <alignment horizontal="center"/>
    </xf>
    <xf numFmtId="0" fontId="21" fillId="34" borderId="14" xfId="1" applyNumberFormat="1" applyFont="1" applyFill="1" applyBorder="1" applyAlignment="1">
      <alignment horizontal="center"/>
    </xf>
    <xf numFmtId="0" fontId="21" fillId="34" borderId="38" xfId="1" applyNumberFormat="1" applyFont="1" applyFill="1" applyBorder="1" applyAlignment="1">
      <alignment horizontal="center"/>
    </xf>
    <xf numFmtId="0" fontId="34" fillId="30" borderId="37" xfId="1" applyNumberFormat="1" applyFont="1" applyFill="1" applyBorder="1" applyAlignment="1">
      <alignment horizontal="center"/>
    </xf>
    <xf numFmtId="0" fontId="17" fillId="30" borderId="12" xfId="1" applyFont="1" applyFill="1" applyBorder="1" applyAlignment="1">
      <alignment vertical="center" wrapText="1"/>
    </xf>
    <xf numFmtId="0" fontId="21" fillId="34" borderId="22" xfId="1" applyNumberFormat="1" applyFont="1" applyFill="1" applyBorder="1" applyAlignment="1">
      <alignment horizontal="center"/>
    </xf>
    <xf numFmtId="0" fontId="21" fillId="34" borderId="44" xfId="1" applyFont="1" applyFill="1" applyBorder="1" applyAlignment="1">
      <alignment horizontal="center"/>
    </xf>
    <xf numFmtId="0" fontId="17" fillId="34" borderId="22" xfId="1" applyNumberFormat="1" applyFont="1" applyFill="1" applyBorder="1" applyAlignment="1">
      <alignment horizontal="center"/>
    </xf>
    <xf numFmtId="0" fontId="17" fillId="31" borderId="44" xfId="1" applyFont="1" applyFill="1" applyBorder="1" applyAlignment="1">
      <alignment horizontal="center"/>
    </xf>
    <xf numFmtId="14" fontId="0" fillId="0" borderId="0" xfId="0" applyNumberFormat="1"/>
    <xf numFmtId="0" fontId="17" fillId="30" borderId="12" xfId="1" applyFont="1" applyFill="1" applyBorder="1" applyAlignment="1">
      <alignment horizontal="center" vertical="center" wrapText="1"/>
    </xf>
    <xf numFmtId="0" fontId="17" fillId="30" borderId="13" xfId="1" applyFont="1" applyFill="1" applyBorder="1" applyAlignment="1">
      <alignment horizontal="center" vertical="center" wrapText="1"/>
    </xf>
    <xf numFmtId="0" fontId="17" fillId="30" borderId="15" xfId="1" applyFont="1" applyFill="1" applyBorder="1" applyAlignment="1">
      <alignment horizontal="center" vertical="center" wrapText="1"/>
    </xf>
    <xf numFmtId="0" fontId="17" fillId="30" borderId="13" xfId="1" applyFont="1" applyFill="1" applyBorder="1" applyAlignment="1">
      <alignment horizontal="center" vertical="center"/>
    </xf>
    <xf numFmtId="0" fontId="17" fillId="30" borderId="15" xfId="1" applyFont="1" applyFill="1" applyBorder="1" applyAlignment="1">
      <alignment horizontal="center" vertical="center"/>
    </xf>
    <xf numFmtId="0" fontId="23" fillId="0" borderId="12" xfId="1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28" fillId="30" borderId="12" xfId="1" applyFont="1" applyFill="1" applyBorder="1" applyAlignment="1">
      <alignment horizontal="center" vertical="center" wrapText="1"/>
    </xf>
    <xf numFmtId="0" fontId="28" fillId="30" borderId="13" xfId="1" applyFont="1" applyFill="1" applyBorder="1" applyAlignment="1">
      <alignment horizontal="center" vertical="center" wrapText="1"/>
    </xf>
    <xf numFmtId="0" fontId="28" fillId="30" borderId="15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36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Neutral" xfId="31"/>
    <cellStyle name="Normal" xfId="0" builtinId="0"/>
    <cellStyle name="Normal 2" xfId="1"/>
    <cellStyle name="Note" xfId="32"/>
    <cellStyle name="Output" xfId="33"/>
    <cellStyle name="Title" xfId="34"/>
    <cellStyle name="Warning Text" xfId="35"/>
  </cellStyles>
  <dxfs count="6"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FF00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FF00"/>
      </font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O75"/>
  <sheetViews>
    <sheetView topLeftCell="A61" zoomScale="85" zoomScaleNormal="85" workbookViewId="0">
      <selection activeCell="F77" sqref="F77"/>
    </sheetView>
  </sheetViews>
  <sheetFormatPr baseColWidth="10" defaultRowHeight="15"/>
  <cols>
    <col min="1" max="1" width="10.28515625" style="1" customWidth="1"/>
    <col min="2" max="2" width="14" style="1" bestFit="1" customWidth="1"/>
    <col min="3" max="3" width="9.7109375" style="1" customWidth="1"/>
    <col min="4" max="4" width="10.85546875" style="1" bestFit="1" customWidth="1"/>
    <col min="5" max="5" width="9.85546875" style="1" customWidth="1"/>
    <col min="6" max="6" width="10.28515625" style="1" customWidth="1"/>
    <col min="7" max="7" width="10.85546875" style="1" customWidth="1"/>
    <col min="8" max="8" width="10.140625" style="1" customWidth="1"/>
    <col min="9" max="9" width="9.7109375" style="1" bestFit="1" customWidth="1"/>
    <col min="10" max="10" width="10.140625" style="1" customWidth="1"/>
    <col min="11" max="11" width="9.85546875" style="1" customWidth="1"/>
    <col min="12" max="12" width="3.28515625" style="64" bestFit="1" customWidth="1"/>
    <col min="13" max="13" width="28.42578125" style="1" customWidth="1"/>
    <col min="14" max="16384" width="11.42578125" style="1"/>
  </cols>
  <sheetData>
    <row r="1" spans="1:15" ht="24" thickBot="1">
      <c r="A1" s="6" t="s">
        <v>0</v>
      </c>
      <c r="B1" s="7"/>
      <c r="C1" s="7"/>
      <c r="D1" s="7"/>
      <c r="E1" s="7"/>
      <c r="F1" s="7"/>
      <c r="G1" s="7"/>
      <c r="H1" s="8" t="s">
        <v>29</v>
      </c>
      <c r="I1" s="8"/>
      <c r="J1" s="8"/>
      <c r="K1" s="8"/>
      <c r="L1" s="63"/>
      <c r="M1" s="9"/>
    </row>
    <row r="2" spans="1:15" ht="15.75" thickBot="1">
      <c r="A2" s="24" t="s">
        <v>72</v>
      </c>
      <c r="F2" s="2"/>
    </row>
    <row r="3" spans="1:15" ht="21" thickBot="1">
      <c r="A3" s="10" t="s">
        <v>1</v>
      </c>
      <c r="B3" s="11" t="s">
        <v>2</v>
      </c>
      <c r="C3" s="11" t="s">
        <v>3</v>
      </c>
      <c r="D3" s="11" t="s">
        <v>4</v>
      </c>
      <c r="E3" s="11" t="s">
        <v>5</v>
      </c>
      <c r="F3" s="11" t="s">
        <v>6</v>
      </c>
      <c r="G3" s="11" t="s">
        <v>7</v>
      </c>
      <c r="H3" s="12" t="s">
        <v>8</v>
      </c>
      <c r="I3" s="13" t="s">
        <v>20</v>
      </c>
      <c r="J3" s="11" t="s">
        <v>21</v>
      </c>
      <c r="K3" s="91" t="s">
        <v>22</v>
      </c>
      <c r="L3" s="65" t="s">
        <v>18</v>
      </c>
      <c r="M3" s="25" t="s">
        <v>9</v>
      </c>
    </row>
    <row r="4" spans="1:15" ht="15.75">
      <c r="A4" s="92">
        <v>0.16666666666666666</v>
      </c>
      <c r="B4" s="14" t="s">
        <v>10</v>
      </c>
      <c r="C4" s="28"/>
      <c r="D4" s="28"/>
      <c r="E4" s="30"/>
      <c r="F4" s="28"/>
      <c r="G4" s="28"/>
      <c r="H4" s="31"/>
      <c r="I4" s="31"/>
      <c r="J4" s="31"/>
      <c r="K4" s="32"/>
      <c r="L4" s="66"/>
      <c r="M4" s="129" t="s">
        <v>99</v>
      </c>
    </row>
    <row r="5" spans="1:15" ht="15.75">
      <c r="A5" s="93" t="str">
        <f>IF(L5=3, "Max SA","")</f>
        <v/>
      </c>
      <c r="B5" s="15" t="s">
        <v>11</v>
      </c>
      <c r="C5" s="29"/>
      <c r="D5" s="29"/>
      <c r="E5" s="29"/>
      <c r="F5" s="29"/>
      <c r="G5" s="29"/>
      <c r="H5" s="33"/>
      <c r="I5" s="33"/>
      <c r="J5" s="33"/>
      <c r="K5" s="34"/>
      <c r="L5" s="66">
        <f>COUNTIF(C5:K5, "*SA*")</f>
        <v>0</v>
      </c>
      <c r="M5" s="132"/>
    </row>
    <row r="6" spans="1:15" ht="15.75">
      <c r="A6" s="93" t="str">
        <f>IF(L5&gt;3, "STOP","")</f>
        <v/>
      </c>
      <c r="B6" s="15" t="s">
        <v>12</v>
      </c>
      <c r="C6" s="29"/>
      <c r="D6" s="29"/>
      <c r="E6" s="29"/>
      <c r="F6" s="29"/>
      <c r="G6" s="29"/>
      <c r="H6" s="33"/>
      <c r="I6" s="33"/>
      <c r="J6" s="33"/>
      <c r="K6" s="34"/>
      <c r="L6" s="66"/>
      <c r="M6" s="132"/>
    </row>
    <row r="7" spans="1:15" ht="16.5" thickBot="1">
      <c r="A7" s="94"/>
      <c r="B7" s="16" t="s">
        <v>13</v>
      </c>
      <c r="C7" s="35"/>
      <c r="D7" s="35"/>
      <c r="E7" s="35"/>
      <c r="F7" s="35"/>
      <c r="G7" s="35"/>
      <c r="H7" s="36"/>
      <c r="I7" s="36"/>
      <c r="J7" s="36"/>
      <c r="K7" s="37"/>
      <c r="L7" s="66"/>
      <c r="M7" s="133"/>
    </row>
    <row r="8" spans="1:15" ht="15.75">
      <c r="A8" s="95">
        <v>0.20833333333333334</v>
      </c>
      <c r="B8" s="17" t="s">
        <v>10</v>
      </c>
      <c r="C8" s="26"/>
      <c r="D8" s="26"/>
      <c r="E8" s="26"/>
      <c r="F8" s="26"/>
      <c r="G8" s="26"/>
      <c r="H8" s="38"/>
      <c r="I8" s="38"/>
      <c r="J8" s="38"/>
      <c r="K8" s="39"/>
      <c r="L8" s="66"/>
      <c r="M8" s="129" t="s">
        <v>124</v>
      </c>
    </row>
    <row r="9" spans="1:15" ht="15.75">
      <c r="A9" s="96" t="str">
        <f>IF(L9=3, "Max SA","")</f>
        <v/>
      </c>
      <c r="B9" s="18" t="s">
        <v>11</v>
      </c>
      <c r="C9" s="27"/>
      <c r="D9" s="27"/>
      <c r="E9" s="27"/>
      <c r="F9" s="27"/>
      <c r="G9" s="27"/>
      <c r="H9" s="40"/>
      <c r="I9" s="40"/>
      <c r="J9" s="40"/>
      <c r="K9" s="41"/>
      <c r="L9" s="66">
        <f>COUNTIF(C9:K9, "*SA*")</f>
        <v>0</v>
      </c>
      <c r="M9" s="132"/>
    </row>
    <row r="10" spans="1:15" ht="15.75">
      <c r="A10" s="96" t="str">
        <f>IF(L9&gt;3, "STOP","")</f>
        <v/>
      </c>
      <c r="B10" s="18" t="s">
        <v>12</v>
      </c>
      <c r="C10" s="27"/>
      <c r="D10" s="27"/>
      <c r="E10" s="27"/>
      <c r="F10" s="27"/>
      <c r="G10" s="27"/>
      <c r="H10" s="40"/>
      <c r="I10" s="40"/>
      <c r="J10" s="40"/>
      <c r="K10" s="41"/>
      <c r="L10" s="66"/>
      <c r="M10" s="132"/>
      <c r="O10" s="113"/>
    </row>
    <row r="11" spans="1:15" ht="16.5" thickBot="1">
      <c r="A11" s="97"/>
      <c r="B11" s="19" t="s">
        <v>13</v>
      </c>
      <c r="C11" s="42"/>
      <c r="D11" s="42"/>
      <c r="E11" s="42"/>
      <c r="F11" s="42"/>
      <c r="G11" s="42"/>
      <c r="H11" s="43"/>
      <c r="I11" s="43"/>
      <c r="J11" s="43"/>
      <c r="K11" s="44"/>
      <c r="L11" s="66"/>
      <c r="M11" s="133"/>
    </row>
    <row r="12" spans="1:15" ht="15.75">
      <c r="A12" s="92">
        <v>0.25</v>
      </c>
      <c r="B12" s="14" t="s">
        <v>10</v>
      </c>
      <c r="C12" s="28"/>
      <c r="D12" s="28"/>
      <c r="E12" s="28"/>
      <c r="F12" s="28"/>
      <c r="G12" s="28"/>
      <c r="H12" s="31"/>
      <c r="I12" s="31"/>
      <c r="J12" s="31"/>
      <c r="K12" s="32"/>
      <c r="L12" s="66"/>
      <c r="M12" s="129" t="s">
        <v>125</v>
      </c>
    </row>
    <row r="13" spans="1:15" ht="15.75">
      <c r="A13" s="93" t="str">
        <f>IF(L13=3, "Max SA","")</f>
        <v/>
      </c>
      <c r="B13" s="15" t="s">
        <v>11</v>
      </c>
      <c r="C13" s="29"/>
      <c r="D13" s="29"/>
      <c r="E13" s="29"/>
      <c r="F13" s="29"/>
      <c r="G13" s="29"/>
      <c r="H13" s="33"/>
      <c r="I13" s="33"/>
      <c r="J13" s="33"/>
      <c r="K13" s="34"/>
      <c r="L13" s="66">
        <f>COUNTIF(C13:K13, "*SA*")</f>
        <v>0</v>
      </c>
      <c r="M13" s="132"/>
    </row>
    <row r="14" spans="1:15" ht="15.75">
      <c r="A14" s="93" t="str">
        <f>IF(L13&gt;3, "STOP","")</f>
        <v/>
      </c>
      <c r="B14" s="15" t="s">
        <v>12</v>
      </c>
      <c r="C14" s="29"/>
      <c r="D14" s="29"/>
      <c r="E14" s="29"/>
      <c r="F14" s="29"/>
      <c r="G14" s="29"/>
      <c r="H14" s="33"/>
      <c r="I14" s="33"/>
      <c r="J14" s="33"/>
      <c r="K14" s="34"/>
      <c r="L14" s="66"/>
      <c r="M14" s="132"/>
    </row>
    <row r="15" spans="1:15" ht="16.5" thickBot="1">
      <c r="A15" s="94"/>
      <c r="B15" s="16" t="s">
        <v>13</v>
      </c>
      <c r="C15" s="45"/>
      <c r="D15" s="45"/>
      <c r="E15" s="45"/>
      <c r="F15" s="45"/>
      <c r="G15" s="45"/>
      <c r="H15" s="46"/>
      <c r="I15" s="46"/>
      <c r="J15" s="46"/>
      <c r="K15" s="37"/>
      <c r="L15" s="66"/>
      <c r="M15" s="133"/>
    </row>
    <row r="16" spans="1:15" ht="15.75">
      <c r="A16" s="95">
        <v>0.29166666666666669</v>
      </c>
      <c r="B16" s="17" t="s">
        <v>10</v>
      </c>
      <c r="C16" s="26" t="s">
        <v>44</v>
      </c>
      <c r="D16" s="26" t="s">
        <v>44</v>
      </c>
      <c r="E16" s="26" t="s">
        <v>66</v>
      </c>
      <c r="F16" s="26" t="s">
        <v>69</v>
      </c>
      <c r="G16" s="26"/>
      <c r="H16" s="38"/>
      <c r="I16" s="38"/>
      <c r="J16" s="38"/>
      <c r="K16" s="39"/>
      <c r="L16" s="66"/>
      <c r="M16" s="129"/>
    </row>
    <row r="17" spans="1:13" ht="15.75">
      <c r="A17" s="96" t="str">
        <f>IF(L17=3, "Max SA","")</f>
        <v/>
      </c>
      <c r="B17" s="18" t="s">
        <v>11</v>
      </c>
      <c r="C17" s="27" t="s">
        <v>45</v>
      </c>
      <c r="D17" s="27" t="s">
        <v>46</v>
      </c>
      <c r="E17" s="27" t="s">
        <v>32</v>
      </c>
      <c r="F17" s="27" t="s">
        <v>37</v>
      </c>
      <c r="G17" s="27"/>
      <c r="H17" s="40"/>
      <c r="I17" s="40"/>
      <c r="J17" s="40"/>
      <c r="K17" s="41"/>
      <c r="L17" s="66">
        <f>COUNTIF(C17:K17, "*SA*")</f>
        <v>2</v>
      </c>
      <c r="M17" s="130"/>
    </row>
    <row r="18" spans="1:13" ht="15.75">
      <c r="A18" s="96" t="str">
        <f>IF(L18&gt;3, "STOP","")</f>
        <v/>
      </c>
      <c r="B18" s="18" t="s">
        <v>12</v>
      </c>
      <c r="C18" s="27" t="s">
        <v>47</v>
      </c>
      <c r="D18" s="27" t="s">
        <v>48</v>
      </c>
      <c r="E18" s="27" t="s">
        <v>67</v>
      </c>
      <c r="F18" s="27" t="s">
        <v>70</v>
      </c>
      <c r="G18" s="27"/>
      <c r="H18" s="40"/>
      <c r="I18" s="40"/>
      <c r="J18" s="40"/>
      <c r="K18" s="41"/>
      <c r="L18" s="66"/>
      <c r="M18" s="130"/>
    </row>
    <row r="19" spans="1:13" ht="16.5" thickBot="1">
      <c r="A19" s="97"/>
      <c r="B19" s="19" t="s">
        <v>13</v>
      </c>
      <c r="C19" s="110"/>
      <c r="D19" s="42" t="s">
        <v>90</v>
      </c>
      <c r="E19" s="42" t="s">
        <v>91</v>
      </c>
      <c r="F19" s="110"/>
      <c r="G19" s="42"/>
      <c r="H19" s="43"/>
      <c r="I19" s="43"/>
      <c r="J19" s="43"/>
      <c r="K19" s="44"/>
      <c r="L19" s="66"/>
      <c r="M19" s="131"/>
    </row>
    <row r="20" spans="1:13" ht="15.75">
      <c r="A20" s="92">
        <v>0.33333333333333331</v>
      </c>
      <c r="B20" s="14" t="s">
        <v>10</v>
      </c>
      <c r="C20" s="28" t="s">
        <v>44</v>
      </c>
      <c r="D20" s="28" t="s">
        <v>44</v>
      </c>
      <c r="E20" s="28"/>
      <c r="F20" s="28"/>
      <c r="G20" s="28"/>
      <c r="H20" s="31"/>
      <c r="I20" s="31"/>
      <c r="J20" s="31"/>
      <c r="K20" s="32"/>
      <c r="L20" s="66"/>
      <c r="M20" s="129"/>
    </row>
    <row r="21" spans="1:13" ht="15.75">
      <c r="A21" s="93" t="str">
        <f>IF(L21=3, "Max SA","")</f>
        <v/>
      </c>
      <c r="B21" s="15" t="s">
        <v>11</v>
      </c>
      <c r="C21" s="29" t="s">
        <v>46</v>
      </c>
      <c r="D21" s="29" t="s">
        <v>49</v>
      </c>
      <c r="E21" s="29"/>
      <c r="F21" s="29"/>
      <c r="G21" s="29"/>
      <c r="H21" s="33"/>
      <c r="I21" s="33"/>
      <c r="J21" s="33"/>
      <c r="K21" s="34"/>
      <c r="L21" s="66">
        <f>COUNTIF(C21:K21, "*SA*")</f>
        <v>1</v>
      </c>
      <c r="M21" s="130"/>
    </row>
    <row r="22" spans="1:13" ht="15.75">
      <c r="A22" s="93" t="str">
        <f>IF(L21&gt;3, "STOP","")</f>
        <v/>
      </c>
      <c r="B22" s="15" t="s">
        <v>12</v>
      </c>
      <c r="C22" s="29" t="s">
        <v>50</v>
      </c>
      <c r="D22" s="29" t="s">
        <v>51</v>
      </c>
      <c r="E22" s="29"/>
      <c r="F22" s="29"/>
      <c r="G22" s="29"/>
      <c r="H22" s="33"/>
      <c r="I22" s="74"/>
      <c r="J22" s="33"/>
      <c r="K22" s="34"/>
      <c r="L22" s="66"/>
      <c r="M22" s="130"/>
    </row>
    <row r="23" spans="1:13" ht="16.5" thickBot="1">
      <c r="A23" s="94"/>
      <c r="B23" s="20" t="s">
        <v>13</v>
      </c>
      <c r="C23" s="45" t="s">
        <v>92</v>
      </c>
      <c r="D23" s="110"/>
      <c r="E23" s="45"/>
      <c r="F23" s="45"/>
      <c r="G23" s="45"/>
      <c r="H23" s="46"/>
      <c r="I23" s="46"/>
      <c r="J23" s="46"/>
      <c r="K23" s="37"/>
      <c r="L23" s="66"/>
      <c r="M23" s="131"/>
    </row>
    <row r="24" spans="1:13" ht="15.75">
      <c r="A24" s="95">
        <v>0.375</v>
      </c>
      <c r="B24" s="17" t="s">
        <v>10</v>
      </c>
      <c r="C24" s="53" t="s">
        <v>39</v>
      </c>
      <c r="D24" s="53" t="s">
        <v>66</v>
      </c>
      <c r="E24" s="26"/>
      <c r="F24" s="26"/>
      <c r="G24" s="26"/>
      <c r="H24" s="38"/>
      <c r="I24" s="38"/>
      <c r="J24" s="38"/>
      <c r="K24" s="39"/>
      <c r="L24" s="66"/>
      <c r="M24" s="129"/>
    </row>
    <row r="25" spans="1:13" ht="15.75">
      <c r="A25" s="96" t="str">
        <f>IF(L25=3, "Max SA","")</f>
        <v/>
      </c>
      <c r="B25" s="18" t="s">
        <v>11</v>
      </c>
      <c r="C25" s="54" t="s">
        <v>40</v>
      </c>
      <c r="D25" s="54" t="s">
        <v>32</v>
      </c>
      <c r="E25" s="27"/>
      <c r="F25" s="27"/>
      <c r="G25" s="27"/>
      <c r="H25" s="40"/>
      <c r="I25" s="40"/>
      <c r="J25" s="40"/>
      <c r="K25" s="41"/>
      <c r="L25" s="66">
        <f>COUNTIF(C25:K25, "*SA*")</f>
        <v>1</v>
      </c>
      <c r="M25" s="130"/>
    </row>
    <row r="26" spans="1:13" ht="15.75">
      <c r="A26" s="96" t="str">
        <f>IF(L25&gt;3, "STOP","")</f>
        <v/>
      </c>
      <c r="B26" s="18" t="s">
        <v>12</v>
      </c>
      <c r="C26" s="54" t="s">
        <v>42</v>
      </c>
      <c r="D26" s="54" t="s">
        <v>68</v>
      </c>
      <c r="E26" s="27"/>
      <c r="F26" s="27"/>
      <c r="G26" s="27"/>
      <c r="H26" s="40"/>
      <c r="I26" s="40"/>
      <c r="J26" s="40"/>
      <c r="K26" s="41"/>
      <c r="L26" s="66"/>
      <c r="M26" s="130"/>
    </row>
    <row r="27" spans="1:13" ht="16.5" thickBot="1">
      <c r="A27" s="97"/>
      <c r="B27" s="19" t="s">
        <v>13</v>
      </c>
      <c r="C27" s="110"/>
      <c r="D27" s="115" t="s">
        <v>93</v>
      </c>
      <c r="E27" s="42"/>
      <c r="F27" s="42"/>
      <c r="G27" s="42"/>
      <c r="H27" s="43"/>
      <c r="I27" s="43"/>
      <c r="J27" s="43"/>
      <c r="K27" s="44"/>
      <c r="L27" s="66"/>
      <c r="M27" s="131"/>
    </row>
    <row r="28" spans="1:13" ht="15.75">
      <c r="A28" s="92">
        <v>0.41666666666666669</v>
      </c>
      <c r="B28" s="14" t="s">
        <v>10</v>
      </c>
      <c r="C28" s="28" t="s">
        <v>19</v>
      </c>
      <c r="D28" s="61" t="s">
        <v>38</v>
      </c>
      <c r="E28" s="28" t="s">
        <v>39</v>
      </c>
      <c r="F28" s="31" t="s">
        <v>39</v>
      </c>
      <c r="G28" s="28" t="s">
        <v>44</v>
      </c>
      <c r="H28" s="31"/>
      <c r="I28" s="31"/>
      <c r="J28" s="31"/>
      <c r="K28" s="32"/>
      <c r="L28" s="66"/>
      <c r="M28" s="129"/>
    </row>
    <row r="29" spans="1:13" ht="15.75">
      <c r="A29" s="93" t="str">
        <f>IF(L29=3, "Max SA","")</f>
        <v/>
      </c>
      <c r="B29" s="15" t="s">
        <v>11</v>
      </c>
      <c r="C29" s="29" t="s">
        <v>24</v>
      </c>
      <c r="D29" s="62" t="s">
        <v>37</v>
      </c>
      <c r="E29" s="29" t="s">
        <v>40</v>
      </c>
      <c r="F29" s="33" t="s">
        <v>37</v>
      </c>
      <c r="G29" s="29" t="s">
        <v>18</v>
      </c>
      <c r="H29" s="33"/>
      <c r="I29" s="33"/>
      <c r="J29" s="33"/>
      <c r="K29" s="34"/>
      <c r="L29" s="66">
        <f>COUNTIF(C29:K29, "*SA*")</f>
        <v>2</v>
      </c>
      <c r="M29" s="130"/>
    </row>
    <row r="30" spans="1:13" ht="15.75">
      <c r="A30" s="93" t="str">
        <f>IF(L29&gt;3, "STOP","")</f>
        <v/>
      </c>
      <c r="B30" s="15" t="s">
        <v>12</v>
      </c>
      <c r="C30" s="29" t="s">
        <v>30</v>
      </c>
      <c r="D30" s="62" t="s">
        <v>36</v>
      </c>
      <c r="E30" s="29" t="s">
        <v>43</v>
      </c>
      <c r="F30" s="33" t="s">
        <v>41</v>
      </c>
      <c r="G30" s="29" t="s">
        <v>52</v>
      </c>
      <c r="H30" s="33"/>
      <c r="I30" s="33"/>
      <c r="J30" s="33"/>
      <c r="K30" s="34"/>
      <c r="L30" s="66"/>
      <c r="M30" s="130"/>
    </row>
    <row r="31" spans="1:13" ht="16.5" thickBot="1">
      <c r="A31" s="94"/>
      <c r="B31" s="16" t="s">
        <v>13</v>
      </c>
      <c r="C31" s="35" t="s">
        <v>94</v>
      </c>
      <c r="D31" s="111"/>
      <c r="E31" s="111"/>
      <c r="F31" s="111"/>
      <c r="G31" s="52" t="s">
        <v>97</v>
      </c>
      <c r="H31" s="36"/>
      <c r="I31" s="36"/>
      <c r="J31" s="36"/>
      <c r="K31" s="37"/>
      <c r="L31" s="66"/>
      <c r="M31" s="131"/>
    </row>
    <row r="32" spans="1:13" ht="15.75">
      <c r="A32" s="95">
        <v>0.45833333333333331</v>
      </c>
      <c r="B32" s="17" t="s">
        <v>10</v>
      </c>
      <c r="C32" s="26" t="s">
        <v>31</v>
      </c>
      <c r="D32" s="26" t="s">
        <v>31</v>
      </c>
      <c r="E32" s="26" t="s">
        <v>44</v>
      </c>
      <c r="F32" s="26" t="s">
        <v>44</v>
      </c>
      <c r="G32" s="26" t="s">
        <v>19</v>
      </c>
      <c r="H32" s="38"/>
      <c r="I32" s="38"/>
      <c r="J32" s="38"/>
      <c r="K32" s="39"/>
      <c r="L32" s="66"/>
      <c r="M32" s="129"/>
    </row>
    <row r="33" spans="1:13" ht="15.75">
      <c r="A33" s="96" t="str">
        <f>IF(L33=3, "Max SA","")</f>
        <v>Max SA</v>
      </c>
      <c r="B33" s="18" t="s">
        <v>11</v>
      </c>
      <c r="C33" s="27" t="s">
        <v>32</v>
      </c>
      <c r="D33" s="27" t="s">
        <v>34</v>
      </c>
      <c r="E33" s="27" t="s">
        <v>49</v>
      </c>
      <c r="F33" s="27" t="s">
        <v>37</v>
      </c>
      <c r="G33" s="27" t="s">
        <v>24</v>
      </c>
      <c r="H33" s="40"/>
      <c r="I33" s="40"/>
      <c r="J33" s="40"/>
      <c r="K33" s="41"/>
      <c r="L33" s="66">
        <f>COUNTIF(C33:K33, "*SA*")</f>
        <v>3</v>
      </c>
      <c r="M33" s="130"/>
    </row>
    <row r="34" spans="1:13" ht="15.75">
      <c r="A34" s="96" t="str">
        <f>IF(L33&gt;3, "STOP","")</f>
        <v/>
      </c>
      <c r="B34" s="18" t="s">
        <v>12</v>
      </c>
      <c r="C34" s="27" t="s">
        <v>33</v>
      </c>
      <c r="D34" s="27" t="s">
        <v>35</v>
      </c>
      <c r="E34" s="27" t="s">
        <v>53</v>
      </c>
      <c r="F34" s="27" t="s">
        <v>54</v>
      </c>
      <c r="G34" s="27" t="s">
        <v>71</v>
      </c>
      <c r="H34" s="40"/>
      <c r="I34" s="40"/>
      <c r="J34" s="40"/>
      <c r="K34" s="41"/>
      <c r="L34" s="66"/>
      <c r="M34" s="130"/>
    </row>
    <row r="35" spans="1:13" ht="16.5" thickBot="1">
      <c r="A35" s="96"/>
      <c r="B35" s="21" t="s">
        <v>13</v>
      </c>
      <c r="C35" s="51" t="s">
        <v>95</v>
      </c>
      <c r="D35" s="51" t="s">
        <v>96</v>
      </c>
      <c r="E35" s="112"/>
      <c r="F35" s="112"/>
      <c r="G35" s="47"/>
      <c r="H35" s="48"/>
      <c r="I35" s="48"/>
      <c r="J35" s="48"/>
      <c r="K35" s="49"/>
      <c r="L35" s="66"/>
      <c r="M35" s="131"/>
    </row>
    <row r="36" spans="1:13" ht="15.75">
      <c r="A36" s="92">
        <v>0.5</v>
      </c>
      <c r="B36" s="14" t="s">
        <v>10</v>
      </c>
      <c r="C36" s="28"/>
      <c r="D36" s="28"/>
      <c r="E36" s="28"/>
      <c r="F36" s="28"/>
      <c r="G36" s="28"/>
      <c r="H36" s="31"/>
      <c r="I36" s="31"/>
      <c r="J36" s="31"/>
      <c r="K36" s="32"/>
      <c r="L36" s="66"/>
      <c r="M36" s="129"/>
    </row>
    <row r="37" spans="1:13" ht="15.75">
      <c r="A37" s="93" t="str">
        <f>IF(L37=3, "Max SA","")</f>
        <v/>
      </c>
      <c r="B37" s="15" t="s">
        <v>11</v>
      </c>
      <c r="C37" s="29"/>
      <c r="D37" s="29"/>
      <c r="E37" s="29"/>
      <c r="F37" s="29"/>
      <c r="G37" s="29"/>
      <c r="H37" s="33"/>
      <c r="I37" s="33"/>
      <c r="J37" s="33"/>
      <c r="K37" s="34"/>
      <c r="L37" s="66">
        <f>COUNTIF(C37:K37, "*SA*")</f>
        <v>0</v>
      </c>
      <c r="M37" s="130"/>
    </row>
    <row r="38" spans="1:13" ht="15.75">
      <c r="A38" s="93" t="str">
        <f>IF(L37&gt;3, "STOP","")</f>
        <v/>
      </c>
      <c r="B38" s="15" t="s">
        <v>12</v>
      </c>
      <c r="C38" s="29"/>
      <c r="D38" s="29"/>
      <c r="E38" s="29"/>
      <c r="F38" s="29"/>
      <c r="G38" s="29"/>
      <c r="H38" s="33"/>
      <c r="I38" s="33"/>
      <c r="J38" s="33"/>
      <c r="K38" s="34"/>
      <c r="L38" s="66"/>
      <c r="M38" s="130"/>
    </row>
    <row r="39" spans="1:13" ht="16.5" thickBot="1">
      <c r="A39" s="94"/>
      <c r="B39" s="20" t="s">
        <v>13</v>
      </c>
      <c r="C39" s="45"/>
      <c r="D39" s="45"/>
      <c r="E39" s="45"/>
      <c r="F39" s="45"/>
      <c r="G39" s="45"/>
      <c r="H39" s="46"/>
      <c r="I39" s="46"/>
      <c r="J39" s="46"/>
      <c r="K39" s="37"/>
      <c r="L39" s="66"/>
      <c r="M39" s="131"/>
    </row>
    <row r="40" spans="1:13" ht="15.75">
      <c r="A40" s="95">
        <v>0.54166666666666663</v>
      </c>
      <c r="B40" s="17" t="s">
        <v>10</v>
      </c>
      <c r="C40" s="26" t="s">
        <v>44</v>
      </c>
      <c r="D40" s="26"/>
      <c r="E40" s="26"/>
      <c r="F40" s="26"/>
      <c r="G40" s="26"/>
      <c r="H40" s="38"/>
      <c r="I40" s="38"/>
      <c r="J40" s="38"/>
      <c r="K40" s="39"/>
      <c r="L40" s="66"/>
      <c r="M40" s="137"/>
    </row>
    <row r="41" spans="1:13" ht="15.75">
      <c r="A41" s="96" t="str">
        <f>IF(L41=3, "Max SA","")</f>
        <v/>
      </c>
      <c r="B41" s="18" t="s">
        <v>11</v>
      </c>
      <c r="C41" s="27" t="s">
        <v>37</v>
      </c>
      <c r="D41" s="27"/>
      <c r="E41" s="27"/>
      <c r="F41" s="27"/>
      <c r="G41" s="27"/>
      <c r="H41" s="40"/>
      <c r="I41" s="40"/>
      <c r="J41" s="40"/>
      <c r="K41" s="41"/>
      <c r="L41" s="66">
        <f>COUNTIF(C41:K41, "*SA*")</f>
        <v>0</v>
      </c>
      <c r="M41" s="138"/>
    </row>
    <row r="42" spans="1:13" ht="15.75">
      <c r="A42" s="96" t="str">
        <f>IF(L41&gt;3, "STOP","")</f>
        <v/>
      </c>
      <c r="B42" s="18" t="s">
        <v>12</v>
      </c>
      <c r="C42" s="27" t="s">
        <v>55</v>
      </c>
      <c r="D42" s="27"/>
      <c r="E42" s="27"/>
      <c r="F42" s="27"/>
      <c r="G42" s="27"/>
      <c r="H42" s="40"/>
      <c r="I42" s="40"/>
      <c r="J42" s="40"/>
      <c r="K42" s="41"/>
      <c r="L42" s="66"/>
      <c r="M42" s="138"/>
    </row>
    <row r="43" spans="1:13" ht="16.5" thickBot="1">
      <c r="A43" s="97"/>
      <c r="B43" s="19" t="s">
        <v>13</v>
      </c>
      <c r="C43" s="110"/>
      <c r="D43" s="42"/>
      <c r="E43" s="42"/>
      <c r="F43" s="50"/>
      <c r="G43" s="50"/>
      <c r="H43" s="43"/>
      <c r="I43" s="43"/>
      <c r="J43" s="43"/>
      <c r="K43" s="44"/>
      <c r="L43" s="66"/>
      <c r="M43" s="139"/>
    </row>
    <row r="44" spans="1:13" ht="15.75">
      <c r="A44" s="92">
        <v>0.58333333333333337</v>
      </c>
      <c r="B44" s="14" t="s">
        <v>10</v>
      </c>
      <c r="C44" s="28" t="s">
        <v>44</v>
      </c>
      <c r="D44" s="28" t="s">
        <v>44</v>
      </c>
      <c r="E44" s="28" t="s">
        <v>44</v>
      </c>
      <c r="F44" s="28"/>
      <c r="G44" s="28"/>
      <c r="H44" s="28"/>
      <c r="I44" s="28"/>
      <c r="J44" s="28"/>
      <c r="K44" s="88"/>
      <c r="L44" s="66"/>
      <c r="M44" s="129"/>
    </row>
    <row r="45" spans="1:13" ht="15.75">
      <c r="A45" s="93" t="str">
        <f>IF(L45=3, "Max SA","")</f>
        <v>Max SA</v>
      </c>
      <c r="B45" s="15" t="s">
        <v>11</v>
      </c>
      <c r="C45" s="29" t="s">
        <v>56</v>
      </c>
      <c r="D45" s="29" t="s">
        <v>56</v>
      </c>
      <c r="E45" s="29" t="s">
        <v>100</v>
      </c>
      <c r="F45" s="29"/>
      <c r="G45" s="29"/>
      <c r="H45" s="29"/>
      <c r="I45" s="29"/>
      <c r="J45" s="29"/>
      <c r="K45" s="89"/>
      <c r="L45" s="66">
        <f>COUNTIF(C45:K45, "*SA*")</f>
        <v>3</v>
      </c>
      <c r="M45" s="132"/>
    </row>
    <row r="46" spans="1:13" ht="15.75">
      <c r="A46" s="93" t="str">
        <f>IF(L45&gt;3, "STOP","")</f>
        <v/>
      </c>
      <c r="B46" s="15" t="s">
        <v>12</v>
      </c>
      <c r="C46" s="29" t="s">
        <v>57</v>
      </c>
      <c r="D46" s="29" t="s">
        <v>58</v>
      </c>
      <c r="E46" s="29" t="s">
        <v>73</v>
      </c>
      <c r="F46" s="29"/>
      <c r="G46" s="29"/>
      <c r="H46" s="29"/>
      <c r="I46" s="29"/>
      <c r="J46" s="29"/>
      <c r="K46" s="89"/>
      <c r="L46" s="66"/>
      <c r="M46" s="132"/>
    </row>
    <row r="47" spans="1:13" ht="16.5" thickBot="1">
      <c r="A47" s="94"/>
      <c r="B47" s="20" t="s">
        <v>13</v>
      </c>
      <c r="C47" s="116" t="s">
        <v>98</v>
      </c>
      <c r="D47" s="116" t="s">
        <v>127</v>
      </c>
      <c r="E47" s="118"/>
      <c r="F47" s="45"/>
      <c r="G47" s="45"/>
      <c r="H47" s="45"/>
      <c r="I47" s="45"/>
      <c r="J47" s="45"/>
      <c r="K47" s="90"/>
      <c r="L47" s="66"/>
      <c r="M47" s="133"/>
    </row>
    <row r="48" spans="1:13" ht="15.75">
      <c r="A48" s="95">
        <v>0.625</v>
      </c>
      <c r="B48" s="17" t="s">
        <v>10</v>
      </c>
      <c r="C48" s="26" t="s">
        <v>62</v>
      </c>
      <c r="D48" s="26"/>
      <c r="E48" s="26"/>
      <c r="F48" s="26"/>
      <c r="G48" s="26"/>
      <c r="H48" s="38"/>
      <c r="I48" s="38"/>
      <c r="J48" s="38"/>
      <c r="K48" s="39"/>
      <c r="L48" s="66"/>
      <c r="M48" s="129"/>
    </row>
    <row r="49" spans="1:13" ht="15.75">
      <c r="A49" s="96" t="str">
        <f>IF(L49=3, "Max SA","")</f>
        <v/>
      </c>
      <c r="B49" s="18" t="s">
        <v>11</v>
      </c>
      <c r="C49" s="27" t="s">
        <v>63</v>
      </c>
      <c r="D49" s="27"/>
      <c r="E49" s="27"/>
      <c r="F49" s="27"/>
      <c r="G49" s="27"/>
      <c r="H49" s="40"/>
      <c r="I49" s="40"/>
      <c r="J49" s="40"/>
      <c r="K49" s="41"/>
      <c r="L49" s="66">
        <f>COUNTIF(C49:K49, "*SA*")</f>
        <v>0</v>
      </c>
      <c r="M49" s="132"/>
    </row>
    <row r="50" spans="1:13" ht="15.75">
      <c r="A50" s="96" t="str">
        <f>IF(L49&gt;3, "STOP","")</f>
        <v/>
      </c>
      <c r="B50" s="18" t="s">
        <v>12</v>
      </c>
      <c r="C50" s="27" t="s">
        <v>64</v>
      </c>
      <c r="D50" s="27"/>
      <c r="E50" s="27"/>
      <c r="F50" s="27"/>
      <c r="G50" s="27"/>
      <c r="H50" s="40"/>
      <c r="I50" s="40"/>
      <c r="J50" s="40"/>
      <c r="K50" s="41"/>
      <c r="L50" s="66"/>
      <c r="M50" s="132"/>
    </row>
    <row r="51" spans="1:13" ht="16.5" thickBot="1">
      <c r="A51" s="96"/>
      <c r="B51" s="21" t="s">
        <v>13</v>
      </c>
      <c r="C51" s="114"/>
      <c r="D51" s="67"/>
      <c r="E51" s="51"/>
      <c r="F51" s="47"/>
      <c r="G51" s="51"/>
      <c r="H51" s="48"/>
      <c r="I51" s="48"/>
      <c r="J51" s="48"/>
      <c r="K51" s="49"/>
      <c r="L51" s="66"/>
      <c r="M51" s="133"/>
    </row>
    <row r="52" spans="1:13" ht="15.75">
      <c r="A52" s="98">
        <v>0.66666666666666663</v>
      </c>
      <c r="B52" s="14" t="s">
        <v>10</v>
      </c>
      <c r="C52" s="61"/>
      <c r="D52" s="28"/>
      <c r="E52" s="28"/>
      <c r="F52" s="28"/>
      <c r="G52" s="28"/>
      <c r="H52" s="31"/>
      <c r="I52" s="31"/>
      <c r="J52" s="31"/>
      <c r="K52" s="32"/>
      <c r="L52" s="66"/>
      <c r="M52" s="106"/>
    </row>
    <row r="53" spans="1:13" ht="15.75">
      <c r="A53" s="99" t="str">
        <f>IF(L53=3, "Max SA","")</f>
        <v/>
      </c>
      <c r="B53" s="15" t="s">
        <v>11</v>
      </c>
      <c r="C53" s="62"/>
      <c r="D53" s="29"/>
      <c r="E53" s="29"/>
      <c r="F53" s="29"/>
      <c r="G53" s="29"/>
      <c r="H53" s="33"/>
      <c r="I53" s="33"/>
      <c r="J53" s="33"/>
      <c r="K53" s="34"/>
      <c r="L53" s="66">
        <f>COUNTIF(C53:K53, "*SA*")</f>
        <v>0</v>
      </c>
      <c r="M53" s="104"/>
    </row>
    <row r="54" spans="1:13" ht="15.75">
      <c r="A54" s="99" t="str">
        <f>IF(L53&gt;3, "STOP","")</f>
        <v/>
      </c>
      <c r="B54" s="15" t="s">
        <v>12</v>
      </c>
      <c r="C54" s="62"/>
      <c r="D54" s="29"/>
      <c r="E54" s="29"/>
      <c r="F54" s="29"/>
      <c r="G54" s="29"/>
      <c r="H54" s="33"/>
      <c r="I54" s="33"/>
      <c r="J54" s="33"/>
      <c r="K54" s="34"/>
      <c r="L54" s="66"/>
      <c r="M54" s="104"/>
    </row>
    <row r="55" spans="1:13" ht="16.5" thickBot="1">
      <c r="A55" s="100"/>
      <c r="B55" s="20" t="s">
        <v>13</v>
      </c>
      <c r="C55" s="52"/>
      <c r="D55" s="45"/>
      <c r="E55" s="45"/>
      <c r="F55" s="45"/>
      <c r="G55" s="45"/>
      <c r="H55" s="46"/>
      <c r="I55" s="46"/>
      <c r="J55" s="46"/>
      <c r="K55" s="37"/>
      <c r="L55" s="66"/>
      <c r="M55" s="105"/>
    </row>
    <row r="56" spans="1:13" ht="15.75">
      <c r="A56" s="95">
        <v>0.70833333333333337</v>
      </c>
      <c r="B56" s="17" t="s">
        <v>10</v>
      </c>
      <c r="C56" s="26"/>
      <c r="D56" s="26"/>
      <c r="E56" s="26"/>
      <c r="F56" s="26"/>
      <c r="G56" s="26"/>
      <c r="H56" s="38"/>
      <c r="I56" s="38"/>
      <c r="J56" s="38"/>
      <c r="K56" s="39"/>
      <c r="L56" s="66"/>
      <c r="M56" s="129"/>
    </row>
    <row r="57" spans="1:13" ht="15.75">
      <c r="A57" s="96" t="str">
        <f>IF(L57=3, "Max SA","")</f>
        <v/>
      </c>
      <c r="B57" s="18" t="s">
        <v>11</v>
      </c>
      <c r="C57" s="27"/>
      <c r="D57" s="27"/>
      <c r="E57" s="27"/>
      <c r="F57" s="27"/>
      <c r="G57" s="27"/>
      <c r="H57" s="40"/>
      <c r="I57" s="40"/>
      <c r="J57" s="40"/>
      <c r="K57" s="41"/>
      <c r="L57" s="66">
        <f>COUNTIF(C57:K57, "*SA*")</f>
        <v>0</v>
      </c>
      <c r="M57" s="132"/>
    </row>
    <row r="58" spans="1:13" ht="15.75">
      <c r="A58" s="96" t="str">
        <f>IF(L57&gt;3, "STOP","")</f>
        <v/>
      </c>
      <c r="B58" s="18" t="s">
        <v>12</v>
      </c>
      <c r="C58" s="27"/>
      <c r="D58" s="27"/>
      <c r="E58" s="27"/>
      <c r="F58" s="27"/>
      <c r="G58" s="27"/>
      <c r="H58" s="40"/>
      <c r="I58" s="40"/>
      <c r="J58" s="40"/>
      <c r="K58" s="41"/>
      <c r="L58" s="66"/>
      <c r="M58" s="132"/>
    </row>
    <row r="59" spans="1:13" ht="16.5" thickBot="1">
      <c r="A59" s="96"/>
      <c r="B59" s="21" t="s">
        <v>13</v>
      </c>
      <c r="C59" s="47"/>
      <c r="D59" s="47"/>
      <c r="E59" s="47"/>
      <c r="F59" s="47"/>
      <c r="G59" s="47"/>
      <c r="H59" s="48"/>
      <c r="I59" s="48"/>
      <c r="J59" s="48"/>
      <c r="K59" s="49"/>
      <c r="L59" s="66"/>
      <c r="M59" s="133"/>
    </row>
    <row r="60" spans="1:13" ht="15.75">
      <c r="A60" s="92">
        <v>0.75</v>
      </c>
      <c r="B60" s="14" t="s">
        <v>10</v>
      </c>
      <c r="C60" s="28" t="s">
        <v>62</v>
      </c>
      <c r="D60" s="61"/>
      <c r="E60" s="28"/>
      <c r="F60" s="28"/>
      <c r="G60" s="28"/>
      <c r="H60" s="31"/>
      <c r="I60" s="31"/>
      <c r="J60" s="31"/>
      <c r="K60" s="32"/>
      <c r="L60" s="66"/>
      <c r="M60" s="106"/>
    </row>
    <row r="61" spans="1:13" ht="15.75">
      <c r="A61" s="93" t="str">
        <f>IF(L61=3, "Max SA","")</f>
        <v/>
      </c>
      <c r="B61" s="15" t="s">
        <v>11</v>
      </c>
      <c r="C61" s="29" t="s">
        <v>24</v>
      </c>
      <c r="D61" s="62"/>
      <c r="E61" s="29"/>
      <c r="F61" s="29"/>
      <c r="G61" s="29"/>
      <c r="H61" s="33"/>
      <c r="I61" s="33"/>
      <c r="J61" s="33"/>
      <c r="K61" s="34"/>
      <c r="L61" s="66">
        <f>COUNTIF(C61:K61, "*SA*")</f>
        <v>1</v>
      </c>
      <c r="M61" s="104"/>
    </row>
    <row r="62" spans="1:13" ht="15.75">
      <c r="A62" s="93" t="str">
        <f>IF(L61&gt;3, "STOP","")</f>
        <v/>
      </c>
      <c r="B62" s="15" t="s">
        <v>12</v>
      </c>
      <c r="C62" s="29" t="s">
        <v>65</v>
      </c>
      <c r="D62" s="62"/>
      <c r="E62" s="29"/>
      <c r="F62" s="29"/>
      <c r="G62" s="29"/>
      <c r="H62" s="33"/>
      <c r="I62" s="33"/>
      <c r="J62" s="33"/>
      <c r="K62" s="34"/>
      <c r="L62" s="66"/>
      <c r="M62" s="104"/>
    </row>
    <row r="63" spans="1:13" ht="16.5" thickBot="1">
      <c r="A63" s="94"/>
      <c r="B63" s="20" t="s">
        <v>13</v>
      </c>
      <c r="C63" s="116" t="s">
        <v>98</v>
      </c>
      <c r="D63" s="45"/>
      <c r="E63" s="45"/>
      <c r="F63" s="45"/>
      <c r="G63" s="45"/>
      <c r="H63" s="46"/>
      <c r="I63" s="46"/>
      <c r="J63" s="46"/>
      <c r="K63" s="37"/>
      <c r="L63" s="66"/>
      <c r="M63" s="105"/>
    </row>
    <row r="64" spans="1:13" ht="15.75">
      <c r="A64" s="95">
        <v>0.79166666666666663</v>
      </c>
      <c r="B64" s="17" t="s">
        <v>10</v>
      </c>
      <c r="C64" s="53"/>
      <c r="D64" s="26"/>
      <c r="E64" s="26"/>
      <c r="F64" s="26"/>
      <c r="G64" s="26"/>
      <c r="H64" s="38"/>
      <c r="I64" s="38"/>
      <c r="J64" s="38"/>
      <c r="K64" s="39"/>
      <c r="L64" s="66"/>
      <c r="M64" s="106"/>
    </row>
    <row r="65" spans="1:13" ht="15.75">
      <c r="A65" s="96" t="str">
        <f>IF(L65=3, "Max SA","")</f>
        <v/>
      </c>
      <c r="B65" s="18" t="s">
        <v>11</v>
      </c>
      <c r="C65" s="54"/>
      <c r="D65" s="27"/>
      <c r="E65" s="27"/>
      <c r="F65" s="27"/>
      <c r="G65" s="27"/>
      <c r="H65" s="40"/>
      <c r="I65" s="40"/>
      <c r="J65" s="40"/>
      <c r="K65" s="41"/>
      <c r="L65" s="66">
        <f>COUNTIF(C65:K65, "*SA*")</f>
        <v>0</v>
      </c>
      <c r="M65" s="104"/>
    </row>
    <row r="66" spans="1:13" ht="15.75">
      <c r="A66" s="96" t="str">
        <f>IF(L65&gt;3, "STOP","")</f>
        <v/>
      </c>
      <c r="B66" s="18" t="s">
        <v>12</v>
      </c>
      <c r="C66" s="54"/>
      <c r="D66" s="27"/>
      <c r="E66" s="27"/>
      <c r="F66" s="27"/>
      <c r="G66" s="27"/>
      <c r="H66" s="40"/>
      <c r="I66" s="40"/>
      <c r="J66" s="40"/>
      <c r="K66" s="41"/>
      <c r="L66" s="66"/>
      <c r="M66" s="104"/>
    </row>
    <row r="67" spans="1:13" ht="16.5" thickBot="1">
      <c r="A67" s="97"/>
      <c r="B67" s="22" t="s">
        <v>13</v>
      </c>
      <c r="C67" s="55"/>
      <c r="D67" s="56"/>
      <c r="E67" s="56"/>
      <c r="F67" s="56"/>
      <c r="G67" s="56"/>
      <c r="H67" s="57"/>
      <c r="I67" s="57"/>
      <c r="J67" s="57"/>
      <c r="K67" s="44"/>
      <c r="L67" s="66"/>
      <c r="M67" s="105"/>
    </row>
    <row r="68" spans="1:13" ht="15.75">
      <c r="A68" s="92">
        <v>0.83333333333333337</v>
      </c>
      <c r="B68" s="14" t="s">
        <v>10</v>
      </c>
      <c r="C68" s="28" t="s">
        <v>59</v>
      </c>
      <c r="D68" s="28"/>
      <c r="E68" s="28"/>
      <c r="F68" s="28"/>
      <c r="G68" s="28"/>
      <c r="H68" s="31"/>
      <c r="I68" s="31"/>
      <c r="J68" s="31"/>
      <c r="K68" s="32"/>
      <c r="L68" s="66"/>
      <c r="M68" s="101"/>
    </row>
    <row r="69" spans="1:13" ht="15.75">
      <c r="A69" s="93" t="str">
        <f>IF(L69=3, "Max SA","")</f>
        <v/>
      </c>
      <c r="B69" s="15" t="s">
        <v>11</v>
      </c>
      <c r="C69" s="29" t="s">
        <v>60</v>
      </c>
      <c r="D69" s="29"/>
      <c r="E69" s="29"/>
      <c r="F69" s="29"/>
      <c r="G69" s="29"/>
      <c r="H69" s="33"/>
      <c r="I69" s="33"/>
      <c r="J69" s="33"/>
      <c r="K69" s="34"/>
      <c r="L69" s="66">
        <f>COUNTIF(C69:K69, "*SA*")</f>
        <v>1</v>
      </c>
      <c r="M69" s="102"/>
    </row>
    <row r="70" spans="1:13" ht="15.75">
      <c r="A70" s="93" t="str">
        <f>IF(L69&gt;3, "STOP","")</f>
        <v/>
      </c>
      <c r="B70" s="15" t="s">
        <v>12</v>
      </c>
      <c r="C70" s="29" t="s">
        <v>61</v>
      </c>
      <c r="D70" s="29"/>
      <c r="E70" s="29"/>
      <c r="F70" s="29"/>
      <c r="G70" s="29"/>
      <c r="H70" s="33"/>
      <c r="I70" s="33"/>
      <c r="J70" s="33"/>
      <c r="K70" s="34"/>
      <c r="L70" s="66"/>
      <c r="M70" s="102"/>
    </row>
    <row r="71" spans="1:13" ht="16.5" thickBot="1">
      <c r="A71" s="93"/>
      <c r="B71" s="23" t="s">
        <v>13</v>
      </c>
      <c r="C71" s="119" t="s">
        <v>128</v>
      </c>
      <c r="D71" s="58"/>
      <c r="E71" s="58"/>
      <c r="F71" s="58"/>
      <c r="G71" s="58"/>
      <c r="H71" s="59"/>
      <c r="I71" s="59"/>
      <c r="J71" s="59"/>
      <c r="K71" s="60"/>
      <c r="L71" s="66"/>
      <c r="M71" s="103"/>
    </row>
    <row r="72" spans="1:13" ht="15.75">
      <c r="A72" s="75" t="s">
        <v>26</v>
      </c>
      <c r="B72" s="76"/>
      <c r="C72" s="82" t="s">
        <v>27</v>
      </c>
      <c r="D72" s="83"/>
      <c r="E72" s="3"/>
      <c r="F72" s="68"/>
      <c r="G72" s="68"/>
      <c r="H72" s="68"/>
      <c r="I72" s="68"/>
      <c r="J72" s="68"/>
      <c r="K72" s="69"/>
      <c r="M72" s="134"/>
    </row>
    <row r="73" spans="1:13" ht="18.75">
      <c r="A73" s="77" t="s">
        <v>25</v>
      </c>
      <c r="B73" s="78">
        <v>14</v>
      </c>
      <c r="C73" s="84" t="s">
        <v>14</v>
      </c>
      <c r="D73" s="85">
        <v>25</v>
      </c>
      <c r="E73" s="4" t="s">
        <v>15</v>
      </c>
      <c r="F73" s="70"/>
      <c r="G73" s="70"/>
      <c r="H73" s="70"/>
      <c r="I73" s="70"/>
      <c r="J73" s="70"/>
      <c r="K73" s="71"/>
      <c r="M73" s="135"/>
    </row>
    <row r="74" spans="1:13" ht="18.75">
      <c r="A74" s="77" t="s">
        <v>28</v>
      </c>
      <c r="B74" s="79">
        <v>14</v>
      </c>
      <c r="C74" s="84" t="s">
        <v>16</v>
      </c>
      <c r="D74" s="85">
        <v>31</v>
      </c>
      <c r="E74" s="4" t="s">
        <v>17</v>
      </c>
      <c r="F74" s="70"/>
      <c r="G74" s="70"/>
      <c r="H74" s="70"/>
      <c r="I74" s="70"/>
      <c r="J74" s="70"/>
      <c r="K74" s="71"/>
      <c r="M74" s="135"/>
    </row>
    <row r="75" spans="1:13" ht="16.5" thickBot="1">
      <c r="A75" s="80"/>
      <c r="B75" s="81"/>
      <c r="C75" s="86" t="s">
        <v>23</v>
      </c>
      <c r="D75" s="87"/>
      <c r="E75" s="5"/>
      <c r="F75" s="72"/>
      <c r="G75" s="72"/>
      <c r="H75" s="72"/>
      <c r="I75" s="72"/>
      <c r="J75" s="72"/>
      <c r="K75" s="73"/>
      <c r="M75" s="136"/>
    </row>
  </sheetData>
  <mergeCells count="14">
    <mergeCell ref="M56:M59"/>
    <mergeCell ref="M72:M75"/>
    <mergeCell ref="M28:M31"/>
    <mergeCell ref="M32:M35"/>
    <mergeCell ref="M36:M39"/>
    <mergeCell ref="M40:M43"/>
    <mergeCell ref="M44:M47"/>
    <mergeCell ref="M48:M51"/>
    <mergeCell ref="M24:M27"/>
    <mergeCell ref="M4:M7"/>
    <mergeCell ref="M8:M11"/>
    <mergeCell ref="M12:M15"/>
    <mergeCell ref="M16:M19"/>
    <mergeCell ref="M20:M23"/>
  </mergeCells>
  <conditionalFormatting sqref="L1:L1048576">
    <cfRule type="cellIs" dxfId="5" priority="3" operator="equal">
      <formula>3</formula>
    </cfRule>
  </conditionalFormatting>
  <conditionalFormatting sqref="A1:A1048576">
    <cfRule type="cellIs" dxfId="4" priority="1" operator="equal">
      <formula>"STOP"</formula>
    </cfRule>
    <cfRule type="cellIs" dxfId="3" priority="2" operator="equal">
      <formula>"Max SA"</formula>
    </cfRule>
  </conditionalFormatting>
  <pageMargins left="0.70866141732283472" right="0.70866141732283472" top="0.74803149606299213" bottom="0.74803149606299213" header="0.31496062992125984" footer="0.31496062992125984"/>
  <pageSetup scale="58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N75"/>
  <sheetViews>
    <sheetView tabSelected="1" topLeftCell="A61" zoomScale="85" zoomScaleNormal="85" workbookViewId="0">
      <selection activeCell="H77" sqref="H77"/>
    </sheetView>
  </sheetViews>
  <sheetFormatPr baseColWidth="10" defaultRowHeight="15"/>
  <cols>
    <col min="1" max="1" width="7.85546875" style="1" customWidth="1"/>
    <col min="2" max="2" width="13.5703125" style="1" customWidth="1"/>
    <col min="3" max="3" width="9.7109375" style="1" customWidth="1"/>
    <col min="4" max="4" width="10.85546875" style="1" bestFit="1" customWidth="1"/>
    <col min="5" max="5" width="9.85546875" style="1" customWidth="1"/>
    <col min="6" max="6" width="10.28515625" style="1" customWidth="1"/>
    <col min="7" max="7" width="9.85546875" style="1" customWidth="1"/>
    <col min="8" max="8" width="10.140625" style="1" customWidth="1"/>
    <col min="9" max="9" width="9.7109375" style="1" bestFit="1" customWidth="1"/>
    <col min="10" max="10" width="9.42578125" style="1" customWidth="1"/>
    <col min="11" max="11" width="10.5703125" style="1" bestFit="1" customWidth="1"/>
    <col min="12" max="12" width="10.28515625" style="1" customWidth="1"/>
    <col min="13" max="13" width="3.28515625" style="64" bestFit="1" customWidth="1"/>
    <col min="14" max="14" width="28.42578125" style="1" customWidth="1"/>
    <col min="15" max="16384" width="11.42578125" style="1"/>
  </cols>
  <sheetData>
    <row r="1" spans="1:14" ht="24" thickBot="1">
      <c r="A1" s="6" t="s">
        <v>0</v>
      </c>
      <c r="B1" s="7"/>
      <c r="C1" s="7"/>
      <c r="D1" s="7"/>
      <c r="E1" s="7"/>
      <c r="F1" s="7"/>
      <c r="G1" s="7"/>
      <c r="H1" s="8" t="s">
        <v>74</v>
      </c>
      <c r="I1" s="8"/>
      <c r="J1" s="8"/>
      <c r="K1" s="8"/>
      <c r="L1" s="8"/>
      <c r="M1" s="63"/>
      <c r="N1" s="9"/>
    </row>
    <row r="2" spans="1:14" ht="15.75" thickBot="1">
      <c r="A2" s="24" t="s">
        <v>72</v>
      </c>
      <c r="F2" s="2"/>
    </row>
    <row r="3" spans="1:14" ht="21" thickBot="1">
      <c r="A3" s="10" t="s">
        <v>1</v>
      </c>
      <c r="B3" s="11" t="s">
        <v>2</v>
      </c>
      <c r="C3" s="11" t="s">
        <v>3</v>
      </c>
      <c r="D3" s="11" t="s">
        <v>4</v>
      </c>
      <c r="E3" s="11" t="s">
        <v>5</v>
      </c>
      <c r="F3" s="11" t="s">
        <v>6</v>
      </c>
      <c r="G3" s="11" t="s">
        <v>7</v>
      </c>
      <c r="H3" s="12" t="s">
        <v>8</v>
      </c>
      <c r="I3" s="13" t="s">
        <v>20</v>
      </c>
      <c r="J3" s="11" t="s">
        <v>21</v>
      </c>
      <c r="K3" s="91" t="s">
        <v>22</v>
      </c>
      <c r="L3" s="91" t="s">
        <v>22</v>
      </c>
      <c r="M3" s="65" t="s">
        <v>18</v>
      </c>
      <c r="N3" s="25" t="s">
        <v>9</v>
      </c>
    </row>
    <row r="4" spans="1:14" ht="15.75">
      <c r="A4" s="92">
        <v>0.16666666666666666</v>
      </c>
      <c r="B4" s="14" t="s">
        <v>10</v>
      </c>
      <c r="C4" s="28"/>
      <c r="D4" s="28"/>
      <c r="E4" s="30"/>
      <c r="F4" s="28"/>
      <c r="G4" s="28"/>
      <c r="H4" s="31"/>
      <c r="I4" s="31"/>
      <c r="J4" s="31"/>
      <c r="K4" s="31"/>
      <c r="L4" s="32"/>
      <c r="M4" s="66"/>
      <c r="N4" s="129" t="s">
        <v>126</v>
      </c>
    </row>
    <row r="5" spans="1:14" ht="15.75">
      <c r="A5" s="93" t="str">
        <f>IF(M5=3, "Max SA","")</f>
        <v/>
      </c>
      <c r="B5" s="15" t="s">
        <v>11</v>
      </c>
      <c r="C5" s="29"/>
      <c r="D5" s="29"/>
      <c r="E5" s="29"/>
      <c r="F5" s="29"/>
      <c r="G5" s="29"/>
      <c r="H5" s="33"/>
      <c r="I5" s="33"/>
      <c r="J5" s="33"/>
      <c r="K5" s="33"/>
      <c r="L5" s="34"/>
      <c r="M5" s="66">
        <f>COUNTIF(C5:L5, "*SA*")</f>
        <v>0</v>
      </c>
      <c r="N5" s="132"/>
    </row>
    <row r="6" spans="1:14" ht="15.75">
      <c r="A6" s="93" t="str">
        <f>IF(M5&gt;3, "STOP","")</f>
        <v/>
      </c>
      <c r="B6" s="15" t="s">
        <v>12</v>
      </c>
      <c r="C6" s="29"/>
      <c r="D6" s="29"/>
      <c r="E6" s="29"/>
      <c r="F6" s="29"/>
      <c r="G6" s="29"/>
      <c r="H6" s="33"/>
      <c r="I6" s="33"/>
      <c r="J6" s="33"/>
      <c r="K6" s="33"/>
      <c r="L6" s="34"/>
      <c r="M6" s="66"/>
      <c r="N6" s="132"/>
    </row>
    <row r="7" spans="1:14" ht="16.5" thickBot="1">
      <c r="A7" s="94"/>
      <c r="B7" s="16" t="s">
        <v>13</v>
      </c>
      <c r="C7" s="35"/>
      <c r="D7" s="35"/>
      <c r="E7" s="35"/>
      <c r="F7" s="35"/>
      <c r="G7" s="35"/>
      <c r="H7" s="36"/>
      <c r="I7" s="36"/>
      <c r="J7" s="36"/>
      <c r="K7" s="36"/>
      <c r="L7" s="37"/>
      <c r="M7" s="66"/>
      <c r="N7" s="133"/>
    </row>
    <row r="8" spans="1:14" ht="15.75">
      <c r="A8" s="95">
        <v>0.20833333333333334</v>
      </c>
      <c r="B8" s="17" t="s">
        <v>10</v>
      </c>
      <c r="C8" s="26"/>
      <c r="D8" s="26"/>
      <c r="E8" s="26"/>
      <c r="F8" s="26"/>
      <c r="G8" s="26"/>
      <c r="H8" s="38"/>
      <c r="I8" s="38"/>
      <c r="J8" s="38"/>
      <c r="K8" s="38"/>
      <c r="L8" s="39"/>
      <c r="M8" s="66"/>
      <c r="N8" s="129" t="s">
        <v>129</v>
      </c>
    </row>
    <row r="9" spans="1:14" ht="15.75">
      <c r="A9" s="96" t="str">
        <f>IF(M9=3, "Max SA","")</f>
        <v/>
      </c>
      <c r="B9" s="18" t="s">
        <v>11</v>
      </c>
      <c r="C9" s="27"/>
      <c r="D9" s="27"/>
      <c r="E9" s="27"/>
      <c r="F9" s="27"/>
      <c r="G9" s="27"/>
      <c r="H9" s="40"/>
      <c r="I9" s="40"/>
      <c r="J9" s="40"/>
      <c r="K9" s="40"/>
      <c r="L9" s="41"/>
      <c r="M9" s="66">
        <f>COUNTIF(C9:L9, "*SA*")</f>
        <v>0</v>
      </c>
      <c r="N9" s="132"/>
    </row>
    <row r="10" spans="1:14" ht="15.75">
      <c r="A10" s="96" t="str">
        <f>IF(M9&gt;3, "STOP","")</f>
        <v/>
      </c>
      <c r="B10" s="18" t="s">
        <v>12</v>
      </c>
      <c r="C10" s="27"/>
      <c r="D10" s="27"/>
      <c r="E10" s="27"/>
      <c r="F10" s="27"/>
      <c r="G10" s="27"/>
      <c r="H10" s="40"/>
      <c r="I10" s="40"/>
      <c r="J10" s="40"/>
      <c r="K10" s="40"/>
      <c r="L10" s="41"/>
      <c r="M10" s="66"/>
      <c r="N10" s="132"/>
    </row>
    <row r="11" spans="1:14" ht="16.5" thickBot="1">
      <c r="A11" s="97"/>
      <c r="B11" s="19" t="s">
        <v>13</v>
      </c>
      <c r="C11" s="42"/>
      <c r="D11" s="42"/>
      <c r="E11" s="42"/>
      <c r="F11" s="42"/>
      <c r="G11" s="42"/>
      <c r="H11" s="43"/>
      <c r="I11" s="43"/>
      <c r="J11" s="43"/>
      <c r="K11" s="43"/>
      <c r="L11" s="44"/>
      <c r="M11" s="66"/>
      <c r="N11" s="133"/>
    </row>
    <row r="12" spans="1:14" ht="15.75">
      <c r="A12" s="92">
        <v>0.25</v>
      </c>
      <c r="B12" s="14" t="s">
        <v>10</v>
      </c>
      <c r="C12" s="28"/>
      <c r="D12" s="28"/>
      <c r="E12" s="28"/>
      <c r="F12" s="28"/>
      <c r="G12" s="28"/>
      <c r="H12" s="31"/>
      <c r="I12" s="31"/>
      <c r="J12" s="31"/>
      <c r="K12" s="31"/>
      <c r="L12" s="32"/>
      <c r="M12" s="66"/>
      <c r="N12" s="129" t="s">
        <v>130</v>
      </c>
    </row>
    <row r="13" spans="1:14" ht="15.75">
      <c r="A13" s="93" t="str">
        <f>IF(M13=3, "Max SA","")</f>
        <v/>
      </c>
      <c r="B13" s="15" t="s">
        <v>11</v>
      </c>
      <c r="C13" s="29"/>
      <c r="D13" s="29"/>
      <c r="E13" s="29"/>
      <c r="F13" s="29"/>
      <c r="G13" s="29"/>
      <c r="H13" s="33"/>
      <c r="I13" s="33"/>
      <c r="J13" s="33"/>
      <c r="K13" s="33"/>
      <c r="L13" s="34"/>
      <c r="M13" s="66">
        <f>COUNTIF(C13:L13, "*SA*")</f>
        <v>0</v>
      </c>
      <c r="N13" s="132"/>
    </row>
    <row r="14" spans="1:14" ht="15.75">
      <c r="A14" s="93" t="str">
        <f>IF(M13&gt;3, "STOP","")</f>
        <v/>
      </c>
      <c r="B14" s="15" t="s">
        <v>12</v>
      </c>
      <c r="C14" s="29"/>
      <c r="D14" s="29"/>
      <c r="E14" s="29"/>
      <c r="F14" s="29"/>
      <c r="G14" s="29"/>
      <c r="H14" s="33"/>
      <c r="I14" s="33"/>
      <c r="J14" s="33"/>
      <c r="K14" s="33"/>
      <c r="L14" s="34"/>
      <c r="M14" s="66"/>
      <c r="N14" s="132"/>
    </row>
    <row r="15" spans="1:14" ht="16.5" thickBot="1">
      <c r="A15" s="94"/>
      <c r="B15" s="16" t="s">
        <v>13</v>
      </c>
      <c r="C15" s="45"/>
      <c r="D15" s="45"/>
      <c r="E15" s="45"/>
      <c r="F15" s="45"/>
      <c r="G15" s="45"/>
      <c r="H15" s="46"/>
      <c r="I15" s="46"/>
      <c r="J15" s="46"/>
      <c r="K15" s="46"/>
      <c r="L15" s="37"/>
      <c r="M15" s="66"/>
      <c r="N15" s="133"/>
    </row>
    <row r="16" spans="1:14" ht="15.75">
      <c r="A16" s="95">
        <v>0.29166666666666669</v>
      </c>
      <c r="B16" s="17" t="s">
        <v>10</v>
      </c>
      <c r="C16" s="26" t="s">
        <v>44</v>
      </c>
      <c r="D16" s="26" t="s">
        <v>44</v>
      </c>
      <c r="E16" s="26"/>
      <c r="F16" s="26"/>
      <c r="G16" s="26"/>
      <c r="H16" s="38"/>
      <c r="I16" s="38"/>
      <c r="J16" s="38"/>
      <c r="K16" s="38"/>
      <c r="L16" s="39"/>
      <c r="M16" s="66"/>
      <c r="N16" s="129" t="s">
        <v>142</v>
      </c>
    </row>
    <row r="17" spans="1:14" ht="15.75">
      <c r="A17" s="96" t="str">
        <f>IF(M17=3, "Max SA","")</f>
        <v/>
      </c>
      <c r="B17" s="18" t="s">
        <v>11</v>
      </c>
      <c r="C17" s="27" t="s">
        <v>78</v>
      </c>
      <c r="D17" s="27" t="s">
        <v>37</v>
      </c>
      <c r="E17" s="27"/>
      <c r="F17" s="27"/>
      <c r="G17" s="27"/>
      <c r="H17" s="40"/>
      <c r="I17" s="40"/>
      <c r="J17" s="40"/>
      <c r="K17" s="40"/>
      <c r="L17" s="41"/>
      <c r="M17" s="66">
        <f>COUNTIF(C17:L17, "*SA*")</f>
        <v>0</v>
      </c>
      <c r="N17" s="130"/>
    </row>
    <row r="18" spans="1:14" ht="15.75">
      <c r="A18" s="96" t="str">
        <f>IF(M18&gt;3, "STOP","")</f>
        <v/>
      </c>
      <c r="B18" s="18" t="s">
        <v>12</v>
      </c>
      <c r="C18" s="27" t="s">
        <v>79</v>
      </c>
      <c r="D18" s="27" t="s">
        <v>80</v>
      </c>
      <c r="E18" s="27"/>
      <c r="F18" s="27"/>
      <c r="G18" s="27"/>
      <c r="H18" s="40"/>
      <c r="I18" s="40"/>
      <c r="J18" s="40"/>
      <c r="K18" s="40"/>
      <c r="L18" s="41"/>
      <c r="M18" s="66"/>
      <c r="N18" s="130"/>
    </row>
    <row r="19" spans="1:14" ht="16.5" thickBot="1">
      <c r="A19" s="97"/>
      <c r="B19" s="19" t="s">
        <v>13</v>
      </c>
      <c r="C19" s="117"/>
      <c r="D19" s="117"/>
      <c r="E19" s="42"/>
      <c r="F19" s="42"/>
      <c r="G19" s="42"/>
      <c r="H19" s="43"/>
      <c r="I19" s="43"/>
      <c r="J19" s="43"/>
      <c r="K19" s="43"/>
      <c r="L19" s="44"/>
      <c r="M19" s="66"/>
      <c r="N19" s="131"/>
    </row>
    <row r="20" spans="1:14" ht="15.75">
      <c r="A20" s="92">
        <v>0.33333333333333331</v>
      </c>
      <c r="B20" s="14" t="s">
        <v>10</v>
      </c>
      <c r="C20" s="28" t="s">
        <v>44</v>
      </c>
      <c r="D20" s="28" t="s">
        <v>44</v>
      </c>
      <c r="E20" s="28" t="s">
        <v>39</v>
      </c>
      <c r="F20" s="28"/>
      <c r="G20" s="28"/>
      <c r="H20" s="31"/>
      <c r="I20" s="31"/>
      <c r="J20" s="31"/>
      <c r="K20" s="31"/>
      <c r="L20" s="32"/>
      <c r="M20" s="66"/>
      <c r="N20" s="129"/>
    </row>
    <row r="21" spans="1:14" ht="15.75">
      <c r="A21" s="93" t="str">
        <f>IF(M21=3, "Max SA","")</f>
        <v/>
      </c>
      <c r="B21" s="15" t="s">
        <v>11</v>
      </c>
      <c r="C21" s="29" t="s">
        <v>78</v>
      </c>
      <c r="D21" s="29" t="s">
        <v>37</v>
      </c>
      <c r="E21" s="29" t="s">
        <v>45</v>
      </c>
      <c r="F21" s="29"/>
      <c r="G21" s="29"/>
      <c r="H21" s="33"/>
      <c r="I21" s="33"/>
      <c r="J21" s="33"/>
      <c r="K21" s="33"/>
      <c r="L21" s="34"/>
      <c r="M21" s="66">
        <f>COUNTIF(C21:L21, "*SA*")</f>
        <v>0</v>
      </c>
      <c r="N21" s="130"/>
    </row>
    <row r="22" spans="1:14" ht="15.75">
      <c r="A22" s="93" t="str">
        <f>IF(M21&gt;3, "STOP","")</f>
        <v/>
      </c>
      <c r="B22" s="15" t="s">
        <v>12</v>
      </c>
      <c r="C22" s="29" t="s">
        <v>81</v>
      </c>
      <c r="D22" s="29" t="s">
        <v>82</v>
      </c>
      <c r="E22" s="29" t="s">
        <v>108</v>
      </c>
      <c r="F22" s="29"/>
      <c r="G22" s="29"/>
      <c r="H22" s="33"/>
      <c r="I22" s="74"/>
      <c r="J22" s="33"/>
      <c r="K22" s="33"/>
      <c r="L22" s="34"/>
      <c r="M22" s="66"/>
      <c r="N22" s="130"/>
    </row>
    <row r="23" spans="1:14" ht="16.5" thickBot="1">
      <c r="A23" s="94"/>
      <c r="B23" s="20" t="s">
        <v>13</v>
      </c>
      <c r="C23" s="117"/>
      <c r="D23" s="117"/>
      <c r="E23" s="117"/>
      <c r="F23" s="45"/>
      <c r="G23" s="45"/>
      <c r="H23" s="46"/>
      <c r="I23" s="46"/>
      <c r="J23" s="46"/>
      <c r="K23" s="46"/>
      <c r="L23" s="37"/>
      <c r="M23" s="66"/>
      <c r="N23" s="131"/>
    </row>
    <row r="24" spans="1:14" ht="15.75">
      <c r="A24" s="95">
        <v>0.375</v>
      </c>
      <c r="B24" s="17" t="s">
        <v>10</v>
      </c>
      <c r="C24" s="53" t="s">
        <v>118</v>
      </c>
      <c r="D24" s="53"/>
      <c r="E24" s="26"/>
      <c r="F24" s="26"/>
      <c r="G24" s="26"/>
      <c r="H24" s="38"/>
      <c r="I24" s="38"/>
      <c r="J24" s="38"/>
      <c r="K24" s="38"/>
      <c r="L24" s="39"/>
      <c r="M24" s="66"/>
      <c r="N24" s="129" t="s">
        <v>148</v>
      </c>
    </row>
    <row r="25" spans="1:14" ht="15.75">
      <c r="A25" s="96" t="str">
        <f>IF(M25=3, "Max SA","")</f>
        <v/>
      </c>
      <c r="B25" s="18" t="s">
        <v>11</v>
      </c>
      <c r="C25" s="54" t="s">
        <v>18</v>
      </c>
      <c r="D25" s="54"/>
      <c r="E25" s="27"/>
      <c r="F25" s="27"/>
      <c r="G25" s="27"/>
      <c r="H25" s="40"/>
      <c r="I25" s="40"/>
      <c r="J25" s="40"/>
      <c r="K25" s="40"/>
      <c r="L25" s="41"/>
      <c r="M25" s="66">
        <f>COUNTIF(C25:L25, "*SA*")</f>
        <v>1</v>
      </c>
      <c r="N25" s="130"/>
    </row>
    <row r="26" spans="1:14" ht="15.75">
      <c r="A26" s="96" t="str">
        <f>IF(M25&gt;3, "STOP","")</f>
        <v/>
      </c>
      <c r="B26" s="18" t="s">
        <v>12</v>
      </c>
      <c r="C26" s="54" t="s">
        <v>119</v>
      </c>
      <c r="D26" s="54"/>
      <c r="E26" s="27"/>
      <c r="F26" s="27"/>
      <c r="G26" s="27"/>
      <c r="H26" s="40"/>
      <c r="I26" s="40"/>
      <c r="J26" s="40"/>
      <c r="K26" s="40"/>
      <c r="L26" s="41"/>
      <c r="M26" s="66"/>
      <c r="N26" s="130"/>
    </row>
    <row r="27" spans="1:14" ht="16.5" thickBot="1">
      <c r="A27" s="97"/>
      <c r="B27" s="19" t="s">
        <v>13</v>
      </c>
      <c r="C27" s="42" t="s">
        <v>131</v>
      </c>
      <c r="D27" s="42"/>
      <c r="E27" s="42"/>
      <c r="F27" s="42"/>
      <c r="G27" s="42"/>
      <c r="H27" s="43"/>
      <c r="I27" s="43"/>
      <c r="J27" s="43"/>
      <c r="K27" s="43"/>
      <c r="L27" s="44"/>
      <c r="M27" s="66"/>
      <c r="N27" s="131"/>
    </row>
    <row r="28" spans="1:14" ht="15.75">
      <c r="A28" s="92">
        <v>0.41666666666666669</v>
      </c>
      <c r="B28" s="14" t="s">
        <v>10</v>
      </c>
      <c r="C28" s="28" t="s">
        <v>38</v>
      </c>
      <c r="D28" s="28" t="s">
        <v>44</v>
      </c>
      <c r="E28" s="61" t="s">
        <v>44</v>
      </c>
      <c r="F28" s="28" t="s">
        <v>44</v>
      </c>
      <c r="G28" s="28" t="s">
        <v>39</v>
      </c>
      <c r="H28" s="31" t="s">
        <v>59</v>
      </c>
      <c r="I28" s="31" t="s">
        <v>118</v>
      </c>
      <c r="J28" s="28" t="s">
        <v>44</v>
      </c>
      <c r="K28" s="28" t="s">
        <v>44</v>
      </c>
      <c r="L28" s="88"/>
      <c r="M28" s="66"/>
      <c r="N28" s="123" t="s">
        <v>133</v>
      </c>
    </row>
    <row r="29" spans="1:14" ht="17.25" customHeight="1">
      <c r="A29" s="93" t="str">
        <f>IF(M29=3, "Max SA","")</f>
        <v>Max SA</v>
      </c>
      <c r="B29" s="15" t="s">
        <v>11</v>
      </c>
      <c r="C29" s="29" t="s">
        <v>24</v>
      </c>
      <c r="D29" s="29" t="s">
        <v>78</v>
      </c>
      <c r="E29" s="62" t="s">
        <v>37</v>
      </c>
      <c r="F29" s="29" t="s">
        <v>49</v>
      </c>
      <c r="G29" s="29" t="s">
        <v>37</v>
      </c>
      <c r="H29" s="33" t="s">
        <v>63</v>
      </c>
      <c r="I29" s="122" t="s">
        <v>132</v>
      </c>
      <c r="J29" s="29" t="s">
        <v>45</v>
      </c>
      <c r="K29" s="29" t="s">
        <v>34</v>
      </c>
      <c r="L29" s="89"/>
      <c r="M29" s="66">
        <f>COUNTIF(C29:L29, "*SA*")</f>
        <v>3</v>
      </c>
      <c r="N29" s="130" t="s">
        <v>136</v>
      </c>
    </row>
    <row r="30" spans="1:14" ht="15.75">
      <c r="A30" s="93" t="str">
        <f>IF(M29&gt;3, "STOP","")</f>
        <v/>
      </c>
      <c r="B30" s="15" t="s">
        <v>12</v>
      </c>
      <c r="C30" s="29" t="s">
        <v>75</v>
      </c>
      <c r="D30" s="29" t="s">
        <v>83</v>
      </c>
      <c r="E30" s="62" t="s">
        <v>84</v>
      </c>
      <c r="F30" s="29" t="s">
        <v>85</v>
      </c>
      <c r="G30" s="29" t="s">
        <v>109</v>
      </c>
      <c r="H30" s="33" t="s">
        <v>113</v>
      </c>
      <c r="I30" s="33" t="s">
        <v>120</v>
      </c>
      <c r="J30" s="29" t="s">
        <v>121</v>
      </c>
      <c r="K30" s="29" t="s">
        <v>123</v>
      </c>
      <c r="L30" s="89"/>
      <c r="M30" s="66"/>
      <c r="N30" s="130"/>
    </row>
    <row r="31" spans="1:14" ht="16.5" thickBot="1">
      <c r="A31" s="94"/>
      <c r="B31" s="16" t="s">
        <v>13</v>
      </c>
      <c r="C31" s="35" t="s">
        <v>134</v>
      </c>
      <c r="D31" s="120"/>
      <c r="E31" s="120"/>
      <c r="F31" s="120"/>
      <c r="G31" s="120"/>
      <c r="H31" s="121"/>
      <c r="I31" s="121"/>
      <c r="J31" s="120"/>
      <c r="K31" s="52" t="s">
        <v>135</v>
      </c>
      <c r="L31" s="90"/>
      <c r="M31" s="66"/>
      <c r="N31" s="131"/>
    </row>
    <row r="32" spans="1:14" ht="15.75">
      <c r="A32" s="95">
        <v>0.45833333333333331</v>
      </c>
      <c r="B32" s="17" t="s">
        <v>10</v>
      </c>
      <c r="C32" s="26" t="s">
        <v>31</v>
      </c>
      <c r="D32" s="26" t="s">
        <v>101</v>
      </c>
      <c r="E32" s="26" t="s">
        <v>39</v>
      </c>
      <c r="F32" s="26" t="s">
        <v>59</v>
      </c>
      <c r="G32" s="26"/>
      <c r="H32" s="38"/>
      <c r="I32" s="38"/>
      <c r="J32" s="38"/>
      <c r="K32" s="38"/>
      <c r="L32" s="39"/>
      <c r="M32" s="66"/>
      <c r="N32" s="129" t="s">
        <v>143</v>
      </c>
    </row>
    <row r="33" spans="1:14" ht="15.75">
      <c r="A33" s="96" t="str">
        <f>IF(M33=3, "Max SA","")</f>
        <v>Max SA</v>
      </c>
      <c r="B33" s="18" t="s">
        <v>11</v>
      </c>
      <c r="C33" s="27" t="s">
        <v>37</v>
      </c>
      <c r="D33" s="27" t="s">
        <v>18</v>
      </c>
      <c r="E33" s="27" t="s">
        <v>18</v>
      </c>
      <c r="F33" s="27" t="s">
        <v>112</v>
      </c>
      <c r="G33" s="27"/>
      <c r="H33" s="40"/>
      <c r="I33" s="40"/>
      <c r="J33" s="40"/>
      <c r="K33" s="40"/>
      <c r="L33" s="41"/>
      <c r="M33" s="66">
        <f>COUNTIF(C33:L33, "*SA*")</f>
        <v>3</v>
      </c>
      <c r="N33" s="130"/>
    </row>
    <row r="34" spans="1:14" ht="15.75">
      <c r="A34" s="96" t="str">
        <f>IF(M33&gt;3, "STOP","")</f>
        <v/>
      </c>
      <c r="B34" s="18" t="s">
        <v>12</v>
      </c>
      <c r="C34" s="27" t="s">
        <v>76</v>
      </c>
      <c r="D34" s="27" t="s">
        <v>102</v>
      </c>
      <c r="E34" s="27" t="s">
        <v>106</v>
      </c>
      <c r="F34" s="27" t="s">
        <v>140</v>
      </c>
      <c r="G34" s="27"/>
      <c r="H34" s="40"/>
      <c r="I34" s="40"/>
      <c r="J34" s="40"/>
      <c r="K34" s="40"/>
      <c r="L34" s="41"/>
      <c r="M34" s="66"/>
      <c r="N34" s="130"/>
    </row>
    <row r="35" spans="1:14" ht="16.5" thickBot="1">
      <c r="A35" s="96"/>
      <c r="B35" s="21" t="s">
        <v>13</v>
      </c>
      <c r="C35" s="124"/>
      <c r="D35" s="47" t="s">
        <v>138</v>
      </c>
      <c r="E35" s="47" t="s">
        <v>137</v>
      </c>
      <c r="F35" s="47" t="s">
        <v>139</v>
      </c>
      <c r="G35" s="47"/>
      <c r="H35" s="48"/>
      <c r="I35" s="48"/>
      <c r="J35" s="48"/>
      <c r="K35" s="48"/>
      <c r="L35" s="49"/>
      <c r="M35" s="66"/>
      <c r="N35" s="131"/>
    </row>
    <row r="36" spans="1:14" ht="15.75">
      <c r="A36" s="92">
        <v>0.5</v>
      </c>
      <c r="B36" s="14" t="s">
        <v>10</v>
      </c>
      <c r="C36" s="28" t="s">
        <v>88</v>
      </c>
      <c r="D36" s="28" t="s">
        <v>39</v>
      </c>
      <c r="E36" s="28" t="s">
        <v>39</v>
      </c>
      <c r="F36" s="28" t="s">
        <v>39</v>
      </c>
      <c r="G36" s="28" t="s">
        <v>116</v>
      </c>
      <c r="H36" s="31"/>
      <c r="I36" s="31"/>
      <c r="J36" s="31"/>
      <c r="K36" s="31"/>
      <c r="L36" s="32"/>
      <c r="M36" s="66"/>
      <c r="N36" s="129"/>
    </row>
    <row r="37" spans="1:14" ht="15.75">
      <c r="A37" s="93" t="str">
        <f>IF(M37=3, "Max SA","")</f>
        <v/>
      </c>
      <c r="B37" s="15" t="s">
        <v>11</v>
      </c>
      <c r="C37" s="29" t="s">
        <v>37</v>
      </c>
      <c r="D37" s="29" t="s">
        <v>40</v>
      </c>
      <c r="E37" s="29" t="s">
        <v>45</v>
      </c>
      <c r="F37" s="29" t="s">
        <v>45</v>
      </c>
      <c r="G37" s="29" t="s">
        <v>32</v>
      </c>
      <c r="H37" s="33"/>
      <c r="I37" s="33"/>
      <c r="J37" s="33"/>
      <c r="K37" s="33"/>
      <c r="L37" s="34"/>
      <c r="M37" s="66">
        <f>COUNTIF(C37:L37, "*SA*")</f>
        <v>1</v>
      </c>
      <c r="N37" s="130"/>
    </row>
    <row r="38" spans="1:14" ht="15.75">
      <c r="A38" s="93" t="str">
        <f>IF(M37&gt;3, "STOP","")</f>
        <v/>
      </c>
      <c r="B38" s="15" t="s">
        <v>12</v>
      </c>
      <c r="C38" s="29" t="s">
        <v>89</v>
      </c>
      <c r="D38" s="29" t="s">
        <v>104</v>
      </c>
      <c r="E38" s="29" t="s">
        <v>105</v>
      </c>
      <c r="F38" s="29" t="s">
        <v>107</v>
      </c>
      <c r="G38" s="29" t="s">
        <v>117</v>
      </c>
      <c r="H38" s="33"/>
      <c r="I38" s="33"/>
      <c r="J38" s="33"/>
      <c r="K38" s="33"/>
      <c r="L38" s="34"/>
      <c r="M38" s="66"/>
      <c r="N38" s="130"/>
    </row>
    <row r="39" spans="1:14" ht="16.5" thickBot="1">
      <c r="A39" s="94"/>
      <c r="B39" s="20" t="s">
        <v>13</v>
      </c>
      <c r="C39" s="117"/>
      <c r="D39" s="117"/>
      <c r="E39" s="117"/>
      <c r="F39" s="117"/>
      <c r="G39" s="116" t="s">
        <v>144</v>
      </c>
      <c r="H39" s="46"/>
      <c r="I39" s="46"/>
      <c r="J39" s="46"/>
      <c r="K39" s="46"/>
      <c r="L39" s="37"/>
      <c r="M39" s="66"/>
      <c r="N39" s="131"/>
    </row>
    <row r="40" spans="1:14" ht="15.75">
      <c r="A40" s="95">
        <v>0.54166666666666663</v>
      </c>
      <c r="B40" s="17" t="s">
        <v>10</v>
      </c>
      <c r="C40" s="26" t="s">
        <v>31</v>
      </c>
      <c r="D40" s="26" t="s">
        <v>44</v>
      </c>
      <c r="E40" s="26"/>
      <c r="F40" s="26"/>
      <c r="G40" s="26"/>
      <c r="H40" s="38"/>
      <c r="I40" s="38"/>
      <c r="J40" s="38"/>
      <c r="K40" s="38"/>
      <c r="L40" s="39"/>
      <c r="M40" s="66"/>
      <c r="N40" s="137"/>
    </row>
    <row r="41" spans="1:14" ht="15.75">
      <c r="A41" s="96" t="str">
        <f>IF(M41=3, "Max SA","")</f>
        <v/>
      </c>
      <c r="B41" s="18" t="s">
        <v>11</v>
      </c>
      <c r="C41" s="27" t="s">
        <v>60</v>
      </c>
      <c r="D41" s="27" t="s">
        <v>45</v>
      </c>
      <c r="E41" s="27"/>
      <c r="F41" s="27"/>
      <c r="G41" s="27"/>
      <c r="H41" s="40"/>
      <c r="I41" s="40"/>
      <c r="J41" s="40"/>
      <c r="K41" s="40"/>
      <c r="L41" s="41"/>
      <c r="M41" s="66">
        <f>COUNTIF(C41:L41, "*SA*")</f>
        <v>1</v>
      </c>
      <c r="N41" s="138"/>
    </row>
    <row r="42" spans="1:14" ht="15.75">
      <c r="A42" s="96" t="str">
        <f>IF(M41&gt;3, "STOP","")</f>
        <v/>
      </c>
      <c r="B42" s="18" t="s">
        <v>12</v>
      </c>
      <c r="C42" s="27" t="s">
        <v>77</v>
      </c>
      <c r="D42" s="27" t="s">
        <v>86</v>
      </c>
      <c r="E42" s="27"/>
      <c r="F42" s="27"/>
      <c r="G42" s="27"/>
      <c r="H42" s="40"/>
      <c r="I42" s="40"/>
      <c r="J42" s="40"/>
      <c r="K42" s="40"/>
      <c r="L42" s="41"/>
      <c r="M42" s="66"/>
      <c r="N42" s="138"/>
    </row>
    <row r="43" spans="1:14" ht="16.5" thickBot="1">
      <c r="A43" s="97"/>
      <c r="B43" s="19" t="s">
        <v>13</v>
      </c>
      <c r="C43" s="42" t="s">
        <v>145</v>
      </c>
      <c r="D43" s="117"/>
      <c r="E43" s="42"/>
      <c r="F43" s="50"/>
      <c r="G43" s="50"/>
      <c r="H43" s="43"/>
      <c r="I43" s="43"/>
      <c r="J43" s="43"/>
      <c r="K43" s="43"/>
      <c r="L43" s="44"/>
      <c r="M43" s="66"/>
      <c r="N43" s="139"/>
    </row>
    <row r="44" spans="1:14" ht="15.75">
      <c r="A44" s="92">
        <v>0.58333333333333337</v>
      </c>
      <c r="B44" s="14" t="s">
        <v>10</v>
      </c>
      <c r="C44" s="28" t="s">
        <v>44</v>
      </c>
      <c r="D44" s="28" t="s">
        <v>44</v>
      </c>
      <c r="E44" s="28"/>
      <c r="F44" s="28"/>
      <c r="G44" s="28"/>
      <c r="H44" s="28"/>
      <c r="I44" s="28"/>
      <c r="J44" s="28"/>
      <c r="K44" s="28"/>
      <c r="L44" s="88"/>
      <c r="M44" s="66"/>
      <c r="N44" s="129"/>
    </row>
    <row r="45" spans="1:14" ht="15.75">
      <c r="A45" s="93" t="str">
        <f>IF(M45=3, "Max SA","")</f>
        <v/>
      </c>
      <c r="B45" s="15" t="s">
        <v>11</v>
      </c>
      <c r="C45" s="29" t="s">
        <v>45</v>
      </c>
      <c r="D45" s="29" t="s">
        <v>18</v>
      </c>
      <c r="E45" s="29"/>
      <c r="F45" s="29"/>
      <c r="G45" s="29"/>
      <c r="H45" s="29"/>
      <c r="I45" s="29"/>
      <c r="J45" s="29"/>
      <c r="K45" s="29"/>
      <c r="L45" s="89"/>
      <c r="M45" s="66">
        <f>COUNTIF(C45:L45, "*SA*")</f>
        <v>1</v>
      </c>
      <c r="N45" s="132"/>
    </row>
    <row r="46" spans="1:14" ht="15.75">
      <c r="A46" s="93" t="str">
        <f>IF(M45&gt;3, "STOP","")</f>
        <v/>
      </c>
      <c r="B46" s="15" t="s">
        <v>12</v>
      </c>
      <c r="C46" s="29" t="s">
        <v>87</v>
      </c>
      <c r="D46" s="29" t="s">
        <v>122</v>
      </c>
      <c r="E46" s="29"/>
      <c r="F46" s="29"/>
      <c r="G46" s="29"/>
      <c r="H46" s="29"/>
      <c r="I46" s="29"/>
      <c r="J46" s="29"/>
      <c r="K46" s="29"/>
      <c r="L46" s="89"/>
      <c r="M46" s="66"/>
      <c r="N46" s="132"/>
    </row>
    <row r="47" spans="1:14" ht="16.5" thickBot="1">
      <c r="A47" s="94"/>
      <c r="B47" s="20" t="s">
        <v>13</v>
      </c>
      <c r="C47" s="117"/>
      <c r="D47" s="45" t="s">
        <v>146</v>
      </c>
      <c r="E47" s="45"/>
      <c r="F47" s="45"/>
      <c r="G47" s="45"/>
      <c r="H47" s="45"/>
      <c r="I47" s="45"/>
      <c r="J47" s="45"/>
      <c r="K47" s="45"/>
      <c r="L47" s="90"/>
      <c r="M47" s="66"/>
      <c r="N47" s="133"/>
    </row>
    <row r="48" spans="1:14" ht="15.75">
      <c r="A48" s="95">
        <v>0.625</v>
      </c>
      <c r="B48" s="17" t="s">
        <v>10</v>
      </c>
      <c r="C48" s="26" t="s">
        <v>38</v>
      </c>
      <c r="D48" s="26" t="s">
        <v>69</v>
      </c>
      <c r="E48" s="26" t="s">
        <v>66</v>
      </c>
      <c r="F48" s="26"/>
      <c r="G48" s="26"/>
      <c r="H48" s="38"/>
      <c r="I48" s="38"/>
      <c r="J48" s="38"/>
      <c r="K48" s="38"/>
      <c r="L48" s="39"/>
      <c r="M48" s="66"/>
      <c r="N48" s="129"/>
    </row>
    <row r="49" spans="1:14" ht="15.75">
      <c r="A49" s="96" t="str">
        <f>IF(M49=3, "Max SA","")</f>
        <v/>
      </c>
      <c r="B49" s="18" t="s">
        <v>11</v>
      </c>
      <c r="C49" s="27" t="s">
        <v>40</v>
      </c>
      <c r="D49" s="27" t="s">
        <v>110</v>
      </c>
      <c r="E49" s="27" t="s">
        <v>114</v>
      </c>
      <c r="F49" s="27"/>
      <c r="G49" s="27"/>
      <c r="H49" s="40"/>
      <c r="I49" s="40"/>
      <c r="J49" s="40"/>
      <c r="K49" s="40"/>
      <c r="L49" s="41"/>
      <c r="M49" s="66">
        <f>COUNTIF(C49:L49, "*SA*")</f>
        <v>1</v>
      </c>
      <c r="N49" s="132"/>
    </row>
    <row r="50" spans="1:14" ht="15.75">
      <c r="A50" s="96" t="str">
        <f>IF(M49&gt;3, "STOP","")</f>
        <v/>
      </c>
      <c r="B50" s="18" t="s">
        <v>12</v>
      </c>
      <c r="C50" s="27" t="s">
        <v>103</v>
      </c>
      <c r="D50" s="27" t="s">
        <v>111</v>
      </c>
      <c r="E50" s="27" t="s">
        <v>115</v>
      </c>
      <c r="F50" s="27"/>
      <c r="G50" s="27"/>
      <c r="H50" s="40"/>
      <c r="I50" s="40"/>
      <c r="J50" s="40"/>
      <c r="K50" s="40"/>
      <c r="L50" s="41"/>
      <c r="M50" s="66"/>
      <c r="N50" s="132"/>
    </row>
    <row r="51" spans="1:14" ht="16.5" thickBot="1">
      <c r="A51" s="96"/>
      <c r="B51" s="21" t="s">
        <v>13</v>
      </c>
      <c r="C51" s="125"/>
      <c r="D51" s="127" t="s">
        <v>147</v>
      </c>
      <c r="E51" s="126"/>
      <c r="F51" s="47"/>
      <c r="G51" s="51"/>
      <c r="H51" s="48"/>
      <c r="I51" s="48"/>
      <c r="J51" s="48"/>
      <c r="K51" s="48"/>
      <c r="L51" s="49"/>
      <c r="M51" s="66"/>
      <c r="N51" s="133"/>
    </row>
    <row r="52" spans="1:14" ht="15.75">
      <c r="A52" s="98">
        <v>0.66666666666666663</v>
      </c>
      <c r="B52" s="14" t="s">
        <v>10</v>
      </c>
      <c r="C52" s="61"/>
      <c r="D52" s="28"/>
      <c r="E52" s="28"/>
      <c r="F52" s="28"/>
      <c r="G52" s="28"/>
      <c r="H52" s="31"/>
      <c r="I52" s="31"/>
      <c r="J52" s="31"/>
      <c r="K52" s="31"/>
      <c r="L52" s="32"/>
      <c r="M52" s="66"/>
      <c r="N52" s="106"/>
    </row>
    <row r="53" spans="1:14" ht="15.75">
      <c r="A53" s="99" t="str">
        <f>IF(M53=3, "Max SA","")</f>
        <v/>
      </c>
      <c r="B53" s="15" t="s">
        <v>11</v>
      </c>
      <c r="C53" s="62"/>
      <c r="D53" s="29"/>
      <c r="E53" s="29"/>
      <c r="F53" s="29"/>
      <c r="G53" s="29"/>
      <c r="H53" s="33"/>
      <c r="I53" s="33"/>
      <c r="J53" s="33"/>
      <c r="K53" s="33"/>
      <c r="L53" s="34"/>
      <c r="M53" s="66">
        <f>COUNTIF(C53:L53, "*SA*")</f>
        <v>0</v>
      </c>
      <c r="N53" s="104"/>
    </row>
    <row r="54" spans="1:14" ht="15.75">
      <c r="A54" s="99" t="str">
        <f>IF(M53&gt;3, "STOP","")</f>
        <v/>
      </c>
      <c r="B54" s="15" t="s">
        <v>12</v>
      </c>
      <c r="C54" s="62"/>
      <c r="D54" s="29"/>
      <c r="E54" s="29"/>
      <c r="F54" s="29"/>
      <c r="G54" s="29"/>
      <c r="H54" s="33"/>
      <c r="I54" s="33"/>
      <c r="J54" s="33"/>
      <c r="K54" s="33"/>
      <c r="L54" s="34"/>
      <c r="M54" s="66"/>
      <c r="N54" s="104"/>
    </row>
    <row r="55" spans="1:14" ht="16.5" thickBot="1">
      <c r="A55" s="100"/>
      <c r="B55" s="20" t="s">
        <v>13</v>
      </c>
      <c r="C55" s="52"/>
      <c r="D55" s="45"/>
      <c r="E55" s="45"/>
      <c r="F55" s="45"/>
      <c r="G55" s="45"/>
      <c r="H55" s="46"/>
      <c r="I55" s="46"/>
      <c r="J55" s="46"/>
      <c r="K55" s="46"/>
      <c r="L55" s="37"/>
      <c r="M55" s="66"/>
      <c r="N55" s="105"/>
    </row>
    <row r="56" spans="1:14" ht="15.75">
      <c r="A56" s="95">
        <v>0.70833333333333337</v>
      </c>
      <c r="B56" s="17" t="s">
        <v>10</v>
      </c>
      <c r="C56" s="26"/>
      <c r="D56" s="26"/>
      <c r="E56" s="26"/>
      <c r="F56" s="26"/>
      <c r="G56" s="26"/>
      <c r="H56" s="38"/>
      <c r="I56" s="38"/>
      <c r="J56" s="38"/>
      <c r="K56" s="38"/>
      <c r="L56" s="39"/>
      <c r="M56" s="66"/>
      <c r="N56" s="129"/>
    </row>
    <row r="57" spans="1:14" ht="15.75">
      <c r="A57" s="96" t="str">
        <f>IF(M57=3, "Max SA","")</f>
        <v/>
      </c>
      <c r="B57" s="18" t="s">
        <v>11</v>
      </c>
      <c r="C57" s="27"/>
      <c r="D57" s="27"/>
      <c r="E57" s="27"/>
      <c r="F57" s="27"/>
      <c r="G57" s="27"/>
      <c r="H57" s="40"/>
      <c r="I57" s="40"/>
      <c r="J57" s="40"/>
      <c r="K57" s="40"/>
      <c r="L57" s="41"/>
      <c r="M57" s="66">
        <f>COUNTIF(C57:L57, "*SA*")</f>
        <v>0</v>
      </c>
      <c r="N57" s="132"/>
    </row>
    <row r="58" spans="1:14" ht="15.75">
      <c r="A58" s="96" t="str">
        <f>IF(M57&gt;3, "STOP","")</f>
        <v/>
      </c>
      <c r="B58" s="18" t="s">
        <v>12</v>
      </c>
      <c r="C58" s="27"/>
      <c r="D58" s="27"/>
      <c r="E58" s="27"/>
      <c r="F58" s="27"/>
      <c r="G58" s="27"/>
      <c r="H58" s="40"/>
      <c r="I58" s="40"/>
      <c r="J58" s="40"/>
      <c r="K58" s="40"/>
      <c r="L58" s="41"/>
      <c r="M58" s="66"/>
      <c r="N58" s="132"/>
    </row>
    <row r="59" spans="1:14" ht="16.5" thickBot="1">
      <c r="A59" s="96"/>
      <c r="B59" s="21" t="s">
        <v>13</v>
      </c>
      <c r="C59" s="47"/>
      <c r="D59" s="47"/>
      <c r="E59" s="47"/>
      <c r="F59" s="47"/>
      <c r="G59" s="47"/>
      <c r="H59" s="48"/>
      <c r="I59" s="48"/>
      <c r="J59" s="48"/>
      <c r="K59" s="48"/>
      <c r="L59" s="49"/>
      <c r="M59" s="66"/>
      <c r="N59" s="133"/>
    </row>
    <row r="60" spans="1:14" ht="15.75">
      <c r="A60" s="92">
        <v>0.75</v>
      </c>
      <c r="B60" s="14" t="s">
        <v>10</v>
      </c>
      <c r="C60" s="28"/>
      <c r="D60" s="61"/>
      <c r="E60" s="28"/>
      <c r="F60" s="28"/>
      <c r="G60" s="28"/>
      <c r="H60" s="31"/>
      <c r="I60" s="31"/>
      <c r="J60" s="31"/>
      <c r="K60" s="31"/>
      <c r="L60" s="32"/>
      <c r="M60" s="66"/>
      <c r="N60" s="106"/>
    </row>
    <row r="61" spans="1:14" ht="15.75">
      <c r="A61" s="93" t="str">
        <f>IF(M61=3, "Max SA","")</f>
        <v/>
      </c>
      <c r="B61" s="15" t="s">
        <v>11</v>
      </c>
      <c r="C61" s="29"/>
      <c r="D61" s="62"/>
      <c r="E61" s="29"/>
      <c r="F61" s="29"/>
      <c r="G61" s="29"/>
      <c r="H61" s="33"/>
      <c r="I61" s="33"/>
      <c r="J61" s="33"/>
      <c r="K61" s="33"/>
      <c r="L61" s="34"/>
      <c r="M61" s="66">
        <f>COUNTIF(C61:L61, "*SA*")</f>
        <v>0</v>
      </c>
      <c r="N61" s="104"/>
    </row>
    <row r="62" spans="1:14" ht="15.75">
      <c r="A62" s="93" t="str">
        <f>IF(M61&gt;3, "STOP","")</f>
        <v/>
      </c>
      <c r="B62" s="15" t="s">
        <v>12</v>
      </c>
      <c r="C62" s="29"/>
      <c r="D62" s="62"/>
      <c r="E62" s="29"/>
      <c r="F62" s="29"/>
      <c r="G62" s="29"/>
      <c r="H62" s="33"/>
      <c r="I62" s="33"/>
      <c r="J62" s="33"/>
      <c r="K62" s="33"/>
      <c r="L62" s="34"/>
      <c r="M62" s="66"/>
      <c r="N62" s="104"/>
    </row>
    <row r="63" spans="1:14" ht="16.5" thickBot="1">
      <c r="A63" s="94"/>
      <c r="B63" s="20" t="s">
        <v>13</v>
      </c>
      <c r="C63" s="45"/>
      <c r="D63" s="45"/>
      <c r="E63" s="45"/>
      <c r="F63" s="45"/>
      <c r="G63" s="45"/>
      <c r="H63" s="46"/>
      <c r="I63" s="46"/>
      <c r="J63" s="46"/>
      <c r="K63" s="46"/>
      <c r="L63" s="37"/>
      <c r="M63" s="66"/>
      <c r="N63" s="105"/>
    </row>
    <row r="64" spans="1:14" ht="15.75">
      <c r="A64" s="95">
        <v>0.79166666666666663</v>
      </c>
      <c r="B64" s="17" t="s">
        <v>10</v>
      </c>
      <c r="C64" s="53"/>
      <c r="D64" s="26"/>
      <c r="E64" s="26"/>
      <c r="F64" s="26"/>
      <c r="G64" s="26"/>
      <c r="H64" s="38"/>
      <c r="I64" s="38"/>
      <c r="J64" s="38"/>
      <c r="K64" s="38"/>
      <c r="L64" s="39"/>
      <c r="M64" s="66"/>
      <c r="N64" s="106"/>
    </row>
    <row r="65" spans="1:14" ht="15.75">
      <c r="A65" s="96" t="str">
        <f>IF(M65=3, "Max SA","")</f>
        <v/>
      </c>
      <c r="B65" s="18" t="s">
        <v>11</v>
      </c>
      <c r="C65" s="54"/>
      <c r="D65" s="27"/>
      <c r="E65" s="27"/>
      <c r="F65" s="27"/>
      <c r="G65" s="27"/>
      <c r="H65" s="40"/>
      <c r="I65" s="40"/>
      <c r="J65" s="40"/>
      <c r="K65" s="40"/>
      <c r="L65" s="41"/>
      <c r="M65" s="66">
        <f>COUNTIF(C65:L65, "*SA*")</f>
        <v>0</v>
      </c>
      <c r="N65" s="104"/>
    </row>
    <row r="66" spans="1:14" ht="15.75">
      <c r="A66" s="96" t="str">
        <f>IF(M65&gt;3, "STOP","")</f>
        <v/>
      </c>
      <c r="B66" s="18" t="s">
        <v>12</v>
      </c>
      <c r="C66" s="54"/>
      <c r="D66" s="27"/>
      <c r="E66" s="27"/>
      <c r="F66" s="27"/>
      <c r="G66" s="27"/>
      <c r="H66" s="40"/>
      <c r="I66" s="40"/>
      <c r="J66" s="40"/>
      <c r="K66" s="40"/>
      <c r="L66" s="41"/>
      <c r="M66" s="66"/>
      <c r="N66" s="104"/>
    </row>
    <row r="67" spans="1:14" ht="16.5" thickBot="1">
      <c r="A67" s="97"/>
      <c r="B67" s="22" t="s">
        <v>13</v>
      </c>
      <c r="C67" s="55"/>
      <c r="D67" s="56"/>
      <c r="E67" s="56"/>
      <c r="F67" s="56"/>
      <c r="G67" s="56"/>
      <c r="H67" s="57"/>
      <c r="I67" s="57"/>
      <c r="J67" s="57"/>
      <c r="K67" s="57"/>
      <c r="L67" s="44"/>
      <c r="M67" s="66"/>
      <c r="N67" s="105"/>
    </row>
    <row r="68" spans="1:14" ht="15.75">
      <c r="A68" s="92">
        <v>0.83333333333333337</v>
      </c>
      <c r="B68" s="14" t="s">
        <v>10</v>
      </c>
      <c r="C68" s="28"/>
      <c r="D68" s="28"/>
      <c r="E68" s="28"/>
      <c r="F68" s="28"/>
      <c r="G68" s="28"/>
      <c r="H68" s="31"/>
      <c r="I68" s="31"/>
      <c r="J68" s="31"/>
      <c r="K68" s="31"/>
      <c r="L68" s="32"/>
      <c r="M68" s="66"/>
      <c r="N68" s="107"/>
    </row>
    <row r="69" spans="1:14" ht="15.75">
      <c r="A69" s="93" t="str">
        <f>IF(M69=3, "Max SA","")</f>
        <v/>
      </c>
      <c r="B69" s="15" t="s">
        <v>11</v>
      </c>
      <c r="C69" s="29"/>
      <c r="D69" s="29"/>
      <c r="E69" s="29"/>
      <c r="F69" s="29"/>
      <c r="G69" s="29"/>
      <c r="H69" s="33"/>
      <c r="I69" s="33"/>
      <c r="J69" s="33"/>
      <c r="K69" s="33"/>
      <c r="L69" s="34"/>
      <c r="M69" s="66">
        <f>COUNTIF(C69:L69, "*SA*")</f>
        <v>0</v>
      </c>
      <c r="N69" s="108"/>
    </row>
    <row r="70" spans="1:14" ht="15.75">
      <c r="A70" s="93" t="str">
        <f>IF(M69&gt;3, "STOP","")</f>
        <v/>
      </c>
      <c r="B70" s="15" t="s">
        <v>12</v>
      </c>
      <c r="C70" s="29"/>
      <c r="D70" s="29"/>
      <c r="E70" s="29"/>
      <c r="F70" s="29"/>
      <c r="G70" s="29"/>
      <c r="H70" s="33"/>
      <c r="I70" s="33"/>
      <c r="J70" s="33"/>
      <c r="K70" s="33"/>
      <c r="L70" s="34"/>
      <c r="M70" s="66"/>
      <c r="N70" s="108"/>
    </row>
    <row r="71" spans="1:14" ht="16.5" thickBot="1">
      <c r="A71" s="93"/>
      <c r="B71" s="23" t="s">
        <v>13</v>
      </c>
      <c r="C71" s="58"/>
      <c r="D71" s="58"/>
      <c r="E71" s="58"/>
      <c r="F71" s="58"/>
      <c r="G71" s="58"/>
      <c r="H71" s="59"/>
      <c r="I71" s="59"/>
      <c r="J71" s="59"/>
      <c r="K71" s="59"/>
      <c r="L71" s="60"/>
      <c r="M71" s="66"/>
      <c r="N71" s="109"/>
    </row>
    <row r="72" spans="1:14" ht="15.75">
      <c r="A72" s="75" t="s">
        <v>26</v>
      </c>
      <c r="B72" s="76"/>
      <c r="C72" s="82" t="s">
        <v>27</v>
      </c>
      <c r="D72" s="83"/>
      <c r="E72" s="3"/>
      <c r="F72" s="68"/>
      <c r="G72" s="68"/>
      <c r="H72" s="68"/>
      <c r="I72" s="68"/>
      <c r="J72" s="68"/>
      <c r="K72" s="68"/>
      <c r="L72" s="69"/>
      <c r="N72" s="134"/>
    </row>
    <row r="73" spans="1:14" ht="18.75">
      <c r="A73" s="77" t="s">
        <v>25</v>
      </c>
      <c r="B73" s="78">
        <f>SUM(M5:M69)</f>
        <v>11</v>
      </c>
      <c r="C73" s="84" t="s">
        <v>14</v>
      </c>
      <c r="D73" s="85">
        <f>COUNTA(C68:L68,C64:L64,C56:L56,C52:L52,C44:L44,C40:L40,C36:L36,C32:L32,C28:L28,C24:L24,C20:L20,C16:L16,C12:L12,C4:L4,C8:L8,C48:L48,C60:L60)</f>
        <v>31</v>
      </c>
      <c r="E73" s="4" t="s">
        <v>15</v>
      </c>
      <c r="F73" s="70"/>
      <c r="G73" s="70"/>
      <c r="H73" s="70"/>
      <c r="I73" s="70"/>
      <c r="J73" s="70"/>
      <c r="K73" s="70"/>
      <c r="L73" s="71"/>
      <c r="N73" s="135"/>
    </row>
    <row r="74" spans="1:14" ht="18.75">
      <c r="A74" s="77" t="s">
        <v>28</v>
      </c>
      <c r="B74" s="79">
        <v>16</v>
      </c>
      <c r="C74" s="84" t="s">
        <v>16</v>
      </c>
      <c r="D74" s="85">
        <v>49</v>
      </c>
      <c r="E74" s="4" t="s">
        <v>17</v>
      </c>
      <c r="F74" s="70"/>
      <c r="G74" s="70"/>
      <c r="H74" s="70"/>
      <c r="I74" s="70"/>
      <c r="J74" s="70"/>
      <c r="K74" s="70"/>
      <c r="L74" s="71"/>
      <c r="N74" s="135"/>
    </row>
    <row r="75" spans="1:14" ht="16.5" thickBot="1">
      <c r="A75" s="80"/>
      <c r="B75" s="81"/>
      <c r="C75" s="86" t="s">
        <v>23</v>
      </c>
      <c r="D75" s="87" t="s">
        <v>141</v>
      </c>
      <c r="E75" s="5"/>
      <c r="F75" s="72"/>
      <c r="G75" s="72"/>
      <c r="H75" s="72"/>
      <c r="I75" s="72"/>
      <c r="J75" s="72"/>
      <c r="K75" s="72"/>
      <c r="L75" s="73"/>
      <c r="N75" s="136"/>
    </row>
  </sheetData>
  <mergeCells count="14">
    <mergeCell ref="N29:N31"/>
    <mergeCell ref="N56:N59"/>
    <mergeCell ref="N72:N75"/>
    <mergeCell ref="N32:N35"/>
    <mergeCell ref="N36:N39"/>
    <mergeCell ref="N40:N43"/>
    <mergeCell ref="N44:N47"/>
    <mergeCell ref="N48:N51"/>
    <mergeCell ref="N24:N27"/>
    <mergeCell ref="N4:N7"/>
    <mergeCell ref="N8:N11"/>
    <mergeCell ref="N12:N15"/>
    <mergeCell ref="N16:N19"/>
    <mergeCell ref="N20:N23"/>
  </mergeCells>
  <conditionalFormatting sqref="M1:M1048576">
    <cfRule type="cellIs" dxfId="2" priority="3" operator="equal">
      <formula>3</formula>
    </cfRule>
  </conditionalFormatting>
  <conditionalFormatting sqref="A1:A1048576">
    <cfRule type="cellIs" dxfId="1" priority="1" operator="equal">
      <formula>"STOP"</formula>
    </cfRule>
    <cfRule type="cellIs" dxfId="0" priority="2" operator="equal">
      <formula>"Max SA"</formula>
    </cfRule>
  </conditionalFormatting>
  <pageMargins left="0.70866141732283472" right="0.70866141732283472" top="0.74803149606299213" bottom="0.74803149606299213" header="0.31496062992125984" footer="0.31496062992125984"/>
  <pageSetup scale="58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2"/>
  <dimension ref="A1:E67"/>
  <sheetViews>
    <sheetView workbookViewId="0">
      <selection activeCell="B4" sqref="B4:E4"/>
    </sheetView>
  </sheetViews>
  <sheetFormatPr baseColWidth="10" defaultRowHeight="15"/>
  <sheetData>
    <row r="1" spans="1:5" s="1" customFormat="1">
      <c r="A1" s="140" t="s">
        <v>149</v>
      </c>
      <c r="B1" s="140" t="s">
        <v>18</v>
      </c>
      <c r="C1" s="140"/>
      <c r="D1" s="140" t="s">
        <v>150</v>
      </c>
      <c r="E1" s="140"/>
    </row>
    <row r="2" spans="1:5">
      <c r="A2" s="140"/>
      <c r="B2" s="64" t="s">
        <v>151</v>
      </c>
      <c r="C2" s="64" t="s">
        <v>152</v>
      </c>
      <c r="D2" s="64" t="s">
        <v>151</v>
      </c>
      <c r="E2" s="64" t="s">
        <v>152</v>
      </c>
    </row>
    <row r="3" spans="1:5">
      <c r="A3" s="128">
        <v>41487</v>
      </c>
      <c r="B3" s="64">
        <v>14</v>
      </c>
      <c r="C3" s="64">
        <v>14</v>
      </c>
      <c r="D3" s="64">
        <v>25</v>
      </c>
      <c r="E3" s="64">
        <v>31</v>
      </c>
    </row>
    <row r="4" spans="1:5">
      <c r="A4" s="128">
        <f>+A3+1</f>
        <v>41488</v>
      </c>
      <c r="B4" s="64">
        <v>11</v>
      </c>
      <c r="C4" s="64">
        <v>16</v>
      </c>
      <c r="D4" s="64">
        <v>31</v>
      </c>
      <c r="E4" s="64">
        <v>49</v>
      </c>
    </row>
    <row r="5" spans="1:5">
      <c r="A5" s="128">
        <f t="shared" ref="A5:A33" si="0">+A4+1</f>
        <v>41489</v>
      </c>
    </row>
    <row r="6" spans="1:5">
      <c r="A6" s="128">
        <f t="shared" si="0"/>
        <v>41490</v>
      </c>
    </row>
    <row r="7" spans="1:5">
      <c r="A7" s="128">
        <f t="shared" si="0"/>
        <v>41491</v>
      </c>
    </row>
    <row r="8" spans="1:5">
      <c r="A8" s="128">
        <f t="shared" si="0"/>
        <v>41492</v>
      </c>
    </row>
    <row r="9" spans="1:5">
      <c r="A9" s="128">
        <f t="shared" si="0"/>
        <v>41493</v>
      </c>
    </row>
    <row r="10" spans="1:5">
      <c r="A10" s="128">
        <f t="shared" si="0"/>
        <v>41494</v>
      </c>
    </row>
    <row r="11" spans="1:5">
      <c r="A11" s="128">
        <f t="shared" si="0"/>
        <v>41495</v>
      </c>
    </row>
    <row r="12" spans="1:5">
      <c r="A12" s="128">
        <f t="shared" si="0"/>
        <v>41496</v>
      </c>
    </row>
    <row r="13" spans="1:5">
      <c r="A13" s="128">
        <f t="shared" si="0"/>
        <v>41497</v>
      </c>
    </row>
    <row r="14" spans="1:5">
      <c r="A14" s="128">
        <f t="shared" si="0"/>
        <v>41498</v>
      </c>
    </row>
    <row r="15" spans="1:5">
      <c r="A15" s="128">
        <f t="shared" si="0"/>
        <v>41499</v>
      </c>
    </row>
    <row r="16" spans="1:5">
      <c r="A16" s="128">
        <f t="shared" si="0"/>
        <v>41500</v>
      </c>
    </row>
    <row r="17" spans="1:1">
      <c r="A17" s="128">
        <f t="shared" si="0"/>
        <v>41501</v>
      </c>
    </row>
    <row r="18" spans="1:1">
      <c r="A18" s="128">
        <f t="shared" si="0"/>
        <v>41502</v>
      </c>
    </row>
    <row r="19" spans="1:1">
      <c r="A19" s="128">
        <f t="shared" si="0"/>
        <v>41503</v>
      </c>
    </row>
    <row r="20" spans="1:1">
      <c r="A20" s="128">
        <f t="shared" si="0"/>
        <v>41504</v>
      </c>
    </row>
    <row r="21" spans="1:1">
      <c r="A21" s="128">
        <f t="shared" si="0"/>
        <v>41505</v>
      </c>
    </row>
    <row r="22" spans="1:1">
      <c r="A22" s="128">
        <f t="shared" si="0"/>
        <v>41506</v>
      </c>
    </row>
    <row r="23" spans="1:1">
      <c r="A23" s="128">
        <f t="shared" si="0"/>
        <v>41507</v>
      </c>
    </row>
    <row r="24" spans="1:1">
      <c r="A24" s="128">
        <f t="shared" si="0"/>
        <v>41508</v>
      </c>
    </row>
    <row r="25" spans="1:1">
      <c r="A25" s="128">
        <f t="shared" si="0"/>
        <v>41509</v>
      </c>
    </row>
    <row r="26" spans="1:1">
      <c r="A26" s="128">
        <f t="shared" si="0"/>
        <v>41510</v>
      </c>
    </row>
    <row r="27" spans="1:1">
      <c r="A27" s="128">
        <f t="shared" si="0"/>
        <v>41511</v>
      </c>
    </row>
    <row r="28" spans="1:1">
      <c r="A28" s="128">
        <f t="shared" si="0"/>
        <v>41512</v>
      </c>
    </row>
    <row r="29" spans="1:1">
      <c r="A29" s="128">
        <f t="shared" si="0"/>
        <v>41513</v>
      </c>
    </row>
    <row r="30" spans="1:1">
      <c r="A30" s="128">
        <f t="shared" si="0"/>
        <v>41514</v>
      </c>
    </row>
    <row r="31" spans="1:1">
      <c r="A31" s="128">
        <f t="shared" si="0"/>
        <v>41515</v>
      </c>
    </row>
    <row r="32" spans="1:1">
      <c r="A32" s="128">
        <f t="shared" si="0"/>
        <v>41516</v>
      </c>
    </row>
    <row r="33" spans="1:1">
      <c r="A33" s="128">
        <f t="shared" si="0"/>
        <v>41517</v>
      </c>
    </row>
    <row r="34" spans="1:1">
      <c r="A34" s="128"/>
    </row>
    <row r="35" spans="1:1">
      <c r="A35" s="128"/>
    </row>
    <row r="36" spans="1:1">
      <c r="A36" s="128"/>
    </row>
    <row r="37" spans="1:1">
      <c r="A37" s="128"/>
    </row>
    <row r="38" spans="1:1">
      <c r="A38" s="128"/>
    </row>
    <row r="39" spans="1:1">
      <c r="A39" s="128"/>
    </row>
    <row r="40" spans="1:1">
      <c r="A40" s="128"/>
    </row>
    <row r="41" spans="1:1">
      <c r="A41" s="128"/>
    </row>
    <row r="42" spans="1:1">
      <c r="A42" s="128"/>
    </row>
    <row r="43" spans="1:1">
      <c r="A43" s="128"/>
    </row>
    <row r="44" spans="1:1">
      <c r="A44" s="128"/>
    </row>
    <row r="45" spans="1:1">
      <c r="A45" s="128"/>
    </row>
    <row r="46" spans="1:1">
      <c r="A46" s="128"/>
    </row>
    <row r="47" spans="1:1">
      <c r="A47" s="128"/>
    </row>
    <row r="48" spans="1:1">
      <c r="A48" s="128"/>
    </row>
    <row r="49" spans="1:1">
      <c r="A49" s="128"/>
    </row>
    <row r="50" spans="1:1">
      <c r="A50" s="128"/>
    </row>
    <row r="51" spans="1:1">
      <c r="A51" s="128"/>
    </row>
    <row r="52" spans="1:1">
      <c r="A52" s="128"/>
    </row>
    <row r="53" spans="1:1">
      <c r="A53" s="128"/>
    </row>
    <row r="54" spans="1:1">
      <c r="A54" s="128"/>
    </row>
    <row r="55" spans="1:1">
      <c r="A55" s="128"/>
    </row>
    <row r="56" spans="1:1">
      <c r="A56" s="128"/>
    </row>
    <row r="57" spans="1:1">
      <c r="A57" s="128"/>
    </row>
    <row r="58" spans="1:1">
      <c r="A58" s="128"/>
    </row>
    <row r="59" spans="1:1">
      <c r="A59" s="128"/>
    </row>
    <row r="60" spans="1:1">
      <c r="A60" s="128"/>
    </row>
    <row r="61" spans="1:1">
      <c r="A61" s="128"/>
    </row>
    <row r="62" spans="1:1">
      <c r="A62" s="128"/>
    </row>
    <row r="63" spans="1:1">
      <c r="A63" s="128"/>
    </row>
    <row r="64" spans="1:1">
      <c r="A64" s="128"/>
    </row>
    <row r="65" spans="1:1">
      <c r="A65" s="128"/>
    </row>
    <row r="66" spans="1:1">
      <c r="A66" s="128"/>
    </row>
    <row r="67" spans="1:1">
      <c r="A67" s="128"/>
    </row>
  </sheetData>
  <mergeCells count="3">
    <mergeCell ref="B1:C1"/>
    <mergeCell ref="D1:E1"/>
    <mergeCell ref="A1:A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01</vt:lpstr>
      <vt:lpstr>02</vt:lpstr>
      <vt:lpstr>récape mensuel</vt:lpstr>
      <vt:lpstr>Feuil5</vt:lpstr>
    </vt:vector>
  </TitlesOfParts>
  <Company>International Paper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Sandra De Sousa</dc:creator>
  <cp:lastModifiedBy>PHILIPPE BREGERON</cp:lastModifiedBy>
  <cp:lastPrinted>2013-08-26T13:35:49Z</cp:lastPrinted>
  <dcterms:created xsi:type="dcterms:W3CDTF">2013-06-28T12:15:47Z</dcterms:created>
  <dcterms:modified xsi:type="dcterms:W3CDTF">2013-08-27T07:28:05Z</dcterms:modified>
</cp:coreProperties>
</file>