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1595" windowHeight="8700" tabRatio="795"/>
  </bookViews>
  <sheets>
    <sheet name="1ere semaine" sheetId="10" r:id="rId1"/>
    <sheet name="recapitulatif" sheetId="22" r:id="rId2"/>
    <sheet name="magasins" sheetId="32" r:id="rId3"/>
  </sheets>
  <definedNames>
    <definedName name="magasins">magasins!$A$1:$A$3</definedName>
  </definedNames>
  <calcPr calcId="125725"/>
</workbook>
</file>

<file path=xl/calcChain.xml><?xml version="1.0" encoding="utf-8"?>
<calcChain xmlns="http://schemas.openxmlformats.org/spreadsheetml/2006/main">
  <c r="I17" i="22"/>
  <c r="I14"/>
  <c r="I11"/>
  <c r="I8"/>
  <c r="H17"/>
  <c r="H14"/>
  <c r="H11"/>
  <c r="H8"/>
  <c r="G17"/>
  <c r="J17" s="1"/>
  <c r="G14"/>
  <c r="J14" s="1"/>
  <c r="G11"/>
  <c r="G8"/>
  <c r="F17"/>
  <c r="K17" s="1"/>
  <c r="F14"/>
  <c r="K14" s="1"/>
  <c r="F11"/>
  <c r="K11" s="1"/>
  <c r="F8"/>
  <c r="K8" s="1"/>
  <c r="F5"/>
  <c r="J42" i="10"/>
  <c r="J40"/>
  <c r="J38"/>
  <c r="D42"/>
  <c r="D40"/>
  <c r="D38"/>
  <c r="I5" i="22"/>
  <c r="G5"/>
  <c r="F27" l="1"/>
  <c r="F29"/>
  <c r="F31"/>
  <c r="I27"/>
  <c r="I29"/>
  <c r="I31"/>
  <c r="G20"/>
  <c r="J5"/>
  <c r="J11"/>
  <c r="J8"/>
  <c r="H5"/>
  <c r="K5" s="1"/>
  <c r="K31" l="1"/>
  <c r="F33"/>
  <c r="K29"/>
  <c r="K27"/>
  <c r="I33"/>
  <c r="H20"/>
  <c r="I20"/>
  <c r="F20"/>
  <c r="F24" s="1"/>
  <c r="J20"/>
  <c r="K33" l="1"/>
  <c r="L31"/>
  <c r="L29"/>
  <c r="L33"/>
  <c r="L27"/>
  <c r="I24"/>
  <c r="K20"/>
</calcChain>
</file>

<file path=xl/sharedStrings.xml><?xml version="1.0" encoding="utf-8"?>
<sst xmlns="http://schemas.openxmlformats.org/spreadsheetml/2006/main" count="58" uniqueCount="37">
  <si>
    <t>AGENCE</t>
  </si>
  <si>
    <t>CLIENT</t>
  </si>
  <si>
    <t>COMMANDER LE :</t>
  </si>
  <si>
    <t>METRER LE :</t>
  </si>
  <si>
    <t>FOURNISSEUR</t>
  </si>
  <si>
    <t>DATE DE VENTE</t>
  </si>
  <si>
    <t>MONTANT HT</t>
  </si>
  <si>
    <t>NON COMMANDE</t>
  </si>
  <si>
    <t xml:space="preserve"> RECAPITULATIF S1</t>
  </si>
  <si>
    <t>RECAPITULATIF S2</t>
  </si>
  <si>
    <t>RECAPITULATIF S3</t>
  </si>
  <si>
    <t>RECAPITULATIF S4</t>
  </si>
  <si>
    <t>RECAPITULATIF S5</t>
  </si>
  <si>
    <t>RECAPITULATIF</t>
  </si>
  <si>
    <t>COMMANDE</t>
  </si>
  <si>
    <t>TOTAL MOIS</t>
  </si>
  <si>
    <t>PRODUIT</t>
  </si>
  <si>
    <t>Modification + ou -</t>
  </si>
  <si>
    <t>MODIF</t>
  </si>
  <si>
    <t>MONTANT</t>
  </si>
  <si>
    <t>DOSSIER METRE</t>
  </si>
  <si>
    <t>DOSSIER COMMANDE</t>
  </si>
  <si>
    <t>METRE</t>
  </si>
  <si>
    <t>PAR MAGASIN =</t>
  </si>
  <si>
    <t>Dossiers métrés</t>
  </si>
  <si>
    <t>Dossiers commandés</t>
  </si>
  <si>
    <t>PANNIER MOYEN=</t>
  </si>
  <si>
    <t>NARBONNE</t>
  </si>
  <si>
    <t>BEZIERS</t>
  </si>
  <si>
    <t>PERPIGNAN</t>
  </si>
  <si>
    <t>AUTRES</t>
  </si>
  <si>
    <t>%</t>
  </si>
  <si>
    <t>Dossiers non commandés</t>
  </si>
  <si>
    <t>DOSSIER MANQUANT</t>
  </si>
  <si>
    <t>TOTAL</t>
  </si>
  <si>
    <t xml:space="preserve">TOTAL </t>
  </si>
  <si>
    <t>REPORTING</t>
  </si>
</sst>
</file>

<file path=xl/styles.xml><?xml version="1.0" encoding="utf-8"?>
<styleSheet xmlns="http://schemas.openxmlformats.org/spreadsheetml/2006/main">
  <numFmts count="2">
    <numFmt numFmtId="164" formatCode="d/m/yy"/>
    <numFmt numFmtId="165" formatCode="#,##0\ &quot;€&quot;"/>
  </numFmts>
  <fonts count="10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36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2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7C80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rgb="FFFFFF00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3" fontId="0" fillId="0" borderId="0" xfId="0" applyNumberFormat="1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3" fontId="2" fillId="0" borderId="0" xfId="0" applyNumberFormat="1" applyFont="1"/>
    <xf numFmtId="0" fontId="1" fillId="0" borderId="0" xfId="0" applyFont="1"/>
    <xf numFmtId="164" fontId="1" fillId="0" borderId="0" xfId="0" applyNumberFormat="1" applyFont="1"/>
    <xf numFmtId="3" fontId="1" fillId="0" borderId="0" xfId="0" applyNumberFormat="1" applyFont="1"/>
    <xf numFmtId="164" fontId="2" fillId="0" borderId="0" xfId="0" applyNumberFormat="1" applyFont="1" applyAlignment="1"/>
    <xf numFmtId="164" fontId="0" fillId="0" borderId="0" xfId="0" applyNumberForma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/>
    <xf numFmtId="0" fontId="2" fillId="0" borderId="0" xfId="0" applyFont="1" applyBorder="1"/>
    <xf numFmtId="164" fontId="2" fillId="0" borderId="0" xfId="0" applyNumberFormat="1" applyFont="1" applyBorder="1"/>
    <xf numFmtId="164" fontId="1" fillId="0" borderId="0" xfId="0" applyNumberFormat="1" applyFont="1" applyBorder="1" applyAlignment="1"/>
    <xf numFmtId="3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3" fontId="2" fillId="0" borderId="8" xfId="0" applyNumberFormat="1" applyFont="1" applyFill="1" applyBorder="1" applyAlignment="1" applyProtection="1">
      <alignment horizontal="center"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  <protection locked="0"/>
    </xf>
    <xf numFmtId="3" fontId="2" fillId="0" borderId="9" xfId="0" applyNumberFormat="1" applyFont="1" applyFill="1" applyBorder="1" applyAlignment="1" applyProtection="1">
      <alignment horizontal="center" vertical="center"/>
      <protection locked="0"/>
    </xf>
    <xf numFmtId="3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164" fontId="2" fillId="0" borderId="12" xfId="0" applyNumberFormat="1" applyFont="1" applyFill="1" applyBorder="1" applyAlignment="1" applyProtection="1">
      <alignment horizontal="center" vertical="center"/>
      <protection locked="0"/>
    </xf>
    <xf numFmtId="3" fontId="2" fillId="0" borderId="13" xfId="0" applyNumberFormat="1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 applyProtection="1">
      <alignment horizontal="center" vertical="center"/>
      <protection locked="0"/>
    </xf>
    <xf numFmtId="3" fontId="2" fillId="0" borderId="14" xfId="0" applyNumberFormat="1" applyFont="1" applyFill="1" applyBorder="1" applyAlignment="1" applyProtection="1">
      <alignment horizontal="center" vertical="center"/>
      <protection locked="0"/>
    </xf>
    <xf numFmtId="3" fontId="2" fillId="0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64" fontId="2" fillId="0" borderId="12" xfId="0" applyNumberFormat="1" applyFont="1" applyBorder="1" applyAlignment="1" applyProtection="1">
      <alignment horizontal="center" vertical="center"/>
      <protection locked="0"/>
    </xf>
    <xf numFmtId="3" fontId="2" fillId="0" borderId="13" xfId="0" applyNumberFormat="1" applyFont="1" applyBorder="1" applyAlignment="1" applyProtection="1">
      <alignment horizontal="center" vertical="center"/>
      <protection locked="0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3" fontId="2" fillId="0" borderId="14" xfId="0" applyNumberFormat="1" applyFont="1" applyBorder="1" applyAlignment="1" applyProtection="1">
      <alignment horizontal="center" vertical="center"/>
      <protection locked="0"/>
    </xf>
    <xf numFmtId="3" fontId="2" fillId="0" borderId="15" xfId="0" applyNumberFormat="1" applyFont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3" fontId="2" fillId="0" borderId="0" xfId="0" applyNumberFormat="1" applyFont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53" xfId="0" applyFont="1" applyFill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3" fontId="2" fillId="6" borderId="19" xfId="0" applyNumberFormat="1" applyFont="1" applyFill="1" applyBorder="1" applyAlignment="1" applyProtection="1">
      <alignment horizontal="center" vertical="center"/>
    </xf>
    <xf numFmtId="3" fontId="2" fillId="6" borderId="20" xfId="0" applyNumberFormat="1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  <protection locked="0"/>
    </xf>
    <xf numFmtId="0" fontId="2" fillId="6" borderId="18" xfId="0" applyFont="1" applyFill="1" applyBorder="1" applyAlignment="1" applyProtection="1">
      <alignment horizontal="center" vertical="center"/>
      <protection locked="0"/>
    </xf>
    <xf numFmtId="164" fontId="2" fillId="6" borderId="18" xfId="0" applyNumberFormat="1" applyFont="1" applyFill="1" applyBorder="1" applyAlignment="1" applyProtection="1">
      <alignment horizontal="center" vertical="center"/>
      <protection locked="0"/>
    </xf>
    <xf numFmtId="3" fontId="2" fillId="6" borderId="24" xfId="0" applyNumberFormat="1" applyFont="1" applyFill="1" applyBorder="1" applyAlignment="1" applyProtection="1">
      <alignment vertical="center"/>
      <protection locked="0"/>
    </xf>
    <xf numFmtId="164" fontId="2" fillId="6" borderId="17" xfId="0" applyNumberFormat="1" applyFont="1" applyFill="1" applyBorder="1" applyAlignment="1" applyProtection="1">
      <alignment horizontal="center" vertical="center"/>
      <protection locked="0"/>
    </xf>
    <xf numFmtId="0" fontId="2" fillId="6" borderId="12" xfId="0" applyFont="1" applyFill="1" applyBorder="1" applyAlignment="1" applyProtection="1">
      <alignment vertical="center"/>
      <protection locked="0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3" fontId="2" fillId="6" borderId="12" xfId="0" applyNumberFormat="1" applyFont="1" applyFill="1" applyBorder="1" applyAlignment="1" applyProtection="1">
      <alignment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48" xfId="0" applyNumberFormat="1" applyFont="1" applyFill="1" applyBorder="1" applyAlignment="1" applyProtection="1">
      <alignment horizontal="center" vertical="center"/>
    </xf>
    <xf numFmtId="3" fontId="2" fillId="6" borderId="22" xfId="0" applyNumberFormat="1" applyFont="1" applyFill="1" applyBorder="1" applyAlignment="1" applyProtection="1">
      <alignment horizontal="center" vertical="center"/>
      <protection locked="0"/>
    </xf>
    <xf numFmtId="3" fontId="2" fillId="6" borderId="21" xfId="0" applyNumberFormat="1" applyFont="1" applyFill="1" applyBorder="1" applyAlignment="1" applyProtection="1">
      <alignment horizontal="center" vertical="center"/>
    </xf>
    <xf numFmtId="3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Font="1" applyFill="1" applyBorder="1" applyAlignment="1" applyProtection="1">
      <alignment vertical="center"/>
      <protection locked="0"/>
    </xf>
    <xf numFmtId="0" fontId="2" fillId="6" borderId="23" xfId="0" applyFont="1" applyFill="1" applyBorder="1" applyAlignment="1" applyProtection="1">
      <alignment vertical="center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0" fontId="2" fillId="6" borderId="19" xfId="0" applyNumberFormat="1" applyFont="1" applyFill="1" applyBorder="1" applyAlignment="1" applyProtection="1">
      <alignment horizontal="center" vertical="center"/>
      <protection locked="0"/>
    </xf>
    <xf numFmtId="0" fontId="2" fillId="6" borderId="12" xfId="0" applyNumberFormat="1" applyFont="1" applyFill="1" applyBorder="1" applyAlignment="1" applyProtection="1">
      <alignment horizontal="center" vertical="center"/>
    </xf>
    <xf numFmtId="0" fontId="2" fillId="6" borderId="45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164" fontId="1" fillId="6" borderId="31" xfId="0" applyNumberFormat="1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3" fontId="0" fillId="0" borderId="54" xfId="0" applyNumberFormat="1" applyBorder="1"/>
    <xf numFmtId="0" fontId="2" fillId="0" borderId="51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25" xfId="0" applyFont="1" applyFill="1" applyBorder="1" applyAlignment="1" applyProtection="1">
      <alignment horizontal="center" vertical="center" wrapText="1"/>
      <protection locked="0"/>
    </xf>
    <xf numFmtId="0" fontId="2" fillId="6" borderId="25" xfId="0" applyFont="1" applyFill="1" applyBorder="1" applyAlignment="1" applyProtection="1">
      <alignment horizontal="center" vertical="center" wrapText="1"/>
      <protection locked="0"/>
    </xf>
    <xf numFmtId="0" fontId="2" fillId="6" borderId="50" xfId="0" applyFont="1" applyFill="1" applyBorder="1" applyAlignment="1" applyProtection="1">
      <alignment horizontal="center" vertical="center" wrapText="1"/>
      <protection locked="0"/>
    </xf>
    <xf numFmtId="0" fontId="7" fillId="0" borderId="35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/>
    </xf>
    <xf numFmtId="0" fontId="8" fillId="8" borderId="30" xfId="0" applyFont="1" applyFill="1" applyBorder="1" applyAlignment="1">
      <alignment horizontal="center" vertical="center"/>
    </xf>
    <xf numFmtId="0" fontId="8" fillId="8" borderId="34" xfId="0" applyFont="1" applyFill="1" applyBorder="1" applyAlignment="1">
      <alignment horizontal="center" vertical="center"/>
    </xf>
    <xf numFmtId="0" fontId="8" fillId="8" borderId="32" xfId="0" applyFont="1" applyFill="1" applyBorder="1" applyAlignment="1">
      <alignment horizontal="center" vertical="center"/>
    </xf>
    <xf numFmtId="3" fontId="8" fillId="8" borderId="33" xfId="0" applyNumberFormat="1" applyFont="1" applyFill="1" applyBorder="1" applyAlignment="1">
      <alignment horizontal="center" vertical="center"/>
    </xf>
    <xf numFmtId="0" fontId="8" fillId="8" borderId="30" xfId="0" applyNumberFormat="1" applyFont="1" applyFill="1" applyBorder="1" applyAlignment="1">
      <alignment horizontal="center" vertical="center"/>
    </xf>
    <xf numFmtId="0" fontId="8" fillId="8" borderId="34" xfId="0" applyNumberFormat="1" applyFont="1" applyFill="1" applyBorder="1" applyAlignment="1">
      <alignment horizontal="center" vertical="center"/>
    </xf>
    <xf numFmtId="0" fontId="8" fillId="8" borderId="32" xfId="0" applyNumberFormat="1" applyFont="1" applyFill="1" applyBorder="1" applyAlignment="1">
      <alignment horizontal="center" vertical="center"/>
    </xf>
    <xf numFmtId="0" fontId="8" fillId="8" borderId="33" xfId="0" applyNumberFormat="1" applyFont="1" applyFill="1" applyBorder="1" applyAlignment="1">
      <alignment horizontal="center" vertical="center"/>
    </xf>
    <xf numFmtId="0" fontId="8" fillId="8" borderId="29" xfId="0" applyNumberFormat="1" applyFont="1" applyFill="1" applyBorder="1" applyAlignment="1">
      <alignment horizontal="center" vertical="center"/>
    </xf>
    <xf numFmtId="0" fontId="8" fillId="8" borderId="31" xfId="0" applyNumberFormat="1" applyFont="1" applyFill="1" applyBorder="1" applyAlignment="1">
      <alignment horizontal="center" vertical="center"/>
    </xf>
    <xf numFmtId="0" fontId="7" fillId="0" borderId="33" xfId="0" applyNumberFormat="1" applyFont="1" applyBorder="1" applyAlignment="1">
      <alignment horizontal="center" vertical="center" wrapText="1"/>
    </xf>
    <xf numFmtId="0" fontId="7" fillId="0" borderId="30" xfId="0" applyNumberFormat="1" applyFont="1" applyBorder="1" applyAlignment="1">
      <alignment horizontal="center" vertical="center" wrapText="1"/>
    </xf>
    <xf numFmtId="0" fontId="7" fillId="0" borderId="36" xfId="0" applyNumberFormat="1" applyFont="1" applyBorder="1" applyAlignment="1">
      <alignment horizontal="center" vertical="center" wrapText="1"/>
    </xf>
    <xf numFmtId="0" fontId="7" fillId="0" borderId="37" xfId="0" applyNumberFormat="1" applyFont="1" applyBorder="1" applyAlignment="1">
      <alignment horizontal="center" vertical="center" wrapText="1"/>
    </xf>
    <xf numFmtId="0" fontId="7" fillId="0" borderId="34" xfId="0" applyNumberFormat="1" applyFont="1" applyBorder="1" applyAlignment="1">
      <alignment horizontal="center" vertical="center" wrapText="1"/>
    </xf>
    <xf numFmtId="0" fontId="7" fillId="0" borderId="32" xfId="0" applyNumberFormat="1" applyFont="1" applyBorder="1" applyAlignment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3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4" xfId="0" applyBorder="1"/>
    <xf numFmtId="0" fontId="0" fillId="0" borderId="31" xfId="0" applyBorder="1"/>
    <xf numFmtId="0" fontId="0" fillId="0" borderId="32" xfId="0" applyBorder="1"/>
    <xf numFmtId="3" fontId="2" fillId="6" borderId="33" xfId="0" applyNumberFormat="1" applyFont="1" applyFill="1" applyBorder="1" applyAlignment="1">
      <alignment horizontal="center" vertical="center"/>
    </xf>
    <xf numFmtId="3" fontId="2" fillId="6" borderId="33" xfId="0" applyNumberFormat="1" applyFont="1" applyFill="1" applyBorder="1" applyAlignment="1">
      <alignment horizontal="center" vertical="center" shrinkToFit="1"/>
    </xf>
    <xf numFmtId="3" fontId="2" fillId="6" borderId="29" xfId="0" applyNumberFormat="1" applyFont="1" applyFill="1" applyBorder="1" applyAlignment="1">
      <alignment horizontal="center" vertical="center" shrinkToFit="1"/>
    </xf>
    <xf numFmtId="3" fontId="2" fillId="6" borderId="30" xfId="0" applyNumberFormat="1" applyFont="1" applyFill="1" applyBorder="1" applyAlignment="1">
      <alignment horizontal="center" vertical="center" shrinkToFit="1"/>
    </xf>
    <xf numFmtId="3" fontId="2" fillId="6" borderId="34" xfId="0" applyNumberFormat="1" applyFont="1" applyFill="1" applyBorder="1" applyAlignment="1">
      <alignment horizontal="center" vertical="center" shrinkToFit="1"/>
    </xf>
    <xf numFmtId="3" fontId="2" fillId="6" borderId="31" xfId="0" applyNumberFormat="1" applyFont="1" applyFill="1" applyBorder="1" applyAlignment="1">
      <alignment horizontal="center" vertical="center" shrinkToFit="1"/>
    </xf>
    <xf numFmtId="3" fontId="2" fillId="6" borderId="32" xfId="0" applyNumberFormat="1" applyFont="1" applyFill="1" applyBorder="1" applyAlignment="1">
      <alignment horizontal="center" vertical="center" shrinkToFit="1"/>
    </xf>
    <xf numFmtId="3" fontId="2" fillId="0" borderId="33" xfId="0" applyNumberFormat="1" applyFont="1" applyBorder="1" applyAlignment="1">
      <alignment horizontal="center" vertical="center" wrapText="1" shrinkToFit="1"/>
    </xf>
    <xf numFmtId="0" fontId="2" fillId="0" borderId="30" xfId="0" applyNumberFormat="1" applyFont="1" applyBorder="1" applyAlignment="1">
      <alignment horizontal="center" vertical="center" wrapText="1" shrinkToFit="1"/>
    </xf>
    <xf numFmtId="0" fontId="2" fillId="0" borderId="34" xfId="0" applyNumberFormat="1" applyFont="1" applyBorder="1" applyAlignment="1">
      <alignment horizontal="center" vertical="center" wrapText="1" shrinkToFit="1"/>
    </xf>
    <xf numFmtId="0" fontId="2" fillId="0" borderId="32" xfId="0" applyNumberFormat="1" applyFont="1" applyBorder="1" applyAlignment="1">
      <alignment horizontal="center" vertical="center" wrapText="1" shrinkToFit="1"/>
    </xf>
    <xf numFmtId="3" fontId="2" fillId="0" borderId="33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4" xfId="0" applyNumberFormat="1" applyFont="1" applyBorder="1" applyAlignment="1">
      <alignment horizontal="center" vertical="center"/>
    </xf>
    <xf numFmtId="3" fontId="2" fillId="0" borderId="32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0" fontId="2" fillId="0" borderId="41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46" xfId="0" applyFont="1" applyFill="1" applyBorder="1" applyAlignment="1" applyProtection="1">
      <alignment horizontal="center" vertical="center" wrapText="1"/>
      <protection locked="0"/>
    </xf>
    <xf numFmtId="0" fontId="2" fillId="6" borderId="13" xfId="0" applyFont="1" applyFill="1" applyBorder="1" applyAlignment="1" applyProtection="1">
      <alignment horizontal="center" vertical="center" wrapText="1"/>
      <protection locked="0"/>
    </xf>
    <xf numFmtId="0" fontId="2" fillId="6" borderId="46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46" xfId="0" applyFont="1" applyBorder="1" applyAlignment="1" applyProtection="1">
      <alignment horizontal="center" vertical="center" wrapText="1"/>
      <protection locked="0"/>
    </xf>
    <xf numFmtId="0" fontId="2" fillId="6" borderId="41" xfId="0" applyFont="1" applyFill="1" applyBorder="1" applyAlignment="1" applyProtection="1">
      <alignment horizontal="center" vertical="center" wrapText="1"/>
      <protection locked="0"/>
    </xf>
    <xf numFmtId="0" fontId="2" fillId="6" borderId="1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39" xfId="0" applyFont="1" applyFill="1" applyBorder="1" applyAlignment="1" applyProtection="1">
      <alignment horizontal="center" vertical="center" wrapText="1"/>
      <protection locked="0"/>
    </xf>
    <xf numFmtId="0" fontId="2" fillId="0" borderId="40" xfId="0" applyFont="1" applyFill="1" applyBorder="1" applyAlignment="1" applyProtection="1">
      <alignment horizontal="center" vertical="center" wrapText="1"/>
      <protection locked="0"/>
    </xf>
    <xf numFmtId="0" fontId="2" fillId="0" borderId="42" xfId="0" applyFont="1" applyFill="1" applyBorder="1" applyAlignment="1" applyProtection="1">
      <alignment horizontal="center" vertical="center" wrapText="1"/>
      <protection locked="0"/>
    </xf>
    <xf numFmtId="0" fontId="2" fillId="0" borderId="52" xfId="0" applyFont="1" applyFill="1" applyBorder="1" applyAlignment="1" applyProtection="1">
      <alignment horizontal="center" vertical="center" wrapText="1"/>
      <protection locked="0"/>
    </xf>
    <xf numFmtId="3" fontId="2" fillId="0" borderId="57" xfId="0" applyNumberFormat="1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3" fontId="2" fillId="0" borderId="62" xfId="0" applyNumberFormat="1" applyFont="1" applyBorder="1" applyAlignment="1">
      <alignment horizontal="center" vertical="center"/>
    </xf>
    <xf numFmtId="0" fontId="9" fillId="9" borderId="70" xfId="0" applyFont="1" applyFill="1" applyBorder="1" applyAlignment="1">
      <alignment horizontal="center" vertical="center" wrapText="1" shrinkToFit="1"/>
    </xf>
    <xf numFmtId="0" fontId="9" fillId="9" borderId="71" xfId="0" applyFont="1" applyFill="1" applyBorder="1" applyAlignment="1">
      <alignment horizontal="center" vertical="center" wrapText="1" shrinkToFit="1"/>
    </xf>
    <xf numFmtId="0" fontId="9" fillId="9" borderId="72" xfId="0" applyFont="1" applyFill="1" applyBorder="1" applyAlignment="1">
      <alignment horizontal="center" vertical="center" wrapText="1" shrinkToFit="1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9" fontId="2" fillId="0" borderId="58" xfId="0" applyNumberFormat="1" applyFont="1" applyBorder="1" applyAlignment="1">
      <alignment horizontal="center" vertical="center"/>
    </xf>
    <xf numFmtId="9" fontId="2" fillId="0" borderId="63" xfId="0" applyNumberFormat="1" applyFont="1" applyBorder="1" applyAlignment="1">
      <alignment horizontal="center" vertical="center"/>
    </xf>
    <xf numFmtId="3" fontId="4" fillId="8" borderId="55" xfId="0" applyNumberFormat="1" applyFont="1" applyFill="1" applyBorder="1" applyAlignment="1">
      <alignment horizontal="center" vertical="center" shrinkToFit="1"/>
    </xf>
    <xf numFmtId="3" fontId="4" fillId="8" borderId="59" xfId="0" applyNumberFormat="1" applyFont="1" applyFill="1" applyBorder="1" applyAlignment="1">
      <alignment horizontal="center" vertical="center" shrinkToFit="1"/>
    </xf>
    <xf numFmtId="3" fontId="4" fillId="8" borderId="60" xfId="0" applyNumberFormat="1" applyFont="1" applyFill="1" applyBorder="1" applyAlignment="1">
      <alignment horizontal="center" vertical="center" shrinkToFit="1"/>
    </xf>
    <xf numFmtId="3" fontId="4" fillId="8" borderId="73" xfId="0" applyNumberFormat="1" applyFont="1" applyFill="1" applyBorder="1" applyAlignment="1">
      <alignment horizontal="center" vertical="center" shrinkToFit="1"/>
    </xf>
    <xf numFmtId="0" fontId="4" fillId="8" borderId="74" xfId="0" applyNumberFormat="1" applyFont="1" applyFill="1" applyBorder="1" applyAlignment="1">
      <alignment horizontal="center" vertical="center" shrinkToFit="1"/>
    </xf>
    <xf numFmtId="0" fontId="4" fillId="8" borderId="75" xfId="0" applyNumberFormat="1" applyFont="1" applyFill="1" applyBorder="1" applyAlignment="1">
      <alignment horizontal="center" vertical="center" shrinkToFit="1"/>
    </xf>
    <xf numFmtId="3" fontId="4" fillId="8" borderId="67" xfId="0" applyNumberFormat="1" applyFont="1" applyFill="1" applyBorder="1" applyAlignment="1">
      <alignment horizontal="center" vertical="center" shrinkToFit="1"/>
    </xf>
    <xf numFmtId="0" fontId="4" fillId="8" borderId="68" xfId="0" applyNumberFormat="1" applyFont="1" applyFill="1" applyBorder="1" applyAlignment="1">
      <alignment horizontal="center" vertical="center" shrinkToFit="1"/>
    </xf>
    <xf numFmtId="0" fontId="4" fillId="8" borderId="69" xfId="0" applyNumberFormat="1" applyFont="1" applyFill="1" applyBorder="1" applyAlignment="1">
      <alignment horizontal="center" vertical="center" shrinkToFit="1"/>
    </xf>
    <xf numFmtId="3" fontId="4" fillId="8" borderId="76" xfId="0" applyNumberFormat="1" applyFont="1" applyFill="1" applyBorder="1" applyAlignment="1">
      <alignment horizontal="center" vertical="center" shrinkToFit="1"/>
    </xf>
    <xf numFmtId="3" fontId="4" fillId="8" borderId="77" xfId="0" applyNumberFormat="1" applyFont="1" applyFill="1" applyBorder="1" applyAlignment="1">
      <alignment horizontal="center" vertical="center" shrinkToFit="1"/>
    </xf>
    <xf numFmtId="3" fontId="4" fillId="8" borderId="78" xfId="0" applyNumberFormat="1" applyFont="1" applyFill="1" applyBorder="1" applyAlignment="1">
      <alignment horizontal="center" vertical="center" shrinkToFit="1"/>
    </xf>
    <xf numFmtId="3" fontId="4" fillId="0" borderId="73" xfId="0" applyNumberFormat="1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3" fontId="4" fillId="0" borderId="55" xfId="0" applyNumberFormat="1" applyFont="1" applyFill="1" applyBorder="1" applyAlignment="1">
      <alignment horizontal="center" vertical="center"/>
    </xf>
    <xf numFmtId="3" fontId="4" fillId="0" borderId="59" xfId="0" applyNumberFormat="1" applyFont="1" applyFill="1" applyBorder="1" applyAlignment="1">
      <alignment horizontal="center" vertical="center"/>
    </xf>
    <xf numFmtId="3" fontId="4" fillId="0" borderId="60" xfId="0" applyNumberFormat="1" applyFont="1" applyFill="1" applyBorder="1" applyAlignment="1">
      <alignment horizontal="center" vertical="center"/>
    </xf>
    <xf numFmtId="3" fontId="4" fillId="0" borderId="70" xfId="0" applyNumberFormat="1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3" fontId="7" fillId="0" borderId="56" xfId="0" applyNumberFormat="1" applyFont="1" applyBorder="1" applyAlignment="1">
      <alignment horizontal="center" vertical="center"/>
    </xf>
    <xf numFmtId="3" fontId="7" fillId="0" borderId="67" xfId="0" applyNumberFormat="1" applyFont="1" applyBorder="1" applyAlignment="1">
      <alignment horizontal="center" vertical="center"/>
    </xf>
    <xf numFmtId="3" fontId="7" fillId="0" borderId="61" xfId="0" applyNumberFormat="1" applyFont="1" applyBorder="1" applyAlignment="1">
      <alignment horizontal="center" vertical="center"/>
    </xf>
    <xf numFmtId="3" fontId="7" fillId="0" borderId="69" xfId="0" applyNumberFormat="1" applyFont="1" applyBorder="1" applyAlignment="1">
      <alignment horizontal="center" vertical="center"/>
    </xf>
    <xf numFmtId="0" fontId="3" fillId="4" borderId="64" xfId="0" applyFont="1" applyFill="1" applyBorder="1" applyAlignment="1">
      <alignment horizontal="center" vertical="center"/>
    </xf>
    <xf numFmtId="0" fontId="3" fillId="4" borderId="65" xfId="0" applyFont="1" applyFill="1" applyBorder="1" applyAlignment="1">
      <alignment horizontal="center" vertical="center"/>
    </xf>
    <xf numFmtId="0" fontId="3" fillId="4" borderId="66" xfId="0" applyFont="1" applyFill="1" applyBorder="1" applyAlignment="1">
      <alignment horizontal="center" vertical="center"/>
    </xf>
    <xf numFmtId="0" fontId="9" fillId="0" borderId="70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3" fontId="4" fillId="2" borderId="67" xfId="0" applyNumberFormat="1" applyFont="1" applyFill="1" applyBorder="1" applyAlignment="1">
      <alignment horizontal="center" vertical="center" shrinkToFit="1"/>
    </xf>
    <xf numFmtId="0" fontId="4" fillId="2" borderId="68" xfId="0" applyNumberFormat="1" applyFont="1" applyFill="1" applyBorder="1" applyAlignment="1">
      <alignment horizontal="center" vertical="center" shrinkToFit="1"/>
    </xf>
    <xf numFmtId="0" fontId="4" fillId="2" borderId="69" xfId="0" applyNumberFormat="1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164" fontId="5" fillId="8" borderId="55" xfId="0" applyNumberFormat="1" applyFont="1" applyFill="1" applyBorder="1" applyAlignment="1">
      <alignment horizontal="center" vertical="center" wrapText="1"/>
    </xf>
    <xf numFmtId="0" fontId="0" fillId="8" borderId="67" xfId="0" applyFill="1" applyBorder="1"/>
    <xf numFmtId="0" fontId="0" fillId="8" borderId="59" xfId="0" applyFill="1" applyBorder="1"/>
    <xf numFmtId="0" fontId="0" fillId="8" borderId="68" xfId="0" applyFill="1" applyBorder="1"/>
    <xf numFmtId="3" fontId="6" fillId="5" borderId="70" xfId="0" applyNumberFormat="1" applyFont="1" applyFill="1" applyBorder="1" applyAlignment="1">
      <alignment horizontal="center" vertical="center" shrinkToFit="1"/>
    </xf>
    <xf numFmtId="0" fontId="0" fillId="5" borderId="71" xfId="0" applyFill="1" applyBorder="1" applyAlignment="1">
      <alignment shrinkToFit="1"/>
    </xf>
    <xf numFmtId="0" fontId="0" fillId="5" borderId="72" xfId="0" applyFill="1" applyBorder="1" applyAlignment="1">
      <alignment shrinkToFit="1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3" fontId="4" fillId="0" borderId="55" xfId="0" applyNumberFormat="1" applyFont="1" applyBorder="1" applyAlignment="1">
      <alignment horizontal="center" vertical="center" shrinkToFit="1"/>
    </xf>
    <xf numFmtId="0" fontId="4" fillId="0" borderId="59" xfId="0" applyNumberFormat="1" applyFont="1" applyBorder="1" applyAlignment="1">
      <alignment horizontal="center" vertical="center" shrinkToFit="1"/>
    </xf>
    <xf numFmtId="0" fontId="4" fillId="0" borderId="60" xfId="0" applyNumberFormat="1" applyFont="1" applyBorder="1" applyAlignment="1">
      <alignment horizontal="center" vertical="center" shrinkToFi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67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3" fontId="4" fillId="0" borderId="73" xfId="0" applyNumberFormat="1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3" fontId="7" fillId="0" borderId="55" xfId="0" applyNumberFormat="1" applyFont="1" applyBorder="1" applyAlignment="1">
      <alignment horizontal="center" vertical="center"/>
    </xf>
    <xf numFmtId="3" fontId="7" fillId="0" borderId="6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4" fillId="0" borderId="70" xfId="0" applyNumberFormat="1" applyFont="1" applyBorder="1" applyAlignment="1">
      <alignment horizontal="center" vertical="center"/>
    </xf>
    <xf numFmtId="164" fontId="7" fillId="0" borderId="59" xfId="0" applyNumberFormat="1" applyFont="1" applyBorder="1" applyAlignment="1">
      <alignment horizontal="center" vertical="center"/>
    </xf>
    <xf numFmtId="164" fontId="7" fillId="0" borderId="68" xfId="0" applyNumberFormat="1" applyFont="1" applyBorder="1" applyAlignment="1">
      <alignment horizontal="center" vertical="center"/>
    </xf>
    <xf numFmtId="164" fontId="7" fillId="0" borderId="60" xfId="0" applyNumberFormat="1" applyFont="1" applyBorder="1" applyAlignment="1">
      <alignment horizontal="center" vertical="center"/>
    </xf>
    <xf numFmtId="164" fontId="7" fillId="0" borderId="69" xfId="0" applyNumberFormat="1" applyFont="1" applyBorder="1" applyAlignment="1">
      <alignment horizontal="center" vertical="center"/>
    </xf>
    <xf numFmtId="164" fontId="7" fillId="0" borderId="55" xfId="0" applyNumberFormat="1" applyFont="1" applyBorder="1" applyAlignment="1">
      <alignment horizontal="center" vertical="center"/>
    </xf>
    <xf numFmtId="164" fontId="7" fillId="0" borderId="67" xfId="0" applyNumberFormat="1" applyFont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3" fontId="7" fillId="8" borderId="67" xfId="0" applyNumberFormat="1" applyFont="1" applyFill="1" applyBorder="1" applyAlignment="1">
      <alignment horizontal="center" vertical="center"/>
    </xf>
    <xf numFmtId="3" fontId="7" fillId="8" borderId="68" xfId="0" applyNumberFormat="1" applyFont="1" applyFill="1" applyBorder="1" applyAlignment="1">
      <alignment horizontal="center" vertical="center"/>
    </xf>
    <xf numFmtId="3" fontId="7" fillId="8" borderId="69" xfId="0" applyNumberFormat="1" applyFont="1" applyFill="1" applyBorder="1" applyAlignment="1">
      <alignment horizontal="center" vertical="center"/>
    </xf>
    <xf numFmtId="3" fontId="7" fillId="0" borderId="68" xfId="0" applyNumberFormat="1" applyFont="1" applyBorder="1" applyAlignment="1">
      <alignment horizontal="center" vertical="center"/>
    </xf>
    <xf numFmtId="165" fontId="7" fillId="8" borderId="55" xfId="0" applyNumberFormat="1" applyFont="1" applyFill="1" applyBorder="1" applyAlignment="1">
      <alignment horizontal="center" vertical="center"/>
    </xf>
    <xf numFmtId="165" fontId="7" fillId="8" borderId="59" xfId="0" applyNumberFormat="1" applyFont="1" applyFill="1" applyBorder="1" applyAlignment="1">
      <alignment horizontal="center" vertical="center"/>
    </xf>
    <xf numFmtId="165" fontId="7" fillId="8" borderId="60" xfId="0" applyNumberFormat="1" applyFont="1" applyFill="1" applyBorder="1" applyAlignment="1">
      <alignment horizontal="center" vertical="center"/>
    </xf>
    <xf numFmtId="3" fontId="7" fillId="0" borderId="59" xfId="0" applyNumberFormat="1" applyFont="1" applyBorder="1" applyAlignment="1">
      <alignment horizontal="center" vertical="center"/>
    </xf>
    <xf numFmtId="165" fontId="7" fillId="0" borderId="56" xfId="0" applyNumberFormat="1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61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</cellXfs>
  <cellStyles count="1">
    <cellStyle name="Normal" xfId="0" builtinId="0"/>
  </cellStyles>
  <dxfs count="2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8"/>
      </font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rgb="FFFF3300"/>
        </patternFill>
      </fill>
    </dxf>
    <dxf>
      <font>
        <b/>
        <i val="0"/>
        <condense val="0"/>
        <extend val="0"/>
        <color indexed="8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FF99"/>
      <color rgb="FFFF3300"/>
      <color rgb="FFFF7C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5"/>
  <sheetViews>
    <sheetView tabSelected="1" zoomScale="55" workbookViewId="0">
      <selection sqref="A1:N1"/>
    </sheetView>
  </sheetViews>
  <sheetFormatPr baseColWidth="10" defaultRowHeight="12.75"/>
  <cols>
    <col min="1" max="1" width="24" customWidth="1"/>
    <col min="2" max="2" width="27.7109375" customWidth="1"/>
    <col min="3" max="3" width="14.7109375" style="2" customWidth="1"/>
    <col min="4" max="5" width="14.42578125" style="2" customWidth="1"/>
    <col min="6" max="6" width="15.5703125" style="1" customWidth="1"/>
    <col min="7" max="7" width="13" style="10" customWidth="1"/>
    <col min="8" max="8" width="15.28515625" style="10" customWidth="1"/>
    <col min="9" max="9" width="15.140625" style="1" customWidth="1"/>
    <col min="10" max="10" width="20.5703125" style="1" customWidth="1"/>
    <col min="11" max="11" width="24.140625" customWidth="1"/>
    <col min="13" max="13" width="35.140625" customWidth="1"/>
    <col min="14" max="14" width="16.7109375" customWidth="1"/>
    <col min="15" max="15" width="12.85546875" customWidth="1"/>
    <col min="16" max="16" width="52.42578125" customWidth="1"/>
  </cols>
  <sheetData>
    <row r="1" spans="1:16" ht="24" thickBot="1">
      <c r="A1" s="155" t="s">
        <v>36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7" t="s">
        <v>17</v>
      </c>
      <c r="P1" s="158"/>
    </row>
    <row r="2" spans="1:16" ht="41.25" customHeight="1" thickBot="1">
      <c r="A2" s="11" t="s">
        <v>0</v>
      </c>
      <c r="B2" s="12" t="s">
        <v>1</v>
      </c>
      <c r="C2" s="13" t="s">
        <v>5</v>
      </c>
      <c r="D2" s="13" t="s">
        <v>3</v>
      </c>
      <c r="E2" s="84" t="s">
        <v>20</v>
      </c>
      <c r="F2" s="14" t="s">
        <v>6</v>
      </c>
      <c r="G2" s="15" t="s">
        <v>2</v>
      </c>
      <c r="H2" s="83" t="s">
        <v>21</v>
      </c>
      <c r="I2" s="16" t="s">
        <v>6</v>
      </c>
      <c r="J2" s="17" t="s">
        <v>7</v>
      </c>
      <c r="K2" s="159" t="s">
        <v>4</v>
      </c>
      <c r="L2" s="160"/>
      <c r="M2" s="161" t="s">
        <v>16</v>
      </c>
      <c r="N2" s="162"/>
      <c r="O2" s="56" t="s">
        <v>19</v>
      </c>
      <c r="P2" s="57" t="s">
        <v>18</v>
      </c>
    </row>
    <row r="3" spans="1:16" ht="32.1" customHeight="1">
      <c r="A3" s="33" t="s">
        <v>27</v>
      </c>
      <c r="B3" s="54"/>
      <c r="C3" s="34"/>
      <c r="D3" s="34"/>
      <c r="E3" s="77"/>
      <c r="F3" s="35">
        <v>5</v>
      </c>
      <c r="G3" s="36"/>
      <c r="H3" s="81"/>
      <c r="I3" s="37"/>
      <c r="J3" s="38"/>
      <c r="K3" s="163"/>
      <c r="L3" s="164"/>
      <c r="M3" s="165"/>
      <c r="N3" s="166"/>
      <c r="O3" s="58"/>
      <c r="P3" s="86"/>
    </row>
    <row r="4" spans="1:16" ht="32.1" customHeight="1">
      <c r="A4" s="39" t="s">
        <v>28</v>
      </c>
      <c r="B4" s="53"/>
      <c r="C4" s="40"/>
      <c r="D4" s="40"/>
      <c r="E4" s="78"/>
      <c r="F4" s="41">
        <v>3</v>
      </c>
      <c r="G4" s="42"/>
      <c r="H4" s="82"/>
      <c r="I4" s="43"/>
      <c r="J4" s="44"/>
      <c r="K4" s="142"/>
      <c r="L4" s="143"/>
      <c r="M4" s="144"/>
      <c r="N4" s="145"/>
      <c r="O4" s="59"/>
      <c r="P4" s="87"/>
    </row>
    <row r="5" spans="1:16" ht="32.1" customHeight="1">
      <c r="A5" s="39" t="s">
        <v>29</v>
      </c>
      <c r="B5" s="53"/>
      <c r="C5" s="40"/>
      <c r="D5" s="40"/>
      <c r="E5" s="78"/>
      <c r="F5" s="41"/>
      <c r="G5" s="42"/>
      <c r="H5" s="82"/>
      <c r="I5" s="43"/>
      <c r="J5" s="44"/>
      <c r="K5" s="142"/>
      <c r="L5" s="143"/>
      <c r="M5" s="144"/>
      <c r="N5" s="145"/>
      <c r="O5" s="59"/>
      <c r="P5" s="87"/>
    </row>
    <row r="6" spans="1:16" ht="32.1" customHeight="1">
      <c r="A6" s="39" t="s">
        <v>27</v>
      </c>
      <c r="B6" s="53"/>
      <c r="C6" s="40"/>
      <c r="D6" s="40"/>
      <c r="E6" s="78"/>
      <c r="F6" s="41">
        <v>3</v>
      </c>
      <c r="G6" s="42"/>
      <c r="H6" s="82"/>
      <c r="I6" s="43"/>
      <c r="J6" s="44"/>
      <c r="K6" s="142"/>
      <c r="L6" s="143"/>
      <c r="M6" s="144"/>
      <c r="N6" s="145"/>
      <c r="O6" s="59"/>
      <c r="P6" s="87"/>
    </row>
    <row r="7" spans="1:16" ht="32.1" customHeight="1">
      <c r="A7" s="39" t="s">
        <v>27</v>
      </c>
      <c r="B7" s="53"/>
      <c r="C7" s="40"/>
      <c r="D7" s="40"/>
      <c r="E7" s="78"/>
      <c r="F7" s="41"/>
      <c r="G7" s="42"/>
      <c r="H7" s="82"/>
      <c r="I7" s="43"/>
      <c r="J7" s="44"/>
      <c r="K7" s="142"/>
      <c r="L7" s="143"/>
      <c r="M7" s="144"/>
      <c r="N7" s="145"/>
      <c r="O7" s="59"/>
      <c r="P7" s="87"/>
    </row>
    <row r="8" spans="1:16" ht="32.1" customHeight="1">
      <c r="A8" s="39" t="s">
        <v>27</v>
      </c>
      <c r="B8" s="53"/>
      <c r="C8" s="40"/>
      <c r="D8" s="40"/>
      <c r="E8" s="78"/>
      <c r="F8" s="41"/>
      <c r="G8" s="42"/>
      <c r="H8" s="82"/>
      <c r="I8" s="43"/>
      <c r="J8" s="44"/>
      <c r="K8" s="142"/>
      <c r="L8" s="143"/>
      <c r="M8" s="144"/>
      <c r="N8" s="145"/>
      <c r="O8" s="59"/>
      <c r="P8" s="87"/>
    </row>
    <row r="9" spans="1:16" ht="32.1" customHeight="1">
      <c r="A9" s="39" t="s">
        <v>28</v>
      </c>
      <c r="B9" s="53"/>
      <c r="C9" s="40"/>
      <c r="D9" s="40"/>
      <c r="E9" s="78"/>
      <c r="F9" s="41"/>
      <c r="G9" s="42"/>
      <c r="H9" s="82"/>
      <c r="I9" s="43"/>
      <c r="J9" s="44"/>
      <c r="K9" s="142"/>
      <c r="L9" s="143"/>
      <c r="M9" s="144"/>
      <c r="N9" s="145"/>
      <c r="O9" s="59"/>
      <c r="P9" s="87"/>
    </row>
    <row r="10" spans="1:16" ht="32.1" customHeight="1">
      <c r="A10" s="39"/>
      <c r="B10" s="53"/>
      <c r="C10" s="40"/>
      <c r="D10" s="40"/>
      <c r="E10" s="78"/>
      <c r="F10" s="41"/>
      <c r="G10" s="42"/>
      <c r="H10" s="82"/>
      <c r="I10" s="43"/>
      <c r="J10" s="44"/>
      <c r="K10" s="142"/>
      <c r="L10" s="143"/>
      <c r="M10" s="144"/>
      <c r="N10" s="145"/>
      <c r="O10" s="59"/>
      <c r="P10" s="87"/>
    </row>
    <row r="11" spans="1:16" ht="32.1" customHeight="1">
      <c r="A11" s="39"/>
      <c r="B11" s="53"/>
      <c r="C11" s="40"/>
      <c r="D11" s="40"/>
      <c r="E11" s="78"/>
      <c r="F11" s="41"/>
      <c r="G11" s="42"/>
      <c r="H11" s="82"/>
      <c r="I11" s="43"/>
      <c r="J11" s="44"/>
      <c r="K11" s="142"/>
      <c r="L11" s="143"/>
      <c r="M11" s="144"/>
      <c r="N11" s="145"/>
      <c r="O11" s="59"/>
      <c r="P11" s="87"/>
    </row>
    <row r="12" spans="1:16" ht="32.1" customHeight="1">
      <c r="A12" s="39"/>
      <c r="B12" s="53"/>
      <c r="C12" s="40"/>
      <c r="D12" s="40"/>
      <c r="E12" s="78"/>
      <c r="F12" s="41"/>
      <c r="G12" s="42"/>
      <c r="H12" s="82"/>
      <c r="I12" s="43"/>
      <c r="J12" s="44"/>
      <c r="K12" s="142"/>
      <c r="L12" s="143"/>
      <c r="M12" s="144"/>
      <c r="N12" s="145"/>
      <c r="O12" s="59"/>
      <c r="P12" s="87"/>
    </row>
    <row r="13" spans="1:16" ht="32.1" customHeight="1">
      <c r="A13" s="39"/>
      <c r="B13" s="53"/>
      <c r="C13" s="40"/>
      <c r="D13" s="40"/>
      <c r="E13" s="78"/>
      <c r="F13" s="41"/>
      <c r="G13" s="42"/>
      <c r="H13" s="82"/>
      <c r="I13" s="43"/>
      <c r="J13" s="44"/>
      <c r="K13" s="142"/>
      <c r="L13" s="143"/>
      <c r="M13" s="144"/>
      <c r="N13" s="145"/>
      <c r="O13" s="59"/>
      <c r="P13" s="87"/>
    </row>
    <row r="14" spans="1:16" ht="32.1" customHeight="1">
      <c r="A14" s="39"/>
      <c r="B14" s="53"/>
      <c r="C14" s="40"/>
      <c r="D14" s="40"/>
      <c r="E14" s="78"/>
      <c r="F14" s="41"/>
      <c r="G14" s="42"/>
      <c r="H14" s="82"/>
      <c r="I14" s="43"/>
      <c r="J14" s="44"/>
      <c r="K14" s="142"/>
      <c r="L14" s="143"/>
      <c r="M14" s="144"/>
      <c r="N14" s="145"/>
      <c r="O14" s="59"/>
      <c r="P14" s="87"/>
    </row>
    <row r="15" spans="1:16" ht="32.1" customHeight="1">
      <c r="A15" s="39"/>
      <c r="B15" s="53"/>
      <c r="C15" s="40"/>
      <c r="D15" s="40"/>
      <c r="E15" s="78"/>
      <c r="F15" s="41"/>
      <c r="G15" s="42"/>
      <c r="H15" s="82"/>
      <c r="I15" s="43"/>
      <c r="J15" s="44"/>
      <c r="K15" s="142"/>
      <c r="L15" s="143"/>
      <c r="M15" s="144"/>
      <c r="N15" s="145"/>
      <c r="O15" s="59"/>
      <c r="P15" s="87"/>
    </row>
    <row r="16" spans="1:16" ht="32.1" customHeight="1">
      <c r="A16" s="39"/>
      <c r="B16" s="53"/>
      <c r="C16" s="40"/>
      <c r="D16" s="40"/>
      <c r="E16" s="78"/>
      <c r="F16" s="41"/>
      <c r="G16" s="42"/>
      <c r="H16" s="82"/>
      <c r="I16" s="43"/>
      <c r="J16" s="44"/>
      <c r="K16" s="142"/>
      <c r="L16" s="143"/>
      <c r="M16" s="144"/>
      <c r="N16" s="145"/>
      <c r="O16" s="59"/>
      <c r="P16" s="87"/>
    </row>
    <row r="17" spans="1:16" ht="32.1" customHeight="1">
      <c r="A17" s="39"/>
      <c r="B17" s="53"/>
      <c r="C17" s="40"/>
      <c r="D17" s="40"/>
      <c r="E17" s="78"/>
      <c r="F17" s="41"/>
      <c r="G17" s="42"/>
      <c r="H17" s="82"/>
      <c r="I17" s="43"/>
      <c r="J17" s="44"/>
      <c r="K17" s="142"/>
      <c r="L17" s="143"/>
      <c r="M17" s="144"/>
      <c r="N17" s="145"/>
      <c r="O17" s="59"/>
      <c r="P17" s="87"/>
    </row>
    <row r="18" spans="1:16" ht="32.1" customHeight="1">
      <c r="A18" s="39"/>
      <c r="B18" s="52"/>
      <c r="C18" s="40"/>
      <c r="D18" s="40"/>
      <c r="E18" s="78"/>
      <c r="F18" s="41"/>
      <c r="G18" s="42"/>
      <c r="H18" s="82"/>
      <c r="I18" s="43"/>
      <c r="J18" s="44"/>
      <c r="K18" s="142"/>
      <c r="L18" s="143"/>
      <c r="M18" s="144"/>
      <c r="N18" s="145"/>
      <c r="O18" s="59"/>
      <c r="P18" s="87"/>
    </row>
    <row r="19" spans="1:16" ht="32.1" customHeight="1">
      <c r="A19" s="45"/>
      <c r="B19" s="46"/>
      <c r="C19" s="47"/>
      <c r="D19" s="47"/>
      <c r="E19" s="78"/>
      <c r="F19" s="48"/>
      <c r="G19" s="49"/>
      <c r="H19" s="82"/>
      <c r="I19" s="50"/>
      <c r="J19" s="51"/>
      <c r="K19" s="111"/>
      <c r="L19" s="112"/>
      <c r="M19" s="148"/>
      <c r="N19" s="149"/>
      <c r="O19" s="59"/>
      <c r="P19" s="87"/>
    </row>
    <row r="20" spans="1:16" ht="32.1" customHeight="1">
      <c r="A20" s="45"/>
      <c r="B20" s="46"/>
      <c r="C20" s="47"/>
      <c r="D20" s="47"/>
      <c r="E20" s="78"/>
      <c r="F20" s="48"/>
      <c r="G20" s="49"/>
      <c r="H20" s="82"/>
      <c r="I20" s="50"/>
      <c r="J20" s="51"/>
      <c r="K20" s="111"/>
      <c r="L20" s="112"/>
      <c r="M20" s="148"/>
      <c r="N20" s="149"/>
      <c r="O20" s="59"/>
      <c r="P20" s="87"/>
    </row>
    <row r="21" spans="1:16" ht="32.1" customHeight="1">
      <c r="A21" s="45"/>
      <c r="B21" s="46"/>
      <c r="C21" s="47"/>
      <c r="D21" s="47"/>
      <c r="E21" s="78"/>
      <c r="F21" s="48"/>
      <c r="G21" s="49"/>
      <c r="H21" s="82"/>
      <c r="I21" s="50"/>
      <c r="J21" s="51"/>
      <c r="K21" s="111"/>
      <c r="L21" s="112"/>
      <c r="M21" s="148"/>
      <c r="N21" s="149"/>
      <c r="O21" s="59"/>
      <c r="P21" s="87"/>
    </row>
    <row r="22" spans="1:16" ht="32.1" customHeight="1">
      <c r="A22" s="45"/>
      <c r="B22" s="46"/>
      <c r="C22" s="47"/>
      <c r="D22" s="47"/>
      <c r="E22" s="78"/>
      <c r="F22" s="48"/>
      <c r="G22" s="49"/>
      <c r="H22" s="82"/>
      <c r="I22" s="50"/>
      <c r="J22" s="51"/>
      <c r="K22" s="111"/>
      <c r="L22" s="112"/>
      <c r="M22" s="148"/>
      <c r="N22" s="149"/>
      <c r="O22" s="59"/>
      <c r="P22" s="87"/>
    </row>
    <row r="23" spans="1:16" ht="32.1" customHeight="1">
      <c r="A23" s="45"/>
      <c r="B23" s="46"/>
      <c r="C23" s="47"/>
      <c r="D23" s="47"/>
      <c r="E23" s="78"/>
      <c r="F23" s="48"/>
      <c r="G23" s="49"/>
      <c r="H23" s="82"/>
      <c r="I23" s="50"/>
      <c r="J23" s="51"/>
      <c r="K23" s="111"/>
      <c r="L23" s="112"/>
      <c r="M23" s="148"/>
      <c r="N23" s="149"/>
      <c r="O23" s="59"/>
      <c r="P23" s="87"/>
    </row>
    <row r="24" spans="1:16" ht="32.1" customHeight="1">
      <c r="A24" s="45"/>
      <c r="B24" s="46"/>
      <c r="C24" s="47"/>
      <c r="D24" s="47"/>
      <c r="E24" s="78"/>
      <c r="F24" s="48"/>
      <c r="G24" s="49"/>
      <c r="H24" s="82"/>
      <c r="I24" s="50"/>
      <c r="J24" s="51"/>
      <c r="K24" s="111"/>
      <c r="L24" s="112"/>
      <c r="M24" s="148"/>
      <c r="N24" s="149"/>
      <c r="O24" s="59"/>
      <c r="P24" s="87"/>
    </row>
    <row r="25" spans="1:16" ht="32.1" customHeight="1">
      <c r="A25" s="45"/>
      <c r="B25" s="46"/>
      <c r="C25" s="47"/>
      <c r="D25" s="47"/>
      <c r="E25" s="78"/>
      <c r="F25" s="48"/>
      <c r="G25" s="49"/>
      <c r="H25" s="82"/>
      <c r="I25" s="50"/>
      <c r="J25" s="51"/>
      <c r="K25" s="111"/>
      <c r="L25" s="112"/>
      <c r="M25" s="148"/>
      <c r="N25" s="149"/>
      <c r="O25" s="59"/>
      <c r="P25" s="87"/>
    </row>
    <row r="26" spans="1:16" ht="32.1" customHeight="1">
      <c r="A26" s="45"/>
      <c r="B26" s="46"/>
      <c r="C26" s="47"/>
      <c r="D26" s="47"/>
      <c r="E26" s="78"/>
      <c r="F26" s="48"/>
      <c r="G26" s="49"/>
      <c r="H26" s="82"/>
      <c r="I26" s="50"/>
      <c r="J26" s="51"/>
      <c r="K26" s="111"/>
      <c r="L26" s="112"/>
      <c r="M26" s="148"/>
      <c r="N26" s="149"/>
      <c r="O26" s="59"/>
      <c r="P26" s="88"/>
    </row>
    <row r="27" spans="1:16" ht="32.1" customHeight="1">
      <c r="A27" s="45"/>
      <c r="B27" s="46"/>
      <c r="C27" s="47"/>
      <c r="D27" s="47"/>
      <c r="E27" s="78"/>
      <c r="F27" s="48"/>
      <c r="G27" s="49"/>
      <c r="H27" s="82"/>
      <c r="I27" s="50"/>
      <c r="J27" s="51"/>
      <c r="K27" s="111"/>
      <c r="L27" s="112"/>
      <c r="M27" s="148"/>
      <c r="N27" s="149"/>
      <c r="O27" s="59"/>
      <c r="P27" s="87"/>
    </row>
    <row r="28" spans="1:16" ht="32.1" customHeight="1">
      <c r="A28" s="45"/>
      <c r="B28" s="46"/>
      <c r="C28" s="47"/>
      <c r="D28" s="47"/>
      <c r="E28" s="78"/>
      <c r="F28" s="48"/>
      <c r="G28" s="49"/>
      <c r="H28" s="82"/>
      <c r="I28" s="50"/>
      <c r="J28" s="51"/>
      <c r="K28" s="111"/>
      <c r="L28" s="112"/>
      <c r="M28" s="148"/>
      <c r="N28" s="149"/>
      <c r="O28" s="59"/>
      <c r="P28" s="87"/>
    </row>
    <row r="29" spans="1:16" ht="32.1" customHeight="1">
      <c r="A29" s="45"/>
      <c r="B29" s="46"/>
      <c r="C29" s="47"/>
      <c r="D29" s="47"/>
      <c r="E29" s="78"/>
      <c r="F29" s="48"/>
      <c r="G29" s="49"/>
      <c r="H29" s="82"/>
      <c r="I29" s="50"/>
      <c r="J29" s="51"/>
      <c r="K29" s="111"/>
      <c r="L29" s="112"/>
      <c r="M29" s="148"/>
      <c r="N29" s="149"/>
      <c r="O29" s="59"/>
      <c r="P29" s="87"/>
    </row>
    <row r="30" spans="1:16" ht="32.1" customHeight="1">
      <c r="A30" s="45"/>
      <c r="B30" s="46"/>
      <c r="C30" s="47"/>
      <c r="D30" s="47"/>
      <c r="E30" s="78"/>
      <c r="F30" s="48"/>
      <c r="G30" s="49"/>
      <c r="H30" s="82"/>
      <c r="I30" s="50"/>
      <c r="J30" s="51"/>
      <c r="K30" s="111"/>
      <c r="L30" s="112"/>
      <c r="M30" s="148"/>
      <c r="N30" s="149"/>
      <c r="O30" s="59"/>
      <c r="P30" s="87"/>
    </row>
    <row r="31" spans="1:16" ht="32.1" customHeight="1">
      <c r="A31" s="62"/>
      <c r="B31" s="63"/>
      <c r="C31" s="64"/>
      <c r="D31" s="64"/>
      <c r="E31" s="79"/>
      <c r="F31" s="60"/>
      <c r="G31" s="66"/>
      <c r="H31" s="70"/>
      <c r="I31" s="61"/>
      <c r="J31" s="73"/>
      <c r="K31" s="150"/>
      <c r="L31" s="151"/>
      <c r="M31" s="146"/>
      <c r="N31" s="147"/>
      <c r="O31" s="75"/>
      <c r="P31" s="89"/>
    </row>
    <row r="32" spans="1:16" ht="27" customHeight="1" thickBot="1">
      <c r="A32" s="68"/>
      <c r="B32" s="67"/>
      <c r="C32" s="67"/>
      <c r="D32" s="67"/>
      <c r="E32" s="80"/>
      <c r="F32" s="69"/>
      <c r="G32" s="65"/>
      <c r="H32" s="71"/>
      <c r="I32" s="72"/>
      <c r="J32" s="74"/>
      <c r="K32" s="150"/>
      <c r="L32" s="151"/>
      <c r="M32" s="146"/>
      <c r="N32" s="147"/>
      <c r="O32" s="76"/>
      <c r="P32" s="90"/>
    </row>
    <row r="33" spans="1:16" ht="16.5" thickBot="1">
      <c r="A33" s="3"/>
      <c r="B33" s="3"/>
      <c r="C33" s="4"/>
      <c r="D33" s="4"/>
      <c r="E33" s="4"/>
      <c r="F33" s="5"/>
      <c r="G33" s="9"/>
      <c r="H33" s="9"/>
      <c r="I33" s="5"/>
      <c r="J33" s="5"/>
      <c r="K33" s="3"/>
      <c r="L33" s="3"/>
      <c r="M33" s="3"/>
      <c r="N33" s="3"/>
      <c r="O33" s="3"/>
      <c r="P33" s="3"/>
    </row>
    <row r="34" spans="1:16" ht="15.75" customHeight="1">
      <c r="A34" s="113"/>
      <c r="B34" s="114"/>
      <c r="C34" s="115"/>
      <c r="D34" s="136"/>
      <c r="E34" s="137"/>
      <c r="F34" s="140"/>
      <c r="G34" s="140"/>
      <c r="H34" s="140"/>
      <c r="I34" s="137"/>
      <c r="J34" s="132"/>
      <c r="K34" s="133"/>
      <c r="L34" s="154"/>
      <c r="M34" s="152"/>
      <c r="N34" s="152"/>
      <c r="O34" s="152"/>
      <c r="P34" s="153"/>
    </row>
    <row r="35" spans="1:16" ht="22.5" customHeight="1" thickBot="1">
      <c r="A35" s="116"/>
      <c r="B35" s="117"/>
      <c r="C35" s="118"/>
      <c r="D35" s="138"/>
      <c r="E35" s="139"/>
      <c r="F35" s="141"/>
      <c r="G35" s="141"/>
      <c r="H35" s="141"/>
      <c r="I35" s="139"/>
      <c r="J35" s="134"/>
      <c r="K35" s="135"/>
      <c r="L35" s="154"/>
      <c r="M35" s="152"/>
      <c r="N35" s="152"/>
      <c r="O35" s="152"/>
      <c r="P35" s="153"/>
    </row>
    <row r="36" spans="1:16" ht="12.75" customHeight="1">
      <c r="A36" s="119"/>
      <c r="B36" s="120"/>
      <c r="C36" s="121"/>
      <c r="D36" s="125"/>
      <c r="E36" s="121"/>
      <c r="F36" s="126"/>
      <c r="G36" s="127"/>
      <c r="H36" s="127"/>
      <c r="I36" s="128"/>
      <c r="J36" s="127"/>
      <c r="K36" s="128"/>
      <c r="L36" s="154"/>
      <c r="M36" s="152"/>
      <c r="N36" s="152"/>
      <c r="O36" s="152"/>
      <c r="P36" s="153"/>
    </row>
    <row r="37" spans="1:16" ht="21.75" customHeight="1" thickBot="1">
      <c r="A37" s="122"/>
      <c r="B37" s="123"/>
      <c r="C37" s="124"/>
      <c r="D37" s="122"/>
      <c r="E37" s="124"/>
      <c r="F37" s="129"/>
      <c r="G37" s="130"/>
      <c r="H37" s="130"/>
      <c r="I37" s="131"/>
      <c r="J37" s="130"/>
      <c r="K37" s="131"/>
      <c r="L37" s="154"/>
      <c r="M37" s="152"/>
      <c r="N37" s="152"/>
      <c r="O37" s="152"/>
      <c r="P37" s="153"/>
    </row>
    <row r="38" spans="1:16" ht="12.75" customHeight="1">
      <c r="A38" s="91" t="s">
        <v>34</v>
      </c>
      <c r="B38" s="94"/>
      <c r="C38" s="95"/>
      <c r="D38" s="102">
        <f>COUNTIF(A3:A32,"narbonne")</f>
        <v>4</v>
      </c>
      <c r="E38" s="99"/>
      <c r="F38" s="105" t="s">
        <v>35</v>
      </c>
      <c r="G38" s="106"/>
      <c r="H38" s="103"/>
      <c r="I38" s="99"/>
      <c r="J38" s="102">
        <f>COUNTIFS(A3:A32,"narbonne",H3:H32,1)</f>
        <v>0</v>
      </c>
      <c r="K38" s="99"/>
      <c r="L38" s="6"/>
      <c r="M38" s="6"/>
      <c r="N38" s="6"/>
      <c r="O38" s="6"/>
      <c r="P38" s="6"/>
    </row>
    <row r="39" spans="1:16" ht="13.5" customHeight="1" thickBot="1">
      <c r="A39" s="92"/>
      <c r="B39" s="96"/>
      <c r="C39" s="97"/>
      <c r="D39" s="100"/>
      <c r="E39" s="101"/>
      <c r="F39" s="107"/>
      <c r="G39" s="108"/>
      <c r="H39" s="104"/>
      <c r="I39" s="101"/>
      <c r="J39" s="100"/>
      <c r="K39" s="101"/>
    </row>
    <row r="40" spans="1:16" ht="12.75" customHeight="1">
      <c r="A40" s="92"/>
      <c r="B40" s="94"/>
      <c r="C40" s="95"/>
      <c r="D40" s="102">
        <f>COUNTIF(A3:A32,"beziers")</f>
        <v>2</v>
      </c>
      <c r="E40" s="99"/>
      <c r="F40" s="107"/>
      <c r="G40" s="108"/>
      <c r="H40" s="103"/>
      <c r="I40" s="99"/>
      <c r="J40" s="102">
        <f>COUNTIFS(A3:A32,"beziers",H3:H32,1)</f>
        <v>0</v>
      </c>
      <c r="K40" s="99"/>
    </row>
    <row r="41" spans="1:16" ht="13.5" customHeight="1" thickBot="1">
      <c r="A41" s="92"/>
      <c r="B41" s="96"/>
      <c r="C41" s="97"/>
      <c r="D41" s="100"/>
      <c r="E41" s="101"/>
      <c r="F41" s="107"/>
      <c r="G41" s="108"/>
      <c r="H41" s="104"/>
      <c r="I41" s="101"/>
      <c r="J41" s="100"/>
      <c r="K41" s="101"/>
    </row>
    <row r="42" spans="1:16" ht="12.75" customHeight="1">
      <c r="A42" s="92"/>
      <c r="B42" s="94"/>
      <c r="C42" s="95"/>
      <c r="D42" s="102">
        <f>COUNTIF(A3:A32,"perpignan")</f>
        <v>1</v>
      </c>
      <c r="E42" s="99"/>
      <c r="F42" s="107"/>
      <c r="G42" s="108"/>
      <c r="H42" s="103"/>
      <c r="I42" s="99"/>
      <c r="J42" s="102">
        <f>COUNTIFS(A3:A32,"perpignan",H3:H32,1)</f>
        <v>0</v>
      </c>
      <c r="K42" s="99"/>
    </row>
    <row r="43" spans="1:16" ht="13.5" customHeight="1" thickBot="1">
      <c r="A43" s="92"/>
      <c r="B43" s="96"/>
      <c r="C43" s="97"/>
      <c r="D43" s="100"/>
      <c r="E43" s="101"/>
      <c r="F43" s="107"/>
      <c r="G43" s="108"/>
      <c r="H43" s="104"/>
      <c r="I43" s="101"/>
      <c r="J43" s="100"/>
      <c r="K43" s="101"/>
    </row>
    <row r="44" spans="1:16">
      <c r="A44" s="92"/>
      <c r="B44" s="94"/>
      <c r="C44" s="95"/>
      <c r="D44" s="98"/>
      <c r="E44" s="99"/>
      <c r="F44" s="107"/>
      <c r="G44" s="108"/>
      <c r="H44" s="102"/>
      <c r="I44" s="99"/>
      <c r="J44" s="98"/>
      <c r="K44" s="99"/>
    </row>
    <row r="45" spans="1:16" ht="13.5" thickBot="1">
      <c r="A45" s="93"/>
      <c r="B45" s="96"/>
      <c r="C45" s="97"/>
      <c r="D45" s="100"/>
      <c r="E45" s="101"/>
      <c r="F45" s="109"/>
      <c r="G45" s="110"/>
      <c r="H45" s="100"/>
      <c r="I45" s="101"/>
      <c r="J45" s="100"/>
      <c r="K45" s="101"/>
    </row>
  </sheetData>
  <mergeCells count="98">
    <mergeCell ref="K13:L13"/>
    <mergeCell ref="M19:N19"/>
    <mergeCell ref="K20:L20"/>
    <mergeCell ref="M18:N18"/>
    <mergeCell ref="K19:L19"/>
    <mergeCell ref="M13:N13"/>
    <mergeCell ref="K14:L14"/>
    <mergeCell ref="M14:N14"/>
    <mergeCell ref="K15:L15"/>
    <mergeCell ref="M15:N15"/>
    <mergeCell ref="M20:N20"/>
    <mergeCell ref="M16:N16"/>
    <mergeCell ref="K17:L17"/>
    <mergeCell ref="M17:N17"/>
    <mergeCell ref="K18:L18"/>
    <mergeCell ref="K10:L10"/>
    <mergeCell ref="M10:N10"/>
    <mergeCell ref="K11:L11"/>
    <mergeCell ref="M11:N11"/>
    <mergeCell ref="K12:L12"/>
    <mergeCell ref="M12:N12"/>
    <mergeCell ref="A1:N1"/>
    <mergeCell ref="O1:P1"/>
    <mergeCell ref="K9:L9"/>
    <mergeCell ref="M9:N9"/>
    <mergeCell ref="K2:L2"/>
    <mergeCell ref="M2:N2"/>
    <mergeCell ref="K6:L6"/>
    <mergeCell ref="M6:N6"/>
    <mergeCell ref="K7:L7"/>
    <mergeCell ref="M7:N7"/>
    <mergeCell ref="K3:L3"/>
    <mergeCell ref="M3:N3"/>
    <mergeCell ref="K4:L4"/>
    <mergeCell ref="M4:N4"/>
    <mergeCell ref="K5:L5"/>
    <mergeCell ref="M5:N5"/>
    <mergeCell ref="M36:M37"/>
    <mergeCell ref="N36:O37"/>
    <mergeCell ref="P36:P37"/>
    <mergeCell ref="L34:L35"/>
    <mergeCell ref="M34:M35"/>
    <mergeCell ref="N34:O35"/>
    <mergeCell ref="P34:P35"/>
    <mergeCell ref="L36:L37"/>
    <mergeCell ref="M31:N31"/>
    <mergeCell ref="K29:L29"/>
    <mergeCell ref="K30:L30"/>
    <mergeCell ref="K31:L31"/>
    <mergeCell ref="K32:L32"/>
    <mergeCell ref="K8:L8"/>
    <mergeCell ref="M8:N8"/>
    <mergeCell ref="M32:N32"/>
    <mergeCell ref="M23:N23"/>
    <mergeCell ref="M24:N24"/>
    <mergeCell ref="M25:N25"/>
    <mergeCell ref="M26:N26"/>
    <mergeCell ref="M27:N27"/>
    <mergeCell ref="M28:N28"/>
    <mergeCell ref="M29:N29"/>
    <mergeCell ref="M30:N30"/>
    <mergeCell ref="K16:L16"/>
    <mergeCell ref="M21:N21"/>
    <mergeCell ref="M22:N22"/>
    <mergeCell ref="K22:L22"/>
    <mergeCell ref="K27:L27"/>
    <mergeCell ref="A34:C35"/>
    <mergeCell ref="A36:C37"/>
    <mergeCell ref="D36:E37"/>
    <mergeCell ref="F36:I37"/>
    <mergeCell ref="J34:K35"/>
    <mergeCell ref="J36:K37"/>
    <mergeCell ref="D34:E35"/>
    <mergeCell ref="F34:I35"/>
    <mergeCell ref="D40:E41"/>
    <mergeCell ref="D42:E43"/>
    <mergeCell ref="K25:L25"/>
    <mergeCell ref="K26:L26"/>
    <mergeCell ref="K21:L21"/>
    <mergeCell ref="K23:L23"/>
    <mergeCell ref="K24:L24"/>
    <mergeCell ref="K28:L28"/>
    <mergeCell ref="A38:A45"/>
    <mergeCell ref="B44:C45"/>
    <mergeCell ref="D44:E45"/>
    <mergeCell ref="H44:I45"/>
    <mergeCell ref="J44:K45"/>
    <mergeCell ref="H38:I39"/>
    <mergeCell ref="H40:I41"/>
    <mergeCell ref="H42:I43"/>
    <mergeCell ref="J38:K39"/>
    <mergeCell ref="J40:K41"/>
    <mergeCell ref="J42:K43"/>
    <mergeCell ref="F38:G45"/>
    <mergeCell ref="B38:C39"/>
    <mergeCell ref="B40:C41"/>
    <mergeCell ref="B42:C43"/>
    <mergeCell ref="D38:E39"/>
  </mergeCells>
  <phoneticPr fontId="0" type="noConversion"/>
  <conditionalFormatting sqref="I3:I32 D36">
    <cfRule type="cellIs" dxfId="27" priority="22" stopIfTrue="1" operator="equal">
      <formula>$D$34</formula>
    </cfRule>
  </conditionalFormatting>
  <conditionalFormatting sqref="J3:J32">
    <cfRule type="cellIs" dxfId="26" priority="21" stopIfTrue="1" operator="greaterThan">
      <formula>0</formula>
    </cfRule>
  </conditionalFormatting>
  <conditionalFormatting sqref="E3:E32">
    <cfRule type="cellIs" dxfId="25" priority="15" operator="greaterThan">
      <formula>0</formula>
    </cfRule>
  </conditionalFormatting>
  <conditionalFormatting sqref="H3:H32">
    <cfRule type="cellIs" dxfId="24" priority="13" operator="greaterThan">
      <formula>0</formula>
    </cfRule>
  </conditionalFormatting>
  <conditionalFormatting sqref="O13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O14">
    <cfRule type="iconSet" priority="10">
      <iconSet showValue="0" reverse="1">
        <cfvo type="percent" val="0"/>
        <cfvo type="num" val="0"/>
        <cfvo type="num" val="0"/>
      </iconSet>
    </cfRule>
  </conditionalFormatting>
  <conditionalFormatting sqref="J38:K39">
    <cfRule type="cellIs" dxfId="23" priority="9" operator="notEqual">
      <formula>$D$38</formula>
    </cfRule>
  </conditionalFormatting>
  <conditionalFormatting sqref="J40:K41">
    <cfRule type="cellIs" dxfId="22" priority="8" operator="notEqual">
      <formula>$D$40</formula>
    </cfRule>
  </conditionalFormatting>
  <conditionalFormatting sqref="J42:K43">
    <cfRule type="cellIs" dxfId="21" priority="6" operator="notEqual">
      <formula>$D$42</formula>
    </cfRule>
  </conditionalFormatting>
  <conditionalFormatting sqref="J44:K45">
    <cfRule type="cellIs" dxfId="20" priority="5" operator="notEqual">
      <formula>$D$44</formula>
    </cfRule>
  </conditionalFormatting>
  <conditionalFormatting sqref="D36:E37">
    <cfRule type="cellIs" dxfId="19" priority="4" operator="notEqual">
      <formula>$D$34</formula>
    </cfRule>
  </conditionalFormatting>
  <conditionalFormatting sqref="J36:K37">
    <cfRule type="cellIs" dxfId="18" priority="3" operator="equal">
      <formula>$J$34</formula>
    </cfRule>
    <cfRule type="cellIs" dxfId="17" priority="2" operator="notEqual">
      <formula>$J$34</formula>
    </cfRule>
  </conditionalFormatting>
  <dataValidations count="1">
    <dataValidation type="list" allowBlank="1" showInputMessage="1" showErrorMessage="1" sqref="A3:A32">
      <formula1>magasins</formula1>
    </dataValidation>
  </dataValidations>
  <printOptions horizontalCentered="1" verticalCentered="1"/>
  <pageMargins left="0" right="0" top="0" bottom="0" header="0" footer="0"/>
  <pageSetup paperSize="9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3"/>
  <sheetViews>
    <sheetView zoomScale="55" workbookViewId="0">
      <selection activeCell="O19" sqref="O19:P19"/>
    </sheetView>
  </sheetViews>
  <sheetFormatPr baseColWidth="10" defaultRowHeight="12.75"/>
  <cols>
    <col min="1" max="1" width="24" customWidth="1"/>
    <col min="2" max="2" width="27.7109375" customWidth="1"/>
    <col min="3" max="3" width="14.7109375" style="2" customWidth="1"/>
    <col min="4" max="4" width="14.42578125" style="2" customWidth="1"/>
    <col min="5" max="5" width="15.5703125" style="1" customWidth="1"/>
    <col min="6" max="6" width="19" style="1" customWidth="1"/>
    <col min="7" max="7" width="25.5703125" style="1" customWidth="1"/>
    <col min="8" max="8" width="12.7109375" style="10" customWidth="1"/>
    <col min="9" max="9" width="25.7109375" style="1" customWidth="1"/>
    <col min="10" max="10" width="47.85546875" style="1" customWidth="1"/>
    <col min="11" max="11" width="24.140625" customWidth="1"/>
    <col min="13" max="13" width="64.7109375" customWidth="1"/>
    <col min="14" max="14" width="16.7109375" customWidth="1"/>
    <col min="15" max="15" width="7.42578125" customWidth="1"/>
    <col min="16" max="16" width="52.42578125" customWidth="1"/>
  </cols>
  <sheetData>
    <row r="1" spans="1:16" ht="55.5" customHeight="1" thickTop="1" thickBot="1">
      <c r="A1" s="203" t="s">
        <v>36</v>
      </c>
      <c r="B1" s="204"/>
      <c r="C1" s="204"/>
      <c r="D1" s="204"/>
      <c r="E1" s="204"/>
      <c r="F1" s="204"/>
      <c r="G1" s="204"/>
      <c r="H1" s="204"/>
      <c r="I1" s="204"/>
      <c r="J1" s="204"/>
      <c r="K1" s="205"/>
      <c r="L1" s="32"/>
      <c r="M1" s="32"/>
      <c r="N1" s="32"/>
      <c r="O1" s="32"/>
      <c r="P1" s="32"/>
    </row>
    <row r="2" spans="1:16" ht="41.25" customHeight="1" thickTop="1">
      <c r="A2" s="221" t="s">
        <v>13</v>
      </c>
      <c r="B2" s="222"/>
      <c r="C2" s="222"/>
      <c r="D2" s="222"/>
      <c r="E2" s="222"/>
      <c r="F2" s="246" t="s">
        <v>22</v>
      </c>
      <c r="G2" s="247"/>
      <c r="H2" s="227" t="s">
        <v>14</v>
      </c>
      <c r="I2" s="228"/>
      <c r="J2" s="231" t="s">
        <v>7</v>
      </c>
      <c r="K2" s="206" t="s">
        <v>33</v>
      </c>
      <c r="L2" s="29"/>
      <c r="M2" s="28"/>
      <c r="N2" s="30"/>
      <c r="O2" s="277"/>
      <c r="P2" s="278"/>
    </row>
    <row r="3" spans="1:16" ht="32.1" customHeight="1">
      <c r="A3" s="223"/>
      <c r="B3" s="224"/>
      <c r="C3" s="224"/>
      <c r="D3" s="224"/>
      <c r="E3" s="224"/>
      <c r="F3" s="248"/>
      <c r="G3" s="249"/>
      <c r="H3" s="229"/>
      <c r="I3" s="230"/>
      <c r="J3" s="232"/>
      <c r="K3" s="207"/>
      <c r="L3" s="19"/>
      <c r="M3" s="19"/>
      <c r="N3" s="31"/>
      <c r="O3" s="255"/>
      <c r="P3" s="256"/>
    </row>
    <row r="4" spans="1:16" ht="32.1" customHeight="1" thickBot="1">
      <c r="A4" s="225"/>
      <c r="B4" s="226"/>
      <c r="C4" s="226"/>
      <c r="D4" s="226"/>
      <c r="E4" s="226"/>
      <c r="F4" s="248"/>
      <c r="G4" s="249"/>
      <c r="H4" s="229"/>
      <c r="I4" s="230"/>
      <c r="J4" s="233"/>
      <c r="K4" s="208"/>
      <c r="L4" s="19"/>
      <c r="M4" s="19"/>
      <c r="N4" s="31"/>
      <c r="O4" s="255"/>
      <c r="P4" s="256"/>
    </row>
    <row r="5" spans="1:16" ht="32.1" customHeight="1" thickTop="1">
      <c r="A5" s="234" t="s">
        <v>8</v>
      </c>
      <c r="B5" s="235"/>
      <c r="C5" s="235"/>
      <c r="D5" s="235"/>
      <c r="E5" s="236"/>
      <c r="F5" s="243">
        <f>SUM('1ere semaine'!E3:E32)</f>
        <v>0</v>
      </c>
      <c r="G5" s="250">
        <f>SUM('1ere semaine'!F3:F32)</f>
        <v>11</v>
      </c>
      <c r="H5" s="178">
        <f>SUM('1ere semaine'!D36:G37)</f>
        <v>0</v>
      </c>
      <c r="I5" s="181">
        <f>SUM('1ere semaine'!I3:I32)</f>
        <v>0</v>
      </c>
      <c r="J5" s="218">
        <f>G5-I5</f>
        <v>11</v>
      </c>
      <c r="K5" s="196">
        <f>(F5-H5)</f>
        <v>0</v>
      </c>
      <c r="L5" s="19"/>
      <c r="M5" s="19"/>
      <c r="N5" s="31"/>
      <c r="O5" s="255"/>
      <c r="P5" s="256"/>
    </row>
    <row r="6" spans="1:16" ht="32.1" customHeight="1">
      <c r="A6" s="237"/>
      <c r="B6" s="238"/>
      <c r="C6" s="238"/>
      <c r="D6" s="238"/>
      <c r="E6" s="239"/>
      <c r="F6" s="244"/>
      <c r="G6" s="251"/>
      <c r="H6" s="179"/>
      <c r="I6" s="182"/>
      <c r="J6" s="219"/>
      <c r="K6" s="197"/>
      <c r="L6" s="19"/>
      <c r="M6" s="19"/>
      <c r="N6" s="31"/>
      <c r="O6" s="255"/>
      <c r="P6" s="256"/>
    </row>
    <row r="7" spans="1:16" ht="32.1" customHeight="1" thickBot="1">
      <c r="A7" s="240"/>
      <c r="B7" s="241"/>
      <c r="C7" s="241"/>
      <c r="D7" s="241"/>
      <c r="E7" s="242"/>
      <c r="F7" s="245"/>
      <c r="G7" s="252"/>
      <c r="H7" s="180"/>
      <c r="I7" s="183"/>
      <c r="J7" s="220"/>
      <c r="K7" s="198"/>
      <c r="L7" s="19"/>
      <c r="M7" s="19"/>
      <c r="N7" s="31"/>
      <c r="O7" s="255"/>
      <c r="P7" s="256"/>
    </row>
    <row r="8" spans="1:16" ht="32.1" customHeight="1" thickTop="1">
      <c r="A8" s="209" t="s">
        <v>9</v>
      </c>
      <c r="B8" s="210"/>
      <c r="C8" s="210"/>
      <c r="D8" s="210"/>
      <c r="E8" s="211"/>
      <c r="F8" s="193" t="e">
        <f>SUM(#REF!)</f>
        <v>#REF!</v>
      </c>
      <c r="G8" s="190" t="e">
        <f>SUM(#REF!)</f>
        <v>#REF!</v>
      </c>
      <c r="H8" s="178" t="e">
        <f>SUM(#REF!)</f>
        <v>#REF!</v>
      </c>
      <c r="I8" s="181" t="e">
        <f>SUM(#REF!)</f>
        <v>#REF!</v>
      </c>
      <c r="J8" s="218" t="e">
        <f t="shared" ref="J8" si="0">G8-I8</f>
        <v>#REF!</v>
      </c>
      <c r="K8" s="196" t="e">
        <f t="shared" ref="K8" si="1">(F8-H8)</f>
        <v>#REF!</v>
      </c>
      <c r="L8" s="19"/>
      <c r="M8" s="19"/>
      <c r="N8" s="31"/>
      <c r="O8" s="255"/>
      <c r="P8" s="256"/>
    </row>
    <row r="9" spans="1:16" ht="32.1" customHeight="1">
      <c r="A9" s="212"/>
      <c r="B9" s="213"/>
      <c r="C9" s="213"/>
      <c r="D9" s="213"/>
      <c r="E9" s="214"/>
      <c r="F9" s="194"/>
      <c r="G9" s="191"/>
      <c r="H9" s="179"/>
      <c r="I9" s="182"/>
      <c r="J9" s="219"/>
      <c r="K9" s="197"/>
      <c r="L9" s="19"/>
      <c r="M9" s="19"/>
      <c r="N9" s="31"/>
      <c r="O9" s="255"/>
      <c r="P9" s="256"/>
    </row>
    <row r="10" spans="1:16" ht="32.1" customHeight="1" thickBot="1">
      <c r="A10" s="215"/>
      <c r="B10" s="216"/>
      <c r="C10" s="216"/>
      <c r="D10" s="216"/>
      <c r="E10" s="217"/>
      <c r="F10" s="195"/>
      <c r="G10" s="192"/>
      <c r="H10" s="180"/>
      <c r="I10" s="183"/>
      <c r="J10" s="220"/>
      <c r="K10" s="198"/>
      <c r="L10" s="19"/>
      <c r="M10" s="19"/>
      <c r="N10" s="31"/>
      <c r="O10" s="255"/>
      <c r="P10" s="256"/>
    </row>
    <row r="11" spans="1:16" ht="32.1" customHeight="1" thickTop="1">
      <c r="A11" s="209" t="s">
        <v>10</v>
      </c>
      <c r="B11" s="210"/>
      <c r="C11" s="210"/>
      <c r="D11" s="210"/>
      <c r="E11" s="211"/>
      <c r="F11" s="193" t="e">
        <f>SUM(#REF!)</f>
        <v>#REF!</v>
      </c>
      <c r="G11" s="190" t="e">
        <f>SUM(#REF!)</f>
        <v>#REF!</v>
      </c>
      <c r="H11" s="178" t="e">
        <f>SUM(#REF!)</f>
        <v>#REF!</v>
      </c>
      <c r="I11" s="181" t="e">
        <f>SUM(#REF!)</f>
        <v>#REF!</v>
      </c>
      <c r="J11" s="218" t="e">
        <f t="shared" ref="J11" si="2">G11-I11</f>
        <v>#REF!</v>
      </c>
      <c r="K11" s="196" t="e">
        <f t="shared" ref="K11" si="3">(F11-H11)</f>
        <v>#REF!</v>
      </c>
      <c r="L11" s="19"/>
      <c r="M11" s="19"/>
      <c r="N11" s="31"/>
      <c r="O11" s="255"/>
      <c r="P11" s="256"/>
    </row>
    <row r="12" spans="1:16" ht="32.1" customHeight="1">
      <c r="A12" s="212"/>
      <c r="B12" s="213"/>
      <c r="C12" s="213"/>
      <c r="D12" s="213"/>
      <c r="E12" s="214"/>
      <c r="F12" s="194"/>
      <c r="G12" s="191"/>
      <c r="H12" s="179"/>
      <c r="I12" s="182"/>
      <c r="J12" s="219"/>
      <c r="K12" s="197"/>
      <c r="L12" s="19"/>
      <c r="M12" s="19"/>
      <c r="N12" s="31"/>
      <c r="O12" s="255"/>
      <c r="P12" s="256"/>
    </row>
    <row r="13" spans="1:16" ht="32.1" customHeight="1" thickBot="1">
      <c r="A13" s="215"/>
      <c r="B13" s="216"/>
      <c r="C13" s="216"/>
      <c r="D13" s="216"/>
      <c r="E13" s="217"/>
      <c r="F13" s="195"/>
      <c r="G13" s="192"/>
      <c r="H13" s="180"/>
      <c r="I13" s="183"/>
      <c r="J13" s="220"/>
      <c r="K13" s="198"/>
      <c r="L13" s="19"/>
      <c r="M13" s="19"/>
      <c r="N13" s="31"/>
      <c r="O13" s="255"/>
      <c r="P13" s="256"/>
    </row>
    <row r="14" spans="1:16" ht="32.1" customHeight="1" thickTop="1">
      <c r="A14" s="209" t="s">
        <v>11</v>
      </c>
      <c r="B14" s="210"/>
      <c r="C14" s="210"/>
      <c r="D14" s="210"/>
      <c r="E14" s="211"/>
      <c r="F14" s="193" t="e">
        <f>SUM(#REF!)</f>
        <v>#REF!</v>
      </c>
      <c r="G14" s="190" t="e">
        <f>SUM(#REF!)</f>
        <v>#REF!</v>
      </c>
      <c r="H14" s="187" t="e">
        <f>SUM(#REF!)</f>
        <v>#REF!</v>
      </c>
      <c r="I14" s="184" t="e">
        <f>SUM(#REF!)</f>
        <v>#REF!</v>
      </c>
      <c r="J14" s="218" t="e">
        <f t="shared" ref="J14" si="4">G14-I14</f>
        <v>#REF!</v>
      </c>
      <c r="K14" s="196" t="e">
        <f t="shared" ref="K14" si="5">(F14-H14)</f>
        <v>#REF!</v>
      </c>
      <c r="L14" s="19"/>
      <c r="M14" s="19"/>
      <c r="N14" s="31"/>
      <c r="O14" s="255"/>
      <c r="P14" s="256"/>
    </row>
    <row r="15" spans="1:16" ht="32.1" customHeight="1">
      <c r="A15" s="212"/>
      <c r="B15" s="213"/>
      <c r="C15" s="213"/>
      <c r="D15" s="213"/>
      <c r="E15" s="214"/>
      <c r="F15" s="194"/>
      <c r="G15" s="191"/>
      <c r="H15" s="188"/>
      <c r="I15" s="185"/>
      <c r="J15" s="219"/>
      <c r="K15" s="197"/>
      <c r="L15" s="19"/>
      <c r="M15" s="19"/>
      <c r="N15" s="31"/>
      <c r="O15" s="255"/>
      <c r="P15" s="256"/>
    </row>
    <row r="16" spans="1:16" ht="32.1" customHeight="1" thickBot="1">
      <c r="A16" s="215"/>
      <c r="B16" s="216"/>
      <c r="C16" s="216"/>
      <c r="D16" s="216"/>
      <c r="E16" s="217"/>
      <c r="F16" s="195"/>
      <c r="G16" s="192"/>
      <c r="H16" s="189"/>
      <c r="I16" s="186"/>
      <c r="J16" s="220"/>
      <c r="K16" s="198"/>
      <c r="L16" s="19"/>
      <c r="M16" s="19"/>
      <c r="N16" s="31"/>
      <c r="O16" s="255"/>
      <c r="P16" s="256"/>
    </row>
    <row r="17" spans="1:16" ht="32.1" customHeight="1" thickTop="1">
      <c r="A17" s="209" t="s">
        <v>12</v>
      </c>
      <c r="B17" s="210"/>
      <c r="C17" s="210"/>
      <c r="D17" s="210"/>
      <c r="E17" s="211"/>
      <c r="F17" s="193" t="e">
        <f>SUM(#REF!)</f>
        <v>#REF!</v>
      </c>
      <c r="G17" s="190" t="e">
        <f>SUM(#REF!)</f>
        <v>#REF!</v>
      </c>
      <c r="H17" s="178" t="e">
        <f>SUM(#REF!)</f>
        <v>#REF!</v>
      </c>
      <c r="I17" s="181" t="e">
        <f>SUM(#REF!)</f>
        <v>#REF!</v>
      </c>
      <c r="J17" s="218" t="e">
        <f t="shared" ref="J17" si="6">G17-I17</f>
        <v>#REF!</v>
      </c>
      <c r="K17" s="196" t="e">
        <f t="shared" ref="K17" si="7">(F17-H17)</f>
        <v>#REF!</v>
      </c>
      <c r="L17" s="19"/>
      <c r="M17" s="19"/>
      <c r="N17" s="31"/>
      <c r="O17" s="255"/>
      <c r="P17" s="256"/>
    </row>
    <row r="18" spans="1:16" ht="32.1" customHeight="1">
      <c r="A18" s="212"/>
      <c r="B18" s="213"/>
      <c r="C18" s="213"/>
      <c r="D18" s="213"/>
      <c r="E18" s="214"/>
      <c r="F18" s="194"/>
      <c r="G18" s="191"/>
      <c r="H18" s="179"/>
      <c r="I18" s="182"/>
      <c r="J18" s="219"/>
      <c r="K18" s="197"/>
      <c r="L18" s="19"/>
      <c r="M18" s="19"/>
      <c r="N18" s="31"/>
      <c r="O18" s="255"/>
      <c r="P18" s="256"/>
    </row>
    <row r="19" spans="1:16" ht="32.1" customHeight="1" thickBot="1">
      <c r="A19" s="215"/>
      <c r="B19" s="216"/>
      <c r="C19" s="216"/>
      <c r="D19" s="216"/>
      <c r="E19" s="217"/>
      <c r="F19" s="195"/>
      <c r="G19" s="192"/>
      <c r="H19" s="180"/>
      <c r="I19" s="183"/>
      <c r="J19" s="220"/>
      <c r="K19" s="198"/>
      <c r="L19" s="19"/>
      <c r="M19" s="19"/>
      <c r="N19" s="31"/>
      <c r="O19" s="255"/>
      <c r="P19" s="256"/>
    </row>
    <row r="20" spans="1:16" ht="32.1" customHeight="1" thickTop="1">
      <c r="A20" s="209" t="s">
        <v>15</v>
      </c>
      <c r="B20" s="210"/>
      <c r="C20" s="210"/>
      <c r="D20" s="210"/>
      <c r="E20" s="211"/>
      <c r="F20" s="193" t="e">
        <f>SUM(F5:F19)</f>
        <v>#REF!</v>
      </c>
      <c r="G20" s="264" t="e">
        <f>SUM(G5:G19)</f>
        <v>#REF!</v>
      </c>
      <c r="H20" s="178" t="e">
        <f>SUM(H5:H19)</f>
        <v>#REF!</v>
      </c>
      <c r="I20" s="181" t="e">
        <f>SUM(H5:I19)</f>
        <v>#REF!</v>
      </c>
      <c r="J20" s="218" t="e">
        <f>SUM(J5:J19)</f>
        <v>#REF!</v>
      </c>
      <c r="K20" s="257" t="e">
        <f>SUM(K5:K19)</f>
        <v>#REF!</v>
      </c>
      <c r="L20" s="21"/>
      <c r="M20" s="21"/>
      <c r="N20" s="23"/>
      <c r="O20" s="255"/>
      <c r="P20" s="256"/>
    </row>
    <row r="21" spans="1:16" ht="32.1" customHeight="1">
      <c r="A21" s="212"/>
      <c r="B21" s="213"/>
      <c r="C21" s="213"/>
      <c r="D21" s="213"/>
      <c r="E21" s="214"/>
      <c r="F21" s="212"/>
      <c r="G21" s="191"/>
      <c r="H21" s="179"/>
      <c r="I21" s="182"/>
      <c r="J21" s="219"/>
      <c r="K21" s="174"/>
      <c r="L21" s="21"/>
      <c r="M21" s="21"/>
      <c r="N21" s="23"/>
      <c r="O21" s="255"/>
      <c r="P21" s="256"/>
    </row>
    <row r="22" spans="1:16" ht="32.1" customHeight="1" thickBot="1">
      <c r="A22" s="215"/>
      <c r="B22" s="216"/>
      <c r="C22" s="216"/>
      <c r="D22" s="216"/>
      <c r="E22" s="217"/>
      <c r="F22" s="215"/>
      <c r="G22" s="192"/>
      <c r="H22" s="180"/>
      <c r="I22" s="183"/>
      <c r="J22" s="220"/>
      <c r="K22" s="175"/>
      <c r="L22" s="21"/>
      <c r="M22" s="21"/>
      <c r="N22" s="23"/>
      <c r="O22" s="255"/>
      <c r="P22" s="256"/>
    </row>
    <row r="23" spans="1:16" ht="32.1" customHeight="1" thickTop="1" thickBot="1">
      <c r="A23" s="21"/>
      <c r="B23" s="21"/>
      <c r="C23" s="20"/>
      <c r="D23" s="20"/>
      <c r="E23" s="18"/>
      <c r="F23" s="55"/>
      <c r="G23" s="55"/>
      <c r="H23" s="20"/>
      <c r="I23" s="18"/>
      <c r="J23" s="18"/>
      <c r="K23" s="21"/>
      <c r="L23" s="21"/>
      <c r="M23" s="21"/>
      <c r="N23" s="23"/>
      <c r="O23" s="255"/>
      <c r="P23" s="256"/>
    </row>
    <row r="24" spans="1:16" ht="32.1" customHeight="1" thickTop="1">
      <c r="A24" s="234" t="s">
        <v>26</v>
      </c>
      <c r="B24" s="235"/>
      <c r="C24" s="235"/>
      <c r="D24" s="235"/>
      <c r="E24" s="236"/>
      <c r="F24" s="273" t="e">
        <f>(G20/F20)</f>
        <v>#REF!</v>
      </c>
      <c r="G24" s="199" t="s">
        <v>24</v>
      </c>
      <c r="H24" s="200"/>
      <c r="I24" s="269" t="e">
        <f>(I20/H20)</f>
        <v>#REF!</v>
      </c>
      <c r="J24" s="265" t="s">
        <v>25</v>
      </c>
      <c r="K24" s="170" t="s">
        <v>32</v>
      </c>
      <c r="L24" s="173" t="s">
        <v>31</v>
      </c>
      <c r="M24" s="21"/>
      <c r="N24" s="23"/>
      <c r="O24" s="255"/>
      <c r="P24" s="256"/>
    </row>
    <row r="25" spans="1:16" ht="32.1" customHeight="1">
      <c r="A25" s="237"/>
      <c r="B25" s="238"/>
      <c r="C25" s="238"/>
      <c r="D25" s="238"/>
      <c r="E25" s="239"/>
      <c r="F25" s="274"/>
      <c r="G25" s="276"/>
      <c r="H25" s="268"/>
      <c r="I25" s="270"/>
      <c r="J25" s="266"/>
      <c r="K25" s="171"/>
      <c r="L25" s="174"/>
      <c r="M25" s="21"/>
      <c r="N25" s="23"/>
      <c r="O25" s="255"/>
      <c r="P25" s="256"/>
    </row>
    <row r="26" spans="1:16" ht="32.1" customHeight="1" thickBot="1">
      <c r="A26" s="240"/>
      <c r="B26" s="241"/>
      <c r="C26" s="241"/>
      <c r="D26" s="241"/>
      <c r="E26" s="242"/>
      <c r="F26" s="275"/>
      <c r="G26" s="201"/>
      <c r="H26" s="202"/>
      <c r="I26" s="271"/>
      <c r="J26" s="267"/>
      <c r="K26" s="172"/>
      <c r="L26" s="175"/>
      <c r="M26" s="21"/>
      <c r="N26" s="23"/>
      <c r="O26" s="255"/>
      <c r="P26" s="256"/>
    </row>
    <row r="27" spans="1:16" ht="32.1" customHeight="1" thickTop="1">
      <c r="A27" s="237" t="s">
        <v>23</v>
      </c>
      <c r="B27" s="238"/>
      <c r="C27" s="238"/>
      <c r="D27" s="258" t="s">
        <v>27</v>
      </c>
      <c r="E27" s="259"/>
      <c r="F27" s="253" t="e">
        <f>SUM('1ere semaine'!D38:E39,#REF!,#REF!,#REF!,#REF!)</f>
        <v>#REF!</v>
      </c>
      <c r="G27" s="199" t="s">
        <v>24</v>
      </c>
      <c r="H27" s="200"/>
      <c r="I27" s="272" t="e">
        <f>SUM('1ere semaine'!J38:K39,#REF!,#REF!,#REF!,#REF!)</f>
        <v>#REF!</v>
      </c>
      <c r="J27" s="268" t="s">
        <v>25</v>
      </c>
      <c r="K27" s="167" t="e">
        <f>(F27-I27)</f>
        <v>#REF!</v>
      </c>
      <c r="L27" s="176" t="e">
        <f>(I27/H20)</f>
        <v>#REF!</v>
      </c>
      <c r="M27" s="21"/>
      <c r="N27" s="23"/>
      <c r="O27" s="19"/>
      <c r="P27" s="21"/>
    </row>
    <row r="28" spans="1:16" ht="32.1" customHeight="1" thickBot="1">
      <c r="A28" s="237"/>
      <c r="B28" s="238"/>
      <c r="C28" s="238"/>
      <c r="D28" s="260"/>
      <c r="E28" s="261"/>
      <c r="F28" s="254"/>
      <c r="G28" s="201"/>
      <c r="H28" s="202"/>
      <c r="I28" s="254"/>
      <c r="J28" s="202"/>
      <c r="K28" s="168"/>
      <c r="L28" s="177"/>
      <c r="M28" s="21"/>
      <c r="N28" s="23"/>
      <c r="O28" s="255"/>
      <c r="P28" s="256"/>
    </row>
    <row r="29" spans="1:16" ht="32.1" customHeight="1" thickTop="1">
      <c r="A29" s="237"/>
      <c r="B29" s="238"/>
      <c r="C29" s="239"/>
      <c r="D29" s="258" t="s">
        <v>28</v>
      </c>
      <c r="E29" s="259"/>
      <c r="F29" s="253" t="e">
        <f>SUM('1ere semaine'!D40:E41,#REF!,#REF!,#REF!,#REF!)</f>
        <v>#REF!</v>
      </c>
      <c r="G29" s="199" t="s">
        <v>24</v>
      </c>
      <c r="H29" s="200"/>
      <c r="I29" s="253" t="e">
        <f>SUM('1ere semaine'!J40:K41,#REF!,#REF!,#REF!,#REF!)</f>
        <v>#REF!</v>
      </c>
      <c r="J29" s="200" t="s">
        <v>25</v>
      </c>
      <c r="K29" s="167" t="e">
        <f>(F29-I29)</f>
        <v>#REF!</v>
      </c>
      <c r="L29" s="176" t="e">
        <f>(I29/H20)</f>
        <v>#REF!</v>
      </c>
      <c r="M29" s="21"/>
      <c r="N29" s="23"/>
      <c r="O29" s="255"/>
      <c r="P29" s="256"/>
    </row>
    <row r="30" spans="1:16" ht="32.1" customHeight="1" thickBot="1">
      <c r="A30" s="237"/>
      <c r="B30" s="238"/>
      <c r="C30" s="239"/>
      <c r="D30" s="260"/>
      <c r="E30" s="261"/>
      <c r="F30" s="254"/>
      <c r="G30" s="201"/>
      <c r="H30" s="202"/>
      <c r="I30" s="254"/>
      <c r="J30" s="202"/>
      <c r="K30" s="169"/>
      <c r="L30" s="177"/>
      <c r="M30" s="21"/>
      <c r="N30" s="23"/>
      <c r="O30" s="255"/>
      <c r="P30" s="256"/>
    </row>
    <row r="31" spans="1:16" ht="32.1" customHeight="1" thickTop="1">
      <c r="A31" s="237"/>
      <c r="B31" s="238"/>
      <c r="C31" s="239"/>
      <c r="D31" s="262" t="s">
        <v>29</v>
      </c>
      <c r="E31" s="263"/>
      <c r="F31" s="253" t="e">
        <f>SUM('1ere semaine'!D42:E43,#REF!,#REF!,#REF!,#REF!)</f>
        <v>#REF!</v>
      </c>
      <c r="G31" s="199" t="s">
        <v>24</v>
      </c>
      <c r="H31" s="200"/>
      <c r="I31" s="253" t="e">
        <f>SUM('1ere semaine'!J42:K43,#REF!,#REF!,#REF!,#REF!)</f>
        <v>#REF!</v>
      </c>
      <c r="J31" s="200" t="s">
        <v>25</v>
      </c>
      <c r="K31" s="167" t="e">
        <f>(F31-I31)</f>
        <v>#REF!</v>
      </c>
      <c r="L31" s="176" t="e">
        <f>(I31/H20)</f>
        <v>#REF!</v>
      </c>
      <c r="M31" s="21"/>
      <c r="N31" s="23"/>
      <c r="O31" s="255"/>
      <c r="P31" s="256"/>
    </row>
    <row r="32" spans="1:16" ht="32.1" customHeight="1" thickBot="1">
      <c r="A32" s="237"/>
      <c r="B32" s="238"/>
      <c r="C32" s="239"/>
      <c r="D32" s="260"/>
      <c r="E32" s="261"/>
      <c r="F32" s="254"/>
      <c r="G32" s="201"/>
      <c r="H32" s="202"/>
      <c r="I32" s="254"/>
      <c r="J32" s="202"/>
      <c r="K32" s="169"/>
      <c r="L32" s="177"/>
      <c r="M32" s="21"/>
      <c r="N32" s="23"/>
      <c r="O32" s="255"/>
      <c r="P32" s="256"/>
    </row>
    <row r="33" spans="1:16" ht="27" customHeight="1" thickTop="1">
      <c r="A33" s="237"/>
      <c r="B33" s="238"/>
      <c r="C33" s="239"/>
      <c r="D33" s="262" t="s">
        <v>30</v>
      </c>
      <c r="E33" s="263"/>
      <c r="F33" s="253" t="e">
        <f>SUM('1ere semaine'!D44:E45,#REF!,#REF!,#REF!,#REF!)</f>
        <v>#REF!</v>
      </c>
      <c r="G33" s="199" t="s">
        <v>24</v>
      </c>
      <c r="H33" s="200"/>
      <c r="I33" s="253" t="e">
        <f>SUM('1ere semaine'!J44:K45,#REF!,#REF!,#REF!,#REF!)</f>
        <v>#REF!</v>
      </c>
      <c r="J33" s="200" t="s">
        <v>25</v>
      </c>
      <c r="K33" s="167" t="e">
        <f>(F33-I33)</f>
        <v>#REF!</v>
      </c>
      <c r="L33" s="176" t="e">
        <f>(I33/H20)</f>
        <v>#REF!</v>
      </c>
      <c r="M33" s="21"/>
      <c r="N33" s="23"/>
      <c r="O33" s="255"/>
      <c r="P33" s="256"/>
    </row>
    <row r="34" spans="1:16" ht="16.5" thickBot="1">
      <c r="A34" s="240"/>
      <c r="B34" s="241"/>
      <c r="C34" s="242"/>
      <c r="D34" s="260"/>
      <c r="E34" s="261"/>
      <c r="F34" s="254"/>
      <c r="G34" s="201"/>
      <c r="H34" s="202"/>
      <c r="I34" s="254"/>
      <c r="J34" s="202"/>
      <c r="K34" s="169"/>
      <c r="L34" s="177"/>
      <c r="M34" s="23"/>
      <c r="N34" s="23"/>
      <c r="O34" s="23"/>
      <c r="P34" s="23"/>
    </row>
    <row r="35" spans="1:16" ht="16.5" thickTop="1">
      <c r="A35" s="21"/>
      <c r="B35" s="21"/>
      <c r="C35" s="20"/>
      <c r="D35" s="20"/>
      <c r="E35" s="18"/>
      <c r="F35" s="55"/>
      <c r="G35" s="55"/>
      <c r="H35" s="18"/>
      <c r="I35" s="22"/>
      <c r="J35" s="22"/>
      <c r="K35" s="23"/>
      <c r="L35" s="154"/>
      <c r="M35" s="152"/>
      <c r="N35" s="152"/>
      <c r="O35" s="152"/>
      <c r="P35" s="153"/>
    </row>
    <row r="36" spans="1:16" ht="22.5" customHeight="1">
      <c r="A36" s="21"/>
      <c r="B36" s="21"/>
      <c r="C36" s="20"/>
      <c r="D36" s="20"/>
      <c r="E36" s="18"/>
      <c r="F36" s="55"/>
      <c r="G36" s="55"/>
      <c r="H36" s="18"/>
      <c r="I36" s="22"/>
      <c r="J36" s="22"/>
      <c r="K36" s="23"/>
      <c r="L36" s="154"/>
      <c r="M36" s="152"/>
      <c r="N36" s="152"/>
      <c r="O36" s="152"/>
      <c r="P36" s="153"/>
    </row>
    <row r="37" spans="1:16" ht="12.75" customHeight="1">
      <c r="A37" s="23"/>
      <c r="B37" s="23"/>
      <c r="C37" s="24"/>
      <c r="D37" s="24"/>
      <c r="E37" s="22"/>
      <c r="F37" s="22"/>
      <c r="G37" s="22"/>
      <c r="H37" s="18"/>
      <c r="I37" s="279"/>
      <c r="J37" s="279"/>
      <c r="K37" s="279"/>
      <c r="L37" s="154"/>
      <c r="M37" s="152"/>
      <c r="N37" s="152"/>
      <c r="O37" s="152"/>
      <c r="P37" s="153"/>
    </row>
    <row r="38" spans="1:16" ht="21.75" customHeight="1">
      <c r="A38" s="23"/>
      <c r="B38" s="256"/>
      <c r="C38" s="256"/>
      <c r="D38" s="18"/>
      <c r="E38" s="18"/>
      <c r="F38" s="55"/>
      <c r="G38" s="55"/>
      <c r="H38" s="18"/>
      <c r="I38" s="279"/>
      <c r="J38" s="279"/>
      <c r="K38" s="280"/>
      <c r="L38" s="154"/>
      <c r="M38" s="152"/>
      <c r="N38" s="152"/>
      <c r="O38" s="152"/>
      <c r="P38" s="153"/>
    </row>
    <row r="39" spans="1:16" ht="15.75">
      <c r="A39" s="23"/>
      <c r="B39" s="256"/>
      <c r="C39" s="256"/>
      <c r="D39" s="18"/>
      <c r="E39" s="18"/>
      <c r="F39" s="55"/>
      <c r="G39" s="55"/>
      <c r="H39" s="25"/>
      <c r="I39" s="26"/>
      <c r="J39" s="26"/>
      <c r="K39" s="27"/>
      <c r="L39" s="27"/>
      <c r="M39" s="27"/>
      <c r="N39" s="27"/>
      <c r="O39" s="27"/>
      <c r="P39" s="27"/>
    </row>
    <row r="40" spans="1:16" ht="15.75">
      <c r="A40" s="3"/>
      <c r="B40" s="256"/>
      <c r="C40" s="256"/>
      <c r="D40" s="18"/>
      <c r="E40" s="18"/>
      <c r="F40" s="55"/>
      <c r="G40" s="55"/>
    </row>
    <row r="41" spans="1:16" ht="15.75">
      <c r="A41" s="3"/>
      <c r="B41" s="256"/>
      <c r="C41" s="256"/>
      <c r="D41" s="18"/>
      <c r="E41" s="18"/>
      <c r="F41" s="55"/>
      <c r="G41" s="55"/>
    </row>
    <row r="42" spans="1:16" ht="13.5" thickBot="1">
      <c r="A42" s="6"/>
      <c r="B42" s="6"/>
      <c r="C42" s="7"/>
      <c r="D42" s="7"/>
      <c r="E42" s="8"/>
      <c r="F42" s="8"/>
      <c r="G42" s="8"/>
    </row>
    <row r="43" spans="1:16" ht="13.5" thickTop="1">
      <c r="G43" s="85"/>
    </row>
  </sheetData>
  <mergeCells count="127">
    <mergeCell ref="O2:P2"/>
    <mergeCell ref="O3:P3"/>
    <mergeCell ref="I37:J38"/>
    <mergeCell ref="K37:K38"/>
    <mergeCell ref="O4:P4"/>
    <mergeCell ref="O5:P5"/>
    <mergeCell ref="O6:P6"/>
    <mergeCell ref="O7:P7"/>
    <mergeCell ref="O8:P8"/>
    <mergeCell ref="O9:P9"/>
    <mergeCell ref="O14:P14"/>
    <mergeCell ref="O15:P15"/>
    <mergeCell ref="O16:P16"/>
    <mergeCell ref="O17:P17"/>
    <mergeCell ref="O10:P10"/>
    <mergeCell ref="O11:P11"/>
    <mergeCell ref="O12:P12"/>
    <mergeCell ref="O13:P13"/>
    <mergeCell ref="O22:P22"/>
    <mergeCell ref="O23:P23"/>
    <mergeCell ref="O24:P24"/>
    <mergeCell ref="O25:P25"/>
    <mergeCell ref="O18:P18"/>
    <mergeCell ref="O19:P19"/>
    <mergeCell ref="O20:P20"/>
    <mergeCell ref="O21:P21"/>
    <mergeCell ref="A27:C34"/>
    <mergeCell ref="D33:E34"/>
    <mergeCell ref="F33:F34"/>
    <mergeCell ref="G33:H34"/>
    <mergeCell ref="I33:I34"/>
    <mergeCell ref="J33:J34"/>
    <mergeCell ref="B40:C41"/>
    <mergeCell ref="O26:P26"/>
    <mergeCell ref="O28:P28"/>
    <mergeCell ref="O29:P29"/>
    <mergeCell ref="O30:P30"/>
    <mergeCell ref="L37:L38"/>
    <mergeCell ref="M37:M38"/>
    <mergeCell ref="N37:O38"/>
    <mergeCell ref="L35:L36"/>
    <mergeCell ref="M35:M36"/>
    <mergeCell ref="B38:C39"/>
    <mergeCell ref="P37:P38"/>
    <mergeCell ref="F24:F26"/>
    <mergeCell ref="G24:H26"/>
    <mergeCell ref="F29:F30"/>
    <mergeCell ref="G31:H32"/>
    <mergeCell ref="F31:F32"/>
    <mergeCell ref="N35:O36"/>
    <mergeCell ref="A20:E22"/>
    <mergeCell ref="P35:P36"/>
    <mergeCell ref="O31:P31"/>
    <mergeCell ref="O32:P32"/>
    <mergeCell ref="O33:P33"/>
    <mergeCell ref="J20:J22"/>
    <mergeCell ref="K20:K22"/>
    <mergeCell ref="A24:E26"/>
    <mergeCell ref="D27:E28"/>
    <mergeCell ref="D29:E30"/>
    <mergeCell ref="D31:E32"/>
    <mergeCell ref="F20:F22"/>
    <mergeCell ref="G20:G22"/>
    <mergeCell ref="J24:J26"/>
    <mergeCell ref="J27:J28"/>
    <mergeCell ref="J29:J30"/>
    <mergeCell ref="J31:J32"/>
    <mergeCell ref="I24:I26"/>
    <mergeCell ref="I27:I28"/>
    <mergeCell ref="I29:I30"/>
    <mergeCell ref="I31:I32"/>
    <mergeCell ref="F27:F28"/>
    <mergeCell ref="G27:H28"/>
    <mergeCell ref="G29:H30"/>
    <mergeCell ref="A1:K1"/>
    <mergeCell ref="K2:K4"/>
    <mergeCell ref="A11:E13"/>
    <mergeCell ref="A14:E16"/>
    <mergeCell ref="A17:E19"/>
    <mergeCell ref="J14:J16"/>
    <mergeCell ref="J17:J19"/>
    <mergeCell ref="J11:J13"/>
    <mergeCell ref="A2:E4"/>
    <mergeCell ref="H2:I4"/>
    <mergeCell ref="J2:J4"/>
    <mergeCell ref="J5:J7"/>
    <mergeCell ref="A8:E10"/>
    <mergeCell ref="J8:J10"/>
    <mergeCell ref="A5:E7"/>
    <mergeCell ref="F5:F7"/>
    <mergeCell ref="F17:F19"/>
    <mergeCell ref="F2:G4"/>
    <mergeCell ref="G5:G7"/>
    <mergeCell ref="G8:G10"/>
    <mergeCell ref="G11:G13"/>
    <mergeCell ref="G14:G16"/>
    <mergeCell ref="G17:G19"/>
    <mergeCell ref="F8:F10"/>
    <mergeCell ref="F11:F13"/>
    <mergeCell ref="F14:F16"/>
    <mergeCell ref="K5:K7"/>
    <mergeCell ref="K8:K10"/>
    <mergeCell ref="K11:K13"/>
    <mergeCell ref="K14:K16"/>
    <mergeCell ref="K17:K19"/>
    <mergeCell ref="H17:H19"/>
    <mergeCell ref="H20:H22"/>
    <mergeCell ref="I5:I7"/>
    <mergeCell ref="I8:I10"/>
    <mergeCell ref="I11:I13"/>
    <mergeCell ref="I14:I16"/>
    <mergeCell ref="I17:I19"/>
    <mergeCell ref="I20:I22"/>
    <mergeCell ref="H5:H7"/>
    <mergeCell ref="H8:H10"/>
    <mergeCell ref="H11:H13"/>
    <mergeCell ref="H14:H16"/>
    <mergeCell ref="K27:K28"/>
    <mergeCell ref="K29:K30"/>
    <mergeCell ref="K31:K32"/>
    <mergeCell ref="K33:K34"/>
    <mergeCell ref="K24:K26"/>
    <mergeCell ref="L24:L26"/>
    <mergeCell ref="L27:L28"/>
    <mergeCell ref="L29:L30"/>
    <mergeCell ref="L31:L32"/>
    <mergeCell ref="L33:L34"/>
  </mergeCells>
  <phoneticPr fontId="0" type="noConversion"/>
  <conditionalFormatting sqref="J2:J22">
    <cfRule type="cellIs" dxfId="16" priority="34" stopIfTrue="1" operator="greaterThan">
      <formula>0</formula>
    </cfRule>
  </conditionalFormatting>
  <conditionalFormatting sqref="I27:I28">
    <cfRule type="cellIs" dxfId="15" priority="26" operator="lessThan">
      <formula>$F$27</formula>
    </cfRule>
    <cfRule type="cellIs" dxfId="14" priority="25" operator="equal">
      <formula>$F$27</formula>
    </cfRule>
    <cfRule type="iconSet" priority="17">
      <iconSet iconSet="3Symbols">
        <cfvo type="percent" val="0"/>
        <cfvo type="num" val="$F$27"/>
        <cfvo type="num" val="$F$27"/>
      </iconSet>
    </cfRule>
  </conditionalFormatting>
  <conditionalFormatting sqref="I29:I30">
    <cfRule type="cellIs" dxfId="13" priority="24" operator="lessThan">
      <formula>$F$29</formula>
    </cfRule>
    <cfRule type="cellIs" dxfId="12" priority="23" operator="equal">
      <formula>$F$29</formula>
    </cfRule>
    <cfRule type="iconSet" priority="16">
      <iconSet iconSet="3Symbols">
        <cfvo type="percent" val="0"/>
        <cfvo type="num" val="$F$29"/>
        <cfvo type="num" val="$F$29"/>
      </iconSet>
    </cfRule>
  </conditionalFormatting>
  <conditionalFormatting sqref="I31:I32">
    <cfRule type="cellIs" dxfId="11" priority="22" operator="lessThan">
      <formula>$F$31</formula>
    </cfRule>
    <cfRule type="cellIs" dxfId="10" priority="21" operator="equal">
      <formula>$F$31</formula>
    </cfRule>
    <cfRule type="iconSet" priority="14">
      <iconSet iconSet="3Symbols">
        <cfvo type="percent" val="0"/>
        <cfvo type="num" val="$F$31"/>
        <cfvo type="num" val="$F$31"/>
      </iconSet>
    </cfRule>
  </conditionalFormatting>
  <conditionalFormatting sqref="I33:I34">
    <cfRule type="cellIs" dxfId="9" priority="20" operator="lessThan">
      <formula>$F$33</formula>
    </cfRule>
    <cfRule type="cellIs" dxfId="8" priority="19" operator="equal">
      <formula>$F$33</formula>
    </cfRule>
    <cfRule type="iconSet" priority="13">
      <iconSet iconSet="3Symbols">
        <cfvo type="percent" val="0"/>
        <cfvo type="num" val="$F$33"/>
        <cfvo type="num" val="$F$33"/>
      </iconSet>
    </cfRule>
  </conditionalFormatting>
  <conditionalFormatting sqref="L27:L34">
    <cfRule type="dataBar" priority="18">
      <dataBar>
        <cfvo type="min" val="0"/>
        <cfvo type="max" val="0"/>
        <color rgb="FF63C384"/>
      </dataBar>
    </cfRule>
  </conditionalFormatting>
  <conditionalFormatting sqref="K27:K28">
    <cfRule type="cellIs" dxfId="7" priority="12" operator="equal">
      <formula>0</formula>
    </cfRule>
    <cfRule type="cellIs" dxfId="6" priority="8" operator="greaterThan">
      <formula>0</formula>
    </cfRule>
  </conditionalFormatting>
  <conditionalFormatting sqref="K29:K30">
    <cfRule type="cellIs" dxfId="5" priority="11" operator="equal">
      <formula>0</formula>
    </cfRule>
    <cfRule type="cellIs" dxfId="4" priority="7" operator="greaterThan">
      <formula>0</formula>
    </cfRule>
  </conditionalFormatting>
  <conditionalFormatting sqref="K31:K32">
    <cfRule type="cellIs" dxfId="3" priority="10" operator="equal">
      <formula>0</formula>
    </cfRule>
    <cfRule type="cellIs" dxfId="2" priority="6" operator="greaterThan">
      <formula>0</formula>
    </cfRule>
  </conditionalFormatting>
  <conditionalFormatting sqref="K33:K34">
    <cfRule type="cellIs" dxfId="1" priority="9" operator="equal">
      <formula>0</formula>
    </cfRule>
    <cfRule type="cellIs" dxfId="0" priority="5" operator="greaterThan">
      <formula>0</formula>
    </cfRule>
  </conditionalFormatting>
  <conditionalFormatting sqref="K27:K34">
    <cfRule type="dataBar" priority="4">
      <dataBar>
        <cfvo type="min" val="0"/>
        <cfvo type="max" val="0"/>
        <color rgb="FFFF555A"/>
      </dataBar>
    </cfRule>
  </conditionalFormatting>
  <conditionalFormatting sqref="K5:K22">
    <cfRule type="dataBar" priority="3">
      <dataBar>
        <cfvo type="min" val="0"/>
        <cfvo type="max" val="0"/>
        <color rgb="FFFF555A"/>
      </dataBar>
    </cfRule>
  </conditionalFormatting>
  <conditionalFormatting sqref="I5:I22">
    <cfRule type="dataBar" priority="2">
      <dataBar>
        <cfvo type="min" val="0"/>
        <cfvo type="max" val="0"/>
        <color rgb="FF63C384"/>
      </dataBar>
    </cfRule>
  </conditionalFormatting>
  <conditionalFormatting sqref="G5:G22">
    <cfRule type="dataBar" priority="1">
      <dataBar>
        <cfvo type="min" val="0"/>
        <cfvo type="max" val="0"/>
        <color rgb="FFFFB628"/>
      </dataBar>
    </cfRule>
  </conditionalFormatting>
  <printOptions horizontalCentered="1" verticalCentered="1"/>
  <pageMargins left="0" right="0" top="0" bottom="0" header="0" footer="0"/>
  <pageSetup paperSize="9" scale="36" orientation="landscape" r:id="rId1"/>
  <headerFooter alignWithMargins="0"/>
  <ignoredErrors>
    <ignoredError sqref="I2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sqref="A1:A3"/>
    </sheetView>
  </sheetViews>
  <sheetFormatPr baseColWidth="10" defaultRowHeight="12.75"/>
  <sheetData>
    <row r="1" spans="1:1">
      <c r="A1" t="s">
        <v>27</v>
      </c>
    </row>
    <row r="2" spans="1:1">
      <c r="A2" t="s">
        <v>28</v>
      </c>
    </row>
    <row r="3" spans="1:1">
      <c r="A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1ere semaine</vt:lpstr>
      <vt:lpstr>recapitulatif</vt:lpstr>
      <vt:lpstr>magasins</vt:lpstr>
      <vt:lpstr>magasins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vixe</cp:lastModifiedBy>
  <cp:lastPrinted>2012-10-17T14:54:23Z</cp:lastPrinted>
  <dcterms:created xsi:type="dcterms:W3CDTF">2005-07-17T17:50:36Z</dcterms:created>
  <dcterms:modified xsi:type="dcterms:W3CDTF">2012-10-25T20:15:35Z</dcterms:modified>
</cp:coreProperties>
</file>