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18915" windowHeight="11535"/>
  </bookViews>
  <sheets>
    <sheet name="Gaz" sheetId="1" r:id="rId1"/>
    <sheet name="Électricité" sheetId="2" r:id="rId2"/>
    <sheet name="Eau" sheetId="3" r:id="rId3"/>
    <sheet name="Feuil4" sheetId="4" r:id="rId4"/>
  </sheets>
  <calcPr calcId="125725"/>
</workbook>
</file>

<file path=xl/calcChain.xml><?xml version="1.0" encoding="utf-8"?>
<calcChain xmlns="http://schemas.openxmlformats.org/spreadsheetml/2006/main">
  <c r="F37" i="3"/>
  <c r="C153"/>
  <c r="E153" s="1"/>
  <c r="C152"/>
  <c r="E152" s="1"/>
  <c r="E148"/>
  <c r="C148"/>
  <c r="E147"/>
  <c r="C147"/>
  <c r="H145"/>
  <c r="G145"/>
  <c r="C140"/>
  <c r="E140" s="1"/>
  <c r="C139"/>
  <c r="E139" s="1"/>
  <c r="C138"/>
  <c r="E138" s="1"/>
  <c r="G136"/>
  <c r="H136" s="1"/>
  <c r="C122"/>
  <c r="E122" s="1"/>
  <c r="C121"/>
  <c r="E121" s="1"/>
  <c r="E117"/>
  <c r="C117"/>
  <c r="E116"/>
  <c r="C116"/>
  <c r="H114"/>
  <c r="G114"/>
  <c r="C109"/>
  <c r="E109" s="1"/>
  <c r="C108"/>
  <c r="E108" s="1"/>
  <c r="C107"/>
  <c r="E107" s="1"/>
  <c r="G105"/>
  <c r="H105" s="1"/>
  <c r="H83"/>
  <c r="G83"/>
  <c r="G74"/>
  <c r="H74" s="1"/>
  <c r="F68"/>
  <c r="C91" s="1"/>
  <c r="E91" s="1"/>
  <c r="G52"/>
  <c r="H52" s="1"/>
  <c r="H43"/>
  <c r="G43"/>
  <c r="C55"/>
  <c r="E55" s="1"/>
  <c r="G21"/>
  <c r="H21" s="1"/>
  <c r="K14"/>
  <c r="K13"/>
  <c r="K12"/>
  <c r="G12"/>
  <c r="H12" s="1"/>
  <c r="K11"/>
  <c r="K10"/>
  <c r="F6"/>
  <c r="C29" s="1"/>
  <c r="E29" s="1"/>
  <c r="H167" i="2"/>
  <c r="I167" s="1"/>
  <c r="D161"/>
  <c r="F161" s="1"/>
  <c r="H161" s="1"/>
  <c r="I161" s="1"/>
  <c r="H158"/>
  <c r="I158" s="1"/>
  <c r="H148"/>
  <c r="I148" s="1"/>
  <c r="D142"/>
  <c r="D151" s="1"/>
  <c r="F151" s="1"/>
  <c r="H139"/>
  <c r="H129"/>
  <c r="I129" s="1"/>
  <c r="D123"/>
  <c r="F123" s="1"/>
  <c r="H123" s="1"/>
  <c r="I123" s="1"/>
  <c r="H120"/>
  <c r="I120" s="1"/>
  <c r="H110"/>
  <c r="I110" s="1"/>
  <c r="D104"/>
  <c r="F104" s="1"/>
  <c r="H104" s="1"/>
  <c r="I104" s="1"/>
  <c r="H101"/>
  <c r="I101" s="1"/>
  <c r="H91"/>
  <c r="I91" s="1"/>
  <c r="D85"/>
  <c r="F85" s="1"/>
  <c r="H85" s="1"/>
  <c r="I85" s="1"/>
  <c r="H82"/>
  <c r="I82" s="1"/>
  <c r="I72"/>
  <c r="H72"/>
  <c r="D66"/>
  <c r="D75" s="1"/>
  <c r="F75" s="1"/>
  <c r="I63"/>
  <c r="H63"/>
  <c r="H52"/>
  <c r="I52" s="1"/>
  <c r="D46"/>
  <c r="F46" s="1"/>
  <c r="H46" s="1"/>
  <c r="I46" s="1"/>
  <c r="H43"/>
  <c r="I43" s="1"/>
  <c r="I33"/>
  <c r="H33"/>
  <c r="D27"/>
  <c r="D35" s="1"/>
  <c r="F35" s="1"/>
  <c r="I24"/>
  <c r="H24"/>
  <c r="I17"/>
  <c r="L4"/>
  <c r="I14"/>
  <c r="I13"/>
  <c r="I12"/>
  <c r="I11"/>
  <c r="I5"/>
  <c r="I16" s="1"/>
  <c r="I18" s="1"/>
  <c r="I2"/>
  <c r="H16"/>
  <c r="H14"/>
  <c r="H13"/>
  <c r="H12"/>
  <c r="H11"/>
  <c r="F14"/>
  <c r="F13"/>
  <c r="F12"/>
  <c r="H2"/>
  <c r="D5"/>
  <c r="F5" s="1"/>
  <c r="H5" s="1"/>
  <c r="K187" i="1"/>
  <c r="J187"/>
  <c r="D183"/>
  <c r="F183" s="1"/>
  <c r="H183" s="1"/>
  <c r="J177"/>
  <c r="K177" s="1"/>
  <c r="J165"/>
  <c r="K165" s="1"/>
  <c r="D161"/>
  <c r="F161" s="1"/>
  <c r="H161" s="1"/>
  <c r="J155"/>
  <c r="J143"/>
  <c r="K143" s="1"/>
  <c r="F139"/>
  <c r="H139" s="1"/>
  <c r="D139"/>
  <c r="K133"/>
  <c r="J133"/>
  <c r="J122"/>
  <c r="K122" s="1"/>
  <c r="F118"/>
  <c r="H118" s="1"/>
  <c r="D118"/>
  <c r="K112"/>
  <c r="J112"/>
  <c r="J100"/>
  <c r="K100" s="1"/>
  <c r="F96"/>
  <c r="H96" s="1"/>
  <c r="D96"/>
  <c r="K90"/>
  <c r="J90"/>
  <c r="J79"/>
  <c r="K79" s="1"/>
  <c r="D75"/>
  <c r="F75" s="1"/>
  <c r="H75" s="1"/>
  <c r="K69"/>
  <c r="J69"/>
  <c r="K58"/>
  <c r="J58"/>
  <c r="D54"/>
  <c r="F54" s="1"/>
  <c r="H54" s="1"/>
  <c r="J48"/>
  <c r="K36"/>
  <c r="J36"/>
  <c r="D32"/>
  <c r="F32" s="1"/>
  <c r="H32" s="1"/>
  <c r="J26"/>
  <c r="K26" s="1"/>
  <c r="J2"/>
  <c r="K2" s="1"/>
  <c r="D8"/>
  <c r="F8" s="1"/>
  <c r="H8" s="1"/>
  <c r="J12"/>
  <c r="K12"/>
  <c r="K19"/>
  <c r="F66" i="2" l="1"/>
  <c r="H66" s="1"/>
  <c r="I66" s="1"/>
  <c r="C76" i="3"/>
  <c r="E76" s="1"/>
  <c r="G76" s="1"/>
  <c r="H76" s="1"/>
  <c r="F27" i="2"/>
  <c r="H27" s="1"/>
  <c r="I27" s="1"/>
  <c r="D36"/>
  <c r="F36" s="1"/>
  <c r="D34"/>
  <c r="F34" s="1"/>
  <c r="H34" s="1"/>
  <c r="I34" s="1"/>
  <c r="G29" i="3"/>
  <c r="H29" s="1"/>
  <c r="G55"/>
  <c r="H55" s="1"/>
  <c r="G91"/>
  <c r="H91" s="1"/>
  <c r="G107"/>
  <c r="H107" s="1"/>
  <c r="G109"/>
  <c r="H109" s="1"/>
  <c r="G122"/>
  <c r="H122" s="1"/>
  <c r="G138"/>
  <c r="H138" s="1"/>
  <c r="G140"/>
  <c r="H140" s="1"/>
  <c r="G153"/>
  <c r="H153" s="1"/>
  <c r="G108"/>
  <c r="H108" s="1"/>
  <c r="G121"/>
  <c r="H121" s="1"/>
  <c r="H123" s="1"/>
  <c r="G139"/>
  <c r="H139" s="1"/>
  <c r="G152"/>
  <c r="H152" s="1"/>
  <c r="H154" s="1"/>
  <c r="C14"/>
  <c r="E14" s="1"/>
  <c r="C23"/>
  <c r="E23" s="1"/>
  <c r="C24"/>
  <c r="E24" s="1"/>
  <c r="C45"/>
  <c r="E45" s="1"/>
  <c r="C46"/>
  <c r="E46" s="1"/>
  <c r="C47"/>
  <c r="E47" s="1"/>
  <c r="C59"/>
  <c r="E59" s="1"/>
  <c r="C60"/>
  <c r="E60" s="1"/>
  <c r="C85"/>
  <c r="E85" s="1"/>
  <c r="C86"/>
  <c r="E86" s="1"/>
  <c r="G116"/>
  <c r="H116" s="1"/>
  <c r="G117"/>
  <c r="H117" s="1"/>
  <c r="G147"/>
  <c r="H147" s="1"/>
  <c r="H149" s="1"/>
  <c r="G148"/>
  <c r="H148" s="1"/>
  <c r="C15"/>
  <c r="E15" s="1"/>
  <c r="C16"/>
  <c r="E16" s="1"/>
  <c r="C28"/>
  <c r="E28" s="1"/>
  <c r="C54"/>
  <c r="E54" s="1"/>
  <c r="C77"/>
  <c r="E77" s="1"/>
  <c r="C78"/>
  <c r="E78" s="1"/>
  <c r="C90"/>
  <c r="E90" s="1"/>
  <c r="D168" i="2"/>
  <c r="F168" s="1"/>
  <c r="D169"/>
  <c r="F169" s="1"/>
  <c r="D170"/>
  <c r="F170" s="1"/>
  <c r="H151"/>
  <c r="I151" s="1"/>
  <c r="I139"/>
  <c r="F142"/>
  <c r="H142" s="1"/>
  <c r="I142" s="1"/>
  <c r="D149"/>
  <c r="F149" s="1"/>
  <c r="D150"/>
  <c r="F150" s="1"/>
  <c r="D130"/>
  <c r="F130" s="1"/>
  <c r="D131"/>
  <c r="F131" s="1"/>
  <c r="D132"/>
  <c r="F132" s="1"/>
  <c r="D111"/>
  <c r="F111" s="1"/>
  <c r="D112"/>
  <c r="F112" s="1"/>
  <c r="D113"/>
  <c r="F113" s="1"/>
  <c r="D92"/>
  <c r="F92" s="1"/>
  <c r="D93"/>
  <c r="F93" s="1"/>
  <c r="D94"/>
  <c r="F94" s="1"/>
  <c r="H75"/>
  <c r="I75" s="1"/>
  <c r="D73"/>
  <c r="F73" s="1"/>
  <c r="D74"/>
  <c r="F74" s="1"/>
  <c r="D53"/>
  <c r="F53" s="1"/>
  <c r="D54"/>
  <c r="F54" s="1"/>
  <c r="D55"/>
  <c r="F55" s="1"/>
  <c r="H36"/>
  <c r="I36" s="1"/>
  <c r="H35"/>
  <c r="I35" s="1"/>
  <c r="H191" i="1"/>
  <c r="J183"/>
  <c r="K183" s="1"/>
  <c r="K193" s="1"/>
  <c r="H169"/>
  <c r="J161"/>
  <c r="K161" s="1"/>
  <c r="K155"/>
  <c r="H147"/>
  <c r="J139"/>
  <c r="K139" s="1"/>
  <c r="K149" s="1"/>
  <c r="H126"/>
  <c r="J118"/>
  <c r="K118" s="1"/>
  <c r="K128" s="1"/>
  <c r="J126"/>
  <c r="H104"/>
  <c r="J96"/>
  <c r="K96" s="1"/>
  <c r="K106" s="1"/>
  <c r="J104"/>
  <c r="H83"/>
  <c r="J75"/>
  <c r="K75" s="1"/>
  <c r="K85" s="1"/>
  <c r="H62"/>
  <c r="J54"/>
  <c r="K54" s="1"/>
  <c r="J62"/>
  <c r="K48"/>
  <c r="H40"/>
  <c r="J32"/>
  <c r="K32" s="1"/>
  <c r="K42" s="1"/>
  <c r="J8"/>
  <c r="J16" s="1"/>
  <c r="H16"/>
  <c r="K8"/>
  <c r="K18" s="1"/>
  <c r="K20" s="1"/>
  <c r="H118" i="3" l="1"/>
  <c r="H110"/>
  <c r="H141"/>
  <c r="H156" s="1"/>
  <c r="G90"/>
  <c r="H90" s="1"/>
  <c r="H92" s="1"/>
  <c r="G77"/>
  <c r="H77" s="1"/>
  <c r="G28"/>
  <c r="H28" s="1"/>
  <c r="H30" s="1"/>
  <c r="G15"/>
  <c r="H15" s="1"/>
  <c r="H85"/>
  <c r="G85"/>
  <c r="G59"/>
  <c r="H59" s="1"/>
  <c r="G46"/>
  <c r="H46" s="1"/>
  <c r="H24"/>
  <c r="G24"/>
  <c r="H14"/>
  <c r="G14"/>
  <c r="G78"/>
  <c r="H78" s="1"/>
  <c r="G54"/>
  <c r="H54" s="1"/>
  <c r="H56" s="1"/>
  <c r="G16"/>
  <c r="H16" s="1"/>
  <c r="G86"/>
  <c r="H86" s="1"/>
  <c r="G60"/>
  <c r="H60" s="1"/>
  <c r="G47"/>
  <c r="H47" s="1"/>
  <c r="G45"/>
  <c r="H45" s="1"/>
  <c r="H23"/>
  <c r="H25" s="1"/>
  <c r="G23"/>
  <c r="H169" i="2"/>
  <c r="I169" s="1"/>
  <c r="H170"/>
  <c r="I170" s="1"/>
  <c r="H168"/>
  <c r="H172" s="1"/>
  <c r="H150"/>
  <c r="I150" s="1"/>
  <c r="H153"/>
  <c r="H149"/>
  <c r="I149"/>
  <c r="I153" s="1"/>
  <c r="H132"/>
  <c r="I132" s="1"/>
  <c r="H130"/>
  <c r="H131"/>
  <c r="I131" s="1"/>
  <c r="H113"/>
  <c r="I113" s="1"/>
  <c r="H111"/>
  <c r="H112"/>
  <c r="I112" s="1"/>
  <c r="H94"/>
  <c r="I94" s="1"/>
  <c r="H92"/>
  <c r="H93"/>
  <c r="I93" s="1"/>
  <c r="H74"/>
  <c r="I74" s="1"/>
  <c r="H73"/>
  <c r="H77" s="1"/>
  <c r="H55"/>
  <c r="I55" s="1"/>
  <c r="H53"/>
  <c r="H54"/>
  <c r="I54" s="1"/>
  <c r="I38"/>
  <c r="H38"/>
  <c r="J191" i="1"/>
  <c r="K171"/>
  <c r="J169"/>
  <c r="J147"/>
  <c r="J83"/>
  <c r="K64"/>
  <c r="J40"/>
  <c r="I73" i="2" l="1"/>
  <c r="I77" s="1"/>
  <c r="H48" i="3"/>
  <c r="H79"/>
  <c r="H17"/>
  <c r="H32" s="1"/>
  <c r="H61"/>
  <c r="H87"/>
  <c r="H125"/>
  <c r="I168" i="2"/>
  <c r="I172" s="1"/>
  <c r="H134"/>
  <c r="I130"/>
  <c r="I134" s="1"/>
  <c r="H115"/>
  <c r="I111"/>
  <c r="I115" s="1"/>
  <c r="H96"/>
  <c r="I92"/>
  <c r="I96" s="1"/>
  <c r="H57"/>
  <c r="I53"/>
  <c r="I57" s="1"/>
  <c r="H63" i="3" l="1"/>
  <c r="H94"/>
</calcChain>
</file>

<file path=xl/sharedStrings.xml><?xml version="1.0" encoding="utf-8"?>
<sst xmlns="http://schemas.openxmlformats.org/spreadsheetml/2006/main" count="447" uniqueCount="74">
  <si>
    <t>Consommation</t>
  </si>
  <si>
    <t>Contribution et Taxes liées à l'énergie</t>
  </si>
  <si>
    <t>Total Gaz HT</t>
  </si>
  <si>
    <t>Total Gaz TTC</t>
  </si>
  <si>
    <t>Ancien Index</t>
  </si>
  <si>
    <t>Nouveau Index</t>
  </si>
  <si>
    <t>Différence en m3</t>
  </si>
  <si>
    <t>Coeff de Conv</t>
  </si>
  <si>
    <t>Conso KWH</t>
  </si>
  <si>
    <t>Prix kWh HT</t>
  </si>
  <si>
    <t>Montant HT</t>
  </si>
  <si>
    <t>Taux TVA</t>
  </si>
  <si>
    <t>Total TTC</t>
  </si>
  <si>
    <t>Abonnement sur la base de 13.37€</t>
  </si>
  <si>
    <t>Total HTVA</t>
  </si>
  <si>
    <t>Déduction du montant mensualisé</t>
  </si>
  <si>
    <t>Total à payer</t>
  </si>
  <si>
    <t>Nouvel Index</t>
  </si>
  <si>
    <t>Conso kWh</t>
  </si>
  <si>
    <t>Montant HTVA</t>
  </si>
  <si>
    <t>Abonnement</t>
  </si>
  <si>
    <t>Abonnement du26/07 au 25/09/12 sur la base de 5.29€ par mois</t>
  </si>
  <si>
    <t>Abonnement du 20/07 au 25/09/12 sur la base de 13.37€ par mois</t>
  </si>
  <si>
    <t>Contributions et Taxes liées à l'énergie</t>
  </si>
  <si>
    <t>Contribution au sevice public de l'électricité</t>
  </si>
  <si>
    <t>Taxes Municipales sur la Consommation finale de l'électricité</t>
  </si>
  <si>
    <t>Taxes Départementales sur la Consommation finale de l'électricité</t>
  </si>
  <si>
    <t>Total Contributions et Taxes</t>
  </si>
  <si>
    <t>Total à payer TTC</t>
  </si>
  <si>
    <t>Contribution Tarifaire Acheminement</t>
  </si>
  <si>
    <t>Déduction des Facture déjà payées</t>
  </si>
  <si>
    <t>le 27/06/2012</t>
  </si>
  <si>
    <t>le30/05/2012</t>
  </si>
  <si>
    <t>ÉLECTRICITÉ relevée le 02/08/2012</t>
  </si>
  <si>
    <t xml:space="preserve">ÉLECTRICITÉ relevé le </t>
  </si>
  <si>
    <t>ÉLECTRICITÉ relevée le</t>
  </si>
  <si>
    <t>LYONNAISE DES EAUX</t>
  </si>
  <si>
    <t>Relevé le 15/02/2012</t>
  </si>
  <si>
    <t>Acien index</t>
  </si>
  <si>
    <t>Nouvel index</t>
  </si>
  <si>
    <t>Cosommation</t>
  </si>
  <si>
    <t>Quantité</t>
  </si>
  <si>
    <t>Prix Unitaire HT</t>
  </si>
  <si>
    <t>Taux de TVA %</t>
  </si>
  <si>
    <t>Montant TVA</t>
  </si>
  <si>
    <t>Prix TTC</t>
  </si>
  <si>
    <t>Bilan consommation (m3)</t>
  </si>
  <si>
    <t xml:space="preserve">Abonnement </t>
  </si>
  <si>
    <t>Part Lyonnaise des Eaux</t>
  </si>
  <si>
    <t>Part Agence de l'Eau PR</t>
  </si>
  <si>
    <t>Part Commune de Carcassonne</t>
  </si>
  <si>
    <t>Distribution de l'Eau TTC</t>
  </si>
  <si>
    <t>Collecte et Traitement</t>
  </si>
  <si>
    <t>Part Commune Carcassonne</t>
  </si>
  <si>
    <t>Collecte et traitement des Eaux usées TTC</t>
  </si>
  <si>
    <t>Agence Rhone Méditérranée Corse</t>
  </si>
  <si>
    <t>Redevence Pollution</t>
  </si>
  <si>
    <t>Modernisation des réseaux de collecte</t>
  </si>
  <si>
    <t>Organismes Publics TTC</t>
  </si>
  <si>
    <t>Net à payer TTC</t>
  </si>
  <si>
    <t>Relevé le 15/08/2012</t>
  </si>
  <si>
    <t>Relevé le 15/02/2013</t>
  </si>
  <si>
    <t>Relevé le 15/08/2013</t>
  </si>
  <si>
    <t>Relevé le 15/02/2014</t>
  </si>
  <si>
    <t>GAZ relevé le 02/08/2012</t>
  </si>
  <si>
    <t xml:space="preserve">GAZ relevé le </t>
  </si>
  <si>
    <t>GAZ relevé le</t>
  </si>
  <si>
    <t>ÉLECTRICITÉ relevée le 17/09/2012</t>
  </si>
  <si>
    <t>GAZ relevé le 17/09/2012</t>
  </si>
  <si>
    <t>GAZ relevé sur estimation</t>
  </si>
  <si>
    <t xml:space="preserve">ÉLECTRICITÉ relevée sur estimation </t>
  </si>
  <si>
    <t>le 17/11/2012</t>
  </si>
  <si>
    <t>ÉLECTRICITÉ relevé le 19/01/2013</t>
  </si>
  <si>
    <t>le19/01/2013</t>
  </si>
</sst>
</file>

<file path=xl/styles.xml><?xml version="1.0" encoding="utf-8"?>
<styleSheet xmlns="http://schemas.openxmlformats.org/spreadsheetml/2006/main">
  <numFmts count="6">
    <numFmt numFmtId="8" formatCode="#,##0.00\ &quot;€&quot;;[Red]\-#,##0.00\ &quot;€&quot;"/>
    <numFmt numFmtId="164" formatCode="#,##0.00\ &quot;€&quot;"/>
    <numFmt numFmtId="165" formatCode="#,##0.00000\ &quot;€&quot;"/>
    <numFmt numFmtId="166" formatCode="0.00000"/>
    <numFmt numFmtId="167" formatCode="0.0000"/>
    <numFmt numFmtId="168" formatCode="[$-40C]mmm\-yy;@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C00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FF0000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FF0000"/>
      </right>
      <top style="medium">
        <color auto="1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rgb="FFFF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rgb="FFFF0000"/>
      </right>
      <top style="medium">
        <color indexed="64"/>
      </top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wrapText="1"/>
    </xf>
    <xf numFmtId="0" fontId="1" fillId="0" borderId="2" xfId="0" applyFont="1" applyBorder="1"/>
    <xf numFmtId="0" fontId="1" fillId="0" borderId="2" xfId="0" applyFont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/>
    <xf numFmtId="164" fontId="1" fillId="0" borderId="2" xfId="0" applyNumberFormat="1" applyFont="1" applyBorder="1"/>
    <xf numFmtId="10" fontId="1" fillId="0" borderId="2" xfId="0" applyNumberFormat="1" applyFont="1" applyBorder="1"/>
    <xf numFmtId="0" fontId="1" fillId="0" borderId="2" xfId="0" applyNumberFormat="1" applyFont="1" applyBorder="1"/>
    <xf numFmtId="164" fontId="1" fillId="2" borderId="3" xfId="0" applyNumberFormat="1" applyFont="1" applyFill="1" applyBorder="1"/>
    <xf numFmtId="0" fontId="1" fillId="2" borderId="1" xfId="0" applyFont="1" applyFill="1" applyBorder="1"/>
    <xf numFmtId="0" fontId="1" fillId="2" borderId="5" xfId="0" applyFont="1" applyFill="1" applyBorder="1"/>
    <xf numFmtId="0" fontId="1" fillId="2" borderId="6" xfId="0" applyFont="1" applyFill="1" applyBorder="1"/>
    <xf numFmtId="164" fontId="1" fillId="2" borderId="6" xfId="0" applyNumberFormat="1" applyFont="1" applyFill="1" applyBorder="1"/>
    <xf numFmtId="164" fontId="1" fillId="2" borderId="7" xfId="0" applyNumberFormat="1" applyFont="1" applyFill="1" applyBorder="1"/>
    <xf numFmtId="10" fontId="1" fillId="0" borderId="0" xfId="0" applyNumberFormat="1" applyFont="1" applyBorder="1"/>
    <xf numFmtId="164" fontId="1" fillId="0" borderId="4" xfId="0" applyNumberFormat="1" applyFont="1" applyBorder="1"/>
    <xf numFmtId="165" fontId="1" fillId="0" borderId="2" xfId="0" applyNumberFormat="1" applyFont="1" applyBorder="1"/>
    <xf numFmtId="165" fontId="1" fillId="0" borderId="3" xfId="0" applyNumberFormat="1" applyFont="1" applyBorder="1"/>
    <xf numFmtId="0" fontId="1" fillId="2" borderId="8" xfId="0" applyFont="1" applyFill="1" applyBorder="1"/>
    <xf numFmtId="0" fontId="1" fillId="2" borderId="9" xfId="0" applyFont="1" applyFill="1" applyBorder="1"/>
    <xf numFmtId="164" fontId="1" fillId="2" borderId="9" xfId="0" applyNumberFormat="1" applyFont="1" applyFill="1" applyBorder="1"/>
    <xf numFmtId="10" fontId="1" fillId="2" borderId="9" xfId="0" applyNumberFormat="1" applyFont="1" applyFill="1" applyBorder="1"/>
    <xf numFmtId="10" fontId="1" fillId="2" borderId="10" xfId="0" applyNumberFormat="1" applyFont="1" applyFill="1" applyBorder="1"/>
    <xf numFmtId="164" fontId="1" fillId="2" borderId="11" xfId="0" applyNumberFormat="1" applyFont="1" applyFill="1" applyBorder="1"/>
    <xf numFmtId="0" fontId="1" fillId="0" borderId="12" xfId="0" applyFont="1" applyBorder="1"/>
    <xf numFmtId="0" fontId="1" fillId="2" borderId="12" xfId="0" applyFont="1" applyFill="1" applyBorder="1"/>
    <xf numFmtId="164" fontId="1" fillId="0" borderId="0" xfId="0" applyNumberFormat="1" applyFont="1"/>
    <xf numFmtId="164" fontId="1" fillId="2" borderId="2" xfId="0" applyNumberFormat="1" applyFont="1" applyFill="1" applyBorder="1"/>
    <xf numFmtId="10" fontId="1" fillId="2" borderId="2" xfId="0" applyNumberFormat="1" applyFont="1" applyFill="1" applyBorder="1"/>
    <xf numFmtId="165" fontId="1" fillId="2" borderId="2" xfId="0" applyNumberFormat="1" applyFont="1" applyFill="1" applyBorder="1"/>
    <xf numFmtId="0" fontId="1" fillId="2" borderId="2" xfId="0" applyNumberFormat="1" applyFont="1" applyFill="1" applyBorder="1"/>
    <xf numFmtId="0" fontId="1" fillId="0" borderId="0" xfId="0" applyFont="1" applyAlignment="1">
      <alignment wrapText="1"/>
    </xf>
    <xf numFmtId="0" fontId="1" fillId="0" borderId="1" xfId="0" applyFont="1" applyBorder="1" applyAlignment="1">
      <alignment horizontal="center" wrapText="1"/>
    </xf>
    <xf numFmtId="0" fontId="1" fillId="0" borderId="1" xfId="0" applyFont="1" applyBorder="1" applyAlignment="1">
      <alignment wrapText="1"/>
    </xf>
    <xf numFmtId="0" fontId="5" fillId="2" borderId="1" xfId="0" applyFont="1" applyFill="1" applyBorder="1"/>
    <xf numFmtId="0" fontId="6" fillId="3" borderId="1" xfId="0" applyFont="1" applyFill="1" applyBorder="1" applyAlignment="1">
      <alignment vertical="center"/>
    </xf>
    <xf numFmtId="0" fontId="1" fillId="3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wrapText="1"/>
    </xf>
    <xf numFmtId="4" fontId="1" fillId="0" borderId="0" xfId="0" applyNumberFormat="1" applyFont="1"/>
    <xf numFmtId="10" fontId="1" fillId="0" borderId="0" xfId="0" applyNumberFormat="1" applyFont="1"/>
    <xf numFmtId="0" fontId="1" fillId="0" borderId="13" xfId="0" applyFont="1" applyBorder="1"/>
    <xf numFmtId="164" fontId="1" fillId="0" borderId="13" xfId="0" applyNumberFormat="1" applyFont="1" applyBorder="1"/>
    <xf numFmtId="0" fontId="1" fillId="0" borderId="9" xfId="0" applyFont="1" applyBorder="1"/>
    <xf numFmtId="0" fontId="1" fillId="0" borderId="0" xfId="0" applyFont="1" applyBorder="1"/>
    <xf numFmtId="0" fontId="1" fillId="4" borderId="5" xfId="0" applyFont="1" applyFill="1" applyBorder="1"/>
    <xf numFmtId="0" fontId="1" fillId="4" borderId="6" xfId="0" applyFont="1" applyFill="1" applyBorder="1"/>
    <xf numFmtId="10" fontId="1" fillId="4" borderId="6" xfId="0" applyNumberFormat="1" applyFont="1" applyFill="1" applyBorder="1"/>
    <xf numFmtId="164" fontId="1" fillId="4" borderId="6" xfId="0" applyNumberFormat="1" applyFont="1" applyFill="1" applyBorder="1"/>
    <xf numFmtId="164" fontId="1" fillId="4" borderId="12" xfId="0" applyNumberFormat="1" applyFont="1" applyFill="1" applyBorder="1"/>
    <xf numFmtId="164" fontId="1" fillId="2" borderId="12" xfId="0" applyNumberFormat="1" applyFont="1" applyFill="1" applyBorder="1"/>
    <xf numFmtId="4" fontId="1" fillId="4" borderId="1" xfId="0" applyNumberFormat="1" applyFont="1" applyFill="1" applyBorder="1"/>
    <xf numFmtId="164" fontId="1" fillId="4" borderId="1" xfId="0" applyNumberFormat="1" applyFont="1" applyFill="1" applyBorder="1"/>
    <xf numFmtId="0" fontId="1" fillId="3" borderId="13" xfId="0" applyFont="1" applyFill="1" applyBorder="1" applyAlignment="1">
      <alignment wrapText="1"/>
    </xf>
    <xf numFmtId="164" fontId="1" fillId="4" borderId="3" xfId="0" applyNumberFormat="1" applyFont="1" applyFill="1" applyBorder="1"/>
    <xf numFmtId="164" fontId="1" fillId="4" borderId="7" xfId="0" applyNumberFormat="1" applyFont="1" applyFill="1" applyBorder="1"/>
    <xf numFmtId="10" fontId="1" fillId="4" borderId="1" xfId="0" applyNumberFormat="1" applyFont="1" applyFill="1" applyBorder="1"/>
    <xf numFmtId="164" fontId="1" fillId="4" borderId="20" xfId="0" applyNumberFormat="1" applyFont="1" applyFill="1" applyBorder="1"/>
    <xf numFmtId="166" fontId="1" fillId="0" borderId="2" xfId="0" applyNumberFormat="1" applyFont="1" applyBorder="1"/>
    <xf numFmtId="166" fontId="1" fillId="0" borderId="2" xfId="0" applyNumberFormat="1" applyFont="1" applyBorder="1" applyAlignment="1"/>
    <xf numFmtId="167" fontId="1" fillId="0" borderId="2" xfId="0" applyNumberFormat="1" applyFont="1" applyBorder="1"/>
    <xf numFmtId="0" fontId="1" fillId="4" borderId="8" xfId="0" applyFont="1" applyFill="1" applyBorder="1"/>
    <xf numFmtId="0" fontId="1" fillId="4" borderId="9" xfId="0" applyFont="1" applyFill="1" applyBorder="1"/>
    <xf numFmtId="4" fontId="1" fillId="4" borderId="13" xfId="0" applyNumberFormat="1" applyFont="1" applyFill="1" applyBorder="1"/>
    <xf numFmtId="10" fontId="1" fillId="4" borderId="13" xfId="0" applyNumberFormat="1" applyFont="1" applyFill="1" applyBorder="1"/>
    <xf numFmtId="164" fontId="1" fillId="4" borderId="21" xfId="0" applyNumberFormat="1" applyFont="1" applyFill="1" applyBorder="1"/>
    <xf numFmtId="164" fontId="1" fillId="4" borderId="11" xfId="0" applyNumberFormat="1" applyFont="1" applyFill="1" applyBorder="1"/>
    <xf numFmtId="0" fontId="1" fillId="4" borderId="16" xfId="0" applyFont="1" applyFill="1" applyBorder="1"/>
    <xf numFmtId="0" fontId="1" fillId="4" borderId="17" xfId="0" applyFont="1" applyFill="1" applyBorder="1"/>
    <xf numFmtId="4" fontId="1" fillId="4" borderId="18" xfId="0" applyNumberFormat="1" applyFont="1" applyFill="1" applyBorder="1"/>
    <xf numFmtId="164" fontId="1" fillId="4" borderId="22" xfId="0" applyNumberFormat="1" applyFont="1" applyFill="1" applyBorder="1"/>
    <xf numFmtId="0" fontId="0" fillId="4" borderId="6" xfId="0" applyFill="1" applyBorder="1"/>
    <xf numFmtId="8" fontId="1" fillId="0" borderId="0" xfId="0" applyNumberFormat="1" applyFont="1"/>
    <xf numFmtId="0" fontId="0" fillId="0" borderId="2" xfId="0" applyBorder="1"/>
    <xf numFmtId="164" fontId="1" fillId="0" borderId="19" xfId="0" applyNumberFormat="1" applyFont="1" applyBorder="1"/>
    <xf numFmtId="164" fontId="1" fillId="0" borderId="3" xfId="0" applyNumberFormat="1" applyFont="1" applyBorder="1"/>
    <xf numFmtId="0" fontId="7" fillId="0" borderId="0" xfId="0" applyFont="1"/>
    <xf numFmtId="0" fontId="7" fillId="0" borderId="19" xfId="0" applyFont="1" applyBorder="1" applyAlignment="1"/>
    <xf numFmtId="0" fontId="7" fillId="0" borderId="0" xfId="0" applyFont="1" applyBorder="1" applyAlignment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13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64" fontId="1" fillId="0" borderId="1" xfId="0" applyNumberFormat="1" applyFont="1" applyBorder="1"/>
    <xf numFmtId="10" fontId="1" fillId="0" borderId="1" xfId="0" applyNumberFormat="1" applyFont="1" applyBorder="1" applyAlignment="1">
      <alignment wrapText="1"/>
    </xf>
    <xf numFmtId="0" fontId="1" fillId="0" borderId="15" xfId="0" applyFont="1" applyBorder="1"/>
    <xf numFmtId="168" fontId="1" fillId="0" borderId="0" xfId="0" applyNumberFormat="1" applyFont="1"/>
    <xf numFmtId="0" fontId="1" fillId="0" borderId="0" xfId="0" applyNumberFormat="1" applyFont="1"/>
    <xf numFmtId="168" fontId="0" fillId="0" borderId="0" xfId="0" applyNumberFormat="1"/>
    <xf numFmtId="164" fontId="10" fillId="0" borderId="1" xfId="0" applyNumberFormat="1" applyFont="1" applyBorder="1"/>
    <xf numFmtId="9" fontId="1" fillId="0" borderId="13" xfId="0" applyNumberFormat="1" applyFont="1" applyBorder="1"/>
    <xf numFmtId="0" fontId="1" fillId="0" borderId="0" xfId="0" applyFont="1" applyAlignment="1">
      <alignment horizontal="left"/>
    </xf>
    <xf numFmtId="9" fontId="1" fillId="0" borderId="2" xfId="0" applyNumberFormat="1" applyFont="1" applyBorder="1"/>
    <xf numFmtId="164" fontId="3" fillId="0" borderId="1" xfId="0" applyNumberFormat="1" applyFont="1" applyBorder="1"/>
    <xf numFmtId="166" fontId="1" fillId="2" borderId="2" xfId="0" applyNumberFormat="1" applyFont="1" applyFill="1" applyBorder="1"/>
    <xf numFmtId="14" fontId="1" fillId="0" borderId="0" xfId="0" applyNumberFormat="1" applyFont="1"/>
    <xf numFmtId="0" fontId="5" fillId="2" borderId="1" xfId="0" applyFont="1" applyFill="1" applyBorder="1" applyAlignment="1">
      <alignment vertical="center"/>
    </xf>
    <xf numFmtId="0" fontId="1" fillId="2" borderId="5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10" fontId="1" fillId="4" borderId="14" xfId="0" applyNumberFormat="1" applyFont="1" applyFill="1" applyBorder="1" applyAlignment="1">
      <alignment horizontal="center"/>
    </xf>
    <xf numFmtId="10" fontId="1" fillId="4" borderId="16" xfId="0" applyNumberFormat="1" applyFont="1" applyFill="1" applyBorder="1" applyAlignment="1">
      <alignment horizontal="center"/>
    </xf>
    <xf numFmtId="0" fontId="4" fillId="0" borderId="0" xfId="0" applyFont="1" applyAlignment="1">
      <alignment horizontal="left"/>
    </xf>
    <xf numFmtId="0" fontId="4" fillId="0" borderId="4" xfId="0" applyFont="1" applyBorder="1" applyAlignment="1">
      <alignment horizontal="left"/>
    </xf>
    <xf numFmtId="0" fontId="7" fillId="0" borderId="5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9" fillId="0" borderId="4" xfId="0" applyFont="1" applyBorder="1" applyAlignment="1">
      <alignment horizontal="center"/>
    </xf>
    <xf numFmtId="0" fontId="10" fillId="0" borderId="5" xfId="0" applyFont="1" applyBorder="1" applyAlignment="1">
      <alignment horizontal="left"/>
    </xf>
    <xf numFmtId="0" fontId="10" fillId="0" borderId="6" xfId="0" applyFont="1" applyBorder="1" applyAlignment="1">
      <alignment horizontal="left"/>
    </xf>
    <xf numFmtId="0" fontId="10" fillId="0" borderId="12" xfId="0" applyFont="1" applyBorder="1" applyAlignment="1">
      <alignment horizontal="left"/>
    </xf>
    <xf numFmtId="0" fontId="4" fillId="0" borderId="9" xfId="0" applyFont="1" applyBorder="1" applyAlignment="1">
      <alignment horizontal="left"/>
    </xf>
    <xf numFmtId="0" fontId="4" fillId="0" borderId="15" xfId="0" applyFont="1" applyBorder="1" applyAlignment="1">
      <alignment horizontal="left"/>
    </xf>
    <xf numFmtId="0" fontId="3" fillId="0" borderId="5" xfId="0" applyFont="1" applyBorder="1" applyAlignment="1">
      <alignment horizontal="center"/>
    </xf>
    <xf numFmtId="0" fontId="3" fillId="0" borderId="1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C854"/>
  <sheetViews>
    <sheetView tabSelected="1" workbookViewId="0">
      <pane xSplit="6" ySplit="17" topLeftCell="G18" activePane="bottomRight" state="frozen"/>
      <selection pane="topRight" activeCell="G1" sqref="G1"/>
      <selection pane="bottomLeft" activeCell="A18" sqref="A18"/>
      <selection pane="bottomRight" activeCell="N20" sqref="N20"/>
    </sheetView>
  </sheetViews>
  <sheetFormatPr baseColWidth="10" defaultRowHeight="15"/>
  <cols>
    <col min="1" max="1" width="36.28515625" customWidth="1"/>
    <col min="2" max="2" width="11" customWidth="1"/>
    <col min="6" max="6" width="8" customWidth="1"/>
    <col min="7" max="7" width="9.140625" customWidth="1"/>
    <col min="8" max="8" width="9.7109375" customWidth="1"/>
    <col min="9" max="9" width="8.140625" customWidth="1"/>
    <col min="10" max="10" width="11" bestFit="1" customWidth="1"/>
  </cols>
  <sheetData>
    <row r="1" spans="1:55" ht="31.5" thickBot="1">
      <c r="A1" s="37" t="s">
        <v>64</v>
      </c>
      <c r="B1" s="5" t="s">
        <v>4</v>
      </c>
      <c r="C1" s="5" t="s">
        <v>5</v>
      </c>
      <c r="D1" s="5" t="s">
        <v>6</v>
      </c>
      <c r="E1" s="5" t="s">
        <v>7</v>
      </c>
      <c r="F1" s="6" t="s">
        <v>8</v>
      </c>
      <c r="G1" s="5" t="s">
        <v>9</v>
      </c>
      <c r="H1" s="5" t="s">
        <v>10</v>
      </c>
      <c r="I1" s="5" t="s">
        <v>11</v>
      </c>
      <c r="J1" s="5" t="s">
        <v>14</v>
      </c>
      <c r="K1" s="5" t="s">
        <v>12</v>
      </c>
      <c r="L1" s="2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</row>
    <row r="2" spans="1:55">
      <c r="A2" s="7" t="s">
        <v>22</v>
      </c>
      <c r="B2" s="7"/>
      <c r="C2" s="7"/>
      <c r="D2" s="7"/>
      <c r="E2" s="7"/>
      <c r="F2" s="7"/>
      <c r="G2" s="30"/>
      <c r="H2" s="30">
        <v>26.74</v>
      </c>
      <c r="I2" s="31">
        <v>5.5E-2</v>
      </c>
      <c r="J2" s="32">
        <f>H2*I2</f>
        <v>1.4706999999999999</v>
      </c>
      <c r="K2" s="30">
        <f>H2+J2</f>
        <v>28.210699999999999</v>
      </c>
      <c r="L2" s="1"/>
      <c r="M2" s="1"/>
      <c r="N2" s="29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</row>
    <row r="3" spans="1:55">
      <c r="A3" s="3"/>
      <c r="B3" s="3"/>
      <c r="C3" s="3"/>
      <c r="D3" s="3"/>
      <c r="E3" s="3"/>
      <c r="F3" s="3"/>
      <c r="G3" s="8"/>
      <c r="H3" s="8"/>
      <c r="I3" s="9"/>
      <c r="J3" s="19"/>
      <c r="K3" s="8"/>
      <c r="L3" s="1"/>
      <c r="M3" s="1"/>
      <c r="N3" s="29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</row>
    <row r="4" spans="1:55">
      <c r="A4" s="3"/>
      <c r="B4" s="3"/>
      <c r="C4" s="3"/>
      <c r="D4" s="3"/>
      <c r="E4" s="3"/>
      <c r="F4" s="3"/>
      <c r="G4" s="8"/>
      <c r="H4" s="8"/>
      <c r="I4" s="9"/>
      <c r="J4" s="19"/>
      <c r="K4" s="8"/>
      <c r="L4" s="1"/>
      <c r="M4" s="1"/>
      <c r="N4" s="29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</row>
    <row r="5" spans="1:55">
      <c r="A5" s="3"/>
      <c r="B5" s="3"/>
      <c r="C5" s="4"/>
      <c r="D5" s="3"/>
      <c r="E5" s="3"/>
      <c r="F5" s="3"/>
      <c r="G5" s="8"/>
      <c r="H5" s="8"/>
      <c r="I5" s="9"/>
      <c r="J5" s="19"/>
      <c r="K5" s="8"/>
      <c r="L5" s="1"/>
      <c r="M5" s="1"/>
      <c r="N5" s="29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</row>
    <row r="6" spans="1:55">
      <c r="A6" s="3"/>
      <c r="B6" s="3"/>
      <c r="C6" s="3"/>
      <c r="D6" s="3"/>
      <c r="E6" s="3"/>
      <c r="F6" s="3"/>
      <c r="G6" s="8"/>
      <c r="H6" s="8"/>
      <c r="I6" s="9"/>
      <c r="J6" s="19"/>
      <c r="K6" s="8"/>
      <c r="L6" s="1"/>
      <c r="M6" s="1"/>
      <c r="N6" s="29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</row>
    <row r="7" spans="1:55">
      <c r="A7" s="3"/>
      <c r="B7" s="3"/>
      <c r="C7" s="3"/>
      <c r="D7" s="3"/>
      <c r="E7" s="3"/>
      <c r="F7" s="3"/>
      <c r="G7" s="8"/>
      <c r="H7" s="8"/>
      <c r="I7" s="9"/>
      <c r="J7" s="19"/>
      <c r="K7" s="8"/>
      <c r="L7" s="1"/>
      <c r="M7" s="1"/>
      <c r="N7" s="29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</row>
    <row r="8" spans="1:55">
      <c r="A8" s="7" t="s">
        <v>0</v>
      </c>
      <c r="B8" s="7">
        <v>42255</v>
      </c>
      <c r="C8" s="7">
        <v>43310</v>
      </c>
      <c r="D8" s="7">
        <f>C8-B8</f>
        <v>1055</v>
      </c>
      <c r="E8" s="7">
        <v>11.42</v>
      </c>
      <c r="F8" s="7">
        <f>D8*E8</f>
        <v>12048.1</v>
      </c>
      <c r="G8" s="98">
        <v>4.7300000000000002E-2</v>
      </c>
      <c r="H8" s="30">
        <f>F8*G8</f>
        <v>569.87513000000001</v>
      </c>
      <c r="I8" s="31">
        <v>0.19600000000000001</v>
      </c>
      <c r="J8" s="32">
        <f>H8*I8</f>
        <v>111.69552548</v>
      </c>
      <c r="K8" s="30">
        <f>H8+J8</f>
        <v>681.57065548000003</v>
      </c>
      <c r="L8" s="1"/>
      <c r="M8" s="1"/>
      <c r="N8" s="29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>
      <c r="A9" s="3"/>
      <c r="B9" s="3"/>
      <c r="C9" s="3"/>
      <c r="D9" s="3"/>
      <c r="E9" s="3"/>
      <c r="F9" s="3"/>
      <c r="G9" s="10"/>
      <c r="H9" s="8"/>
      <c r="I9" s="9"/>
      <c r="J9" s="19"/>
      <c r="K9" s="8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>
      <c r="A10" s="3"/>
      <c r="B10" s="3"/>
      <c r="C10" s="3"/>
      <c r="D10" s="3"/>
      <c r="E10" s="3"/>
      <c r="F10" s="3"/>
      <c r="G10" s="10"/>
      <c r="H10" s="8"/>
      <c r="I10" s="9"/>
      <c r="J10" s="19"/>
      <c r="K10" s="8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</row>
    <row r="11" spans="1:55">
      <c r="A11" s="3"/>
      <c r="B11" s="3"/>
      <c r="C11" s="3"/>
      <c r="D11" s="3"/>
      <c r="E11" s="3"/>
      <c r="F11" s="3"/>
      <c r="G11" s="10"/>
      <c r="H11" s="8"/>
      <c r="I11" s="9"/>
      <c r="J11" s="19"/>
      <c r="K11" s="8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</row>
    <row r="12" spans="1:55">
      <c r="A12" s="7" t="s">
        <v>1</v>
      </c>
      <c r="B12" s="7"/>
      <c r="C12" s="7"/>
      <c r="D12" s="7"/>
      <c r="E12" s="7"/>
      <c r="F12" s="7"/>
      <c r="G12" s="30"/>
      <c r="H12" s="30">
        <v>4.62</v>
      </c>
      <c r="I12" s="31">
        <v>5.5E-2</v>
      </c>
      <c r="J12" s="32">
        <f>H12*I12</f>
        <v>0.25409999999999999</v>
      </c>
      <c r="K12" s="30">
        <f>H12+J12</f>
        <v>4.8741000000000003</v>
      </c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</row>
    <row r="13" spans="1:55">
      <c r="A13" s="3"/>
      <c r="B13" s="3"/>
      <c r="C13" s="3"/>
      <c r="D13" s="3"/>
      <c r="E13" s="3"/>
      <c r="F13" s="3"/>
      <c r="G13" s="8"/>
      <c r="H13" s="8"/>
      <c r="I13" s="9"/>
      <c r="J13" s="19"/>
      <c r="K13" s="8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</row>
    <row r="14" spans="1:55">
      <c r="A14" s="3"/>
      <c r="B14" s="3"/>
      <c r="C14" s="3"/>
      <c r="D14" s="3"/>
      <c r="E14" s="3"/>
      <c r="F14" s="3"/>
      <c r="G14" s="8"/>
      <c r="H14" s="8"/>
      <c r="I14" s="9"/>
      <c r="J14" s="19"/>
      <c r="K14" s="8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</row>
    <row r="15" spans="1:55" ht="15.75" thickBot="1">
      <c r="A15" s="3"/>
      <c r="B15" s="3"/>
      <c r="C15" s="3"/>
      <c r="D15" s="3"/>
      <c r="E15" s="3"/>
      <c r="F15" s="3"/>
      <c r="G15" s="8"/>
      <c r="H15" s="8"/>
      <c r="I15" s="9"/>
      <c r="J15" s="19"/>
      <c r="K15" s="8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</row>
    <row r="16" spans="1:55" ht="15.75" thickBot="1">
      <c r="A16" s="12" t="s">
        <v>2</v>
      </c>
      <c r="B16" s="13"/>
      <c r="C16" s="14"/>
      <c r="D16" s="14"/>
      <c r="E16" s="14"/>
      <c r="F16" s="14"/>
      <c r="G16" s="16"/>
      <c r="H16" s="11">
        <f>SUM(H2:H12)</f>
        <v>601.23513000000003</v>
      </c>
      <c r="I16" s="17"/>
      <c r="J16" s="20">
        <f>SUM(J2:J12)</f>
        <v>113.42032547999999</v>
      </c>
      <c r="K16" s="18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</row>
    <row r="17" spans="1:55" ht="15.75" thickBot="1">
      <c r="A17" s="3"/>
      <c r="B17" s="3"/>
      <c r="C17" s="3"/>
      <c r="D17" s="3"/>
      <c r="E17" s="3"/>
      <c r="F17" s="3"/>
      <c r="G17" s="8"/>
      <c r="H17" s="8"/>
      <c r="I17" s="9"/>
      <c r="J17" s="9"/>
      <c r="K17" s="8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</row>
    <row r="18" spans="1:55" ht="15.75" thickBot="1">
      <c r="A18" s="21" t="s">
        <v>3</v>
      </c>
      <c r="B18" s="22"/>
      <c r="C18" s="22"/>
      <c r="D18" s="22"/>
      <c r="E18" s="22"/>
      <c r="F18" s="22"/>
      <c r="G18" s="23"/>
      <c r="H18" s="23"/>
      <c r="I18" s="24"/>
      <c r="J18" s="25"/>
      <c r="K18" s="26">
        <f>SUM(K2:K15)</f>
        <v>714.65545548</v>
      </c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</row>
    <row r="19" spans="1:55" ht="15.75" thickBot="1">
      <c r="A19" s="21" t="s">
        <v>15</v>
      </c>
      <c r="B19" s="22"/>
      <c r="C19" s="22"/>
      <c r="D19" s="22"/>
      <c r="E19" s="22"/>
      <c r="F19" s="22"/>
      <c r="G19" s="22"/>
      <c r="H19" s="22"/>
      <c r="I19" s="22"/>
      <c r="J19" s="22"/>
      <c r="K19" s="26">
        <f>N8</f>
        <v>0</v>
      </c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</row>
    <row r="20" spans="1:55" ht="15.75" thickBot="1">
      <c r="B20" s="13"/>
      <c r="C20" s="14"/>
      <c r="D20" s="14"/>
      <c r="E20" s="14"/>
      <c r="F20" s="14"/>
      <c r="G20" s="14"/>
      <c r="H20" s="28"/>
      <c r="I20" s="101" t="s">
        <v>16</v>
      </c>
      <c r="J20" s="102"/>
      <c r="K20" s="11">
        <f>K18-K19</f>
        <v>714.65545548</v>
      </c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</row>
    <row r="21" spans="1:5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</row>
    <row r="22" spans="1:5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</row>
    <row r="23" spans="1:5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</row>
    <row r="24" spans="1:55" ht="15.75" thickBo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</row>
    <row r="25" spans="1:55" ht="31.5" thickBot="1">
      <c r="A25" s="37" t="s">
        <v>68</v>
      </c>
      <c r="B25" s="5" t="s">
        <v>4</v>
      </c>
      <c r="C25" s="5" t="s">
        <v>5</v>
      </c>
      <c r="D25" s="5" t="s">
        <v>6</v>
      </c>
      <c r="E25" s="5" t="s">
        <v>7</v>
      </c>
      <c r="F25" s="6" t="s">
        <v>8</v>
      </c>
      <c r="G25" s="5" t="s">
        <v>9</v>
      </c>
      <c r="H25" s="5" t="s">
        <v>10</v>
      </c>
      <c r="I25" s="5" t="s">
        <v>11</v>
      </c>
      <c r="J25" s="5" t="s">
        <v>14</v>
      </c>
      <c r="K25" s="5" t="s">
        <v>12</v>
      </c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</row>
    <row r="26" spans="1:55">
      <c r="A26" s="7" t="s">
        <v>13</v>
      </c>
      <c r="B26" s="7"/>
      <c r="C26" s="7"/>
      <c r="D26" s="7"/>
      <c r="E26" s="7"/>
      <c r="F26" s="7"/>
      <c r="G26" s="30"/>
      <c r="H26" s="30">
        <v>26.74</v>
      </c>
      <c r="I26" s="31">
        <v>5.5E-2</v>
      </c>
      <c r="J26" s="32">
        <f>H26*I26</f>
        <v>1.4706999999999999</v>
      </c>
      <c r="K26" s="30">
        <f>H26+J26</f>
        <v>28.210699999999999</v>
      </c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</row>
    <row r="27" spans="1:55">
      <c r="A27" s="3"/>
      <c r="B27" s="3"/>
      <c r="C27" s="3"/>
      <c r="D27" s="3"/>
      <c r="E27" s="3"/>
      <c r="F27" s="3"/>
      <c r="G27" s="8"/>
      <c r="H27" s="8"/>
      <c r="I27" s="9"/>
      <c r="J27" s="19"/>
      <c r="K27" s="8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</row>
    <row r="28" spans="1:55">
      <c r="A28" s="3"/>
      <c r="B28" s="3"/>
      <c r="C28" s="3"/>
      <c r="D28" s="3"/>
      <c r="E28" s="3"/>
      <c r="F28" s="3"/>
      <c r="G28" s="8"/>
      <c r="H28" s="8"/>
      <c r="I28" s="9"/>
      <c r="J28" s="19"/>
      <c r="K28" s="8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</row>
    <row r="29" spans="1:55">
      <c r="A29" s="3"/>
      <c r="B29" s="3"/>
      <c r="C29" s="4"/>
      <c r="D29" s="3"/>
      <c r="E29" s="3"/>
      <c r="F29" s="3"/>
      <c r="G29" s="8"/>
      <c r="H29" s="8"/>
      <c r="I29" s="9"/>
      <c r="J29" s="19"/>
      <c r="K29" s="8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</row>
    <row r="30" spans="1:55">
      <c r="A30" s="3"/>
      <c r="B30" s="3"/>
      <c r="C30" s="3"/>
      <c r="D30" s="3"/>
      <c r="E30" s="3"/>
      <c r="F30" s="3"/>
      <c r="G30" s="8"/>
      <c r="H30" s="8"/>
      <c r="I30" s="9"/>
      <c r="J30" s="19"/>
      <c r="K30" s="8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</row>
    <row r="31" spans="1:55">
      <c r="A31" s="3"/>
      <c r="B31" s="3"/>
      <c r="C31" s="3"/>
      <c r="D31" s="3"/>
      <c r="E31" s="3"/>
      <c r="F31" s="3"/>
      <c r="G31" s="8"/>
      <c r="H31" s="8"/>
      <c r="I31" s="9"/>
      <c r="J31" s="19"/>
      <c r="K31" s="8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</row>
    <row r="32" spans="1:55">
      <c r="A32" s="7" t="s">
        <v>0</v>
      </c>
      <c r="B32" s="7">
        <v>43310</v>
      </c>
      <c r="C32" s="7">
        <v>43336</v>
      </c>
      <c r="D32" s="7">
        <f>C32-B32</f>
        <v>26</v>
      </c>
      <c r="E32" s="7">
        <v>11.39</v>
      </c>
      <c r="F32" s="7">
        <f>D32*E32</f>
        <v>296.14</v>
      </c>
      <c r="G32" s="33">
        <v>4.7300000000000002E-2</v>
      </c>
      <c r="H32" s="30">
        <f>F32*G32</f>
        <v>14.007422</v>
      </c>
      <c r="I32" s="31">
        <v>0.19600000000000001</v>
      </c>
      <c r="J32" s="32">
        <f>H32*I32</f>
        <v>2.7454547119999999</v>
      </c>
      <c r="K32" s="30">
        <f>H32+J32</f>
        <v>16.752876711999999</v>
      </c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</row>
    <row r="33" spans="1:55">
      <c r="A33" s="3"/>
      <c r="B33" s="3"/>
      <c r="C33" s="3"/>
      <c r="D33" s="3"/>
      <c r="E33" s="3"/>
      <c r="F33" s="3"/>
      <c r="G33" s="10"/>
      <c r="H33" s="8"/>
      <c r="I33" s="9"/>
      <c r="J33" s="19"/>
      <c r="K33" s="8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</row>
    <row r="34" spans="1:55">
      <c r="A34" s="3"/>
      <c r="B34" s="3"/>
      <c r="C34" s="3"/>
      <c r="D34" s="3"/>
      <c r="E34" s="3"/>
      <c r="F34" s="3"/>
      <c r="G34" s="10"/>
      <c r="H34" s="8"/>
      <c r="I34" s="9"/>
      <c r="J34" s="19"/>
      <c r="K34" s="8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</row>
    <row r="35" spans="1:55">
      <c r="A35" s="3"/>
      <c r="B35" s="3"/>
      <c r="C35" s="3"/>
      <c r="D35" s="3"/>
      <c r="E35" s="3"/>
      <c r="F35" s="3"/>
      <c r="G35" s="10"/>
      <c r="H35" s="8"/>
      <c r="I35" s="9"/>
      <c r="J35" s="19"/>
      <c r="K35" s="8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</row>
    <row r="36" spans="1:55">
      <c r="A36" s="7" t="s">
        <v>1</v>
      </c>
      <c r="B36" s="7"/>
      <c r="C36" s="7"/>
      <c r="D36" s="7"/>
      <c r="E36" s="7"/>
      <c r="F36" s="7"/>
      <c r="G36" s="30"/>
      <c r="H36" s="30">
        <v>4.62</v>
      </c>
      <c r="I36" s="31">
        <v>5.5E-2</v>
      </c>
      <c r="J36" s="32">
        <f>H36*I36</f>
        <v>0.25409999999999999</v>
      </c>
      <c r="K36" s="30">
        <f>H36+J36</f>
        <v>4.8741000000000003</v>
      </c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</row>
    <row r="37" spans="1:55">
      <c r="A37" s="3"/>
      <c r="B37" s="3"/>
      <c r="C37" s="3"/>
      <c r="D37" s="3"/>
      <c r="E37" s="3"/>
      <c r="F37" s="3"/>
      <c r="G37" s="8"/>
      <c r="H37" s="8"/>
      <c r="I37" s="9"/>
      <c r="J37" s="19"/>
      <c r="K37" s="8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</row>
    <row r="38" spans="1:55">
      <c r="A38" s="3"/>
      <c r="B38" s="3"/>
      <c r="C38" s="3"/>
      <c r="D38" s="3"/>
      <c r="E38" s="3"/>
      <c r="F38" s="3"/>
      <c r="G38" s="8"/>
      <c r="H38" s="8"/>
      <c r="I38" s="9"/>
      <c r="J38" s="19"/>
      <c r="K38" s="8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</row>
    <row r="39" spans="1:55" ht="15.75" thickBot="1">
      <c r="A39" s="3"/>
      <c r="B39" s="3"/>
      <c r="C39" s="3"/>
      <c r="D39" s="3"/>
      <c r="E39" s="3"/>
      <c r="F39" s="3"/>
      <c r="G39" s="8"/>
      <c r="H39" s="8"/>
      <c r="I39" s="9"/>
      <c r="J39" s="19"/>
      <c r="K39" s="8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</row>
    <row r="40" spans="1:55" ht="15.75" thickBot="1">
      <c r="A40" s="12" t="s">
        <v>2</v>
      </c>
      <c r="B40" s="13"/>
      <c r="C40" s="14"/>
      <c r="D40" s="14"/>
      <c r="E40" s="14"/>
      <c r="F40" s="14"/>
      <c r="G40" s="16"/>
      <c r="H40" s="11">
        <f>SUM(H26:H36)</f>
        <v>45.367421999999998</v>
      </c>
      <c r="I40" s="17"/>
      <c r="J40" s="20">
        <f>SUM(J26:J36)</f>
        <v>4.470254712</v>
      </c>
      <c r="K40" s="18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</row>
    <row r="41" spans="1:55" ht="15.75" thickBot="1">
      <c r="A41" s="3"/>
      <c r="B41" s="3"/>
      <c r="C41" s="3"/>
      <c r="D41" s="3"/>
      <c r="E41" s="3"/>
      <c r="F41" s="3"/>
      <c r="G41" s="8"/>
      <c r="H41" s="8"/>
      <c r="I41" s="9"/>
      <c r="J41" s="9"/>
      <c r="K41" s="8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</row>
    <row r="42" spans="1:55" ht="15.75" thickBot="1">
      <c r="B42" s="13"/>
      <c r="C42" s="14"/>
      <c r="D42" s="14"/>
      <c r="E42" s="14"/>
      <c r="F42" s="14"/>
      <c r="G42" s="15"/>
      <c r="H42" s="52"/>
      <c r="I42" s="101" t="s">
        <v>3</v>
      </c>
      <c r="J42" s="102"/>
      <c r="K42" s="11">
        <f>SUM(K26:K39)</f>
        <v>49.837676711999997</v>
      </c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</row>
    <row r="43" spans="1:5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</row>
    <row r="44" spans="1:5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</row>
    <row r="45" spans="1:5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</row>
    <row r="46" spans="1:55" ht="15.75" thickBot="1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</row>
    <row r="47" spans="1:55" ht="30.75" thickBot="1">
      <c r="A47" s="100" t="s">
        <v>69</v>
      </c>
      <c r="B47" s="5" t="s">
        <v>4</v>
      </c>
      <c r="C47" s="5" t="s">
        <v>5</v>
      </c>
      <c r="D47" s="5" t="s">
        <v>6</v>
      </c>
      <c r="E47" s="5" t="s">
        <v>7</v>
      </c>
      <c r="F47" s="6" t="s">
        <v>8</v>
      </c>
      <c r="G47" s="5" t="s">
        <v>9</v>
      </c>
      <c r="H47" s="5" t="s">
        <v>10</v>
      </c>
      <c r="I47" s="5" t="s">
        <v>11</v>
      </c>
      <c r="J47" s="5" t="s">
        <v>14</v>
      </c>
      <c r="K47" s="5" t="s">
        <v>12</v>
      </c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</row>
    <row r="48" spans="1:55">
      <c r="A48" s="7" t="s">
        <v>13</v>
      </c>
      <c r="B48" s="7"/>
      <c r="C48" s="7"/>
      <c r="D48" s="7"/>
      <c r="E48" s="7"/>
      <c r="F48" s="7"/>
      <c r="G48" s="30"/>
      <c r="H48" s="30">
        <v>26.74</v>
      </c>
      <c r="I48" s="31">
        <v>5.5E-2</v>
      </c>
      <c r="J48" s="32">
        <f>H48*I48</f>
        <v>1.4706999999999999</v>
      </c>
      <c r="K48" s="30">
        <f>H48+J48</f>
        <v>28.210699999999999</v>
      </c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</row>
    <row r="49" spans="1:55">
      <c r="A49" s="3"/>
      <c r="B49" s="3"/>
      <c r="C49" s="3"/>
      <c r="D49" s="3"/>
      <c r="E49" s="3"/>
      <c r="F49" s="3"/>
      <c r="G49" s="8"/>
      <c r="H49" s="8"/>
      <c r="I49" s="9"/>
      <c r="J49" s="19"/>
      <c r="K49" s="8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</row>
    <row r="50" spans="1:55">
      <c r="A50" s="3"/>
      <c r="B50" s="3"/>
      <c r="C50" s="3"/>
      <c r="D50" s="3"/>
      <c r="E50" s="3"/>
      <c r="F50" s="3"/>
      <c r="G50" s="8"/>
      <c r="H50" s="8"/>
      <c r="I50" s="9"/>
      <c r="J50" s="19"/>
      <c r="K50" s="8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</row>
    <row r="51" spans="1:55">
      <c r="A51" s="3"/>
      <c r="B51" s="3"/>
      <c r="C51" s="4"/>
      <c r="D51" s="3"/>
      <c r="E51" s="3"/>
      <c r="F51" s="3"/>
      <c r="G51" s="8"/>
      <c r="H51" s="8"/>
      <c r="I51" s="9"/>
      <c r="J51" s="19"/>
      <c r="K51" s="8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</row>
    <row r="52" spans="1:55">
      <c r="A52" s="3"/>
      <c r="B52" s="3"/>
      <c r="C52" s="3"/>
      <c r="D52" s="3"/>
      <c r="E52" s="3"/>
      <c r="F52" s="3"/>
      <c r="G52" s="8"/>
      <c r="H52" s="8"/>
      <c r="I52" s="9"/>
      <c r="J52" s="19"/>
      <c r="K52" s="8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</row>
    <row r="53" spans="1:55">
      <c r="A53" s="3"/>
      <c r="B53" s="3"/>
      <c r="C53" s="3"/>
      <c r="D53" s="3"/>
      <c r="E53" s="3"/>
      <c r="F53" s="3"/>
      <c r="G53" s="8"/>
      <c r="H53" s="8"/>
      <c r="I53" s="9"/>
      <c r="J53" s="19"/>
      <c r="K53" s="8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</row>
    <row r="54" spans="1:55">
      <c r="A54" s="7" t="s">
        <v>0</v>
      </c>
      <c r="B54" s="7">
        <v>43336</v>
      </c>
      <c r="C54" s="7">
        <v>43517</v>
      </c>
      <c r="D54" s="7">
        <f>C54-B54</f>
        <v>181</v>
      </c>
      <c r="E54" s="7">
        <v>11.39</v>
      </c>
      <c r="F54" s="7">
        <f>D54*E54</f>
        <v>2061.59</v>
      </c>
      <c r="G54" s="33">
        <v>4.7300000000000002E-2</v>
      </c>
      <c r="H54" s="30">
        <f>F54*G54</f>
        <v>97.513207000000008</v>
      </c>
      <c r="I54" s="31">
        <v>0.19600000000000001</v>
      </c>
      <c r="J54" s="32">
        <f>H54*I54</f>
        <v>19.112588572000003</v>
      </c>
      <c r="K54" s="30">
        <f>H54+J54</f>
        <v>116.62579557200002</v>
      </c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</row>
    <row r="55" spans="1:55">
      <c r="A55" s="3"/>
      <c r="B55" s="3"/>
      <c r="C55" s="3"/>
      <c r="D55" s="3"/>
      <c r="E55" s="3"/>
      <c r="F55" s="3"/>
      <c r="G55" s="10"/>
      <c r="H55" s="8"/>
      <c r="I55" s="9"/>
      <c r="J55" s="19"/>
      <c r="K55" s="8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</row>
    <row r="56" spans="1:55">
      <c r="A56" s="3"/>
      <c r="B56" s="3"/>
      <c r="C56" s="3"/>
      <c r="D56" s="3"/>
      <c r="E56" s="3"/>
      <c r="F56" s="3"/>
      <c r="G56" s="10"/>
      <c r="H56" s="8"/>
      <c r="I56" s="9"/>
      <c r="J56" s="19"/>
      <c r="K56" s="8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</row>
    <row r="57" spans="1:55">
      <c r="A57" s="3"/>
      <c r="B57" s="3"/>
      <c r="C57" s="3"/>
      <c r="D57" s="3"/>
      <c r="E57" s="3"/>
      <c r="F57" s="3"/>
      <c r="G57" s="10"/>
      <c r="H57" s="8"/>
      <c r="I57" s="9"/>
      <c r="J57" s="19"/>
      <c r="K57" s="8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</row>
    <row r="58" spans="1:55">
      <c r="A58" s="7" t="s">
        <v>1</v>
      </c>
      <c r="B58" s="7"/>
      <c r="C58" s="7"/>
      <c r="D58" s="7"/>
      <c r="E58" s="7"/>
      <c r="F58" s="7"/>
      <c r="G58" s="30"/>
      <c r="H58" s="30">
        <v>4.62</v>
      </c>
      <c r="I58" s="31">
        <v>5.5E-2</v>
      </c>
      <c r="J58" s="32">
        <f>H58*I58</f>
        <v>0.25409999999999999</v>
      </c>
      <c r="K58" s="30">
        <f>H58+J58</f>
        <v>4.8741000000000003</v>
      </c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</row>
    <row r="59" spans="1:55">
      <c r="A59" s="3"/>
      <c r="B59" s="3"/>
      <c r="C59" s="3"/>
      <c r="D59" s="3"/>
      <c r="E59" s="3"/>
      <c r="F59" s="3"/>
      <c r="G59" s="8"/>
      <c r="H59" s="8"/>
      <c r="I59" s="9"/>
      <c r="J59" s="19"/>
      <c r="K59" s="8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</row>
    <row r="60" spans="1:55">
      <c r="A60" s="3"/>
      <c r="B60" s="3"/>
      <c r="C60" s="3"/>
      <c r="D60" s="3"/>
      <c r="E60" s="3"/>
      <c r="F60" s="3"/>
      <c r="G60" s="8"/>
      <c r="H60" s="8"/>
      <c r="I60" s="9"/>
      <c r="J60" s="19"/>
      <c r="K60" s="8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</row>
    <row r="61" spans="1:55" ht="15.75" thickBot="1">
      <c r="A61" s="3"/>
      <c r="B61" s="3"/>
      <c r="C61" s="3"/>
      <c r="D61" s="3"/>
      <c r="E61" s="3"/>
      <c r="F61" s="3"/>
      <c r="G61" s="8"/>
      <c r="H61" s="8"/>
      <c r="I61" s="9"/>
      <c r="J61" s="19"/>
      <c r="K61" s="8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</row>
    <row r="62" spans="1:55" ht="15.75" thickBot="1">
      <c r="A62" s="12" t="s">
        <v>2</v>
      </c>
      <c r="B62" s="13"/>
      <c r="C62" s="14"/>
      <c r="D62" s="14"/>
      <c r="E62" s="14"/>
      <c r="F62" s="14"/>
      <c r="G62" s="16"/>
      <c r="H62" s="11">
        <f>SUM(H48:H58)</f>
        <v>128.87320700000001</v>
      </c>
      <c r="I62" s="17"/>
      <c r="J62" s="20">
        <f>SUM(J48:J58)</f>
        <v>20.837388572000005</v>
      </c>
      <c r="K62" s="18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</row>
    <row r="63" spans="1:55" ht="15.75" thickBot="1">
      <c r="A63" s="3"/>
      <c r="B63" s="3"/>
      <c r="C63" s="3"/>
      <c r="D63" s="3"/>
      <c r="E63" s="3"/>
      <c r="F63" s="3"/>
      <c r="G63" s="8"/>
      <c r="H63" s="8"/>
      <c r="I63" s="9"/>
      <c r="J63" s="9"/>
      <c r="K63" s="8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</row>
    <row r="64" spans="1:55" ht="15.75" thickBot="1">
      <c r="B64" s="13"/>
      <c r="C64" s="14"/>
      <c r="D64" s="14"/>
      <c r="E64" s="14"/>
      <c r="F64" s="14"/>
      <c r="G64" s="15"/>
      <c r="H64" s="52"/>
      <c r="I64" s="101" t="s">
        <v>3</v>
      </c>
      <c r="J64" s="102"/>
      <c r="K64" s="11">
        <f>SUM(K48:K61)</f>
        <v>149.71059557200002</v>
      </c>
      <c r="L64" s="99">
        <v>41230</v>
      </c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</row>
    <row r="65" spans="1:5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</row>
    <row r="66" spans="1:5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</row>
    <row r="67" spans="1:55" ht="15.75" thickBot="1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</row>
    <row r="68" spans="1:55" ht="31.5" thickBot="1">
      <c r="A68" s="37" t="s">
        <v>66</v>
      </c>
      <c r="B68" s="5" t="s">
        <v>4</v>
      </c>
      <c r="C68" s="5" t="s">
        <v>5</v>
      </c>
      <c r="D68" s="5" t="s">
        <v>6</v>
      </c>
      <c r="E68" s="5" t="s">
        <v>7</v>
      </c>
      <c r="F68" s="6" t="s">
        <v>8</v>
      </c>
      <c r="G68" s="5" t="s">
        <v>9</v>
      </c>
      <c r="H68" s="5" t="s">
        <v>10</v>
      </c>
      <c r="I68" s="5" t="s">
        <v>11</v>
      </c>
      <c r="J68" s="5" t="s">
        <v>14</v>
      </c>
      <c r="K68" s="5" t="s">
        <v>12</v>
      </c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</row>
    <row r="69" spans="1:55">
      <c r="A69" s="7" t="s">
        <v>13</v>
      </c>
      <c r="B69" s="7"/>
      <c r="C69" s="7"/>
      <c r="D69" s="7"/>
      <c r="E69" s="7"/>
      <c r="F69" s="7"/>
      <c r="G69" s="30"/>
      <c r="H69" s="30">
        <v>26.74</v>
      </c>
      <c r="I69" s="31">
        <v>5.5E-2</v>
      </c>
      <c r="J69" s="32">
        <f>H69*I69</f>
        <v>1.4706999999999999</v>
      </c>
      <c r="K69" s="30">
        <f>H69+J69</f>
        <v>28.210699999999999</v>
      </c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</row>
    <row r="70" spans="1:55">
      <c r="A70" s="3"/>
      <c r="B70" s="3"/>
      <c r="C70" s="3"/>
      <c r="D70" s="3"/>
      <c r="E70" s="3"/>
      <c r="F70" s="3"/>
      <c r="G70" s="8"/>
      <c r="H70" s="8"/>
      <c r="I70" s="9"/>
      <c r="J70" s="19"/>
      <c r="K70" s="8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</row>
    <row r="71" spans="1:55">
      <c r="A71" s="3"/>
      <c r="B71" s="3"/>
      <c r="C71" s="3"/>
      <c r="D71" s="3"/>
      <c r="E71" s="3"/>
      <c r="F71" s="3"/>
      <c r="G71" s="8"/>
      <c r="H71" s="8"/>
      <c r="I71" s="9"/>
      <c r="J71" s="19"/>
      <c r="K71" s="8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</row>
    <row r="72" spans="1:55">
      <c r="A72" s="3"/>
      <c r="B72" s="3"/>
      <c r="C72" s="4"/>
      <c r="D72" s="3"/>
      <c r="E72" s="3"/>
      <c r="F72" s="3"/>
      <c r="G72" s="8"/>
      <c r="H72" s="8"/>
      <c r="I72" s="9"/>
      <c r="J72" s="19"/>
      <c r="K72" s="8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</row>
    <row r="73" spans="1:55">
      <c r="A73" s="3"/>
      <c r="B73" s="3"/>
      <c r="C73" s="3"/>
      <c r="D73" s="3"/>
      <c r="E73" s="3"/>
      <c r="F73" s="3"/>
      <c r="G73" s="8"/>
      <c r="H73" s="8"/>
      <c r="I73" s="9"/>
      <c r="J73" s="19"/>
      <c r="K73" s="8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</row>
    <row r="74" spans="1:55">
      <c r="A74" s="3"/>
      <c r="B74" s="3"/>
      <c r="C74" s="3"/>
      <c r="D74" s="3"/>
      <c r="E74" s="3"/>
      <c r="F74" s="3"/>
      <c r="G74" s="8"/>
      <c r="H74" s="8"/>
      <c r="I74" s="9"/>
      <c r="J74" s="19"/>
      <c r="K74" s="8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</row>
    <row r="75" spans="1:55">
      <c r="A75" s="7" t="s">
        <v>0</v>
      </c>
      <c r="B75" s="7">
        <v>43517</v>
      </c>
      <c r="C75" s="7">
        <v>44014</v>
      </c>
      <c r="D75" s="7">
        <f>C75-B75</f>
        <v>497</v>
      </c>
      <c r="E75" s="7">
        <v>11.39</v>
      </c>
      <c r="F75" s="7">
        <f>D75*E75</f>
        <v>5660.83</v>
      </c>
      <c r="G75" s="33">
        <v>4.7300000000000002E-2</v>
      </c>
      <c r="H75" s="30">
        <f>F75*G75</f>
        <v>267.75725900000003</v>
      </c>
      <c r="I75" s="31">
        <v>0.19600000000000001</v>
      </c>
      <c r="J75" s="32">
        <f>H75*I75</f>
        <v>52.480422764000011</v>
      </c>
      <c r="K75" s="30">
        <f>H75+J75</f>
        <v>320.23768176400006</v>
      </c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</row>
    <row r="76" spans="1:55">
      <c r="A76" s="3"/>
      <c r="B76" s="3"/>
      <c r="C76" s="3"/>
      <c r="D76" s="3"/>
      <c r="E76" s="3"/>
      <c r="F76" s="3"/>
      <c r="G76" s="10"/>
      <c r="H76" s="8"/>
      <c r="I76" s="9"/>
      <c r="J76" s="19"/>
      <c r="K76" s="8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</row>
    <row r="77" spans="1:55">
      <c r="A77" s="3"/>
      <c r="B77" s="3"/>
      <c r="C77" s="3"/>
      <c r="D77" s="3"/>
      <c r="E77" s="3"/>
      <c r="F77" s="3"/>
      <c r="G77" s="10"/>
      <c r="H77" s="8"/>
      <c r="I77" s="9"/>
      <c r="J77" s="19"/>
      <c r="K77" s="8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</row>
    <row r="78" spans="1:55">
      <c r="A78" s="3"/>
      <c r="B78" s="3"/>
      <c r="C78" s="3"/>
      <c r="D78" s="3"/>
      <c r="E78" s="3"/>
      <c r="F78" s="3"/>
      <c r="G78" s="10"/>
      <c r="H78" s="8"/>
      <c r="I78" s="9"/>
      <c r="J78" s="19"/>
      <c r="K78" s="8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</row>
    <row r="79" spans="1:55">
      <c r="A79" s="7" t="s">
        <v>1</v>
      </c>
      <c r="B79" s="7"/>
      <c r="C79" s="7"/>
      <c r="D79" s="7"/>
      <c r="E79" s="7"/>
      <c r="F79" s="7"/>
      <c r="G79" s="30"/>
      <c r="H79" s="30">
        <v>4.62</v>
      </c>
      <c r="I79" s="31">
        <v>5.5E-2</v>
      </c>
      <c r="J79" s="32">
        <f>H79*I79</f>
        <v>0.25409999999999999</v>
      </c>
      <c r="K79" s="30">
        <f>H79+J79</f>
        <v>4.8741000000000003</v>
      </c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</row>
    <row r="80" spans="1:55">
      <c r="A80" s="3"/>
      <c r="B80" s="3"/>
      <c r="C80" s="3"/>
      <c r="D80" s="3"/>
      <c r="E80" s="3"/>
      <c r="F80" s="3"/>
      <c r="G80" s="8"/>
      <c r="H80" s="8"/>
      <c r="I80" s="9"/>
      <c r="J80" s="19"/>
      <c r="K80" s="8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</row>
    <row r="81" spans="1:55">
      <c r="A81" s="3"/>
      <c r="B81" s="3"/>
      <c r="C81" s="3"/>
      <c r="D81" s="3"/>
      <c r="E81" s="3"/>
      <c r="F81" s="3"/>
      <c r="G81" s="8"/>
      <c r="H81" s="8"/>
      <c r="I81" s="9"/>
      <c r="J81" s="19"/>
      <c r="K81" s="8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</row>
    <row r="82" spans="1:55" ht="15.75" thickBot="1">
      <c r="A82" s="3"/>
      <c r="B82" s="3"/>
      <c r="C82" s="3"/>
      <c r="D82" s="3"/>
      <c r="E82" s="3"/>
      <c r="F82" s="3"/>
      <c r="G82" s="8"/>
      <c r="H82" s="8"/>
      <c r="I82" s="9"/>
      <c r="J82" s="19"/>
      <c r="K82" s="8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</row>
    <row r="83" spans="1:55" ht="15.75" thickBot="1">
      <c r="A83" s="12" t="s">
        <v>2</v>
      </c>
      <c r="B83" s="13"/>
      <c r="C83" s="14"/>
      <c r="D83" s="14"/>
      <c r="E83" s="14"/>
      <c r="F83" s="14"/>
      <c r="G83" s="16"/>
      <c r="H83" s="11">
        <f>SUM(H69:H79)</f>
        <v>299.11725900000005</v>
      </c>
      <c r="I83" s="17"/>
      <c r="J83" s="20">
        <f>SUM(J69:J79)</f>
        <v>54.205222764000013</v>
      </c>
      <c r="K83" s="18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</row>
    <row r="84" spans="1:55" ht="15.75" thickBot="1">
      <c r="A84" s="3"/>
      <c r="B84" s="3"/>
      <c r="C84" s="3"/>
      <c r="D84" s="3"/>
      <c r="E84" s="3"/>
      <c r="F84" s="3"/>
      <c r="G84" s="8"/>
      <c r="H84" s="8"/>
      <c r="I84" s="9"/>
      <c r="J84" s="9"/>
      <c r="K84" s="8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</row>
    <row r="85" spans="1:55" ht="15.75" thickBot="1">
      <c r="B85" s="13"/>
      <c r="C85" s="14"/>
      <c r="D85" s="14"/>
      <c r="E85" s="14"/>
      <c r="F85" s="14"/>
      <c r="G85" s="15"/>
      <c r="H85" s="52"/>
      <c r="I85" s="101" t="s">
        <v>3</v>
      </c>
      <c r="J85" s="102"/>
      <c r="K85" s="11">
        <f>SUM(K69:K82)</f>
        <v>353.32248176400003</v>
      </c>
      <c r="L85" s="1" t="s">
        <v>73</v>
      </c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</row>
    <row r="86" spans="1:5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</row>
    <row r="87" spans="1:5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</row>
    <row r="88" spans="1:55" ht="15.75" thickBot="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</row>
    <row r="89" spans="1:55" ht="31.5" thickBot="1">
      <c r="A89" s="37" t="s">
        <v>65</v>
      </c>
      <c r="B89" s="5" t="s">
        <v>4</v>
      </c>
      <c r="C89" s="5" t="s">
        <v>5</v>
      </c>
      <c r="D89" s="5" t="s">
        <v>6</v>
      </c>
      <c r="E89" s="5" t="s">
        <v>7</v>
      </c>
      <c r="F89" s="6" t="s">
        <v>8</v>
      </c>
      <c r="G89" s="5" t="s">
        <v>9</v>
      </c>
      <c r="H89" s="5" t="s">
        <v>10</v>
      </c>
      <c r="I89" s="5" t="s">
        <v>11</v>
      </c>
      <c r="J89" s="5" t="s">
        <v>14</v>
      </c>
      <c r="K89" s="5" t="s">
        <v>12</v>
      </c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</row>
    <row r="90" spans="1:55">
      <c r="A90" s="7" t="s">
        <v>13</v>
      </c>
      <c r="B90" s="7"/>
      <c r="C90" s="7"/>
      <c r="D90" s="7"/>
      <c r="E90" s="7"/>
      <c r="F90" s="7"/>
      <c r="G90" s="30"/>
      <c r="H90" s="30">
        <v>26.74</v>
      </c>
      <c r="I90" s="31">
        <v>5.5E-2</v>
      </c>
      <c r="J90" s="32">
        <f>H90*I90</f>
        <v>1.4706999999999999</v>
      </c>
      <c r="K90" s="30">
        <f>H90+J90</f>
        <v>28.210699999999999</v>
      </c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</row>
    <row r="91" spans="1:55">
      <c r="A91" s="3"/>
      <c r="B91" s="3"/>
      <c r="C91" s="3"/>
      <c r="D91" s="3"/>
      <c r="E91" s="3"/>
      <c r="F91" s="3"/>
      <c r="G91" s="8"/>
      <c r="H91" s="8"/>
      <c r="I91" s="9"/>
      <c r="J91" s="19"/>
      <c r="K91" s="8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</row>
    <row r="92" spans="1:55">
      <c r="A92" s="3"/>
      <c r="B92" s="3"/>
      <c r="C92" s="3"/>
      <c r="D92" s="3"/>
      <c r="E92" s="3"/>
      <c r="F92" s="3"/>
      <c r="G92" s="8"/>
      <c r="H92" s="8"/>
      <c r="I92" s="9"/>
      <c r="J92" s="19"/>
      <c r="K92" s="8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</row>
    <row r="93" spans="1:55">
      <c r="A93" s="3"/>
      <c r="B93" s="3"/>
      <c r="C93" s="4"/>
      <c r="D93" s="3"/>
      <c r="E93" s="3"/>
      <c r="F93" s="3"/>
      <c r="G93" s="8"/>
      <c r="H93" s="8"/>
      <c r="I93" s="9"/>
      <c r="J93" s="19"/>
      <c r="K93" s="8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</row>
    <row r="94" spans="1:55">
      <c r="A94" s="3"/>
      <c r="B94" s="3"/>
      <c r="C94" s="3"/>
      <c r="D94" s="3"/>
      <c r="E94" s="3"/>
      <c r="F94" s="3"/>
      <c r="G94" s="8"/>
      <c r="H94" s="8"/>
      <c r="I94" s="9"/>
      <c r="J94" s="19"/>
      <c r="K94" s="8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</row>
    <row r="95" spans="1:55">
      <c r="A95" s="3"/>
      <c r="B95" s="3"/>
      <c r="C95" s="3"/>
      <c r="D95" s="3"/>
      <c r="E95" s="3"/>
      <c r="F95" s="3"/>
      <c r="G95" s="8"/>
      <c r="H95" s="8"/>
      <c r="I95" s="9"/>
      <c r="J95" s="19"/>
      <c r="K95" s="8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</row>
    <row r="96" spans="1:55">
      <c r="A96" s="7" t="s">
        <v>0</v>
      </c>
      <c r="B96" s="7"/>
      <c r="C96" s="7"/>
      <c r="D96" s="7">
        <f>C96-B96</f>
        <v>0</v>
      </c>
      <c r="E96" s="7">
        <v>11.39</v>
      </c>
      <c r="F96" s="7">
        <f>D96*E96</f>
        <v>0</v>
      </c>
      <c r="G96" s="33">
        <v>4.7300000000000002E-2</v>
      </c>
      <c r="H96" s="30">
        <f>F96*G96</f>
        <v>0</v>
      </c>
      <c r="I96" s="31">
        <v>0.19600000000000001</v>
      </c>
      <c r="J96" s="32">
        <f>H96*I96</f>
        <v>0</v>
      </c>
      <c r="K96" s="30">
        <f>H96+J96</f>
        <v>0</v>
      </c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</row>
    <row r="97" spans="1:55">
      <c r="A97" s="3"/>
      <c r="B97" s="3"/>
      <c r="C97" s="3"/>
      <c r="D97" s="3"/>
      <c r="E97" s="3"/>
      <c r="F97" s="3"/>
      <c r="G97" s="10"/>
      <c r="H97" s="8"/>
      <c r="I97" s="9"/>
      <c r="J97" s="19"/>
      <c r="K97" s="8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</row>
    <row r="98" spans="1:55">
      <c r="A98" s="3"/>
      <c r="B98" s="3"/>
      <c r="C98" s="3"/>
      <c r="D98" s="3"/>
      <c r="E98" s="3"/>
      <c r="F98" s="3"/>
      <c r="G98" s="10"/>
      <c r="H98" s="8"/>
      <c r="I98" s="9"/>
      <c r="J98" s="19"/>
      <c r="K98" s="8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</row>
    <row r="99" spans="1:55">
      <c r="A99" s="3"/>
      <c r="B99" s="3"/>
      <c r="C99" s="3"/>
      <c r="D99" s="3"/>
      <c r="E99" s="3"/>
      <c r="F99" s="3"/>
      <c r="G99" s="10"/>
      <c r="H99" s="8"/>
      <c r="I99" s="9"/>
      <c r="J99" s="19"/>
      <c r="K99" s="8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</row>
    <row r="100" spans="1:55">
      <c r="A100" s="7" t="s">
        <v>1</v>
      </c>
      <c r="B100" s="7"/>
      <c r="C100" s="7"/>
      <c r="D100" s="7"/>
      <c r="E100" s="7"/>
      <c r="F100" s="7"/>
      <c r="G100" s="30"/>
      <c r="H100" s="30">
        <v>4.62</v>
      </c>
      <c r="I100" s="31">
        <v>5.5E-2</v>
      </c>
      <c r="J100" s="32">
        <f>H100*I100</f>
        <v>0.25409999999999999</v>
      </c>
      <c r="K100" s="30">
        <f>H100+J100</f>
        <v>4.8741000000000003</v>
      </c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</row>
    <row r="101" spans="1:55">
      <c r="A101" s="3"/>
      <c r="B101" s="3"/>
      <c r="C101" s="3"/>
      <c r="D101" s="3"/>
      <c r="E101" s="3"/>
      <c r="F101" s="3"/>
      <c r="G101" s="8"/>
      <c r="H101" s="8"/>
      <c r="I101" s="9"/>
      <c r="J101" s="19"/>
      <c r="K101" s="8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</row>
    <row r="102" spans="1:55">
      <c r="A102" s="3"/>
      <c r="B102" s="3"/>
      <c r="C102" s="3"/>
      <c r="D102" s="3"/>
      <c r="E102" s="3"/>
      <c r="F102" s="3"/>
      <c r="G102" s="8"/>
      <c r="H102" s="8"/>
      <c r="I102" s="9"/>
      <c r="J102" s="19"/>
      <c r="K102" s="8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</row>
    <row r="103" spans="1:55" ht="15.75" thickBot="1">
      <c r="A103" s="3"/>
      <c r="B103" s="3"/>
      <c r="C103" s="3"/>
      <c r="D103" s="3"/>
      <c r="E103" s="3"/>
      <c r="F103" s="3"/>
      <c r="G103" s="8"/>
      <c r="H103" s="8"/>
      <c r="I103" s="9"/>
      <c r="J103" s="19"/>
      <c r="K103" s="8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</row>
    <row r="104" spans="1:55" ht="15.75" thickBot="1">
      <c r="A104" s="12" t="s">
        <v>2</v>
      </c>
      <c r="B104" s="13"/>
      <c r="C104" s="14"/>
      <c r="D104" s="14"/>
      <c r="E104" s="14"/>
      <c r="F104" s="14"/>
      <c r="G104" s="16"/>
      <c r="H104" s="11">
        <f>SUM(H90:H100)</f>
        <v>31.36</v>
      </c>
      <c r="I104" s="17"/>
      <c r="J104" s="20">
        <f>SUM(J90:J100)</f>
        <v>1.7247999999999999</v>
      </c>
      <c r="K104" s="18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</row>
    <row r="105" spans="1:55" ht="15.75" thickBot="1">
      <c r="A105" s="3"/>
      <c r="B105" s="3"/>
      <c r="C105" s="3"/>
      <c r="D105" s="3"/>
      <c r="E105" s="3"/>
      <c r="F105" s="3"/>
      <c r="G105" s="8"/>
      <c r="H105" s="8"/>
      <c r="I105" s="9"/>
      <c r="J105" s="9"/>
      <c r="K105" s="8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</row>
    <row r="106" spans="1:55" ht="15.75" thickBot="1">
      <c r="B106" s="13"/>
      <c r="C106" s="14"/>
      <c r="D106" s="14"/>
      <c r="E106" s="14"/>
      <c r="F106" s="14"/>
      <c r="G106" s="15"/>
      <c r="H106" s="52"/>
      <c r="I106" s="101" t="s">
        <v>3</v>
      </c>
      <c r="J106" s="102"/>
      <c r="K106" s="11">
        <f>SUM(K90:K103)</f>
        <v>33.084800000000001</v>
      </c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</row>
    <row r="107" spans="1:5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</row>
    <row r="108" spans="1:5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</row>
    <row r="109" spans="1:5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</row>
    <row r="110" spans="1:55" ht="15.75" thickBot="1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</row>
    <row r="111" spans="1:55" ht="31.5" thickBot="1">
      <c r="A111" s="37" t="s">
        <v>66</v>
      </c>
      <c r="B111" s="5" t="s">
        <v>4</v>
      </c>
      <c r="C111" s="5" t="s">
        <v>5</v>
      </c>
      <c r="D111" s="5" t="s">
        <v>6</v>
      </c>
      <c r="E111" s="5" t="s">
        <v>7</v>
      </c>
      <c r="F111" s="6" t="s">
        <v>8</v>
      </c>
      <c r="G111" s="5" t="s">
        <v>9</v>
      </c>
      <c r="H111" s="5" t="s">
        <v>10</v>
      </c>
      <c r="I111" s="5" t="s">
        <v>11</v>
      </c>
      <c r="J111" s="5" t="s">
        <v>14</v>
      </c>
      <c r="K111" s="5" t="s">
        <v>12</v>
      </c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</row>
    <row r="112" spans="1:55">
      <c r="A112" s="7" t="s">
        <v>13</v>
      </c>
      <c r="B112" s="7"/>
      <c r="C112" s="7"/>
      <c r="D112" s="7"/>
      <c r="E112" s="7"/>
      <c r="F112" s="7"/>
      <c r="G112" s="30"/>
      <c r="H112" s="30">
        <v>26.74</v>
      </c>
      <c r="I112" s="31">
        <v>5.5E-2</v>
      </c>
      <c r="J112" s="32">
        <f>H112*I112</f>
        <v>1.4706999999999999</v>
      </c>
      <c r="K112" s="30">
        <f>H112+J112</f>
        <v>28.210699999999999</v>
      </c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</row>
    <row r="113" spans="1:55">
      <c r="A113" s="3"/>
      <c r="B113" s="3"/>
      <c r="C113" s="3"/>
      <c r="D113" s="3"/>
      <c r="E113" s="3"/>
      <c r="F113" s="3"/>
      <c r="G113" s="8"/>
      <c r="H113" s="8"/>
      <c r="I113" s="9"/>
      <c r="J113" s="19"/>
      <c r="K113" s="8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</row>
    <row r="114" spans="1:55">
      <c r="A114" s="3"/>
      <c r="B114" s="3"/>
      <c r="C114" s="3"/>
      <c r="D114" s="3"/>
      <c r="E114" s="3"/>
      <c r="F114" s="3"/>
      <c r="G114" s="8"/>
      <c r="H114" s="8"/>
      <c r="I114" s="9"/>
      <c r="J114" s="19"/>
      <c r="K114" s="8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</row>
    <row r="115" spans="1:55">
      <c r="A115" s="3"/>
      <c r="B115" s="3"/>
      <c r="C115" s="4"/>
      <c r="D115" s="3"/>
      <c r="E115" s="3"/>
      <c r="F115" s="3"/>
      <c r="G115" s="8"/>
      <c r="H115" s="8"/>
      <c r="I115" s="9"/>
      <c r="J115" s="19"/>
      <c r="K115" s="8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</row>
    <row r="116" spans="1:55">
      <c r="A116" s="3"/>
      <c r="B116" s="3"/>
      <c r="C116" s="3"/>
      <c r="D116" s="3"/>
      <c r="E116" s="3"/>
      <c r="F116" s="3"/>
      <c r="G116" s="8"/>
      <c r="H116" s="8"/>
      <c r="I116" s="9"/>
      <c r="J116" s="19"/>
      <c r="K116" s="8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</row>
    <row r="117" spans="1:55">
      <c r="A117" s="3"/>
      <c r="B117" s="3"/>
      <c r="C117" s="3"/>
      <c r="D117" s="3"/>
      <c r="E117" s="3"/>
      <c r="F117" s="3"/>
      <c r="G117" s="8"/>
      <c r="H117" s="8"/>
      <c r="I117" s="9"/>
      <c r="J117" s="19"/>
      <c r="K117" s="8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</row>
    <row r="118" spans="1:55">
      <c r="A118" s="7" t="s">
        <v>0</v>
      </c>
      <c r="B118" s="7"/>
      <c r="C118" s="7"/>
      <c r="D118" s="7">
        <f>C118-B118</f>
        <v>0</v>
      </c>
      <c r="E118" s="7">
        <v>11.39</v>
      </c>
      <c r="F118" s="7">
        <f>D118*E118</f>
        <v>0</v>
      </c>
      <c r="G118" s="33">
        <v>4.7300000000000002E-2</v>
      </c>
      <c r="H118" s="30">
        <f>F118*G118</f>
        <v>0</v>
      </c>
      <c r="I118" s="31">
        <v>0.19600000000000001</v>
      </c>
      <c r="J118" s="32">
        <f>H118*I118</f>
        <v>0</v>
      </c>
      <c r="K118" s="30">
        <f>H118+J118</f>
        <v>0</v>
      </c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</row>
    <row r="119" spans="1:55">
      <c r="A119" s="3"/>
      <c r="B119" s="3"/>
      <c r="C119" s="3"/>
      <c r="D119" s="3"/>
      <c r="E119" s="3"/>
      <c r="F119" s="3"/>
      <c r="G119" s="10"/>
      <c r="H119" s="8"/>
      <c r="I119" s="9"/>
      <c r="J119" s="19"/>
      <c r="K119" s="8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</row>
    <row r="120" spans="1:55">
      <c r="A120" s="3"/>
      <c r="B120" s="3"/>
      <c r="C120" s="3"/>
      <c r="D120" s="3"/>
      <c r="E120" s="3"/>
      <c r="F120" s="3"/>
      <c r="G120" s="10"/>
      <c r="H120" s="8"/>
      <c r="I120" s="9"/>
      <c r="J120" s="19"/>
      <c r="K120" s="8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</row>
    <row r="121" spans="1:55">
      <c r="A121" s="3"/>
      <c r="B121" s="3"/>
      <c r="C121" s="3"/>
      <c r="D121" s="3"/>
      <c r="E121" s="3"/>
      <c r="F121" s="3"/>
      <c r="G121" s="10"/>
      <c r="H121" s="8"/>
      <c r="I121" s="9"/>
      <c r="J121" s="19"/>
      <c r="K121" s="8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</row>
    <row r="122" spans="1:55">
      <c r="A122" s="7" t="s">
        <v>1</v>
      </c>
      <c r="B122" s="7"/>
      <c r="C122" s="7"/>
      <c r="D122" s="7"/>
      <c r="E122" s="7"/>
      <c r="F122" s="7"/>
      <c r="G122" s="30"/>
      <c r="H122" s="30">
        <v>4.62</v>
      </c>
      <c r="I122" s="31">
        <v>5.5E-2</v>
      </c>
      <c r="J122" s="32">
        <f>H122*I122</f>
        <v>0.25409999999999999</v>
      </c>
      <c r="K122" s="30">
        <f>H122+J122</f>
        <v>4.8741000000000003</v>
      </c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</row>
    <row r="123" spans="1:55">
      <c r="A123" s="3"/>
      <c r="B123" s="3"/>
      <c r="C123" s="3"/>
      <c r="D123" s="3"/>
      <c r="E123" s="3"/>
      <c r="F123" s="3"/>
      <c r="G123" s="8"/>
      <c r="H123" s="8"/>
      <c r="I123" s="9"/>
      <c r="J123" s="19"/>
      <c r="K123" s="8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</row>
    <row r="124" spans="1:55">
      <c r="A124" s="3"/>
      <c r="B124" s="3"/>
      <c r="C124" s="3"/>
      <c r="D124" s="3"/>
      <c r="E124" s="3"/>
      <c r="F124" s="3"/>
      <c r="G124" s="8"/>
      <c r="H124" s="8"/>
      <c r="I124" s="9"/>
      <c r="J124" s="19"/>
      <c r="K124" s="8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</row>
    <row r="125" spans="1:55" ht="15.75" thickBot="1">
      <c r="A125" s="3"/>
      <c r="B125" s="3"/>
      <c r="C125" s="3"/>
      <c r="D125" s="3"/>
      <c r="E125" s="3"/>
      <c r="F125" s="3"/>
      <c r="G125" s="8"/>
      <c r="H125" s="8"/>
      <c r="I125" s="9"/>
      <c r="J125" s="19"/>
      <c r="K125" s="8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</row>
    <row r="126" spans="1:55" ht="15.75" thickBot="1">
      <c r="A126" s="12" t="s">
        <v>2</v>
      </c>
      <c r="B126" s="13"/>
      <c r="C126" s="14"/>
      <c r="D126" s="14"/>
      <c r="E126" s="14"/>
      <c r="F126" s="14"/>
      <c r="G126" s="16"/>
      <c r="H126" s="11">
        <f>SUM(H112:H122)</f>
        <v>31.36</v>
      </c>
      <c r="I126" s="17"/>
      <c r="J126" s="20">
        <f>SUM(J112:J122)</f>
        <v>1.7247999999999999</v>
      </c>
      <c r="K126" s="18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</row>
    <row r="127" spans="1:55" ht="15.75" thickBot="1">
      <c r="A127" s="3"/>
      <c r="B127" s="3"/>
      <c r="C127" s="3"/>
      <c r="D127" s="3"/>
      <c r="E127" s="3"/>
      <c r="F127" s="3"/>
      <c r="G127" s="8"/>
      <c r="H127" s="8"/>
      <c r="I127" s="9"/>
      <c r="J127" s="9"/>
      <c r="K127" s="8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</row>
    <row r="128" spans="1:55" ht="15.75" thickBot="1">
      <c r="B128" s="13"/>
      <c r="C128" s="14"/>
      <c r="D128" s="14"/>
      <c r="E128" s="14"/>
      <c r="F128" s="14"/>
      <c r="G128" s="15"/>
      <c r="H128" s="52"/>
      <c r="I128" s="101" t="s">
        <v>3</v>
      </c>
      <c r="J128" s="102"/>
      <c r="K128" s="11">
        <f>SUM(K112:K125)</f>
        <v>33.084800000000001</v>
      </c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</row>
    <row r="129" spans="1:5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</row>
    <row r="130" spans="1:5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</row>
    <row r="131" spans="1:55" ht="15.75" thickBot="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</row>
    <row r="132" spans="1:55" ht="31.5" thickBot="1">
      <c r="A132" s="37" t="s">
        <v>66</v>
      </c>
      <c r="B132" s="5" t="s">
        <v>4</v>
      </c>
      <c r="C132" s="5" t="s">
        <v>5</v>
      </c>
      <c r="D132" s="5" t="s">
        <v>6</v>
      </c>
      <c r="E132" s="5" t="s">
        <v>7</v>
      </c>
      <c r="F132" s="6" t="s">
        <v>8</v>
      </c>
      <c r="G132" s="5" t="s">
        <v>9</v>
      </c>
      <c r="H132" s="5" t="s">
        <v>10</v>
      </c>
      <c r="I132" s="5" t="s">
        <v>11</v>
      </c>
      <c r="J132" s="5" t="s">
        <v>14</v>
      </c>
      <c r="K132" s="5" t="s">
        <v>12</v>
      </c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</row>
    <row r="133" spans="1:55">
      <c r="A133" s="7" t="s">
        <v>13</v>
      </c>
      <c r="B133" s="7"/>
      <c r="C133" s="7"/>
      <c r="D133" s="7"/>
      <c r="E133" s="7"/>
      <c r="F133" s="7"/>
      <c r="G133" s="30"/>
      <c r="H133" s="30">
        <v>26.74</v>
      </c>
      <c r="I133" s="31">
        <v>5.5E-2</v>
      </c>
      <c r="J133" s="32">
        <f>H133*I133</f>
        <v>1.4706999999999999</v>
      </c>
      <c r="K133" s="30">
        <f>H133+J133</f>
        <v>28.210699999999999</v>
      </c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</row>
    <row r="134" spans="1:55">
      <c r="A134" s="3"/>
      <c r="B134" s="3"/>
      <c r="C134" s="3"/>
      <c r="D134" s="3"/>
      <c r="E134" s="3"/>
      <c r="F134" s="3"/>
      <c r="G134" s="8"/>
      <c r="H134" s="8"/>
      <c r="I134" s="9"/>
      <c r="J134" s="19"/>
      <c r="K134" s="8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</row>
    <row r="135" spans="1:55">
      <c r="A135" s="3"/>
      <c r="B135" s="3"/>
      <c r="C135" s="3"/>
      <c r="D135" s="3"/>
      <c r="E135" s="3"/>
      <c r="F135" s="3"/>
      <c r="G135" s="8"/>
      <c r="H135" s="8"/>
      <c r="I135" s="9"/>
      <c r="J135" s="19"/>
      <c r="K135" s="8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</row>
    <row r="136" spans="1:55">
      <c r="A136" s="3"/>
      <c r="B136" s="3"/>
      <c r="C136" s="4"/>
      <c r="D136" s="3"/>
      <c r="E136" s="3"/>
      <c r="F136" s="3"/>
      <c r="G136" s="8"/>
      <c r="H136" s="8"/>
      <c r="I136" s="9"/>
      <c r="J136" s="19"/>
      <c r="K136" s="8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</row>
    <row r="137" spans="1:55">
      <c r="A137" s="3"/>
      <c r="B137" s="3"/>
      <c r="C137" s="3"/>
      <c r="D137" s="3"/>
      <c r="E137" s="3"/>
      <c r="F137" s="3"/>
      <c r="G137" s="8"/>
      <c r="H137" s="8"/>
      <c r="I137" s="9"/>
      <c r="J137" s="19"/>
      <c r="K137" s="8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</row>
    <row r="138" spans="1:55">
      <c r="A138" s="3"/>
      <c r="B138" s="3"/>
      <c r="C138" s="3"/>
      <c r="D138" s="3"/>
      <c r="E138" s="3"/>
      <c r="F138" s="3"/>
      <c r="G138" s="8"/>
      <c r="H138" s="8"/>
      <c r="I138" s="9"/>
      <c r="J138" s="19"/>
      <c r="K138" s="8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</row>
    <row r="139" spans="1:55">
      <c r="A139" s="7" t="s">
        <v>0</v>
      </c>
      <c r="B139" s="7"/>
      <c r="C139" s="7"/>
      <c r="D139" s="7">
        <f>C139-B139</f>
        <v>0</v>
      </c>
      <c r="E139" s="7">
        <v>11.39</v>
      </c>
      <c r="F139" s="7">
        <f>D139*E139</f>
        <v>0</v>
      </c>
      <c r="G139" s="33">
        <v>4.7300000000000002E-2</v>
      </c>
      <c r="H139" s="30">
        <f>F139*G139</f>
        <v>0</v>
      </c>
      <c r="I139" s="31">
        <v>0.19600000000000001</v>
      </c>
      <c r="J139" s="32">
        <f>H139*I139</f>
        <v>0</v>
      </c>
      <c r="K139" s="30">
        <f>H139+J139</f>
        <v>0</v>
      </c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</row>
    <row r="140" spans="1:55">
      <c r="A140" s="3"/>
      <c r="B140" s="3"/>
      <c r="C140" s="3"/>
      <c r="D140" s="3"/>
      <c r="E140" s="3"/>
      <c r="F140" s="3"/>
      <c r="G140" s="10"/>
      <c r="H140" s="8"/>
      <c r="I140" s="9"/>
      <c r="J140" s="19"/>
      <c r="K140" s="8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</row>
    <row r="141" spans="1:55">
      <c r="A141" s="3"/>
      <c r="B141" s="3"/>
      <c r="C141" s="3"/>
      <c r="D141" s="3"/>
      <c r="E141" s="3"/>
      <c r="F141" s="3"/>
      <c r="G141" s="10"/>
      <c r="H141" s="8"/>
      <c r="I141" s="9"/>
      <c r="J141" s="19"/>
      <c r="K141" s="8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</row>
    <row r="142" spans="1:55">
      <c r="A142" s="3"/>
      <c r="B142" s="3"/>
      <c r="C142" s="3"/>
      <c r="D142" s="3"/>
      <c r="E142" s="3"/>
      <c r="F142" s="3"/>
      <c r="G142" s="10"/>
      <c r="H142" s="8"/>
      <c r="I142" s="9"/>
      <c r="J142" s="19"/>
      <c r="K142" s="8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</row>
    <row r="143" spans="1:55">
      <c r="A143" s="7" t="s">
        <v>1</v>
      </c>
      <c r="B143" s="7"/>
      <c r="C143" s="7"/>
      <c r="D143" s="7"/>
      <c r="E143" s="7"/>
      <c r="F143" s="7"/>
      <c r="G143" s="30"/>
      <c r="H143" s="30">
        <v>4.62</v>
      </c>
      <c r="I143" s="31">
        <v>5.5E-2</v>
      </c>
      <c r="J143" s="32">
        <f>H143*I143</f>
        <v>0.25409999999999999</v>
      </c>
      <c r="K143" s="30">
        <f>H143+J143</f>
        <v>4.8741000000000003</v>
      </c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</row>
    <row r="144" spans="1:55">
      <c r="A144" s="3"/>
      <c r="B144" s="3"/>
      <c r="C144" s="3"/>
      <c r="D144" s="3"/>
      <c r="E144" s="3"/>
      <c r="F144" s="3"/>
      <c r="G144" s="8"/>
      <c r="H144" s="8"/>
      <c r="I144" s="9"/>
      <c r="J144" s="19"/>
      <c r="K144" s="8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</row>
    <row r="145" spans="1:55">
      <c r="A145" s="3"/>
      <c r="B145" s="3"/>
      <c r="C145" s="3"/>
      <c r="D145" s="3"/>
      <c r="E145" s="3"/>
      <c r="F145" s="3"/>
      <c r="G145" s="8"/>
      <c r="H145" s="8"/>
      <c r="I145" s="9"/>
      <c r="J145" s="19"/>
      <c r="K145" s="8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</row>
    <row r="146" spans="1:55" ht="15.75" thickBot="1">
      <c r="A146" s="3"/>
      <c r="B146" s="3"/>
      <c r="C146" s="3"/>
      <c r="D146" s="3"/>
      <c r="E146" s="3"/>
      <c r="F146" s="3"/>
      <c r="G146" s="8"/>
      <c r="H146" s="8"/>
      <c r="I146" s="9"/>
      <c r="J146" s="19"/>
      <c r="K146" s="8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</row>
    <row r="147" spans="1:55" ht="15.75" thickBot="1">
      <c r="A147" s="12" t="s">
        <v>2</v>
      </c>
      <c r="B147" s="13"/>
      <c r="C147" s="14"/>
      <c r="D147" s="14"/>
      <c r="E147" s="14"/>
      <c r="F147" s="14"/>
      <c r="G147" s="16"/>
      <c r="H147" s="11">
        <f>SUM(H133:H143)</f>
        <v>31.36</v>
      </c>
      <c r="I147" s="17"/>
      <c r="J147" s="20">
        <f>SUM(J133:J143)</f>
        <v>1.7247999999999999</v>
      </c>
      <c r="K147" s="18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</row>
    <row r="148" spans="1:55" ht="15.75" thickBot="1">
      <c r="A148" s="3"/>
      <c r="B148" s="3"/>
      <c r="C148" s="3"/>
      <c r="D148" s="3"/>
      <c r="E148" s="3"/>
      <c r="F148" s="3"/>
      <c r="G148" s="8"/>
      <c r="H148" s="8"/>
      <c r="I148" s="9"/>
      <c r="J148" s="9"/>
      <c r="K148" s="8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</row>
    <row r="149" spans="1:55" ht="15.75" thickBot="1">
      <c r="B149" s="13"/>
      <c r="C149" s="14"/>
      <c r="D149" s="14"/>
      <c r="E149" s="14"/>
      <c r="F149" s="14"/>
      <c r="G149" s="15"/>
      <c r="H149" s="52"/>
      <c r="I149" s="101" t="s">
        <v>3</v>
      </c>
      <c r="J149" s="102"/>
      <c r="K149" s="11">
        <f>SUM(K133:K146)</f>
        <v>33.084800000000001</v>
      </c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</row>
    <row r="150" spans="1:5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</row>
    <row r="151" spans="1:5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</row>
    <row r="152" spans="1:5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</row>
    <row r="153" spans="1:55" ht="15.75" thickBot="1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</row>
    <row r="154" spans="1:55" ht="31.5" thickBot="1">
      <c r="A154" s="37" t="s">
        <v>66</v>
      </c>
      <c r="B154" s="5" t="s">
        <v>4</v>
      </c>
      <c r="C154" s="5" t="s">
        <v>5</v>
      </c>
      <c r="D154" s="5" t="s">
        <v>6</v>
      </c>
      <c r="E154" s="5" t="s">
        <v>7</v>
      </c>
      <c r="F154" s="6" t="s">
        <v>8</v>
      </c>
      <c r="G154" s="5" t="s">
        <v>9</v>
      </c>
      <c r="H154" s="5" t="s">
        <v>10</v>
      </c>
      <c r="I154" s="5" t="s">
        <v>11</v>
      </c>
      <c r="J154" s="5" t="s">
        <v>14</v>
      </c>
      <c r="K154" s="5" t="s">
        <v>12</v>
      </c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</row>
    <row r="155" spans="1:55">
      <c r="A155" s="7" t="s">
        <v>13</v>
      </c>
      <c r="B155" s="7"/>
      <c r="C155" s="7"/>
      <c r="D155" s="7"/>
      <c r="E155" s="7"/>
      <c r="F155" s="7"/>
      <c r="G155" s="30"/>
      <c r="H155" s="30">
        <v>26.74</v>
      </c>
      <c r="I155" s="31">
        <v>5.5E-2</v>
      </c>
      <c r="J155" s="32">
        <f>H155*I155</f>
        <v>1.4706999999999999</v>
      </c>
      <c r="K155" s="30">
        <f>H155+J155</f>
        <v>28.210699999999999</v>
      </c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</row>
    <row r="156" spans="1:55">
      <c r="A156" s="3"/>
      <c r="B156" s="3"/>
      <c r="C156" s="3"/>
      <c r="D156" s="3"/>
      <c r="E156" s="3"/>
      <c r="F156" s="3"/>
      <c r="G156" s="8"/>
      <c r="H156" s="8"/>
      <c r="I156" s="9"/>
      <c r="J156" s="19"/>
      <c r="K156" s="8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</row>
    <row r="157" spans="1:55">
      <c r="A157" s="3"/>
      <c r="B157" s="3"/>
      <c r="C157" s="3"/>
      <c r="D157" s="3"/>
      <c r="E157" s="3"/>
      <c r="F157" s="3"/>
      <c r="G157" s="8"/>
      <c r="H157" s="8"/>
      <c r="I157" s="9"/>
      <c r="J157" s="19"/>
      <c r="K157" s="8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</row>
    <row r="158" spans="1:55">
      <c r="A158" s="3"/>
      <c r="B158" s="3"/>
      <c r="C158" s="4"/>
      <c r="D158" s="3"/>
      <c r="E158" s="3"/>
      <c r="F158" s="3"/>
      <c r="G158" s="8"/>
      <c r="H158" s="8"/>
      <c r="I158" s="9"/>
      <c r="J158" s="19"/>
      <c r="K158" s="8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</row>
    <row r="159" spans="1:55">
      <c r="A159" s="3"/>
      <c r="B159" s="3"/>
      <c r="C159" s="3"/>
      <c r="D159" s="3"/>
      <c r="E159" s="3"/>
      <c r="F159" s="3"/>
      <c r="G159" s="8"/>
      <c r="H159" s="8"/>
      <c r="I159" s="9"/>
      <c r="J159" s="19"/>
      <c r="K159" s="8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</row>
    <row r="160" spans="1:55">
      <c r="A160" s="3"/>
      <c r="B160" s="3"/>
      <c r="C160" s="3"/>
      <c r="D160" s="3"/>
      <c r="E160" s="3"/>
      <c r="F160" s="3"/>
      <c r="G160" s="8"/>
      <c r="H160" s="8"/>
      <c r="I160" s="9"/>
      <c r="J160" s="19"/>
      <c r="K160" s="8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</row>
    <row r="161" spans="1:55">
      <c r="A161" s="7" t="s">
        <v>0</v>
      </c>
      <c r="B161" s="7"/>
      <c r="C161" s="7"/>
      <c r="D161" s="7">
        <f>C161-B161</f>
        <v>0</v>
      </c>
      <c r="E161" s="7">
        <v>11.39</v>
      </c>
      <c r="F161" s="7">
        <f>D161*E161</f>
        <v>0</v>
      </c>
      <c r="G161" s="33">
        <v>4.7300000000000002E-2</v>
      </c>
      <c r="H161" s="30">
        <f>F161*G161</f>
        <v>0</v>
      </c>
      <c r="I161" s="31">
        <v>0.19600000000000001</v>
      </c>
      <c r="J161" s="32">
        <f>H161*I161</f>
        <v>0</v>
      </c>
      <c r="K161" s="30">
        <f>H161+J161</f>
        <v>0</v>
      </c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</row>
    <row r="162" spans="1:55">
      <c r="A162" s="3"/>
      <c r="B162" s="3"/>
      <c r="C162" s="3"/>
      <c r="D162" s="3"/>
      <c r="E162" s="3"/>
      <c r="F162" s="3"/>
      <c r="G162" s="10"/>
      <c r="H162" s="8"/>
      <c r="I162" s="9"/>
      <c r="J162" s="19"/>
      <c r="K162" s="8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</row>
    <row r="163" spans="1:55">
      <c r="A163" s="3"/>
      <c r="B163" s="3"/>
      <c r="C163" s="3"/>
      <c r="D163" s="3"/>
      <c r="E163" s="3"/>
      <c r="F163" s="3"/>
      <c r="G163" s="10"/>
      <c r="H163" s="8"/>
      <c r="I163" s="9"/>
      <c r="J163" s="19"/>
      <c r="K163" s="8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</row>
    <row r="164" spans="1:55">
      <c r="A164" s="3"/>
      <c r="B164" s="3"/>
      <c r="C164" s="3"/>
      <c r="D164" s="3"/>
      <c r="E164" s="3"/>
      <c r="F164" s="3"/>
      <c r="G164" s="10"/>
      <c r="H164" s="8"/>
      <c r="I164" s="9"/>
      <c r="J164" s="19"/>
      <c r="K164" s="8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</row>
    <row r="165" spans="1:55">
      <c r="A165" s="7" t="s">
        <v>1</v>
      </c>
      <c r="B165" s="7"/>
      <c r="C165" s="7"/>
      <c r="D165" s="7"/>
      <c r="E165" s="7"/>
      <c r="F165" s="7"/>
      <c r="G165" s="30"/>
      <c r="H165" s="30">
        <v>4.62</v>
      </c>
      <c r="I165" s="31">
        <v>5.5E-2</v>
      </c>
      <c r="J165" s="32">
        <f>H165*I165</f>
        <v>0.25409999999999999</v>
      </c>
      <c r="K165" s="30">
        <f>H165+J165</f>
        <v>4.8741000000000003</v>
      </c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</row>
    <row r="166" spans="1:55">
      <c r="A166" s="3"/>
      <c r="B166" s="3"/>
      <c r="C166" s="3"/>
      <c r="D166" s="3"/>
      <c r="E166" s="3"/>
      <c r="F166" s="3"/>
      <c r="G166" s="8"/>
      <c r="H166" s="8"/>
      <c r="I166" s="9"/>
      <c r="J166" s="19"/>
      <c r="K166" s="8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</row>
    <row r="167" spans="1:55">
      <c r="A167" s="3"/>
      <c r="B167" s="3"/>
      <c r="C167" s="3"/>
      <c r="D167" s="3"/>
      <c r="E167" s="3"/>
      <c r="F167" s="3"/>
      <c r="G167" s="8"/>
      <c r="H167" s="8"/>
      <c r="I167" s="9"/>
      <c r="J167" s="19"/>
      <c r="K167" s="8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</row>
    <row r="168" spans="1:55" ht="15.75" thickBot="1">
      <c r="A168" s="3"/>
      <c r="B168" s="3"/>
      <c r="C168" s="3"/>
      <c r="D168" s="3"/>
      <c r="E168" s="3"/>
      <c r="F168" s="3"/>
      <c r="G168" s="8"/>
      <c r="H168" s="8"/>
      <c r="I168" s="9"/>
      <c r="J168" s="19"/>
      <c r="K168" s="8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</row>
    <row r="169" spans="1:55" ht="15.75" thickBot="1">
      <c r="A169" s="12" t="s">
        <v>2</v>
      </c>
      <c r="B169" s="13"/>
      <c r="C169" s="14"/>
      <c r="D169" s="14"/>
      <c r="E169" s="14"/>
      <c r="F169" s="14"/>
      <c r="G169" s="16"/>
      <c r="H169" s="11">
        <f>SUM(H155:H165)</f>
        <v>31.36</v>
      </c>
      <c r="I169" s="17"/>
      <c r="J169" s="20">
        <f>SUM(J155:J165)</f>
        <v>1.7247999999999999</v>
      </c>
      <c r="K169" s="18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</row>
    <row r="170" spans="1:55" ht="15.75" thickBot="1">
      <c r="A170" s="3"/>
      <c r="B170" s="3"/>
      <c r="C170" s="3"/>
      <c r="D170" s="3"/>
      <c r="E170" s="3"/>
      <c r="F170" s="3"/>
      <c r="G170" s="8"/>
      <c r="H170" s="8"/>
      <c r="I170" s="9"/>
      <c r="J170" s="9"/>
      <c r="K170" s="8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</row>
    <row r="171" spans="1:55" ht="15.75" thickBot="1">
      <c r="B171" s="13"/>
      <c r="C171" s="14"/>
      <c r="D171" s="14"/>
      <c r="E171" s="14"/>
      <c r="F171" s="14"/>
      <c r="G171" s="15"/>
      <c r="H171" s="52"/>
      <c r="I171" s="101" t="s">
        <v>3</v>
      </c>
      <c r="J171" s="102"/>
      <c r="K171" s="11">
        <f>SUM(K155:K168)</f>
        <v>33.084800000000001</v>
      </c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</row>
    <row r="172" spans="1:5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</row>
    <row r="173" spans="1:5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</row>
    <row r="174" spans="1:5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</row>
    <row r="175" spans="1:55" ht="15.75" thickBot="1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</row>
    <row r="176" spans="1:55" ht="31.5" thickBot="1">
      <c r="A176" s="37" t="s">
        <v>66</v>
      </c>
      <c r="B176" s="5" t="s">
        <v>4</v>
      </c>
      <c r="C176" s="5" t="s">
        <v>5</v>
      </c>
      <c r="D176" s="5" t="s">
        <v>6</v>
      </c>
      <c r="E176" s="5" t="s">
        <v>7</v>
      </c>
      <c r="F176" s="6" t="s">
        <v>8</v>
      </c>
      <c r="G176" s="5" t="s">
        <v>9</v>
      </c>
      <c r="H176" s="5" t="s">
        <v>10</v>
      </c>
      <c r="I176" s="5" t="s">
        <v>11</v>
      </c>
      <c r="J176" s="5" t="s">
        <v>14</v>
      </c>
      <c r="K176" s="5" t="s">
        <v>12</v>
      </c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</row>
    <row r="177" spans="1:55">
      <c r="A177" s="7" t="s">
        <v>13</v>
      </c>
      <c r="B177" s="7"/>
      <c r="C177" s="7"/>
      <c r="D177" s="7"/>
      <c r="E177" s="7"/>
      <c r="F177" s="7"/>
      <c r="G177" s="30"/>
      <c r="H177" s="30">
        <v>26.74</v>
      </c>
      <c r="I177" s="31">
        <v>5.5E-2</v>
      </c>
      <c r="J177" s="32">
        <f>H177*I177</f>
        <v>1.4706999999999999</v>
      </c>
      <c r="K177" s="30">
        <f>H177+J177</f>
        <v>28.210699999999999</v>
      </c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</row>
    <row r="178" spans="1:55">
      <c r="A178" s="3"/>
      <c r="B178" s="3"/>
      <c r="C178" s="3"/>
      <c r="D178" s="3"/>
      <c r="E178" s="3"/>
      <c r="F178" s="3"/>
      <c r="G178" s="8"/>
      <c r="H178" s="8"/>
      <c r="I178" s="9"/>
      <c r="J178" s="19"/>
      <c r="K178" s="8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</row>
    <row r="179" spans="1:55">
      <c r="A179" s="3"/>
      <c r="B179" s="3"/>
      <c r="C179" s="3"/>
      <c r="D179" s="3"/>
      <c r="E179" s="3"/>
      <c r="F179" s="3"/>
      <c r="G179" s="8"/>
      <c r="H179" s="8"/>
      <c r="I179" s="9"/>
      <c r="J179" s="19"/>
      <c r="K179" s="8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</row>
    <row r="180" spans="1:55">
      <c r="A180" s="3"/>
      <c r="B180" s="3"/>
      <c r="C180" s="4"/>
      <c r="D180" s="3"/>
      <c r="E180" s="3"/>
      <c r="F180" s="3"/>
      <c r="G180" s="8"/>
      <c r="H180" s="8"/>
      <c r="I180" s="9"/>
      <c r="J180" s="19"/>
      <c r="K180" s="8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</row>
    <row r="181" spans="1:55">
      <c r="A181" s="3"/>
      <c r="B181" s="3"/>
      <c r="C181" s="3"/>
      <c r="D181" s="3"/>
      <c r="E181" s="3"/>
      <c r="F181" s="3"/>
      <c r="G181" s="8"/>
      <c r="H181" s="8"/>
      <c r="I181" s="9"/>
      <c r="J181" s="19"/>
      <c r="K181" s="8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</row>
    <row r="182" spans="1:55">
      <c r="A182" s="3"/>
      <c r="B182" s="3"/>
      <c r="C182" s="3"/>
      <c r="D182" s="3"/>
      <c r="E182" s="3"/>
      <c r="F182" s="3"/>
      <c r="G182" s="8"/>
      <c r="H182" s="8"/>
      <c r="I182" s="9"/>
      <c r="J182" s="19"/>
      <c r="K182" s="8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</row>
    <row r="183" spans="1:55">
      <c r="A183" s="7" t="s">
        <v>0</v>
      </c>
      <c r="B183" s="7"/>
      <c r="C183" s="7"/>
      <c r="D183" s="7">
        <f>C183-B183</f>
        <v>0</v>
      </c>
      <c r="E183" s="7">
        <v>11.39</v>
      </c>
      <c r="F183" s="7">
        <f>D183*E183</f>
        <v>0</v>
      </c>
      <c r="G183" s="33">
        <v>4.7300000000000002E-2</v>
      </c>
      <c r="H183" s="30">
        <f>F183*G183</f>
        <v>0</v>
      </c>
      <c r="I183" s="31">
        <v>0.19600000000000001</v>
      </c>
      <c r="J183" s="32">
        <f>H183*I183</f>
        <v>0</v>
      </c>
      <c r="K183" s="30">
        <f>H183+J183</f>
        <v>0</v>
      </c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</row>
    <row r="184" spans="1:55">
      <c r="A184" s="3"/>
      <c r="B184" s="3"/>
      <c r="C184" s="3"/>
      <c r="D184" s="3"/>
      <c r="E184" s="3"/>
      <c r="F184" s="3"/>
      <c r="G184" s="10"/>
      <c r="H184" s="8"/>
      <c r="I184" s="9"/>
      <c r="J184" s="19"/>
      <c r="K184" s="8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</row>
    <row r="185" spans="1:55">
      <c r="A185" s="3"/>
      <c r="B185" s="3"/>
      <c r="C185" s="3"/>
      <c r="D185" s="3"/>
      <c r="E185" s="3"/>
      <c r="F185" s="3"/>
      <c r="G185" s="10"/>
      <c r="H185" s="8"/>
      <c r="I185" s="9"/>
      <c r="J185" s="19"/>
      <c r="K185" s="8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</row>
    <row r="186" spans="1:55">
      <c r="A186" s="3"/>
      <c r="B186" s="3"/>
      <c r="C186" s="3"/>
      <c r="D186" s="3"/>
      <c r="E186" s="3"/>
      <c r="F186" s="3"/>
      <c r="G186" s="10"/>
      <c r="H186" s="8"/>
      <c r="I186" s="9"/>
      <c r="J186" s="19"/>
      <c r="K186" s="8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</row>
    <row r="187" spans="1:55">
      <c r="A187" s="7" t="s">
        <v>1</v>
      </c>
      <c r="B187" s="7"/>
      <c r="C187" s="7"/>
      <c r="D187" s="7"/>
      <c r="E187" s="7"/>
      <c r="F187" s="7"/>
      <c r="G187" s="30"/>
      <c r="H187" s="30">
        <v>4.62</v>
      </c>
      <c r="I187" s="31">
        <v>5.5E-2</v>
      </c>
      <c r="J187" s="32">
        <f>H187*I187</f>
        <v>0.25409999999999999</v>
      </c>
      <c r="K187" s="30">
        <f>H187+J187</f>
        <v>4.8741000000000003</v>
      </c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</row>
    <row r="188" spans="1:55">
      <c r="A188" s="3"/>
      <c r="B188" s="3"/>
      <c r="C188" s="3"/>
      <c r="D188" s="3"/>
      <c r="E188" s="3"/>
      <c r="F188" s="3"/>
      <c r="G188" s="8"/>
      <c r="H188" s="8"/>
      <c r="I188" s="9"/>
      <c r="J188" s="19"/>
      <c r="K188" s="8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</row>
    <row r="189" spans="1:55">
      <c r="A189" s="3"/>
      <c r="B189" s="3"/>
      <c r="C189" s="3"/>
      <c r="D189" s="3"/>
      <c r="E189" s="3"/>
      <c r="F189" s="3"/>
      <c r="G189" s="8"/>
      <c r="H189" s="8"/>
      <c r="I189" s="9"/>
      <c r="J189" s="19"/>
      <c r="K189" s="8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</row>
    <row r="190" spans="1:55" ht="15.75" thickBot="1">
      <c r="A190" s="3"/>
      <c r="B190" s="3"/>
      <c r="C190" s="3"/>
      <c r="D190" s="3"/>
      <c r="E190" s="3"/>
      <c r="F190" s="3"/>
      <c r="G190" s="8"/>
      <c r="H190" s="8"/>
      <c r="I190" s="9"/>
      <c r="J190" s="19"/>
      <c r="K190" s="8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</row>
    <row r="191" spans="1:55" ht="15.75" thickBot="1">
      <c r="A191" s="12" t="s">
        <v>2</v>
      </c>
      <c r="B191" s="13"/>
      <c r="C191" s="14"/>
      <c r="D191" s="14"/>
      <c r="E191" s="14"/>
      <c r="F191" s="14"/>
      <c r="G191" s="16"/>
      <c r="H191" s="11">
        <f>SUM(H177:H187)</f>
        <v>31.36</v>
      </c>
      <c r="I191" s="17"/>
      <c r="J191" s="20">
        <f>SUM(J177:J187)</f>
        <v>1.7247999999999999</v>
      </c>
      <c r="K191" s="18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</row>
    <row r="192" spans="1:55" ht="15.75" thickBot="1">
      <c r="A192" s="3"/>
      <c r="B192" s="3"/>
      <c r="C192" s="3"/>
      <c r="D192" s="3"/>
      <c r="E192" s="3"/>
      <c r="F192" s="3"/>
      <c r="G192" s="8"/>
      <c r="H192" s="8"/>
      <c r="I192" s="9"/>
      <c r="J192" s="9"/>
      <c r="K192" s="8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</row>
    <row r="193" spans="1:55" ht="15.75" thickBot="1">
      <c r="B193" s="13"/>
      <c r="C193" s="14"/>
      <c r="D193" s="14"/>
      <c r="E193" s="14"/>
      <c r="F193" s="14"/>
      <c r="G193" s="15"/>
      <c r="H193" s="52"/>
      <c r="I193" s="101" t="s">
        <v>3</v>
      </c>
      <c r="J193" s="102"/>
      <c r="K193" s="11">
        <f>SUM(K177:K190)</f>
        <v>33.084800000000001</v>
      </c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</row>
    <row r="194" spans="1:5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</row>
    <row r="195" spans="1:5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</row>
    <row r="196" spans="1:5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</row>
    <row r="197" spans="1:5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</row>
    <row r="198" spans="1:5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</row>
    <row r="199" spans="1:5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</row>
    <row r="200" spans="1:5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</row>
    <row r="201" spans="1:5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</row>
    <row r="202" spans="1:5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</row>
    <row r="203" spans="1:5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</row>
    <row r="204" spans="1:5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</row>
    <row r="205" spans="1:5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</row>
    <row r="206" spans="1:5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</row>
    <row r="207" spans="1:5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</row>
    <row r="208" spans="1:5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</row>
    <row r="209" spans="1:5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</row>
    <row r="210" spans="1:5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</row>
    <row r="211" spans="1:5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</row>
    <row r="212" spans="1:5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</row>
    <row r="213" spans="1:5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</row>
    <row r="214" spans="1:5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</row>
    <row r="215" spans="1:5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</row>
    <row r="216" spans="1:5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</row>
    <row r="217" spans="1:5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</row>
    <row r="218" spans="1:5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</row>
    <row r="219" spans="1:5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</row>
    <row r="220" spans="1:5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</row>
    <row r="221" spans="1:5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</row>
    <row r="222" spans="1:5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</row>
    <row r="223" spans="1:5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</row>
    <row r="224" spans="1:5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</row>
    <row r="225" spans="1:5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</row>
    <row r="226" spans="1:5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</row>
    <row r="227" spans="1:5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</row>
    <row r="228" spans="1:5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</row>
    <row r="229" spans="1:5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</row>
    <row r="230" spans="1:5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</row>
    <row r="231" spans="1:5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</row>
    <row r="232" spans="1:5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</row>
    <row r="233" spans="1:5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</row>
    <row r="234" spans="1:5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</row>
    <row r="235" spans="1:5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</row>
    <row r="236" spans="1:5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</row>
    <row r="237" spans="1:5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</row>
    <row r="238" spans="1:5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</row>
    <row r="239" spans="1:5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</row>
    <row r="240" spans="1:5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</row>
    <row r="241" spans="1:5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</row>
    <row r="242" spans="1:5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</row>
    <row r="243" spans="1:5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</row>
    <row r="244" spans="1:5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</row>
    <row r="245" spans="1:5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</row>
    <row r="246" spans="1:5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</row>
    <row r="247" spans="1:5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</row>
    <row r="248" spans="1:5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</row>
    <row r="249" spans="1:5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</row>
    <row r="250" spans="1:5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</row>
    <row r="251" spans="1:5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</row>
    <row r="252" spans="1:5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</row>
    <row r="253" spans="1:5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</row>
    <row r="254" spans="1:5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</row>
    <row r="255" spans="1:5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</row>
    <row r="256" spans="1:5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</row>
    <row r="257" spans="1:5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</row>
    <row r="258" spans="1:5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</row>
    <row r="259" spans="1:5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</row>
    <row r="260" spans="1:5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</row>
    <row r="261" spans="1:5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</row>
    <row r="262" spans="1:5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</row>
    <row r="263" spans="1:5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</row>
    <row r="264" spans="1:5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</row>
    <row r="265" spans="1:5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</row>
    <row r="266" spans="1:5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</row>
    <row r="267" spans="1:5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</row>
    <row r="268" spans="1:5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</row>
    <row r="269" spans="1:5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</row>
    <row r="270" spans="1:5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</row>
    <row r="271" spans="1:5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</row>
    <row r="272" spans="1:5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</row>
    <row r="273" spans="1:5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</row>
    <row r="274" spans="1:5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</row>
    <row r="275" spans="1:5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</row>
    <row r="276" spans="1:5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</row>
    <row r="277" spans="1:5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</row>
    <row r="278" spans="1:5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</row>
    <row r="279" spans="1:5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</row>
    <row r="280" spans="1:5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</row>
    <row r="281" spans="1:5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</row>
    <row r="282" spans="1:5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</row>
    <row r="283" spans="1:5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</row>
    <row r="284" spans="1:5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</row>
    <row r="285" spans="1:5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</row>
    <row r="286" spans="1:5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</row>
    <row r="287" spans="1:5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</row>
    <row r="288" spans="1:5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</row>
    <row r="289" spans="1:5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</row>
    <row r="290" spans="1:5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</row>
    <row r="291" spans="1:5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</row>
    <row r="292" spans="1:5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</row>
    <row r="293" spans="1:5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</row>
    <row r="294" spans="1:5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</row>
    <row r="295" spans="1:5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</row>
    <row r="296" spans="1:5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</row>
    <row r="297" spans="1:5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</row>
    <row r="298" spans="1:5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</row>
    <row r="299" spans="1:5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</row>
    <row r="300" spans="1:5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</row>
    <row r="301" spans="1:5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</row>
    <row r="302" spans="1:5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</row>
    <row r="303" spans="1:5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</row>
    <row r="304" spans="1:5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</row>
    <row r="305" spans="1:5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</row>
    <row r="306" spans="1:5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</row>
    <row r="307" spans="1:5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</row>
    <row r="308" spans="1:5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</row>
    <row r="309" spans="1:5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</row>
    <row r="310" spans="1:5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</row>
    <row r="311" spans="1:5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</row>
    <row r="312" spans="1:5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</row>
    <row r="313" spans="1:5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</row>
    <row r="314" spans="1:5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</row>
    <row r="315" spans="1:5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</row>
    <row r="316" spans="1:5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</row>
    <row r="317" spans="1:5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</row>
    <row r="318" spans="1:5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</row>
    <row r="319" spans="1:5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</row>
    <row r="320" spans="1:5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</row>
    <row r="321" spans="1:5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</row>
    <row r="322" spans="1:5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</row>
    <row r="323" spans="1:5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</row>
    <row r="324" spans="1:5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</row>
    <row r="325" spans="1:5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</row>
    <row r="326" spans="1:5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</row>
    <row r="327" spans="1:5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</row>
    <row r="328" spans="1:5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</row>
    <row r="329" spans="1:5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</row>
    <row r="330" spans="1:5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</row>
    <row r="331" spans="1:5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</row>
    <row r="332" spans="1:5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</row>
    <row r="333" spans="1:5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</row>
    <row r="334" spans="1:5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</row>
    <row r="335" spans="1:5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</row>
    <row r="336" spans="1:5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</row>
    <row r="337" spans="1:5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</row>
    <row r="338" spans="1:5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</row>
    <row r="339" spans="1:5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</row>
    <row r="340" spans="1:5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</row>
    <row r="341" spans="1:5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</row>
    <row r="342" spans="1:5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</row>
    <row r="343" spans="1:5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</row>
    <row r="344" spans="1:5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</row>
    <row r="345" spans="1:5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</row>
    <row r="346" spans="1:5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</row>
    <row r="347" spans="1:5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</row>
    <row r="348" spans="1:5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</row>
    <row r="349" spans="1:5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</row>
    <row r="350" spans="1:5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</row>
    <row r="351" spans="1:5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</row>
    <row r="352" spans="1:5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</row>
    <row r="353" spans="1:5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</row>
    <row r="354" spans="1:5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</row>
    <row r="355" spans="1:5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</row>
    <row r="356" spans="1:5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</row>
    <row r="357" spans="1:5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</row>
    <row r="358" spans="1:5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</row>
    <row r="359" spans="1:5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</row>
    <row r="360" spans="1:5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</row>
    <row r="361" spans="1:5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</row>
    <row r="362" spans="1:5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</row>
    <row r="363" spans="1:5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</row>
    <row r="364" spans="1:5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</row>
    <row r="365" spans="1:5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</row>
    <row r="366" spans="1:5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</row>
    <row r="367" spans="1:5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</row>
    <row r="368" spans="1:5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</row>
    <row r="369" spans="1:5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</row>
    <row r="370" spans="1:5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</row>
    <row r="371" spans="1:5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</row>
    <row r="372" spans="1:5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</row>
    <row r="373" spans="1:5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</row>
    <row r="374" spans="1:5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</row>
    <row r="375" spans="1:5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</row>
    <row r="376" spans="1:5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</row>
    <row r="377" spans="1:5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</row>
    <row r="378" spans="1:5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</row>
    <row r="379" spans="1:5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</row>
    <row r="380" spans="1:5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</row>
    <row r="381" spans="1:5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</row>
    <row r="382" spans="1:5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</row>
    <row r="383" spans="1:5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</row>
    <row r="384" spans="1:5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</row>
    <row r="385" spans="1:5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</row>
    <row r="386" spans="1:5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</row>
    <row r="387" spans="1:5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</row>
    <row r="388" spans="1:5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</row>
    <row r="389" spans="1:5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</row>
    <row r="390" spans="1:5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</row>
    <row r="391" spans="1:5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</row>
    <row r="392" spans="1:5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</row>
    <row r="393" spans="1:5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</row>
    <row r="394" spans="1:5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</row>
    <row r="395" spans="1:5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</row>
    <row r="396" spans="1:5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</row>
    <row r="397" spans="1:5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</row>
    <row r="398" spans="1:5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</row>
    <row r="399" spans="1:5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</row>
    <row r="400" spans="1:5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</row>
    <row r="401" spans="1:5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</row>
    <row r="402" spans="1:5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</row>
    <row r="403" spans="1:5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</row>
    <row r="404" spans="1:5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</row>
    <row r="405" spans="1:5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</row>
    <row r="406" spans="1:5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</row>
    <row r="407" spans="1:5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</row>
    <row r="408" spans="1:5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</row>
    <row r="409" spans="1:5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</row>
    <row r="410" spans="1:5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</row>
    <row r="411" spans="1:5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</row>
    <row r="412" spans="1:5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</row>
    <row r="413" spans="1:5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</row>
    <row r="414" spans="1:5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</row>
    <row r="415" spans="1:5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</row>
    <row r="416" spans="1:5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</row>
    <row r="417" spans="1:5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</row>
    <row r="418" spans="1:5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</row>
    <row r="419" spans="1:5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</row>
    <row r="420" spans="1:5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</row>
    <row r="421" spans="1:5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</row>
    <row r="422" spans="1:5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</row>
    <row r="423" spans="1:5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</row>
    <row r="424" spans="1:5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</row>
    <row r="425" spans="1:5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</row>
    <row r="426" spans="1:5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</row>
    <row r="427" spans="1:5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</row>
    <row r="428" spans="1:5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</row>
    <row r="429" spans="1:5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</row>
    <row r="430" spans="1:5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</row>
    <row r="431" spans="1:5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</row>
    <row r="432" spans="1:5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</row>
    <row r="433" spans="1:5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</row>
    <row r="434" spans="1:5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</row>
    <row r="435" spans="1:5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</row>
    <row r="436" spans="1:5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</row>
    <row r="437" spans="1:5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</row>
    <row r="438" spans="1:5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</row>
    <row r="439" spans="1:5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</row>
    <row r="440" spans="1:5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</row>
    <row r="441" spans="1:5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</row>
    <row r="442" spans="1:5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</row>
    <row r="443" spans="1:5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</row>
    <row r="444" spans="1:5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</row>
    <row r="445" spans="1:5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</row>
    <row r="446" spans="1:5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</row>
    <row r="447" spans="1:5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</row>
    <row r="448" spans="1:5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</row>
    <row r="449" spans="1:5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</row>
    <row r="450" spans="1:5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</row>
    <row r="451" spans="1:5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</row>
    <row r="452" spans="1:5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</row>
    <row r="453" spans="1:5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</row>
    <row r="454" spans="1:5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</row>
    <row r="455" spans="1:5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</row>
    <row r="456" spans="1:5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</row>
    <row r="457" spans="1:5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</row>
    <row r="458" spans="1:5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</row>
    <row r="459" spans="1:5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</row>
    <row r="460" spans="1:5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</row>
    <row r="461" spans="1:5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</row>
    <row r="462" spans="1:5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</row>
    <row r="463" spans="1:5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</row>
    <row r="464" spans="1:5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</row>
    <row r="465" spans="1:5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</row>
    <row r="466" spans="1:5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</row>
    <row r="467" spans="1:5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</row>
    <row r="468" spans="1:5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</row>
    <row r="469" spans="1:5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</row>
    <row r="470" spans="1:5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</row>
    <row r="471" spans="1:5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</row>
    <row r="472" spans="1:5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</row>
    <row r="473" spans="1:5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</row>
    <row r="474" spans="1:5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</row>
    <row r="475" spans="1:5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</row>
    <row r="476" spans="1:5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</row>
    <row r="477" spans="1:5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</row>
    <row r="478" spans="1:5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</row>
    <row r="479" spans="1:5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</row>
    <row r="480" spans="1:5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</row>
    <row r="481" spans="1:5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</row>
    <row r="482" spans="1:5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</row>
    <row r="483" spans="1:5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</row>
    <row r="484" spans="1:5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</row>
    <row r="485" spans="1:5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</row>
    <row r="486" spans="1:5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</row>
    <row r="487" spans="1:5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</row>
    <row r="488" spans="1:5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</row>
    <row r="489" spans="1:5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</row>
    <row r="490" spans="1:5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</row>
    <row r="491" spans="1:5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</row>
    <row r="492" spans="1:5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</row>
    <row r="493" spans="1:5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</row>
    <row r="494" spans="1:5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</row>
    <row r="495" spans="1:5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</row>
    <row r="496" spans="1:5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</row>
    <row r="497" spans="1:5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</row>
    <row r="498" spans="1:5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</row>
    <row r="499" spans="1:5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</row>
    <row r="500" spans="1:5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</row>
    <row r="501" spans="1:5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</row>
    <row r="502" spans="1:5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</row>
    <row r="503" spans="1:5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</row>
    <row r="504" spans="1:5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</row>
    <row r="505" spans="1:5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</row>
    <row r="506" spans="1:5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</row>
    <row r="507" spans="1:5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</row>
    <row r="508" spans="1:5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</row>
    <row r="509" spans="1:5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</row>
    <row r="510" spans="1:5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</row>
    <row r="511" spans="1:5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</row>
    <row r="512" spans="1:5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</row>
    <row r="513" spans="1:5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</row>
    <row r="514" spans="1:5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</row>
    <row r="515" spans="1:5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</row>
    <row r="516" spans="1:5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</row>
    <row r="517" spans="1:5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</row>
    <row r="518" spans="1:5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</row>
    <row r="519" spans="1:5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</row>
    <row r="520" spans="1:5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</row>
    <row r="521" spans="1:5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</row>
    <row r="522" spans="1:5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</row>
    <row r="523" spans="1:5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</row>
    <row r="524" spans="1:5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</row>
    <row r="525" spans="1:5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</row>
    <row r="526" spans="1:5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</row>
    <row r="527" spans="1:5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</row>
    <row r="528" spans="1:5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</row>
    <row r="529" spans="1:5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</row>
    <row r="530" spans="1:5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</row>
    <row r="531" spans="1:5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</row>
    <row r="532" spans="1:5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</row>
    <row r="533" spans="1:5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</row>
    <row r="534" spans="1:5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</row>
    <row r="535" spans="1:5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</row>
    <row r="536" spans="1:5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</row>
    <row r="537" spans="1:5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</row>
    <row r="538" spans="1:5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</row>
    <row r="539" spans="1:5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</row>
    <row r="540" spans="1:5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</row>
    <row r="541" spans="1:5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</row>
    <row r="542" spans="1:5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</row>
    <row r="543" spans="1:5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</row>
    <row r="544" spans="1:5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</row>
    <row r="545" spans="1:5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</row>
    <row r="546" spans="1:5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</row>
    <row r="547" spans="1:5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</row>
    <row r="548" spans="1:5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</row>
    <row r="549" spans="1:5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</row>
    <row r="550" spans="1:5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</row>
    <row r="551" spans="1:5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</row>
    <row r="552" spans="1:5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</row>
    <row r="553" spans="1:5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</row>
    <row r="554" spans="1:5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</row>
    <row r="555" spans="1:5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</row>
    <row r="556" spans="1:5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</row>
    <row r="557" spans="1:5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</row>
    <row r="558" spans="1:5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</row>
    <row r="559" spans="1:5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</row>
    <row r="560" spans="1:5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</row>
    <row r="561" spans="1:5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</row>
    <row r="562" spans="1:5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</row>
    <row r="563" spans="1:5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</row>
    <row r="564" spans="1:5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</row>
    <row r="565" spans="1:5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</row>
    <row r="566" spans="1:5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</row>
    <row r="567" spans="1:5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</row>
    <row r="568" spans="1:5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</row>
    <row r="569" spans="1:5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</row>
    <row r="570" spans="1:5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</row>
    <row r="571" spans="1:5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</row>
    <row r="572" spans="1:5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</row>
    <row r="573" spans="1:5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</row>
    <row r="574" spans="1:5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</row>
    <row r="575" spans="1:5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</row>
    <row r="576" spans="1:5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</row>
    <row r="577" spans="1:5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</row>
    <row r="578" spans="1:5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</row>
    <row r="579" spans="1:5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</row>
    <row r="580" spans="1:5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</row>
    <row r="581" spans="1:5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</row>
    <row r="582" spans="1:5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</row>
    <row r="583" spans="1:5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</row>
    <row r="584" spans="1:5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</row>
    <row r="585" spans="1:5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</row>
    <row r="586" spans="1:5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</row>
    <row r="587" spans="1:5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</row>
    <row r="588" spans="1:5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</row>
    <row r="589" spans="1:5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</row>
    <row r="590" spans="1:5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</row>
    <row r="591" spans="1:5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</row>
    <row r="592" spans="1:5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</row>
    <row r="593" spans="1:5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</row>
    <row r="594" spans="1:5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</row>
    <row r="595" spans="1:5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</row>
    <row r="596" spans="1:5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</row>
    <row r="597" spans="1:5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</row>
    <row r="598" spans="1:5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</row>
    <row r="599" spans="1:5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</row>
    <row r="600" spans="1:5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</row>
    <row r="601" spans="1:5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</row>
    <row r="602" spans="1:5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</row>
    <row r="603" spans="1:5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</row>
    <row r="604" spans="1:5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</row>
    <row r="605" spans="1:5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</row>
    <row r="606" spans="1:5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</row>
    <row r="607" spans="1:5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</row>
    <row r="608" spans="1:5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</row>
    <row r="609" spans="1:5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</row>
    <row r="610" spans="1:5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</row>
    <row r="611" spans="1:5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</row>
    <row r="612" spans="1:5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</row>
    <row r="613" spans="1:5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</row>
    <row r="614" spans="1:5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</row>
    <row r="615" spans="1:5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</row>
    <row r="616" spans="1:5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</row>
    <row r="617" spans="1:5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</row>
    <row r="618" spans="1:5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</row>
    <row r="619" spans="1:5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</row>
    <row r="620" spans="1:5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</row>
    <row r="621" spans="1:5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</row>
    <row r="622" spans="1:5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</row>
    <row r="623" spans="1:5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</row>
    <row r="624" spans="1:5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</row>
    <row r="625" spans="1:5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</row>
    <row r="626" spans="1:5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</row>
    <row r="627" spans="1:5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</row>
    <row r="628" spans="1:5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</row>
    <row r="629" spans="1:5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</row>
    <row r="630" spans="1:5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</row>
    <row r="631" spans="1:5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</row>
    <row r="632" spans="1:5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</row>
    <row r="633" spans="1:5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</row>
    <row r="634" spans="1:5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</row>
    <row r="635" spans="1:5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  <c r="AP635" s="1"/>
      <c r="AQ635" s="1"/>
      <c r="AR635" s="1"/>
      <c r="AS635" s="1"/>
      <c r="AT635" s="1"/>
      <c r="AU635" s="1"/>
      <c r="AV635" s="1"/>
      <c r="AW635" s="1"/>
      <c r="AX635" s="1"/>
      <c r="AY635" s="1"/>
      <c r="AZ635" s="1"/>
      <c r="BA635" s="1"/>
      <c r="BB635" s="1"/>
      <c r="BC635" s="1"/>
    </row>
    <row r="636" spans="1:5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  <c r="AP636" s="1"/>
      <c r="AQ636" s="1"/>
      <c r="AR636" s="1"/>
      <c r="AS636" s="1"/>
      <c r="AT636" s="1"/>
      <c r="AU636" s="1"/>
      <c r="AV636" s="1"/>
      <c r="AW636" s="1"/>
      <c r="AX636" s="1"/>
      <c r="AY636" s="1"/>
      <c r="AZ636" s="1"/>
      <c r="BA636" s="1"/>
      <c r="BB636" s="1"/>
      <c r="BC636" s="1"/>
    </row>
    <row r="637" spans="1:5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  <c r="AP637" s="1"/>
      <c r="AQ637" s="1"/>
      <c r="AR637" s="1"/>
      <c r="AS637" s="1"/>
      <c r="AT637" s="1"/>
      <c r="AU637" s="1"/>
      <c r="AV637" s="1"/>
      <c r="AW637" s="1"/>
      <c r="AX637" s="1"/>
      <c r="AY637" s="1"/>
      <c r="AZ637" s="1"/>
      <c r="BA637" s="1"/>
      <c r="BB637" s="1"/>
      <c r="BC637" s="1"/>
    </row>
    <row r="638" spans="1:5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  <c r="AP638" s="1"/>
      <c r="AQ638" s="1"/>
      <c r="AR638" s="1"/>
      <c r="AS638" s="1"/>
      <c r="AT638" s="1"/>
      <c r="AU638" s="1"/>
      <c r="AV638" s="1"/>
      <c r="AW638" s="1"/>
      <c r="AX638" s="1"/>
      <c r="AY638" s="1"/>
      <c r="AZ638" s="1"/>
      <c r="BA638" s="1"/>
      <c r="BB638" s="1"/>
      <c r="BC638" s="1"/>
    </row>
    <row r="639" spans="1:5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  <c r="AP639" s="1"/>
      <c r="AQ639" s="1"/>
      <c r="AR639" s="1"/>
      <c r="AS639" s="1"/>
      <c r="AT639" s="1"/>
      <c r="AU639" s="1"/>
      <c r="AV639" s="1"/>
      <c r="AW639" s="1"/>
      <c r="AX639" s="1"/>
      <c r="AY639" s="1"/>
      <c r="AZ639" s="1"/>
      <c r="BA639" s="1"/>
      <c r="BB639" s="1"/>
      <c r="BC639" s="1"/>
    </row>
    <row r="640" spans="1:5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  <c r="AP640" s="1"/>
      <c r="AQ640" s="1"/>
      <c r="AR640" s="1"/>
      <c r="AS640" s="1"/>
      <c r="AT640" s="1"/>
      <c r="AU640" s="1"/>
      <c r="AV640" s="1"/>
      <c r="AW640" s="1"/>
      <c r="AX640" s="1"/>
      <c r="AY640" s="1"/>
      <c r="AZ640" s="1"/>
      <c r="BA640" s="1"/>
      <c r="BB640" s="1"/>
      <c r="BC640" s="1"/>
    </row>
    <row r="641" spans="1:5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  <c r="AP641" s="1"/>
      <c r="AQ641" s="1"/>
      <c r="AR641" s="1"/>
      <c r="AS641" s="1"/>
      <c r="AT641" s="1"/>
      <c r="AU641" s="1"/>
      <c r="AV641" s="1"/>
      <c r="AW641" s="1"/>
      <c r="AX641" s="1"/>
      <c r="AY641" s="1"/>
      <c r="AZ641" s="1"/>
      <c r="BA641" s="1"/>
      <c r="BB641" s="1"/>
      <c r="BC641" s="1"/>
    </row>
    <row r="642" spans="1:5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  <c r="AP642" s="1"/>
      <c r="AQ642" s="1"/>
      <c r="AR642" s="1"/>
      <c r="AS642" s="1"/>
      <c r="AT642" s="1"/>
      <c r="AU642" s="1"/>
      <c r="AV642" s="1"/>
      <c r="AW642" s="1"/>
      <c r="AX642" s="1"/>
      <c r="AY642" s="1"/>
      <c r="AZ642" s="1"/>
      <c r="BA642" s="1"/>
      <c r="BB642" s="1"/>
      <c r="BC642" s="1"/>
    </row>
    <row r="643" spans="1:5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  <c r="AP643" s="1"/>
      <c r="AQ643" s="1"/>
      <c r="AR643" s="1"/>
      <c r="AS643" s="1"/>
      <c r="AT643" s="1"/>
      <c r="AU643" s="1"/>
      <c r="AV643" s="1"/>
      <c r="AW643" s="1"/>
      <c r="AX643" s="1"/>
      <c r="AY643" s="1"/>
      <c r="AZ643" s="1"/>
      <c r="BA643" s="1"/>
      <c r="BB643" s="1"/>
      <c r="BC643" s="1"/>
    </row>
    <row r="644" spans="1:5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  <c r="AP644" s="1"/>
      <c r="AQ644" s="1"/>
      <c r="AR644" s="1"/>
      <c r="AS644" s="1"/>
      <c r="AT644" s="1"/>
      <c r="AU644" s="1"/>
      <c r="AV644" s="1"/>
      <c r="AW644" s="1"/>
      <c r="AX644" s="1"/>
      <c r="AY644" s="1"/>
      <c r="AZ644" s="1"/>
      <c r="BA644" s="1"/>
      <c r="BB644" s="1"/>
      <c r="BC644" s="1"/>
    </row>
    <row r="645" spans="1:5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  <c r="AP645" s="1"/>
      <c r="AQ645" s="1"/>
      <c r="AR645" s="1"/>
      <c r="AS645" s="1"/>
      <c r="AT645" s="1"/>
      <c r="AU645" s="1"/>
      <c r="AV645" s="1"/>
      <c r="AW645" s="1"/>
      <c r="AX645" s="1"/>
      <c r="AY645" s="1"/>
      <c r="AZ645" s="1"/>
      <c r="BA645" s="1"/>
      <c r="BB645" s="1"/>
      <c r="BC645" s="1"/>
    </row>
    <row r="646" spans="1:5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  <c r="AP646" s="1"/>
      <c r="AQ646" s="1"/>
      <c r="AR646" s="1"/>
      <c r="AS646" s="1"/>
      <c r="AT646" s="1"/>
      <c r="AU646" s="1"/>
      <c r="AV646" s="1"/>
      <c r="AW646" s="1"/>
      <c r="AX646" s="1"/>
      <c r="AY646" s="1"/>
      <c r="AZ646" s="1"/>
      <c r="BA646" s="1"/>
      <c r="BB646" s="1"/>
      <c r="BC646" s="1"/>
    </row>
    <row r="647" spans="1:5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  <c r="AP647" s="1"/>
      <c r="AQ647" s="1"/>
      <c r="AR647" s="1"/>
      <c r="AS647" s="1"/>
      <c r="AT647" s="1"/>
      <c r="AU647" s="1"/>
      <c r="AV647" s="1"/>
      <c r="AW647" s="1"/>
      <c r="AX647" s="1"/>
      <c r="AY647" s="1"/>
      <c r="AZ647" s="1"/>
      <c r="BA647" s="1"/>
      <c r="BB647" s="1"/>
      <c r="BC647" s="1"/>
    </row>
    <row r="648" spans="1:5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  <c r="AP648" s="1"/>
      <c r="AQ648" s="1"/>
      <c r="AR648" s="1"/>
      <c r="AS648" s="1"/>
      <c r="AT648" s="1"/>
      <c r="AU648" s="1"/>
      <c r="AV648" s="1"/>
      <c r="AW648" s="1"/>
      <c r="AX648" s="1"/>
      <c r="AY648" s="1"/>
      <c r="AZ648" s="1"/>
      <c r="BA648" s="1"/>
      <c r="BB648" s="1"/>
      <c r="BC648" s="1"/>
    </row>
    <row r="649" spans="1:5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  <c r="AP649" s="1"/>
      <c r="AQ649" s="1"/>
      <c r="AR649" s="1"/>
      <c r="AS649" s="1"/>
      <c r="AT649" s="1"/>
      <c r="AU649" s="1"/>
      <c r="AV649" s="1"/>
      <c r="AW649" s="1"/>
      <c r="AX649" s="1"/>
      <c r="AY649" s="1"/>
      <c r="AZ649" s="1"/>
      <c r="BA649" s="1"/>
      <c r="BB649" s="1"/>
      <c r="BC649" s="1"/>
    </row>
    <row r="650" spans="1:5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  <c r="AP650" s="1"/>
      <c r="AQ650" s="1"/>
      <c r="AR650" s="1"/>
      <c r="AS650" s="1"/>
      <c r="AT650" s="1"/>
      <c r="AU650" s="1"/>
      <c r="AV650" s="1"/>
      <c r="AW650" s="1"/>
      <c r="AX650" s="1"/>
      <c r="AY650" s="1"/>
      <c r="AZ650" s="1"/>
      <c r="BA650" s="1"/>
      <c r="BB650" s="1"/>
      <c r="BC650" s="1"/>
    </row>
    <row r="651" spans="1:5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  <c r="AP651" s="1"/>
      <c r="AQ651" s="1"/>
      <c r="AR651" s="1"/>
      <c r="AS651" s="1"/>
      <c r="AT651" s="1"/>
      <c r="AU651" s="1"/>
      <c r="AV651" s="1"/>
      <c r="AW651" s="1"/>
      <c r="AX651" s="1"/>
      <c r="AY651" s="1"/>
      <c r="AZ651" s="1"/>
      <c r="BA651" s="1"/>
      <c r="BB651" s="1"/>
      <c r="BC651" s="1"/>
    </row>
    <row r="652" spans="1:5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  <c r="AP652" s="1"/>
      <c r="AQ652" s="1"/>
      <c r="AR652" s="1"/>
      <c r="AS652" s="1"/>
      <c r="AT652" s="1"/>
      <c r="AU652" s="1"/>
      <c r="AV652" s="1"/>
      <c r="AW652" s="1"/>
      <c r="AX652" s="1"/>
      <c r="AY652" s="1"/>
      <c r="AZ652" s="1"/>
      <c r="BA652" s="1"/>
      <c r="BB652" s="1"/>
      <c r="BC652" s="1"/>
    </row>
    <row r="653" spans="1:5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  <c r="AP653" s="1"/>
      <c r="AQ653" s="1"/>
      <c r="AR653" s="1"/>
      <c r="AS653" s="1"/>
      <c r="AT653" s="1"/>
      <c r="AU653" s="1"/>
      <c r="AV653" s="1"/>
      <c r="AW653" s="1"/>
      <c r="AX653" s="1"/>
      <c r="AY653" s="1"/>
      <c r="AZ653" s="1"/>
      <c r="BA653" s="1"/>
      <c r="BB653" s="1"/>
      <c r="BC653" s="1"/>
    </row>
    <row r="654" spans="1:5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  <c r="AP654" s="1"/>
      <c r="AQ654" s="1"/>
      <c r="AR654" s="1"/>
      <c r="AS654" s="1"/>
      <c r="AT654" s="1"/>
      <c r="AU654" s="1"/>
      <c r="AV654" s="1"/>
      <c r="AW654" s="1"/>
      <c r="AX654" s="1"/>
      <c r="AY654" s="1"/>
      <c r="AZ654" s="1"/>
      <c r="BA654" s="1"/>
      <c r="BB654" s="1"/>
      <c r="BC654" s="1"/>
    </row>
    <row r="655" spans="1:5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  <c r="AP655" s="1"/>
      <c r="AQ655" s="1"/>
      <c r="AR655" s="1"/>
      <c r="AS655" s="1"/>
      <c r="AT655" s="1"/>
      <c r="AU655" s="1"/>
      <c r="AV655" s="1"/>
      <c r="AW655" s="1"/>
      <c r="AX655" s="1"/>
      <c r="AY655" s="1"/>
      <c r="AZ655" s="1"/>
      <c r="BA655" s="1"/>
      <c r="BB655" s="1"/>
      <c r="BC655" s="1"/>
    </row>
    <row r="656" spans="1:5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  <c r="AP656" s="1"/>
      <c r="AQ656" s="1"/>
      <c r="AR656" s="1"/>
      <c r="AS656" s="1"/>
      <c r="AT656" s="1"/>
      <c r="AU656" s="1"/>
      <c r="AV656" s="1"/>
      <c r="AW656" s="1"/>
      <c r="AX656" s="1"/>
      <c r="AY656" s="1"/>
      <c r="AZ656" s="1"/>
      <c r="BA656" s="1"/>
      <c r="BB656" s="1"/>
      <c r="BC656" s="1"/>
    </row>
    <row r="657" spans="1:5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  <c r="AP657" s="1"/>
      <c r="AQ657" s="1"/>
      <c r="AR657" s="1"/>
      <c r="AS657" s="1"/>
      <c r="AT657" s="1"/>
      <c r="AU657" s="1"/>
      <c r="AV657" s="1"/>
      <c r="AW657" s="1"/>
      <c r="AX657" s="1"/>
      <c r="AY657" s="1"/>
      <c r="AZ657" s="1"/>
      <c r="BA657" s="1"/>
      <c r="BB657" s="1"/>
      <c r="BC657" s="1"/>
    </row>
    <row r="658" spans="1:5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  <c r="AP658" s="1"/>
      <c r="AQ658" s="1"/>
      <c r="AR658" s="1"/>
      <c r="AS658" s="1"/>
      <c r="AT658" s="1"/>
      <c r="AU658" s="1"/>
      <c r="AV658" s="1"/>
      <c r="AW658" s="1"/>
      <c r="AX658" s="1"/>
      <c r="AY658" s="1"/>
      <c r="AZ658" s="1"/>
      <c r="BA658" s="1"/>
      <c r="BB658" s="1"/>
      <c r="BC658" s="1"/>
    </row>
    <row r="659" spans="1:5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  <c r="AP659" s="1"/>
      <c r="AQ659" s="1"/>
      <c r="AR659" s="1"/>
      <c r="AS659" s="1"/>
      <c r="AT659" s="1"/>
      <c r="AU659" s="1"/>
      <c r="AV659" s="1"/>
      <c r="AW659" s="1"/>
      <c r="AX659" s="1"/>
      <c r="AY659" s="1"/>
      <c r="AZ659" s="1"/>
      <c r="BA659" s="1"/>
      <c r="BB659" s="1"/>
      <c r="BC659" s="1"/>
    </row>
    <row r="660" spans="1:5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  <c r="AP660" s="1"/>
      <c r="AQ660" s="1"/>
      <c r="AR660" s="1"/>
      <c r="AS660" s="1"/>
      <c r="AT660" s="1"/>
      <c r="AU660" s="1"/>
      <c r="AV660" s="1"/>
      <c r="AW660" s="1"/>
      <c r="AX660" s="1"/>
      <c r="AY660" s="1"/>
      <c r="AZ660" s="1"/>
      <c r="BA660" s="1"/>
      <c r="BB660" s="1"/>
      <c r="BC660" s="1"/>
    </row>
    <row r="661" spans="1:5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  <c r="AP661" s="1"/>
      <c r="AQ661" s="1"/>
      <c r="AR661" s="1"/>
      <c r="AS661" s="1"/>
      <c r="AT661" s="1"/>
      <c r="AU661" s="1"/>
      <c r="AV661" s="1"/>
      <c r="AW661" s="1"/>
      <c r="AX661" s="1"/>
      <c r="AY661" s="1"/>
      <c r="AZ661" s="1"/>
      <c r="BA661" s="1"/>
      <c r="BB661" s="1"/>
      <c r="BC661" s="1"/>
    </row>
    <row r="662" spans="1:5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  <c r="AP662" s="1"/>
      <c r="AQ662" s="1"/>
      <c r="AR662" s="1"/>
      <c r="AS662" s="1"/>
      <c r="AT662" s="1"/>
      <c r="AU662" s="1"/>
      <c r="AV662" s="1"/>
      <c r="AW662" s="1"/>
      <c r="AX662" s="1"/>
      <c r="AY662" s="1"/>
      <c r="AZ662" s="1"/>
      <c r="BA662" s="1"/>
      <c r="BB662" s="1"/>
      <c r="BC662" s="1"/>
    </row>
    <row r="663" spans="1:5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  <c r="AP663" s="1"/>
      <c r="AQ663" s="1"/>
      <c r="AR663" s="1"/>
      <c r="AS663" s="1"/>
      <c r="AT663" s="1"/>
      <c r="AU663" s="1"/>
      <c r="AV663" s="1"/>
      <c r="AW663" s="1"/>
      <c r="AX663" s="1"/>
      <c r="AY663" s="1"/>
      <c r="AZ663" s="1"/>
      <c r="BA663" s="1"/>
      <c r="BB663" s="1"/>
      <c r="BC663" s="1"/>
    </row>
    <row r="664" spans="1:5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  <c r="AP664" s="1"/>
      <c r="AQ664" s="1"/>
      <c r="AR664" s="1"/>
      <c r="AS664" s="1"/>
      <c r="AT664" s="1"/>
      <c r="AU664" s="1"/>
      <c r="AV664" s="1"/>
      <c r="AW664" s="1"/>
      <c r="AX664" s="1"/>
      <c r="AY664" s="1"/>
      <c r="AZ664" s="1"/>
      <c r="BA664" s="1"/>
      <c r="BB664" s="1"/>
      <c r="BC664" s="1"/>
    </row>
    <row r="665" spans="1:5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  <c r="AP665" s="1"/>
      <c r="AQ665" s="1"/>
      <c r="AR665" s="1"/>
      <c r="AS665" s="1"/>
      <c r="AT665" s="1"/>
      <c r="AU665" s="1"/>
      <c r="AV665" s="1"/>
      <c r="AW665" s="1"/>
      <c r="AX665" s="1"/>
      <c r="AY665" s="1"/>
      <c r="AZ665" s="1"/>
      <c r="BA665" s="1"/>
      <c r="BB665" s="1"/>
      <c r="BC665" s="1"/>
    </row>
    <row r="666" spans="1:5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  <c r="AP666" s="1"/>
      <c r="AQ666" s="1"/>
      <c r="AR666" s="1"/>
      <c r="AS666" s="1"/>
      <c r="AT666" s="1"/>
      <c r="AU666" s="1"/>
      <c r="AV666" s="1"/>
      <c r="AW666" s="1"/>
      <c r="AX666" s="1"/>
      <c r="AY666" s="1"/>
      <c r="AZ666" s="1"/>
      <c r="BA666" s="1"/>
      <c r="BB666" s="1"/>
      <c r="BC666" s="1"/>
    </row>
    <row r="667" spans="1:5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  <c r="AP667" s="1"/>
      <c r="AQ667" s="1"/>
      <c r="AR667" s="1"/>
      <c r="AS667" s="1"/>
      <c r="AT667" s="1"/>
      <c r="AU667" s="1"/>
      <c r="AV667" s="1"/>
      <c r="AW667" s="1"/>
      <c r="AX667" s="1"/>
      <c r="AY667" s="1"/>
      <c r="AZ667" s="1"/>
      <c r="BA667" s="1"/>
      <c r="BB667" s="1"/>
      <c r="BC667" s="1"/>
    </row>
    <row r="668" spans="1:5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  <c r="AP668" s="1"/>
      <c r="AQ668" s="1"/>
      <c r="AR668" s="1"/>
      <c r="AS668" s="1"/>
      <c r="AT668" s="1"/>
      <c r="AU668" s="1"/>
      <c r="AV668" s="1"/>
      <c r="AW668" s="1"/>
      <c r="AX668" s="1"/>
      <c r="AY668" s="1"/>
      <c r="AZ668" s="1"/>
      <c r="BA668" s="1"/>
      <c r="BB668" s="1"/>
      <c r="BC668" s="1"/>
    </row>
    <row r="669" spans="1:5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  <c r="AP669" s="1"/>
      <c r="AQ669" s="1"/>
      <c r="AR669" s="1"/>
      <c r="AS669" s="1"/>
      <c r="AT669" s="1"/>
      <c r="AU669" s="1"/>
      <c r="AV669" s="1"/>
      <c r="AW669" s="1"/>
      <c r="AX669" s="1"/>
      <c r="AY669" s="1"/>
      <c r="AZ669" s="1"/>
      <c r="BA669" s="1"/>
      <c r="BB669" s="1"/>
      <c r="BC669" s="1"/>
    </row>
    <row r="670" spans="1:5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  <c r="AP670" s="1"/>
      <c r="AQ670" s="1"/>
      <c r="AR670" s="1"/>
      <c r="AS670" s="1"/>
      <c r="AT670" s="1"/>
      <c r="AU670" s="1"/>
      <c r="AV670" s="1"/>
      <c r="AW670" s="1"/>
      <c r="AX670" s="1"/>
      <c r="AY670" s="1"/>
      <c r="AZ670" s="1"/>
      <c r="BA670" s="1"/>
      <c r="BB670" s="1"/>
      <c r="BC670" s="1"/>
    </row>
    <row r="671" spans="1:5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  <c r="AP671" s="1"/>
      <c r="AQ671" s="1"/>
      <c r="AR671" s="1"/>
      <c r="AS671" s="1"/>
      <c r="AT671" s="1"/>
      <c r="AU671" s="1"/>
      <c r="AV671" s="1"/>
      <c r="AW671" s="1"/>
      <c r="AX671" s="1"/>
      <c r="AY671" s="1"/>
      <c r="AZ671" s="1"/>
      <c r="BA671" s="1"/>
      <c r="BB671" s="1"/>
      <c r="BC671" s="1"/>
    </row>
    <row r="672" spans="1:5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  <c r="AP672" s="1"/>
      <c r="AQ672" s="1"/>
      <c r="AR672" s="1"/>
      <c r="AS672" s="1"/>
      <c r="AT672" s="1"/>
      <c r="AU672" s="1"/>
      <c r="AV672" s="1"/>
      <c r="AW672" s="1"/>
      <c r="AX672" s="1"/>
      <c r="AY672" s="1"/>
      <c r="AZ672" s="1"/>
      <c r="BA672" s="1"/>
      <c r="BB672" s="1"/>
      <c r="BC672" s="1"/>
    </row>
    <row r="673" spans="1:5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  <c r="AP673" s="1"/>
      <c r="AQ673" s="1"/>
      <c r="AR673" s="1"/>
      <c r="AS673" s="1"/>
      <c r="AT673" s="1"/>
      <c r="AU673" s="1"/>
      <c r="AV673" s="1"/>
      <c r="AW673" s="1"/>
      <c r="AX673" s="1"/>
      <c r="AY673" s="1"/>
      <c r="AZ673" s="1"/>
      <c r="BA673" s="1"/>
      <c r="BB673" s="1"/>
      <c r="BC673" s="1"/>
    </row>
    <row r="674" spans="1:5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  <c r="AP674" s="1"/>
      <c r="AQ674" s="1"/>
      <c r="AR674" s="1"/>
      <c r="AS674" s="1"/>
      <c r="AT674" s="1"/>
      <c r="AU674" s="1"/>
      <c r="AV674" s="1"/>
      <c r="AW674" s="1"/>
      <c r="AX674" s="1"/>
      <c r="AY674" s="1"/>
      <c r="AZ674" s="1"/>
      <c r="BA674" s="1"/>
      <c r="BB674" s="1"/>
      <c r="BC674" s="1"/>
    </row>
    <row r="675" spans="1:5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  <c r="AP675" s="1"/>
      <c r="AQ675" s="1"/>
      <c r="AR675" s="1"/>
      <c r="AS675" s="1"/>
      <c r="AT675" s="1"/>
      <c r="AU675" s="1"/>
      <c r="AV675" s="1"/>
      <c r="AW675" s="1"/>
      <c r="AX675" s="1"/>
      <c r="AY675" s="1"/>
      <c r="AZ675" s="1"/>
      <c r="BA675" s="1"/>
      <c r="BB675" s="1"/>
      <c r="BC675" s="1"/>
    </row>
    <row r="676" spans="1:5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  <c r="AP676" s="1"/>
      <c r="AQ676" s="1"/>
      <c r="AR676" s="1"/>
      <c r="AS676" s="1"/>
      <c r="AT676" s="1"/>
      <c r="AU676" s="1"/>
      <c r="AV676" s="1"/>
      <c r="AW676" s="1"/>
      <c r="AX676" s="1"/>
      <c r="AY676" s="1"/>
      <c r="AZ676" s="1"/>
      <c r="BA676" s="1"/>
      <c r="BB676" s="1"/>
      <c r="BC676" s="1"/>
    </row>
    <row r="677" spans="1:5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  <c r="AP677" s="1"/>
      <c r="AQ677" s="1"/>
      <c r="AR677" s="1"/>
      <c r="AS677" s="1"/>
      <c r="AT677" s="1"/>
      <c r="AU677" s="1"/>
      <c r="AV677" s="1"/>
      <c r="AW677" s="1"/>
      <c r="AX677" s="1"/>
      <c r="AY677" s="1"/>
      <c r="AZ677" s="1"/>
      <c r="BA677" s="1"/>
      <c r="BB677" s="1"/>
      <c r="BC677" s="1"/>
    </row>
    <row r="678" spans="1:5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  <c r="AP678" s="1"/>
      <c r="AQ678" s="1"/>
      <c r="AR678" s="1"/>
      <c r="AS678" s="1"/>
      <c r="AT678" s="1"/>
      <c r="AU678" s="1"/>
      <c r="AV678" s="1"/>
      <c r="AW678" s="1"/>
      <c r="AX678" s="1"/>
      <c r="AY678" s="1"/>
      <c r="AZ678" s="1"/>
      <c r="BA678" s="1"/>
      <c r="BB678" s="1"/>
      <c r="BC678" s="1"/>
    </row>
    <row r="679" spans="1:5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  <c r="AP679" s="1"/>
      <c r="AQ679" s="1"/>
      <c r="AR679" s="1"/>
      <c r="AS679" s="1"/>
      <c r="AT679" s="1"/>
      <c r="AU679" s="1"/>
      <c r="AV679" s="1"/>
      <c r="AW679" s="1"/>
      <c r="AX679" s="1"/>
      <c r="AY679" s="1"/>
      <c r="AZ679" s="1"/>
      <c r="BA679" s="1"/>
      <c r="BB679" s="1"/>
      <c r="BC679" s="1"/>
    </row>
    <row r="680" spans="1:5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  <c r="AP680" s="1"/>
      <c r="AQ680" s="1"/>
      <c r="AR680" s="1"/>
      <c r="AS680" s="1"/>
      <c r="AT680" s="1"/>
      <c r="AU680" s="1"/>
      <c r="AV680" s="1"/>
      <c r="AW680" s="1"/>
      <c r="AX680" s="1"/>
      <c r="AY680" s="1"/>
      <c r="AZ680" s="1"/>
      <c r="BA680" s="1"/>
      <c r="BB680" s="1"/>
      <c r="BC680" s="1"/>
    </row>
    <row r="681" spans="1:5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  <c r="AP681" s="1"/>
      <c r="AQ681" s="1"/>
      <c r="AR681" s="1"/>
      <c r="AS681" s="1"/>
      <c r="AT681" s="1"/>
      <c r="AU681" s="1"/>
      <c r="AV681" s="1"/>
      <c r="AW681" s="1"/>
      <c r="AX681" s="1"/>
      <c r="AY681" s="1"/>
      <c r="AZ681" s="1"/>
      <c r="BA681" s="1"/>
      <c r="BB681" s="1"/>
      <c r="BC681" s="1"/>
    </row>
    <row r="682" spans="1:5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  <c r="AP682" s="1"/>
      <c r="AQ682" s="1"/>
      <c r="AR682" s="1"/>
      <c r="AS682" s="1"/>
      <c r="AT682" s="1"/>
      <c r="AU682" s="1"/>
      <c r="AV682" s="1"/>
      <c r="AW682" s="1"/>
      <c r="AX682" s="1"/>
      <c r="AY682" s="1"/>
      <c r="AZ682" s="1"/>
      <c r="BA682" s="1"/>
      <c r="BB682" s="1"/>
      <c r="BC682" s="1"/>
    </row>
    <row r="683" spans="1:5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  <c r="AP683" s="1"/>
      <c r="AQ683" s="1"/>
      <c r="AR683" s="1"/>
      <c r="AS683" s="1"/>
      <c r="AT683" s="1"/>
      <c r="AU683" s="1"/>
      <c r="AV683" s="1"/>
      <c r="AW683" s="1"/>
      <c r="AX683" s="1"/>
      <c r="AY683" s="1"/>
      <c r="AZ683" s="1"/>
      <c r="BA683" s="1"/>
      <c r="BB683" s="1"/>
      <c r="BC683" s="1"/>
    </row>
    <row r="684" spans="1:5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  <c r="AP684" s="1"/>
      <c r="AQ684" s="1"/>
      <c r="AR684" s="1"/>
      <c r="AS684" s="1"/>
      <c r="AT684" s="1"/>
      <c r="AU684" s="1"/>
      <c r="AV684" s="1"/>
      <c r="AW684" s="1"/>
      <c r="AX684" s="1"/>
      <c r="AY684" s="1"/>
      <c r="AZ684" s="1"/>
      <c r="BA684" s="1"/>
      <c r="BB684" s="1"/>
      <c r="BC684" s="1"/>
    </row>
    <row r="685" spans="1:5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  <c r="AP685" s="1"/>
      <c r="AQ685" s="1"/>
      <c r="AR685" s="1"/>
      <c r="AS685" s="1"/>
      <c r="AT685" s="1"/>
      <c r="AU685" s="1"/>
      <c r="AV685" s="1"/>
      <c r="AW685" s="1"/>
      <c r="AX685" s="1"/>
      <c r="AY685" s="1"/>
      <c r="AZ685" s="1"/>
      <c r="BA685" s="1"/>
      <c r="BB685" s="1"/>
      <c r="BC685" s="1"/>
    </row>
    <row r="686" spans="1:5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  <c r="AP686" s="1"/>
      <c r="AQ686" s="1"/>
      <c r="AR686" s="1"/>
      <c r="AS686" s="1"/>
      <c r="AT686" s="1"/>
      <c r="AU686" s="1"/>
      <c r="AV686" s="1"/>
      <c r="AW686" s="1"/>
      <c r="AX686" s="1"/>
      <c r="AY686" s="1"/>
      <c r="AZ686" s="1"/>
      <c r="BA686" s="1"/>
      <c r="BB686" s="1"/>
      <c r="BC686" s="1"/>
    </row>
    <row r="687" spans="1:5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  <c r="AP687" s="1"/>
      <c r="AQ687" s="1"/>
      <c r="AR687" s="1"/>
      <c r="AS687" s="1"/>
      <c r="AT687" s="1"/>
      <c r="AU687" s="1"/>
      <c r="AV687" s="1"/>
      <c r="AW687" s="1"/>
      <c r="AX687" s="1"/>
      <c r="AY687" s="1"/>
      <c r="AZ687" s="1"/>
      <c r="BA687" s="1"/>
      <c r="BB687" s="1"/>
      <c r="BC687" s="1"/>
    </row>
    <row r="688" spans="1:5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  <c r="AP688" s="1"/>
      <c r="AQ688" s="1"/>
      <c r="AR688" s="1"/>
      <c r="AS688" s="1"/>
      <c r="AT688" s="1"/>
      <c r="AU688" s="1"/>
      <c r="AV688" s="1"/>
      <c r="AW688" s="1"/>
      <c r="AX688" s="1"/>
      <c r="AY688" s="1"/>
      <c r="AZ688" s="1"/>
      <c r="BA688" s="1"/>
      <c r="BB688" s="1"/>
      <c r="BC688" s="1"/>
    </row>
    <row r="689" spans="1:5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  <c r="AP689" s="1"/>
      <c r="AQ689" s="1"/>
      <c r="AR689" s="1"/>
      <c r="AS689" s="1"/>
      <c r="AT689" s="1"/>
      <c r="AU689" s="1"/>
      <c r="AV689" s="1"/>
      <c r="AW689" s="1"/>
      <c r="AX689" s="1"/>
      <c r="AY689" s="1"/>
      <c r="AZ689" s="1"/>
      <c r="BA689" s="1"/>
      <c r="BB689" s="1"/>
      <c r="BC689" s="1"/>
    </row>
    <row r="690" spans="1:5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  <c r="AP690" s="1"/>
      <c r="AQ690" s="1"/>
      <c r="AR690" s="1"/>
      <c r="AS690" s="1"/>
      <c r="AT690" s="1"/>
      <c r="AU690" s="1"/>
      <c r="AV690" s="1"/>
      <c r="AW690" s="1"/>
      <c r="AX690" s="1"/>
      <c r="AY690" s="1"/>
      <c r="AZ690" s="1"/>
      <c r="BA690" s="1"/>
      <c r="BB690" s="1"/>
      <c r="BC690" s="1"/>
    </row>
    <row r="691" spans="1:5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  <c r="AP691" s="1"/>
      <c r="AQ691" s="1"/>
      <c r="AR691" s="1"/>
      <c r="AS691" s="1"/>
      <c r="AT691" s="1"/>
      <c r="AU691" s="1"/>
      <c r="AV691" s="1"/>
      <c r="AW691" s="1"/>
      <c r="AX691" s="1"/>
      <c r="AY691" s="1"/>
      <c r="AZ691" s="1"/>
      <c r="BA691" s="1"/>
      <c r="BB691" s="1"/>
      <c r="BC691" s="1"/>
    </row>
    <row r="692" spans="1:5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  <c r="AP692" s="1"/>
      <c r="AQ692" s="1"/>
      <c r="AR692" s="1"/>
      <c r="AS692" s="1"/>
      <c r="AT692" s="1"/>
      <c r="AU692" s="1"/>
      <c r="AV692" s="1"/>
      <c r="AW692" s="1"/>
      <c r="AX692" s="1"/>
      <c r="AY692" s="1"/>
      <c r="AZ692" s="1"/>
      <c r="BA692" s="1"/>
      <c r="BB692" s="1"/>
      <c r="BC692" s="1"/>
    </row>
    <row r="693" spans="1:5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  <c r="AP693" s="1"/>
      <c r="AQ693" s="1"/>
      <c r="AR693" s="1"/>
      <c r="AS693" s="1"/>
      <c r="AT693" s="1"/>
      <c r="AU693" s="1"/>
      <c r="AV693" s="1"/>
      <c r="AW693" s="1"/>
      <c r="AX693" s="1"/>
      <c r="AY693" s="1"/>
      <c r="AZ693" s="1"/>
      <c r="BA693" s="1"/>
      <c r="BB693" s="1"/>
      <c r="BC693" s="1"/>
    </row>
    <row r="694" spans="1:5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  <c r="AP694" s="1"/>
      <c r="AQ694" s="1"/>
      <c r="AR694" s="1"/>
      <c r="AS694" s="1"/>
      <c r="AT694" s="1"/>
      <c r="AU694" s="1"/>
      <c r="AV694" s="1"/>
      <c r="AW694" s="1"/>
      <c r="AX694" s="1"/>
      <c r="AY694" s="1"/>
      <c r="AZ694" s="1"/>
      <c r="BA694" s="1"/>
      <c r="BB694" s="1"/>
      <c r="BC694" s="1"/>
    </row>
    <row r="695" spans="1:5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  <c r="AP695" s="1"/>
      <c r="AQ695" s="1"/>
      <c r="AR695" s="1"/>
      <c r="AS695" s="1"/>
      <c r="AT695" s="1"/>
      <c r="AU695" s="1"/>
      <c r="AV695" s="1"/>
      <c r="AW695" s="1"/>
      <c r="AX695" s="1"/>
      <c r="AY695" s="1"/>
      <c r="AZ695" s="1"/>
      <c r="BA695" s="1"/>
      <c r="BB695" s="1"/>
      <c r="BC695" s="1"/>
    </row>
    <row r="696" spans="1:5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  <c r="AP696" s="1"/>
      <c r="AQ696" s="1"/>
      <c r="AR696" s="1"/>
      <c r="AS696" s="1"/>
      <c r="AT696" s="1"/>
      <c r="AU696" s="1"/>
      <c r="AV696" s="1"/>
      <c r="AW696" s="1"/>
      <c r="AX696" s="1"/>
      <c r="AY696" s="1"/>
      <c r="AZ696" s="1"/>
      <c r="BA696" s="1"/>
      <c r="BB696" s="1"/>
      <c r="BC696" s="1"/>
    </row>
    <row r="697" spans="1:5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  <c r="AP697" s="1"/>
      <c r="AQ697" s="1"/>
      <c r="AR697" s="1"/>
      <c r="AS697" s="1"/>
      <c r="AT697" s="1"/>
      <c r="AU697" s="1"/>
      <c r="AV697" s="1"/>
      <c r="AW697" s="1"/>
      <c r="AX697" s="1"/>
      <c r="AY697" s="1"/>
      <c r="AZ697" s="1"/>
      <c r="BA697" s="1"/>
      <c r="BB697" s="1"/>
      <c r="BC697" s="1"/>
    </row>
    <row r="698" spans="1:5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  <c r="AP698" s="1"/>
      <c r="AQ698" s="1"/>
      <c r="AR698" s="1"/>
      <c r="AS698" s="1"/>
      <c r="AT698" s="1"/>
      <c r="AU698" s="1"/>
      <c r="AV698" s="1"/>
      <c r="AW698" s="1"/>
      <c r="AX698" s="1"/>
      <c r="AY698" s="1"/>
      <c r="AZ698" s="1"/>
      <c r="BA698" s="1"/>
      <c r="BB698" s="1"/>
      <c r="BC698" s="1"/>
    </row>
    <row r="699" spans="1:5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  <c r="AP699" s="1"/>
      <c r="AQ699" s="1"/>
      <c r="AR699" s="1"/>
      <c r="AS699" s="1"/>
      <c r="AT699" s="1"/>
      <c r="AU699" s="1"/>
      <c r="AV699" s="1"/>
      <c r="AW699" s="1"/>
      <c r="AX699" s="1"/>
      <c r="AY699" s="1"/>
      <c r="AZ699" s="1"/>
      <c r="BA699" s="1"/>
      <c r="BB699" s="1"/>
      <c r="BC699" s="1"/>
    </row>
    <row r="700" spans="1:5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  <c r="AP700" s="1"/>
      <c r="AQ700" s="1"/>
      <c r="AR700" s="1"/>
      <c r="AS700" s="1"/>
      <c r="AT700" s="1"/>
      <c r="AU700" s="1"/>
      <c r="AV700" s="1"/>
      <c r="AW700" s="1"/>
      <c r="AX700" s="1"/>
      <c r="AY700" s="1"/>
      <c r="AZ700" s="1"/>
      <c r="BA700" s="1"/>
      <c r="BB700" s="1"/>
      <c r="BC700" s="1"/>
    </row>
    <row r="701" spans="1:5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  <c r="AP701" s="1"/>
      <c r="AQ701" s="1"/>
      <c r="AR701" s="1"/>
      <c r="AS701" s="1"/>
      <c r="AT701" s="1"/>
      <c r="AU701" s="1"/>
      <c r="AV701" s="1"/>
      <c r="AW701" s="1"/>
      <c r="AX701" s="1"/>
      <c r="AY701" s="1"/>
      <c r="AZ701" s="1"/>
      <c r="BA701" s="1"/>
      <c r="BB701" s="1"/>
      <c r="BC701" s="1"/>
    </row>
    <row r="702" spans="1:5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  <c r="AP702" s="1"/>
      <c r="AQ702" s="1"/>
      <c r="AR702" s="1"/>
      <c r="AS702" s="1"/>
      <c r="AT702" s="1"/>
      <c r="AU702" s="1"/>
      <c r="AV702" s="1"/>
      <c r="AW702" s="1"/>
      <c r="AX702" s="1"/>
      <c r="AY702" s="1"/>
      <c r="AZ702" s="1"/>
      <c r="BA702" s="1"/>
      <c r="BB702" s="1"/>
      <c r="BC702" s="1"/>
    </row>
    <row r="703" spans="1:5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  <c r="AP703" s="1"/>
      <c r="AQ703" s="1"/>
      <c r="AR703" s="1"/>
      <c r="AS703" s="1"/>
      <c r="AT703" s="1"/>
      <c r="AU703" s="1"/>
      <c r="AV703" s="1"/>
      <c r="AW703" s="1"/>
      <c r="AX703" s="1"/>
      <c r="AY703" s="1"/>
      <c r="AZ703" s="1"/>
      <c r="BA703" s="1"/>
      <c r="BB703" s="1"/>
      <c r="BC703" s="1"/>
    </row>
    <row r="704" spans="1:5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  <c r="AP704" s="1"/>
      <c r="AQ704" s="1"/>
      <c r="AR704" s="1"/>
      <c r="AS704" s="1"/>
      <c r="AT704" s="1"/>
      <c r="AU704" s="1"/>
      <c r="AV704" s="1"/>
      <c r="AW704" s="1"/>
      <c r="AX704" s="1"/>
      <c r="AY704" s="1"/>
      <c r="AZ704" s="1"/>
      <c r="BA704" s="1"/>
      <c r="BB704" s="1"/>
      <c r="BC704" s="1"/>
    </row>
    <row r="705" spans="1:5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  <c r="AP705" s="1"/>
      <c r="AQ705" s="1"/>
      <c r="AR705" s="1"/>
      <c r="AS705" s="1"/>
      <c r="AT705" s="1"/>
      <c r="AU705" s="1"/>
      <c r="AV705" s="1"/>
      <c r="AW705" s="1"/>
      <c r="AX705" s="1"/>
      <c r="AY705" s="1"/>
      <c r="AZ705" s="1"/>
      <c r="BA705" s="1"/>
      <c r="BB705" s="1"/>
      <c r="BC705" s="1"/>
    </row>
    <row r="706" spans="1:5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  <c r="AP706" s="1"/>
      <c r="AQ706" s="1"/>
      <c r="AR706" s="1"/>
      <c r="AS706" s="1"/>
      <c r="AT706" s="1"/>
      <c r="AU706" s="1"/>
      <c r="AV706" s="1"/>
      <c r="AW706" s="1"/>
      <c r="AX706" s="1"/>
      <c r="AY706" s="1"/>
      <c r="AZ706" s="1"/>
      <c r="BA706" s="1"/>
      <c r="BB706" s="1"/>
      <c r="BC706" s="1"/>
    </row>
    <row r="707" spans="1:5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  <c r="AP707" s="1"/>
      <c r="AQ707" s="1"/>
      <c r="AR707" s="1"/>
      <c r="AS707" s="1"/>
      <c r="AT707" s="1"/>
      <c r="AU707" s="1"/>
      <c r="AV707" s="1"/>
      <c r="AW707" s="1"/>
      <c r="AX707" s="1"/>
      <c r="AY707" s="1"/>
      <c r="AZ707" s="1"/>
      <c r="BA707" s="1"/>
      <c r="BB707" s="1"/>
      <c r="BC707" s="1"/>
    </row>
    <row r="708" spans="1:5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  <c r="AP708" s="1"/>
      <c r="AQ708" s="1"/>
      <c r="AR708" s="1"/>
      <c r="AS708" s="1"/>
      <c r="AT708" s="1"/>
      <c r="AU708" s="1"/>
      <c r="AV708" s="1"/>
      <c r="AW708" s="1"/>
      <c r="AX708" s="1"/>
      <c r="AY708" s="1"/>
      <c r="AZ708" s="1"/>
      <c r="BA708" s="1"/>
      <c r="BB708" s="1"/>
      <c r="BC708" s="1"/>
    </row>
    <row r="709" spans="1:5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  <c r="AP709" s="1"/>
      <c r="AQ709" s="1"/>
      <c r="AR709" s="1"/>
      <c r="AS709" s="1"/>
      <c r="AT709" s="1"/>
      <c r="AU709" s="1"/>
      <c r="AV709" s="1"/>
      <c r="AW709" s="1"/>
      <c r="AX709" s="1"/>
      <c r="AY709" s="1"/>
      <c r="AZ709" s="1"/>
      <c r="BA709" s="1"/>
      <c r="BB709" s="1"/>
      <c r="BC709" s="1"/>
    </row>
    <row r="710" spans="1:5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  <c r="AP710" s="1"/>
      <c r="AQ710" s="1"/>
      <c r="AR710" s="1"/>
      <c r="AS710" s="1"/>
      <c r="AT710" s="1"/>
      <c r="AU710" s="1"/>
      <c r="AV710" s="1"/>
      <c r="AW710" s="1"/>
      <c r="AX710" s="1"/>
      <c r="AY710" s="1"/>
      <c r="AZ710" s="1"/>
      <c r="BA710" s="1"/>
      <c r="BB710" s="1"/>
      <c r="BC710" s="1"/>
    </row>
    <row r="711" spans="1:5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  <c r="AP711" s="1"/>
      <c r="AQ711" s="1"/>
      <c r="AR711" s="1"/>
      <c r="AS711" s="1"/>
      <c r="AT711" s="1"/>
      <c r="AU711" s="1"/>
      <c r="AV711" s="1"/>
      <c r="AW711" s="1"/>
      <c r="AX711" s="1"/>
      <c r="AY711" s="1"/>
      <c r="AZ711" s="1"/>
      <c r="BA711" s="1"/>
      <c r="BB711" s="1"/>
      <c r="BC711" s="1"/>
    </row>
    <row r="712" spans="1:5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  <c r="AP712" s="1"/>
      <c r="AQ712" s="1"/>
      <c r="AR712" s="1"/>
      <c r="AS712" s="1"/>
      <c r="AT712" s="1"/>
      <c r="AU712" s="1"/>
      <c r="AV712" s="1"/>
      <c r="AW712" s="1"/>
      <c r="AX712" s="1"/>
      <c r="AY712" s="1"/>
      <c r="AZ712" s="1"/>
      <c r="BA712" s="1"/>
      <c r="BB712" s="1"/>
      <c r="BC712" s="1"/>
    </row>
    <row r="713" spans="1:5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  <c r="AP713" s="1"/>
      <c r="AQ713" s="1"/>
      <c r="AR713" s="1"/>
      <c r="AS713" s="1"/>
      <c r="AT713" s="1"/>
      <c r="AU713" s="1"/>
      <c r="AV713" s="1"/>
      <c r="AW713" s="1"/>
      <c r="AX713" s="1"/>
      <c r="AY713" s="1"/>
      <c r="AZ713" s="1"/>
      <c r="BA713" s="1"/>
      <c r="BB713" s="1"/>
      <c r="BC713" s="1"/>
    </row>
    <row r="714" spans="1:5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  <c r="AP714" s="1"/>
      <c r="AQ714" s="1"/>
      <c r="AR714" s="1"/>
      <c r="AS714" s="1"/>
      <c r="AT714" s="1"/>
      <c r="AU714" s="1"/>
      <c r="AV714" s="1"/>
      <c r="AW714" s="1"/>
      <c r="AX714" s="1"/>
      <c r="AY714" s="1"/>
      <c r="AZ714" s="1"/>
      <c r="BA714" s="1"/>
      <c r="BB714" s="1"/>
      <c r="BC714" s="1"/>
    </row>
    <row r="715" spans="1:5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  <c r="AP715" s="1"/>
      <c r="AQ715" s="1"/>
      <c r="AR715" s="1"/>
      <c r="AS715" s="1"/>
      <c r="AT715" s="1"/>
      <c r="AU715" s="1"/>
      <c r="AV715" s="1"/>
      <c r="AW715" s="1"/>
      <c r="AX715" s="1"/>
      <c r="AY715" s="1"/>
      <c r="AZ715" s="1"/>
      <c r="BA715" s="1"/>
      <c r="BB715" s="1"/>
      <c r="BC715" s="1"/>
    </row>
    <row r="716" spans="1:5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  <c r="AP716" s="1"/>
      <c r="AQ716" s="1"/>
      <c r="AR716" s="1"/>
      <c r="AS716" s="1"/>
      <c r="AT716" s="1"/>
      <c r="AU716" s="1"/>
      <c r="AV716" s="1"/>
      <c r="AW716" s="1"/>
      <c r="AX716" s="1"/>
      <c r="AY716" s="1"/>
      <c r="AZ716" s="1"/>
      <c r="BA716" s="1"/>
      <c r="BB716" s="1"/>
      <c r="BC716" s="1"/>
    </row>
    <row r="717" spans="1:5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  <c r="AP717" s="1"/>
      <c r="AQ717" s="1"/>
      <c r="AR717" s="1"/>
      <c r="AS717" s="1"/>
      <c r="AT717" s="1"/>
      <c r="AU717" s="1"/>
      <c r="AV717" s="1"/>
      <c r="AW717" s="1"/>
      <c r="AX717" s="1"/>
      <c r="AY717" s="1"/>
      <c r="AZ717" s="1"/>
      <c r="BA717" s="1"/>
      <c r="BB717" s="1"/>
      <c r="BC717" s="1"/>
    </row>
    <row r="718" spans="1:5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  <c r="AP718" s="1"/>
      <c r="AQ718" s="1"/>
      <c r="AR718" s="1"/>
      <c r="AS718" s="1"/>
      <c r="AT718" s="1"/>
      <c r="AU718" s="1"/>
      <c r="AV718" s="1"/>
      <c r="AW718" s="1"/>
      <c r="AX718" s="1"/>
      <c r="AY718" s="1"/>
      <c r="AZ718" s="1"/>
      <c r="BA718" s="1"/>
      <c r="BB718" s="1"/>
      <c r="BC718" s="1"/>
    </row>
    <row r="719" spans="1:5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  <c r="AO719" s="1"/>
      <c r="AP719" s="1"/>
      <c r="AQ719" s="1"/>
      <c r="AR719" s="1"/>
      <c r="AS719" s="1"/>
      <c r="AT719" s="1"/>
      <c r="AU719" s="1"/>
      <c r="AV719" s="1"/>
      <c r="AW719" s="1"/>
      <c r="AX719" s="1"/>
      <c r="AY719" s="1"/>
      <c r="AZ719" s="1"/>
      <c r="BA719" s="1"/>
      <c r="BB719" s="1"/>
      <c r="BC719" s="1"/>
    </row>
    <row r="720" spans="1:5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  <c r="AO720" s="1"/>
      <c r="AP720" s="1"/>
      <c r="AQ720" s="1"/>
      <c r="AR720" s="1"/>
      <c r="AS720" s="1"/>
      <c r="AT720" s="1"/>
      <c r="AU720" s="1"/>
      <c r="AV720" s="1"/>
      <c r="AW720" s="1"/>
      <c r="AX720" s="1"/>
      <c r="AY720" s="1"/>
      <c r="AZ720" s="1"/>
      <c r="BA720" s="1"/>
      <c r="BB720" s="1"/>
      <c r="BC720" s="1"/>
    </row>
    <row r="721" spans="1:5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  <c r="AO721" s="1"/>
      <c r="AP721" s="1"/>
      <c r="AQ721" s="1"/>
      <c r="AR721" s="1"/>
      <c r="AS721" s="1"/>
      <c r="AT721" s="1"/>
      <c r="AU721" s="1"/>
      <c r="AV721" s="1"/>
      <c r="AW721" s="1"/>
      <c r="AX721" s="1"/>
      <c r="AY721" s="1"/>
      <c r="AZ721" s="1"/>
      <c r="BA721" s="1"/>
      <c r="BB721" s="1"/>
      <c r="BC721" s="1"/>
    </row>
    <row r="722" spans="1:5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  <c r="AO722" s="1"/>
      <c r="AP722" s="1"/>
      <c r="AQ722" s="1"/>
      <c r="AR722" s="1"/>
      <c r="AS722" s="1"/>
      <c r="AT722" s="1"/>
      <c r="AU722" s="1"/>
      <c r="AV722" s="1"/>
      <c r="AW722" s="1"/>
      <c r="AX722" s="1"/>
      <c r="AY722" s="1"/>
      <c r="AZ722" s="1"/>
      <c r="BA722" s="1"/>
      <c r="BB722" s="1"/>
      <c r="BC722" s="1"/>
    </row>
    <row r="723" spans="1:5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  <c r="AO723" s="1"/>
      <c r="AP723" s="1"/>
      <c r="AQ723" s="1"/>
      <c r="AR723" s="1"/>
      <c r="AS723" s="1"/>
      <c r="AT723" s="1"/>
      <c r="AU723" s="1"/>
      <c r="AV723" s="1"/>
      <c r="AW723" s="1"/>
      <c r="AX723" s="1"/>
      <c r="AY723" s="1"/>
      <c r="AZ723" s="1"/>
      <c r="BA723" s="1"/>
      <c r="BB723" s="1"/>
      <c r="BC723" s="1"/>
    </row>
    <row r="724" spans="1:5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  <c r="AN724" s="1"/>
      <c r="AO724" s="1"/>
      <c r="AP724" s="1"/>
      <c r="AQ724" s="1"/>
      <c r="AR724" s="1"/>
      <c r="AS724" s="1"/>
      <c r="AT724" s="1"/>
      <c r="AU724" s="1"/>
      <c r="AV724" s="1"/>
      <c r="AW724" s="1"/>
      <c r="AX724" s="1"/>
      <c r="AY724" s="1"/>
      <c r="AZ724" s="1"/>
      <c r="BA724" s="1"/>
      <c r="BB724" s="1"/>
      <c r="BC724" s="1"/>
    </row>
    <row r="725" spans="1:5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  <c r="AN725" s="1"/>
      <c r="AO725" s="1"/>
      <c r="AP725" s="1"/>
      <c r="AQ725" s="1"/>
      <c r="AR725" s="1"/>
      <c r="AS725" s="1"/>
      <c r="AT725" s="1"/>
      <c r="AU725" s="1"/>
      <c r="AV725" s="1"/>
      <c r="AW725" s="1"/>
      <c r="AX725" s="1"/>
      <c r="AY725" s="1"/>
      <c r="AZ725" s="1"/>
      <c r="BA725" s="1"/>
      <c r="BB725" s="1"/>
      <c r="BC725" s="1"/>
    </row>
    <row r="726" spans="1:5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  <c r="AO726" s="1"/>
      <c r="AP726" s="1"/>
      <c r="AQ726" s="1"/>
      <c r="AR726" s="1"/>
      <c r="AS726" s="1"/>
      <c r="AT726" s="1"/>
      <c r="AU726" s="1"/>
      <c r="AV726" s="1"/>
      <c r="AW726" s="1"/>
      <c r="AX726" s="1"/>
      <c r="AY726" s="1"/>
      <c r="AZ726" s="1"/>
      <c r="BA726" s="1"/>
      <c r="BB726" s="1"/>
      <c r="BC726" s="1"/>
    </row>
    <row r="727" spans="1:5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  <c r="AO727" s="1"/>
      <c r="AP727" s="1"/>
      <c r="AQ727" s="1"/>
      <c r="AR727" s="1"/>
      <c r="AS727" s="1"/>
      <c r="AT727" s="1"/>
      <c r="AU727" s="1"/>
      <c r="AV727" s="1"/>
      <c r="AW727" s="1"/>
      <c r="AX727" s="1"/>
      <c r="AY727" s="1"/>
      <c r="AZ727" s="1"/>
      <c r="BA727" s="1"/>
      <c r="BB727" s="1"/>
      <c r="BC727" s="1"/>
    </row>
    <row r="728" spans="1:5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  <c r="AO728" s="1"/>
      <c r="AP728" s="1"/>
      <c r="AQ728" s="1"/>
      <c r="AR728" s="1"/>
      <c r="AS728" s="1"/>
      <c r="AT728" s="1"/>
      <c r="AU728" s="1"/>
      <c r="AV728" s="1"/>
      <c r="AW728" s="1"/>
      <c r="AX728" s="1"/>
      <c r="AY728" s="1"/>
      <c r="AZ728" s="1"/>
      <c r="BA728" s="1"/>
      <c r="BB728" s="1"/>
      <c r="BC728" s="1"/>
    </row>
    <row r="729" spans="1:5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  <c r="AO729" s="1"/>
      <c r="AP729" s="1"/>
      <c r="AQ729" s="1"/>
      <c r="AR729" s="1"/>
      <c r="AS729" s="1"/>
      <c r="AT729" s="1"/>
      <c r="AU729" s="1"/>
      <c r="AV729" s="1"/>
      <c r="AW729" s="1"/>
      <c r="AX729" s="1"/>
      <c r="AY729" s="1"/>
      <c r="AZ729" s="1"/>
      <c r="BA729" s="1"/>
      <c r="BB729" s="1"/>
      <c r="BC729" s="1"/>
    </row>
    <row r="730" spans="1:5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  <c r="AO730" s="1"/>
      <c r="AP730" s="1"/>
      <c r="AQ730" s="1"/>
      <c r="AR730" s="1"/>
      <c r="AS730" s="1"/>
      <c r="AT730" s="1"/>
      <c r="AU730" s="1"/>
      <c r="AV730" s="1"/>
      <c r="AW730" s="1"/>
      <c r="AX730" s="1"/>
      <c r="AY730" s="1"/>
      <c r="AZ730" s="1"/>
      <c r="BA730" s="1"/>
      <c r="BB730" s="1"/>
      <c r="BC730" s="1"/>
    </row>
    <row r="731" spans="1:5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  <c r="AO731" s="1"/>
      <c r="AP731" s="1"/>
      <c r="AQ731" s="1"/>
      <c r="AR731" s="1"/>
      <c r="AS731" s="1"/>
      <c r="AT731" s="1"/>
      <c r="AU731" s="1"/>
      <c r="AV731" s="1"/>
      <c r="AW731" s="1"/>
      <c r="AX731" s="1"/>
      <c r="AY731" s="1"/>
      <c r="AZ731" s="1"/>
      <c r="BA731" s="1"/>
      <c r="BB731" s="1"/>
      <c r="BC731" s="1"/>
    </row>
    <row r="732" spans="1:5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  <c r="AO732" s="1"/>
      <c r="AP732" s="1"/>
      <c r="AQ732" s="1"/>
      <c r="AR732" s="1"/>
      <c r="AS732" s="1"/>
      <c r="AT732" s="1"/>
      <c r="AU732" s="1"/>
      <c r="AV732" s="1"/>
      <c r="AW732" s="1"/>
      <c r="AX732" s="1"/>
      <c r="AY732" s="1"/>
      <c r="AZ732" s="1"/>
      <c r="BA732" s="1"/>
      <c r="BB732" s="1"/>
      <c r="BC732" s="1"/>
    </row>
    <row r="733" spans="1:5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  <c r="AO733" s="1"/>
      <c r="AP733" s="1"/>
      <c r="AQ733" s="1"/>
      <c r="AR733" s="1"/>
      <c r="AS733" s="1"/>
      <c r="AT733" s="1"/>
      <c r="AU733" s="1"/>
      <c r="AV733" s="1"/>
      <c r="AW733" s="1"/>
      <c r="AX733" s="1"/>
      <c r="AY733" s="1"/>
      <c r="AZ733" s="1"/>
      <c r="BA733" s="1"/>
      <c r="BB733" s="1"/>
      <c r="BC733" s="1"/>
    </row>
    <row r="734" spans="1:5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  <c r="AO734" s="1"/>
      <c r="AP734" s="1"/>
      <c r="AQ734" s="1"/>
      <c r="AR734" s="1"/>
      <c r="AS734" s="1"/>
      <c r="AT734" s="1"/>
      <c r="AU734" s="1"/>
      <c r="AV734" s="1"/>
      <c r="AW734" s="1"/>
      <c r="AX734" s="1"/>
      <c r="AY734" s="1"/>
      <c r="AZ734" s="1"/>
      <c r="BA734" s="1"/>
      <c r="BB734" s="1"/>
      <c r="BC734" s="1"/>
    </row>
    <row r="735" spans="1:5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  <c r="AO735" s="1"/>
      <c r="AP735" s="1"/>
      <c r="AQ735" s="1"/>
      <c r="AR735" s="1"/>
      <c r="AS735" s="1"/>
      <c r="AT735" s="1"/>
      <c r="AU735" s="1"/>
      <c r="AV735" s="1"/>
      <c r="AW735" s="1"/>
      <c r="AX735" s="1"/>
      <c r="AY735" s="1"/>
      <c r="AZ735" s="1"/>
      <c r="BA735" s="1"/>
      <c r="BB735" s="1"/>
      <c r="BC735" s="1"/>
    </row>
    <row r="736" spans="1:5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  <c r="AO736" s="1"/>
      <c r="AP736" s="1"/>
      <c r="AQ736" s="1"/>
      <c r="AR736" s="1"/>
      <c r="AS736" s="1"/>
      <c r="AT736" s="1"/>
      <c r="AU736" s="1"/>
      <c r="AV736" s="1"/>
      <c r="AW736" s="1"/>
      <c r="AX736" s="1"/>
      <c r="AY736" s="1"/>
      <c r="AZ736" s="1"/>
      <c r="BA736" s="1"/>
      <c r="BB736" s="1"/>
      <c r="BC736" s="1"/>
    </row>
    <row r="737" spans="1:5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  <c r="AO737" s="1"/>
      <c r="AP737" s="1"/>
      <c r="AQ737" s="1"/>
      <c r="AR737" s="1"/>
      <c r="AS737" s="1"/>
      <c r="AT737" s="1"/>
      <c r="AU737" s="1"/>
      <c r="AV737" s="1"/>
      <c r="AW737" s="1"/>
      <c r="AX737" s="1"/>
      <c r="AY737" s="1"/>
      <c r="AZ737" s="1"/>
      <c r="BA737" s="1"/>
      <c r="BB737" s="1"/>
      <c r="BC737" s="1"/>
    </row>
    <row r="738" spans="1:5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  <c r="AO738" s="1"/>
      <c r="AP738" s="1"/>
      <c r="AQ738" s="1"/>
      <c r="AR738" s="1"/>
      <c r="AS738" s="1"/>
      <c r="AT738" s="1"/>
      <c r="AU738" s="1"/>
      <c r="AV738" s="1"/>
      <c r="AW738" s="1"/>
      <c r="AX738" s="1"/>
      <c r="AY738" s="1"/>
      <c r="AZ738" s="1"/>
      <c r="BA738" s="1"/>
      <c r="BB738" s="1"/>
      <c r="BC738" s="1"/>
    </row>
    <row r="739" spans="1:5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  <c r="AO739" s="1"/>
      <c r="AP739" s="1"/>
      <c r="AQ739" s="1"/>
      <c r="AR739" s="1"/>
      <c r="AS739" s="1"/>
      <c r="AT739" s="1"/>
      <c r="AU739" s="1"/>
      <c r="AV739" s="1"/>
      <c r="AW739" s="1"/>
      <c r="AX739" s="1"/>
      <c r="AY739" s="1"/>
      <c r="AZ739" s="1"/>
      <c r="BA739" s="1"/>
      <c r="BB739" s="1"/>
      <c r="BC739" s="1"/>
    </row>
    <row r="740" spans="1:5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  <c r="AO740" s="1"/>
      <c r="AP740" s="1"/>
      <c r="AQ740" s="1"/>
      <c r="AR740" s="1"/>
      <c r="AS740" s="1"/>
      <c r="AT740" s="1"/>
      <c r="AU740" s="1"/>
      <c r="AV740" s="1"/>
      <c r="AW740" s="1"/>
      <c r="AX740" s="1"/>
      <c r="AY740" s="1"/>
      <c r="AZ740" s="1"/>
      <c r="BA740" s="1"/>
      <c r="BB740" s="1"/>
      <c r="BC740" s="1"/>
    </row>
    <row r="741" spans="1:5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  <c r="AO741" s="1"/>
      <c r="AP741" s="1"/>
      <c r="AQ741" s="1"/>
      <c r="AR741" s="1"/>
      <c r="AS741" s="1"/>
      <c r="AT741" s="1"/>
      <c r="AU741" s="1"/>
      <c r="AV741" s="1"/>
      <c r="AW741" s="1"/>
      <c r="AX741" s="1"/>
      <c r="AY741" s="1"/>
      <c r="AZ741" s="1"/>
      <c r="BA741" s="1"/>
      <c r="BB741" s="1"/>
      <c r="BC741" s="1"/>
    </row>
    <row r="742" spans="1:5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  <c r="AN742" s="1"/>
      <c r="AO742" s="1"/>
      <c r="AP742" s="1"/>
      <c r="AQ742" s="1"/>
      <c r="AR742" s="1"/>
      <c r="AS742" s="1"/>
      <c r="AT742" s="1"/>
      <c r="AU742" s="1"/>
      <c r="AV742" s="1"/>
      <c r="AW742" s="1"/>
      <c r="AX742" s="1"/>
      <c r="AY742" s="1"/>
      <c r="AZ742" s="1"/>
      <c r="BA742" s="1"/>
      <c r="BB742" s="1"/>
      <c r="BC742" s="1"/>
    </row>
    <row r="743" spans="1:5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  <c r="AO743" s="1"/>
      <c r="AP743" s="1"/>
      <c r="AQ743" s="1"/>
      <c r="AR743" s="1"/>
      <c r="AS743" s="1"/>
      <c r="AT743" s="1"/>
      <c r="AU743" s="1"/>
      <c r="AV743" s="1"/>
      <c r="AW743" s="1"/>
      <c r="AX743" s="1"/>
      <c r="AY743" s="1"/>
      <c r="AZ743" s="1"/>
      <c r="BA743" s="1"/>
      <c r="BB743" s="1"/>
      <c r="BC743" s="1"/>
    </row>
    <row r="744" spans="1:5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  <c r="AN744" s="1"/>
      <c r="AO744" s="1"/>
      <c r="AP744" s="1"/>
      <c r="AQ744" s="1"/>
      <c r="AR744" s="1"/>
      <c r="AS744" s="1"/>
      <c r="AT744" s="1"/>
      <c r="AU744" s="1"/>
      <c r="AV744" s="1"/>
      <c r="AW744" s="1"/>
      <c r="AX744" s="1"/>
      <c r="AY744" s="1"/>
      <c r="AZ744" s="1"/>
      <c r="BA744" s="1"/>
      <c r="BB744" s="1"/>
      <c r="BC744" s="1"/>
    </row>
    <row r="745" spans="1:5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  <c r="AO745" s="1"/>
      <c r="AP745" s="1"/>
      <c r="AQ745" s="1"/>
      <c r="AR745" s="1"/>
      <c r="AS745" s="1"/>
      <c r="AT745" s="1"/>
      <c r="AU745" s="1"/>
      <c r="AV745" s="1"/>
      <c r="AW745" s="1"/>
      <c r="AX745" s="1"/>
      <c r="AY745" s="1"/>
      <c r="AZ745" s="1"/>
      <c r="BA745" s="1"/>
      <c r="BB745" s="1"/>
      <c r="BC745" s="1"/>
    </row>
    <row r="746" spans="1:5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  <c r="AO746" s="1"/>
      <c r="AP746" s="1"/>
      <c r="AQ746" s="1"/>
      <c r="AR746" s="1"/>
      <c r="AS746" s="1"/>
      <c r="AT746" s="1"/>
      <c r="AU746" s="1"/>
      <c r="AV746" s="1"/>
      <c r="AW746" s="1"/>
      <c r="AX746" s="1"/>
      <c r="AY746" s="1"/>
      <c r="AZ746" s="1"/>
      <c r="BA746" s="1"/>
      <c r="BB746" s="1"/>
      <c r="BC746" s="1"/>
    </row>
    <row r="747" spans="1:5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  <c r="AN747" s="1"/>
      <c r="AO747" s="1"/>
      <c r="AP747" s="1"/>
      <c r="AQ747" s="1"/>
      <c r="AR747" s="1"/>
      <c r="AS747" s="1"/>
      <c r="AT747" s="1"/>
      <c r="AU747" s="1"/>
      <c r="AV747" s="1"/>
      <c r="AW747" s="1"/>
      <c r="AX747" s="1"/>
      <c r="AY747" s="1"/>
      <c r="AZ747" s="1"/>
      <c r="BA747" s="1"/>
      <c r="BB747" s="1"/>
      <c r="BC747" s="1"/>
    </row>
    <row r="748" spans="1:5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  <c r="AO748" s="1"/>
      <c r="AP748" s="1"/>
      <c r="AQ748" s="1"/>
      <c r="AR748" s="1"/>
      <c r="AS748" s="1"/>
      <c r="AT748" s="1"/>
      <c r="AU748" s="1"/>
      <c r="AV748" s="1"/>
      <c r="AW748" s="1"/>
      <c r="AX748" s="1"/>
      <c r="AY748" s="1"/>
      <c r="AZ748" s="1"/>
      <c r="BA748" s="1"/>
      <c r="BB748" s="1"/>
      <c r="BC748" s="1"/>
    </row>
    <row r="749" spans="1:5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  <c r="AO749" s="1"/>
      <c r="AP749" s="1"/>
      <c r="AQ749" s="1"/>
      <c r="AR749" s="1"/>
      <c r="AS749" s="1"/>
      <c r="AT749" s="1"/>
      <c r="AU749" s="1"/>
      <c r="AV749" s="1"/>
      <c r="AW749" s="1"/>
      <c r="AX749" s="1"/>
      <c r="AY749" s="1"/>
      <c r="AZ749" s="1"/>
      <c r="BA749" s="1"/>
      <c r="BB749" s="1"/>
      <c r="BC749" s="1"/>
    </row>
    <row r="750" spans="1:5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  <c r="AO750" s="1"/>
      <c r="AP750" s="1"/>
      <c r="AQ750" s="1"/>
      <c r="AR750" s="1"/>
      <c r="AS750" s="1"/>
      <c r="AT750" s="1"/>
      <c r="AU750" s="1"/>
      <c r="AV750" s="1"/>
      <c r="AW750" s="1"/>
      <c r="AX750" s="1"/>
      <c r="AY750" s="1"/>
      <c r="AZ750" s="1"/>
      <c r="BA750" s="1"/>
      <c r="BB750" s="1"/>
      <c r="BC750" s="1"/>
    </row>
    <row r="751" spans="1:5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  <c r="AN751" s="1"/>
      <c r="AO751" s="1"/>
      <c r="AP751" s="1"/>
      <c r="AQ751" s="1"/>
      <c r="AR751" s="1"/>
      <c r="AS751" s="1"/>
      <c r="AT751" s="1"/>
      <c r="AU751" s="1"/>
      <c r="AV751" s="1"/>
      <c r="AW751" s="1"/>
      <c r="AX751" s="1"/>
      <c r="AY751" s="1"/>
      <c r="AZ751" s="1"/>
      <c r="BA751" s="1"/>
      <c r="BB751" s="1"/>
      <c r="BC751" s="1"/>
    </row>
    <row r="752" spans="1:5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  <c r="AO752" s="1"/>
      <c r="AP752" s="1"/>
      <c r="AQ752" s="1"/>
      <c r="AR752" s="1"/>
      <c r="AS752" s="1"/>
      <c r="AT752" s="1"/>
      <c r="AU752" s="1"/>
      <c r="AV752" s="1"/>
      <c r="AW752" s="1"/>
      <c r="AX752" s="1"/>
      <c r="AY752" s="1"/>
      <c r="AZ752" s="1"/>
      <c r="BA752" s="1"/>
      <c r="BB752" s="1"/>
      <c r="BC752" s="1"/>
    </row>
    <row r="753" spans="1:5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  <c r="AO753" s="1"/>
      <c r="AP753" s="1"/>
      <c r="AQ753" s="1"/>
      <c r="AR753" s="1"/>
      <c r="AS753" s="1"/>
      <c r="AT753" s="1"/>
      <c r="AU753" s="1"/>
      <c r="AV753" s="1"/>
      <c r="AW753" s="1"/>
      <c r="AX753" s="1"/>
      <c r="AY753" s="1"/>
      <c r="AZ753" s="1"/>
      <c r="BA753" s="1"/>
      <c r="BB753" s="1"/>
      <c r="BC753" s="1"/>
    </row>
    <row r="754" spans="1:5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  <c r="AO754" s="1"/>
      <c r="AP754" s="1"/>
      <c r="AQ754" s="1"/>
      <c r="AR754" s="1"/>
      <c r="AS754" s="1"/>
      <c r="AT754" s="1"/>
      <c r="AU754" s="1"/>
      <c r="AV754" s="1"/>
      <c r="AW754" s="1"/>
      <c r="AX754" s="1"/>
      <c r="AY754" s="1"/>
      <c r="AZ754" s="1"/>
      <c r="BA754" s="1"/>
      <c r="BB754" s="1"/>
      <c r="BC754" s="1"/>
    </row>
    <row r="755" spans="1:5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  <c r="AO755" s="1"/>
      <c r="AP755" s="1"/>
      <c r="AQ755" s="1"/>
      <c r="AR755" s="1"/>
      <c r="AS755" s="1"/>
      <c r="AT755" s="1"/>
      <c r="AU755" s="1"/>
      <c r="AV755" s="1"/>
      <c r="AW755" s="1"/>
      <c r="AX755" s="1"/>
      <c r="AY755" s="1"/>
      <c r="AZ755" s="1"/>
      <c r="BA755" s="1"/>
      <c r="BB755" s="1"/>
      <c r="BC755" s="1"/>
    </row>
    <row r="756" spans="1:5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  <c r="AO756" s="1"/>
      <c r="AP756" s="1"/>
      <c r="AQ756" s="1"/>
      <c r="AR756" s="1"/>
      <c r="AS756" s="1"/>
      <c r="AT756" s="1"/>
      <c r="AU756" s="1"/>
      <c r="AV756" s="1"/>
      <c r="AW756" s="1"/>
      <c r="AX756" s="1"/>
      <c r="AY756" s="1"/>
      <c r="AZ756" s="1"/>
      <c r="BA756" s="1"/>
      <c r="BB756" s="1"/>
      <c r="BC756" s="1"/>
    </row>
    <row r="757" spans="1:5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  <c r="AO757" s="1"/>
      <c r="AP757" s="1"/>
      <c r="AQ757" s="1"/>
      <c r="AR757" s="1"/>
      <c r="AS757" s="1"/>
      <c r="AT757" s="1"/>
      <c r="AU757" s="1"/>
      <c r="AV757" s="1"/>
      <c r="AW757" s="1"/>
      <c r="AX757" s="1"/>
      <c r="AY757" s="1"/>
      <c r="AZ757" s="1"/>
      <c r="BA757" s="1"/>
      <c r="BB757" s="1"/>
      <c r="BC757" s="1"/>
    </row>
    <row r="758" spans="1:5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  <c r="AO758" s="1"/>
      <c r="AP758" s="1"/>
      <c r="AQ758" s="1"/>
      <c r="AR758" s="1"/>
      <c r="AS758" s="1"/>
      <c r="AT758" s="1"/>
      <c r="AU758" s="1"/>
      <c r="AV758" s="1"/>
      <c r="AW758" s="1"/>
      <c r="AX758" s="1"/>
      <c r="AY758" s="1"/>
      <c r="AZ758" s="1"/>
      <c r="BA758" s="1"/>
      <c r="BB758" s="1"/>
      <c r="BC758" s="1"/>
    </row>
    <row r="759" spans="1:5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  <c r="AO759" s="1"/>
      <c r="AP759" s="1"/>
      <c r="AQ759" s="1"/>
      <c r="AR759" s="1"/>
      <c r="AS759" s="1"/>
      <c r="AT759" s="1"/>
      <c r="AU759" s="1"/>
      <c r="AV759" s="1"/>
      <c r="AW759" s="1"/>
      <c r="AX759" s="1"/>
      <c r="AY759" s="1"/>
      <c r="AZ759" s="1"/>
      <c r="BA759" s="1"/>
      <c r="BB759" s="1"/>
      <c r="BC759" s="1"/>
    </row>
    <row r="760" spans="1:5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  <c r="AN760" s="1"/>
      <c r="AO760" s="1"/>
      <c r="AP760" s="1"/>
      <c r="AQ760" s="1"/>
      <c r="AR760" s="1"/>
      <c r="AS760" s="1"/>
      <c r="AT760" s="1"/>
      <c r="AU760" s="1"/>
      <c r="AV760" s="1"/>
      <c r="AW760" s="1"/>
      <c r="AX760" s="1"/>
      <c r="AY760" s="1"/>
      <c r="AZ760" s="1"/>
      <c r="BA760" s="1"/>
      <c r="BB760" s="1"/>
      <c r="BC760" s="1"/>
    </row>
    <row r="761" spans="1:5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  <c r="AN761" s="1"/>
      <c r="AO761" s="1"/>
      <c r="AP761" s="1"/>
      <c r="AQ761" s="1"/>
      <c r="AR761" s="1"/>
      <c r="AS761" s="1"/>
      <c r="AT761" s="1"/>
      <c r="AU761" s="1"/>
      <c r="AV761" s="1"/>
      <c r="AW761" s="1"/>
      <c r="AX761" s="1"/>
      <c r="AY761" s="1"/>
      <c r="AZ761" s="1"/>
      <c r="BA761" s="1"/>
      <c r="BB761" s="1"/>
      <c r="BC761" s="1"/>
    </row>
    <row r="762" spans="1:5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  <c r="AO762" s="1"/>
      <c r="AP762" s="1"/>
      <c r="AQ762" s="1"/>
      <c r="AR762" s="1"/>
      <c r="AS762" s="1"/>
      <c r="AT762" s="1"/>
      <c r="AU762" s="1"/>
      <c r="AV762" s="1"/>
      <c r="AW762" s="1"/>
      <c r="AX762" s="1"/>
      <c r="AY762" s="1"/>
      <c r="AZ762" s="1"/>
      <c r="BA762" s="1"/>
      <c r="BB762" s="1"/>
      <c r="BC762" s="1"/>
    </row>
    <row r="763" spans="1:5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  <c r="AO763" s="1"/>
      <c r="AP763" s="1"/>
      <c r="AQ763" s="1"/>
      <c r="AR763" s="1"/>
      <c r="AS763" s="1"/>
      <c r="AT763" s="1"/>
      <c r="AU763" s="1"/>
      <c r="AV763" s="1"/>
      <c r="AW763" s="1"/>
      <c r="AX763" s="1"/>
      <c r="AY763" s="1"/>
      <c r="AZ763" s="1"/>
      <c r="BA763" s="1"/>
      <c r="BB763" s="1"/>
      <c r="BC763" s="1"/>
    </row>
    <row r="764" spans="1:5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  <c r="AO764" s="1"/>
      <c r="AP764" s="1"/>
      <c r="AQ764" s="1"/>
      <c r="AR764" s="1"/>
      <c r="AS764" s="1"/>
      <c r="AT764" s="1"/>
      <c r="AU764" s="1"/>
      <c r="AV764" s="1"/>
      <c r="AW764" s="1"/>
      <c r="AX764" s="1"/>
      <c r="AY764" s="1"/>
      <c r="AZ764" s="1"/>
      <c r="BA764" s="1"/>
      <c r="BB764" s="1"/>
      <c r="BC764" s="1"/>
    </row>
    <row r="765" spans="1:5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  <c r="AO765" s="1"/>
      <c r="AP765" s="1"/>
      <c r="AQ765" s="1"/>
      <c r="AR765" s="1"/>
      <c r="AS765" s="1"/>
      <c r="AT765" s="1"/>
      <c r="AU765" s="1"/>
      <c r="AV765" s="1"/>
      <c r="AW765" s="1"/>
      <c r="AX765" s="1"/>
      <c r="AY765" s="1"/>
      <c r="AZ765" s="1"/>
      <c r="BA765" s="1"/>
      <c r="BB765" s="1"/>
      <c r="BC765" s="1"/>
    </row>
    <row r="766" spans="1:5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  <c r="AO766" s="1"/>
      <c r="AP766" s="1"/>
      <c r="AQ766" s="1"/>
      <c r="AR766" s="1"/>
      <c r="AS766" s="1"/>
      <c r="AT766" s="1"/>
      <c r="AU766" s="1"/>
      <c r="AV766" s="1"/>
      <c r="AW766" s="1"/>
      <c r="AX766" s="1"/>
      <c r="AY766" s="1"/>
      <c r="AZ766" s="1"/>
      <c r="BA766" s="1"/>
      <c r="BB766" s="1"/>
      <c r="BC766" s="1"/>
    </row>
    <row r="767" spans="1:5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  <c r="AN767" s="1"/>
      <c r="AO767" s="1"/>
      <c r="AP767" s="1"/>
      <c r="AQ767" s="1"/>
      <c r="AR767" s="1"/>
      <c r="AS767" s="1"/>
      <c r="AT767" s="1"/>
      <c r="AU767" s="1"/>
      <c r="AV767" s="1"/>
      <c r="AW767" s="1"/>
      <c r="AX767" s="1"/>
      <c r="AY767" s="1"/>
      <c r="AZ767" s="1"/>
      <c r="BA767" s="1"/>
      <c r="BB767" s="1"/>
      <c r="BC767" s="1"/>
    </row>
    <row r="768" spans="1:5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  <c r="AN768" s="1"/>
      <c r="AO768" s="1"/>
      <c r="AP768" s="1"/>
      <c r="AQ768" s="1"/>
      <c r="AR768" s="1"/>
      <c r="AS768" s="1"/>
      <c r="AT768" s="1"/>
      <c r="AU768" s="1"/>
      <c r="AV768" s="1"/>
      <c r="AW768" s="1"/>
      <c r="AX768" s="1"/>
      <c r="AY768" s="1"/>
      <c r="AZ768" s="1"/>
      <c r="BA768" s="1"/>
      <c r="BB768" s="1"/>
      <c r="BC768" s="1"/>
    </row>
    <row r="769" spans="1:5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  <c r="AO769" s="1"/>
      <c r="AP769" s="1"/>
      <c r="AQ769" s="1"/>
      <c r="AR769" s="1"/>
      <c r="AS769" s="1"/>
      <c r="AT769" s="1"/>
      <c r="AU769" s="1"/>
      <c r="AV769" s="1"/>
      <c r="AW769" s="1"/>
      <c r="AX769" s="1"/>
      <c r="AY769" s="1"/>
      <c r="AZ769" s="1"/>
      <c r="BA769" s="1"/>
      <c r="BB769" s="1"/>
      <c r="BC769" s="1"/>
    </row>
    <row r="770" spans="1:5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  <c r="AN770" s="1"/>
      <c r="AO770" s="1"/>
      <c r="AP770" s="1"/>
      <c r="AQ770" s="1"/>
      <c r="AR770" s="1"/>
      <c r="AS770" s="1"/>
      <c r="AT770" s="1"/>
      <c r="AU770" s="1"/>
      <c r="AV770" s="1"/>
      <c r="AW770" s="1"/>
      <c r="AX770" s="1"/>
      <c r="AY770" s="1"/>
      <c r="AZ770" s="1"/>
      <c r="BA770" s="1"/>
      <c r="BB770" s="1"/>
      <c r="BC770" s="1"/>
    </row>
    <row r="771" spans="1:5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  <c r="AN771" s="1"/>
      <c r="AO771" s="1"/>
      <c r="AP771" s="1"/>
      <c r="AQ771" s="1"/>
      <c r="AR771" s="1"/>
      <c r="AS771" s="1"/>
      <c r="AT771" s="1"/>
      <c r="AU771" s="1"/>
      <c r="AV771" s="1"/>
      <c r="AW771" s="1"/>
      <c r="AX771" s="1"/>
      <c r="AY771" s="1"/>
      <c r="AZ771" s="1"/>
      <c r="BA771" s="1"/>
      <c r="BB771" s="1"/>
      <c r="BC771" s="1"/>
    </row>
    <row r="772" spans="1:5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  <c r="AN772" s="1"/>
      <c r="AO772" s="1"/>
      <c r="AP772" s="1"/>
      <c r="AQ772" s="1"/>
      <c r="AR772" s="1"/>
      <c r="AS772" s="1"/>
      <c r="AT772" s="1"/>
      <c r="AU772" s="1"/>
      <c r="AV772" s="1"/>
      <c r="AW772" s="1"/>
      <c r="AX772" s="1"/>
      <c r="AY772" s="1"/>
      <c r="AZ772" s="1"/>
      <c r="BA772" s="1"/>
      <c r="BB772" s="1"/>
      <c r="BC772" s="1"/>
    </row>
    <row r="773" spans="1:5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  <c r="AO773" s="1"/>
      <c r="AP773" s="1"/>
      <c r="AQ773" s="1"/>
      <c r="AR773" s="1"/>
      <c r="AS773" s="1"/>
      <c r="AT773" s="1"/>
      <c r="AU773" s="1"/>
      <c r="AV773" s="1"/>
      <c r="AW773" s="1"/>
      <c r="AX773" s="1"/>
      <c r="AY773" s="1"/>
      <c r="AZ773" s="1"/>
      <c r="BA773" s="1"/>
      <c r="BB773" s="1"/>
      <c r="BC773" s="1"/>
    </row>
    <row r="774" spans="1:5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  <c r="AO774" s="1"/>
      <c r="AP774" s="1"/>
      <c r="AQ774" s="1"/>
      <c r="AR774" s="1"/>
      <c r="AS774" s="1"/>
      <c r="AT774" s="1"/>
      <c r="AU774" s="1"/>
      <c r="AV774" s="1"/>
      <c r="AW774" s="1"/>
      <c r="AX774" s="1"/>
      <c r="AY774" s="1"/>
      <c r="AZ774" s="1"/>
      <c r="BA774" s="1"/>
      <c r="BB774" s="1"/>
      <c r="BC774" s="1"/>
    </row>
    <row r="775" spans="1:5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  <c r="AO775" s="1"/>
      <c r="AP775" s="1"/>
      <c r="AQ775" s="1"/>
      <c r="AR775" s="1"/>
      <c r="AS775" s="1"/>
      <c r="AT775" s="1"/>
      <c r="AU775" s="1"/>
      <c r="AV775" s="1"/>
      <c r="AW775" s="1"/>
      <c r="AX775" s="1"/>
      <c r="AY775" s="1"/>
      <c r="AZ775" s="1"/>
      <c r="BA775" s="1"/>
      <c r="BB775" s="1"/>
      <c r="BC775" s="1"/>
    </row>
    <row r="776" spans="1:5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  <c r="AN776" s="1"/>
      <c r="AO776" s="1"/>
      <c r="AP776" s="1"/>
      <c r="AQ776" s="1"/>
      <c r="AR776" s="1"/>
      <c r="AS776" s="1"/>
      <c r="AT776" s="1"/>
      <c r="AU776" s="1"/>
      <c r="AV776" s="1"/>
      <c r="AW776" s="1"/>
      <c r="AX776" s="1"/>
      <c r="AY776" s="1"/>
      <c r="AZ776" s="1"/>
      <c r="BA776" s="1"/>
      <c r="BB776" s="1"/>
      <c r="BC776" s="1"/>
    </row>
    <row r="777" spans="1:5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  <c r="AO777" s="1"/>
      <c r="AP777" s="1"/>
      <c r="AQ777" s="1"/>
      <c r="AR777" s="1"/>
      <c r="AS777" s="1"/>
      <c r="AT777" s="1"/>
      <c r="AU777" s="1"/>
      <c r="AV777" s="1"/>
      <c r="AW777" s="1"/>
      <c r="AX777" s="1"/>
      <c r="AY777" s="1"/>
      <c r="AZ777" s="1"/>
      <c r="BA777" s="1"/>
      <c r="BB777" s="1"/>
      <c r="BC777" s="1"/>
    </row>
    <row r="778" spans="1:5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  <c r="AO778" s="1"/>
      <c r="AP778" s="1"/>
      <c r="AQ778" s="1"/>
      <c r="AR778" s="1"/>
      <c r="AS778" s="1"/>
      <c r="AT778" s="1"/>
      <c r="AU778" s="1"/>
      <c r="AV778" s="1"/>
      <c r="AW778" s="1"/>
      <c r="AX778" s="1"/>
      <c r="AY778" s="1"/>
      <c r="AZ778" s="1"/>
      <c r="BA778" s="1"/>
      <c r="BB778" s="1"/>
      <c r="BC778" s="1"/>
    </row>
    <row r="779" spans="1:5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  <c r="AO779" s="1"/>
      <c r="AP779" s="1"/>
      <c r="AQ779" s="1"/>
      <c r="AR779" s="1"/>
      <c r="AS779" s="1"/>
      <c r="AT779" s="1"/>
      <c r="AU779" s="1"/>
      <c r="AV779" s="1"/>
      <c r="AW779" s="1"/>
      <c r="AX779" s="1"/>
      <c r="AY779" s="1"/>
      <c r="AZ779" s="1"/>
      <c r="BA779" s="1"/>
      <c r="BB779" s="1"/>
      <c r="BC779" s="1"/>
    </row>
    <row r="780" spans="1:5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  <c r="AN780" s="1"/>
      <c r="AO780" s="1"/>
      <c r="AP780" s="1"/>
      <c r="AQ780" s="1"/>
      <c r="AR780" s="1"/>
      <c r="AS780" s="1"/>
      <c r="AT780" s="1"/>
      <c r="AU780" s="1"/>
      <c r="AV780" s="1"/>
      <c r="AW780" s="1"/>
      <c r="AX780" s="1"/>
      <c r="AY780" s="1"/>
      <c r="AZ780" s="1"/>
      <c r="BA780" s="1"/>
      <c r="BB780" s="1"/>
      <c r="BC780" s="1"/>
    </row>
    <row r="781" spans="1:5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  <c r="AN781" s="1"/>
      <c r="AO781" s="1"/>
      <c r="AP781" s="1"/>
      <c r="AQ781" s="1"/>
      <c r="AR781" s="1"/>
      <c r="AS781" s="1"/>
      <c r="AT781" s="1"/>
      <c r="AU781" s="1"/>
      <c r="AV781" s="1"/>
      <c r="AW781" s="1"/>
      <c r="AX781" s="1"/>
      <c r="AY781" s="1"/>
      <c r="AZ781" s="1"/>
      <c r="BA781" s="1"/>
      <c r="BB781" s="1"/>
      <c r="BC781" s="1"/>
    </row>
    <row r="782" spans="1:5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  <c r="AO782" s="1"/>
      <c r="AP782" s="1"/>
      <c r="AQ782" s="1"/>
      <c r="AR782" s="1"/>
      <c r="AS782" s="1"/>
      <c r="AT782" s="1"/>
      <c r="AU782" s="1"/>
      <c r="AV782" s="1"/>
      <c r="AW782" s="1"/>
      <c r="AX782" s="1"/>
      <c r="AY782" s="1"/>
      <c r="AZ782" s="1"/>
      <c r="BA782" s="1"/>
      <c r="BB782" s="1"/>
      <c r="BC782" s="1"/>
    </row>
    <row r="783" spans="1:5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  <c r="AN783" s="1"/>
      <c r="AO783" s="1"/>
      <c r="AP783" s="1"/>
      <c r="AQ783" s="1"/>
      <c r="AR783" s="1"/>
      <c r="AS783" s="1"/>
      <c r="AT783" s="1"/>
      <c r="AU783" s="1"/>
      <c r="AV783" s="1"/>
      <c r="AW783" s="1"/>
      <c r="AX783" s="1"/>
      <c r="AY783" s="1"/>
      <c r="AZ783" s="1"/>
      <c r="BA783" s="1"/>
      <c r="BB783" s="1"/>
      <c r="BC783" s="1"/>
    </row>
    <row r="784" spans="1:5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  <c r="AN784" s="1"/>
      <c r="AO784" s="1"/>
      <c r="AP784" s="1"/>
      <c r="AQ784" s="1"/>
      <c r="AR784" s="1"/>
      <c r="AS784" s="1"/>
      <c r="AT784" s="1"/>
      <c r="AU784" s="1"/>
      <c r="AV784" s="1"/>
      <c r="AW784" s="1"/>
      <c r="AX784" s="1"/>
      <c r="AY784" s="1"/>
      <c r="AZ784" s="1"/>
      <c r="BA784" s="1"/>
      <c r="BB784" s="1"/>
      <c r="BC784" s="1"/>
    </row>
    <row r="785" spans="1:5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  <c r="AO785" s="1"/>
      <c r="AP785" s="1"/>
      <c r="AQ785" s="1"/>
      <c r="AR785" s="1"/>
      <c r="AS785" s="1"/>
      <c r="AT785" s="1"/>
      <c r="AU785" s="1"/>
      <c r="AV785" s="1"/>
      <c r="AW785" s="1"/>
      <c r="AX785" s="1"/>
      <c r="AY785" s="1"/>
      <c r="AZ785" s="1"/>
      <c r="BA785" s="1"/>
      <c r="BB785" s="1"/>
      <c r="BC785" s="1"/>
    </row>
    <row r="786" spans="1:5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  <c r="AO786" s="1"/>
      <c r="AP786" s="1"/>
      <c r="AQ786" s="1"/>
      <c r="AR786" s="1"/>
      <c r="AS786" s="1"/>
      <c r="AT786" s="1"/>
      <c r="AU786" s="1"/>
      <c r="AV786" s="1"/>
      <c r="AW786" s="1"/>
      <c r="AX786" s="1"/>
      <c r="AY786" s="1"/>
      <c r="AZ786" s="1"/>
      <c r="BA786" s="1"/>
      <c r="BB786" s="1"/>
      <c r="BC786" s="1"/>
    </row>
    <row r="787" spans="1:5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  <c r="AO787" s="1"/>
      <c r="AP787" s="1"/>
      <c r="AQ787" s="1"/>
      <c r="AR787" s="1"/>
      <c r="AS787" s="1"/>
      <c r="AT787" s="1"/>
      <c r="AU787" s="1"/>
      <c r="AV787" s="1"/>
      <c r="AW787" s="1"/>
      <c r="AX787" s="1"/>
      <c r="AY787" s="1"/>
      <c r="AZ787" s="1"/>
      <c r="BA787" s="1"/>
      <c r="BB787" s="1"/>
      <c r="BC787" s="1"/>
    </row>
    <row r="788" spans="1:5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  <c r="AO788" s="1"/>
      <c r="AP788" s="1"/>
      <c r="AQ788" s="1"/>
      <c r="AR788" s="1"/>
      <c r="AS788" s="1"/>
      <c r="AT788" s="1"/>
      <c r="AU788" s="1"/>
      <c r="AV788" s="1"/>
      <c r="AW788" s="1"/>
      <c r="AX788" s="1"/>
      <c r="AY788" s="1"/>
      <c r="AZ788" s="1"/>
      <c r="BA788" s="1"/>
      <c r="BB788" s="1"/>
      <c r="BC788" s="1"/>
    </row>
    <row r="789" spans="1:5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  <c r="AO789" s="1"/>
      <c r="AP789" s="1"/>
      <c r="AQ789" s="1"/>
      <c r="AR789" s="1"/>
      <c r="AS789" s="1"/>
      <c r="AT789" s="1"/>
      <c r="AU789" s="1"/>
      <c r="AV789" s="1"/>
      <c r="AW789" s="1"/>
      <c r="AX789" s="1"/>
      <c r="AY789" s="1"/>
      <c r="AZ789" s="1"/>
      <c r="BA789" s="1"/>
      <c r="BB789" s="1"/>
      <c r="BC789" s="1"/>
    </row>
    <row r="790" spans="1:5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  <c r="AO790" s="1"/>
      <c r="AP790" s="1"/>
      <c r="AQ790" s="1"/>
      <c r="AR790" s="1"/>
      <c r="AS790" s="1"/>
      <c r="AT790" s="1"/>
      <c r="AU790" s="1"/>
      <c r="AV790" s="1"/>
      <c r="AW790" s="1"/>
      <c r="AX790" s="1"/>
      <c r="AY790" s="1"/>
      <c r="AZ790" s="1"/>
      <c r="BA790" s="1"/>
      <c r="BB790" s="1"/>
      <c r="BC790" s="1"/>
    </row>
    <row r="791" spans="1:5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  <c r="AO791" s="1"/>
      <c r="AP791" s="1"/>
      <c r="AQ791" s="1"/>
      <c r="AR791" s="1"/>
      <c r="AS791" s="1"/>
      <c r="AT791" s="1"/>
      <c r="AU791" s="1"/>
      <c r="AV791" s="1"/>
      <c r="AW791" s="1"/>
      <c r="AX791" s="1"/>
      <c r="AY791" s="1"/>
      <c r="AZ791" s="1"/>
      <c r="BA791" s="1"/>
      <c r="BB791" s="1"/>
      <c r="BC791" s="1"/>
    </row>
    <row r="792" spans="1:5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  <c r="AN792" s="1"/>
      <c r="AO792" s="1"/>
      <c r="AP792" s="1"/>
      <c r="AQ792" s="1"/>
      <c r="AR792" s="1"/>
      <c r="AS792" s="1"/>
      <c r="AT792" s="1"/>
      <c r="AU792" s="1"/>
      <c r="AV792" s="1"/>
      <c r="AW792" s="1"/>
      <c r="AX792" s="1"/>
      <c r="AY792" s="1"/>
      <c r="AZ792" s="1"/>
      <c r="BA792" s="1"/>
      <c r="BB792" s="1"/>
      <c r="BC792" s="1"/>
    </row>
    <row r="793" spans="1:5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  <c r="AN793" s="1"/>
      <c r="AO793" s="1"/>
      <c r="AP793" s="1"/>
      <c r="AQ793" s="1"/>
      <c r="AR793" s="1"/>
      <c r="AS793" s="1"/>
      <c r="AT793" s="1"/>
      <c r="AU793" s="1"/>
      <c r="AV793" s="1"/>
      <c r="AW793" s="1"/>
      <c r="AX793" s="1"/>
      <c r="AY793" s="1"/>
      <c r="AZ793" s="1"/>
      <c r="BA793" s="1"/>
      <c r="BB793" s="1"/>
      <c r="BC793" s="1"/>
    </row>
    <row r="794" spans="1:5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  <c r="AN794" s="1"/>
      <c r="AO794" s="1"/>
      <c r="AP794" s="1"/>
      <c r="AQ794" s="1"/>
      <c r="AR794" s="1"/>
      <c r="AS794" s="1"/>
      <c r="AT794" s="1"/>
      <c r="AU794" s="1"/>
      <c r="AV794" s="1"/>
      <c r="AW794" s="1"/>
      <c r="AX794" s="1"/>
      <c r="AY794" s="1"/>
      <c r="AZ794" s="1"/>
      <c r="BA794" s="1"/>
      <c r="BB794" s="1"/>
      <c r="BC794" s="1"/>
    </row>
    <row r="795" spans="1:5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  <c r="AN795" s="1"/>
      <c r="AO795" s="1"/>
      <c r="AP795" s="1"/>
      <c r="AQ795" s="1"/>
      <c r="AR795" s="1"/>
      <c r="AS795" s="1"/>
      <c r="AT795" s="1"/>
      <c r="AU795" s="1"/>
      <c r="AV795" s="1"/>
      <c r="AW795" s="1"/>
      <c r="AX795" s="1"/>
      <c r="AY795" s="1"/>
      <c r="AZ795" s="1"/>
      <c r="BA795" s="1"/>
      <c r="BB795" s="1"/>
      <c r="BC795" s="1"/>
    </row>
    <row r="796" spans="1:5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  <c r="AN796" s="1"/>
      <c r="AO796" s="1"/>
      <c r="AP796" s="1"/>
      <c r="AQ796" s="1"/>
      <c r="AR796" s="1"/>
      <c r="AS796" s="1"/>
      <c r="AT796" s="1"/>
      <c r="AU796" s="1"/>
      <c r="AV796" s="1"/>
      <c r="AW796" s="1"/>
      <c r="AX796" s="1"/>
      <c r="AY796" s="1"/>
      <c r="AZ796" s="1"/>
      <c r="BA796" s="1"/>
      <c r="BB796" s="1"/>
      <c r="BC796" s="1"/>
    </row>
    <row r="797" spans="1:5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  <c r="AN797" s="1"/>
      <c r="AO797" s="1"/>
      <c r="AP797" s="1"/>
      <c r="AQ797" s="1"/>
      <c r="AR797" s="1"/>
      <c r="AS797" s="1"/>
      <c r="AT797" s="1"/>
      <c r="AU797" s="1"/>
      <c r="AV797" s="1"/>
      <c r="AW797" s="1"/>
      <c r="AX797" s="1"/>
      <c r="AY797" s="1"/>
      <c r="AZ797" s="1"/>
      <c r="BA797" s="1"/>
      <c r="BB797" s="1"/>
      <c r="BC797" s="1"/>
    </row>
    <row r="798" spans="1:5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  <c r="AN798" s="1"/>
      <c r="AO798" s="1"/>
      <c r="AP798" s="1"/>
      <c r="AQ798" s="1"/>
      <c r="AR798" s="1"/>
      <c r="AS798" s="1"/>
      <c r="AT798" s="1"/>
      <c r="AU798" s="1"/>
      <c r="AV798" s="1"/>
      <c r="AW798" s="1"/>
      <c r="AX798" s="1"/>
      <c r="AY798" s="1"/>
      <c r="AZ798" s="1"/>
      <c r="BA798" s="1"/>
      <c r="BB798" s="1"/>
      <c r="BC798" s="1"/>
    </row>
    <row r="799" spans="1:5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  <c r="AN799" s="1"/>
      <c r="AO799" s="1"/>
      <c r="AP799" s="1"/>
      <c r="AQ799" s="1"/>
      <c r="AR799" s="1"/>
      <c r="AS799" s="1"/>
      <c r="AT799" s="1"/>
      <c r="AU799" s="1"/>
      <c r="AV799" s="1"/>
      <c r="AW799" s="1"/>
      <c r="AX799" s="1"/>
      <c r="AY799" s="1"/>
      <c r="AZ799" s="1"/>
      <c r="BA799" s="1"/>
      <c r="BB799" s="1"/>
      <c r="BC799" s="1"/>
    </row>
    <row r="800" spans="1:5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  <c r="AN800" s="1"/>
      <c r="AO800" s="1"/>
      <c r="AP800" s="1"/>
      <c r="AQ800" s="1"/>
      <c r="AR800" s="1"/>
      <c r="AS800" s="1"/>
      <c r="AT800" s="1"/>
      <c r="AU800" s="1"/>
      <c r="AV800" s="1"/>
      <c r="AW800" s="1"/>
      <c r="AX800" s="1"/>
      <c r="AY800" s="1"/>
      <c r="AZ800" s="1"/>
      <c r="BA800" s="1"/>
      <c r="BB800" s="1"/>
      <c r="BC800" s="1"/>
    </row>
    <row r="801" spans="1:5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  <c r="AN801" s="1"/>
      <c r="AO801" s="1"/>
      <c r="AP801" s="1"/>
      <c r="AQ801" s="1"/>
      <c r="AR801" s="1"/>
      <c r="AS801" s="1"/>
      <c r="AT801" s="1"/>
      <c r="AU801" s="1"/>
      <c r="AV801" s="1"/>
      <c r="AW801" s="1"/>
      <c r="AX801" s="1"/>
      <c r="AY801" s="1"/>
      <c r="AZ801" s="1"/>
      <c r="BA801" s="1"/>
      <c r="BB801" s="1"/>
      <c r="BC801" s="1"/>
    </row>
    <row r="802" spans="1:5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  <c r="AN802" s="1"/>
      <c r="AO802" s="1"/>
      <c r="AP802" s="1"/>
      <c r="AQ802" s="1"/>
      <c r="AR802" s="1"/>
      <c r="AS802" s="1"/>
      <c r="AT802" s="1"/>
      <c r="AU802" s="1"/>
      <c r="AV802" s="1"/>
      <c r="AW802" s="1"/>
      <c r="AX802" s="1"/>
      <c r="AY802" s="1"/>
      <c r="AZ802" s="1"/>
      <c r="BA802" s="1"/>
      <c r="BB802" s="1"/>
      <c r="BC802" s="1"/>
    </row>
    <row r="803" spans="1:5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  <c r="AN803" s="1"/>
      <c r="AO803" s="1"/>
      <c r="AP803" s="1"/>
      <c r="AQ803" s="1"/>
      <c r="AR803" s="1"/>
      <c r="AS803" s="1"/>
      <c r="AT803" s="1"/>
      <c r="AU803" s="1"/>
      <c r="AV803" s="1"/>
      <c r="AW803" s="1"/>
      <c r="AX803" s="1"/>
      <c r="AY803" s="1"/>
      <c r="AZ803" s="1"/>
      <c r="BA803" s="1"/>
      <c r="BB803" s="1"/>
      <c r="BC803" s="1"/>
    </row>
    <row r="804" spans="1:5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  <c r="AN804" s="1"/>
      <c r="AO804" s="1"/>
      <c r="AP804" s="1"/>
      <c r="AQ804" s="1"/>
      <c r="AR804" s="1"/>
      <c r="AS804" s="1"/>
      <c r="AT804" s="1"/>
      <c r="AU804" s="1"/>
      <c r="AV804" s="1"/>
      <c r="AW804" s="1"/>
      <c r="AX804" s="1"/>
      <c r="AY804" s="1"/>
      <c r="AZ804" s="1"/>
      <c r="BA804" s="1"/>
      <c r="BB804" s="1"/>
      <c r="BC804" s="1"/>
    </row>
    <row r="805" spans="1:5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  <c r="AN805" s="1"/>
      <c r="AO805" s="1"/>
      <c r="AP805" s="1"/>
      <c r="AQ805" s="1"/>
      <c r="AR805" s="1"/>
      <c r="AS805" s="1"/>
      <c r="AT805" s="1"/>
      <c r="AU805" s="1"/>
      <c r="AV805" s="1"/>
      <c r="AW805" s="1"/>
      <c r="AX805" s="1"/>
      <c r="AY805" s="1"/>
      <c r="AZ805" s="1"/>
      <c r="BA805" s="1"/>
      <c r="BB805" s="1"/>
      <c r="BC805" s="1"/>
    </row>
    <row r="806" spans="1:5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  <c r="AN806" s="1"/>
      <c r="AO806" s="1"/>
      <c r="AP806" s="1"/>
      <c r="AQ806" s="1"/>
      <c r="AR806" s="1"/>
      <c r="AS806" s="1"/>
      <c r="AT806" s="1"/>
      <c r="AU806" s="1"/>
      <c r="AV806" s="1"/>
      <c r="AW806" s="1"/>
      <c r="AX806" s="1"/>
      <c r="AY806" s="1"/>
      <c r="AZ806" s="1"/>
      <c r="BA806" s="1"/>
      <c r="BB806" s="1"/>
      <c r="BC806" s="1"/>
    </row>
    <row r="807" spans="1:5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  <c r="AN807" s="1"/>
      <c r="AO807" s="1"/>
      <c r="AP807" s="1"/>
      <c r="AQ807" s="1"/>
      <c r="AR807" s="1"/>
      <c r="AS807" s="1"/>
      <c r="AT807" s="1"/>
      <c r="AU807" s="1"/>
      <c r="AV807" s="1"/>
      <c r="AW807" s="1"/>
      <c r="AX807" s="1"/>
      <c r="AY807" s="1"/>
      <c r="AZ807" s="1"/>
      <c r="BA807" s="1"/>
      <c r="BB807" s="1"/>
      <c r="BC807" s="1"/>
    </row>
    <row r="808" spans="1:5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  <c r="AN808" s="1"/>
      <c r="AO808" s="1"/>
      <c r="AP808" s="1"/>
      <c r="AQ808" s="1"/>
      <c r="AR808" s="1"/>
      <c r="AS808" s="1"/>
      <c r="AT808" s="1"/>
      <c r="AU808" s="1"/>
      <c r="AV808" s="1"/>
      <c r="AW808" s="1"/>
      <c r="AX808" s="1"/>
      <c r="AY808" s="1"/>
      <c r="AZ808" s="1"/>
      <c r="BA808" s="1"/>
      <c r="BB808" s="1"/>
      <c r="BC808" s="1"/>
    </row>
    <row r="809" spans="1:5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  <c r="AN809" s="1"/>
      <c r="AO809" s="1"/>
      <c r="AP809" s="1"/>
      <c r="AQ809" s="1"/>
      <c r="AR809" s="1"/>
      <c r="AS809" s="1"/>
      <c r="AT809" s="1"/>
      <c r="AU809" s="1"/>
      <c r="AV809" s="1"/>
      <c r="AW809" s="1"/>
      <c r="AX809" s="1"/>
      <c r="AY809" s="1"/>
      <c r="AZ809" s="1"/>
      <c r="BA809" s="1"/>
      <c r="BB809" s="1"/>
      <c r="BC809" s="1"/>
    </row>
    <row r="810" spans="1:5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  <c r="AN810" s="1"/>
      <c r="AO810" s="1"/>
      <c r="AP810" s="1"/>
      <c r="AQ810" s="1"/>
      <c r="AR810" s="1"/>
      <c r="AS810" s="1"/>
      <c r="AT810" s="1"/>
      <c r="AU810" s="1"/>
      <c r="AV810" s="1"/>
      <c r="AW810" s="1"/>
      <c r="AX810" s="1"/>
      <c r="AY810" s="1"/>
      <c r="AZ810" s="1"/>
      <c r="BA810" s="1"/>
      <c r="BB810" s="1"/>
      <c r="BC810" s="1"/>
    </row>
    <row r="811" spans="1:5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  <c r="AN811" s="1"/>
      <c r="AO811" s="1"/>
      <c r="AP811" s="1"/>
      <c r="AQ811" s="1"/>
      <c r="AR811" s="1"/>
      <c r="AS811" s="1"/>
      <c r="AT811" s="1"/>
      <c r="AU811" s="1"/>
      <c r="AV811" s="1"/>
      <c r="AW811" s="1"/>
      <c r="AX811" s="1"/>
      <c r="AY811" s="1"/>
      <c r="AZ811" s="1"/>
      <c r="BA811" s="1"/>
      <c r="BB811" s="1"/>
      <c r="BC811" s="1"/>
    </row>
    <row r="812" spans="1:5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  <c r="AN812" s="1"/>
      <c r="AO812" s="1"/>
      <c r="AP812" s="1"/>
      <c r="AQ812" s="1"/>
      <c r="AR812" s="1"/>
      <c r="AS812" s="1"/>
      <c r="AT812" s="1"/>
      <c r="AU812" s="1"/>
      <c r="AV812" s="1"/>
      <c r="AW812" s="1"/>
      <c r="AX812" s="1"/>
      <c r="AY812" s="1"/>
      <c r="AZ812" s="1"/>
      <c r="BA812" s="1"/>
      <c r="BB812" s="1"/>
      <c r="BC812" s="1"/>
    </row>
    <row r="813" spans="1:5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  <c r="AN813" s="1"/>
      <c r="AO813" s="1"/>
      <c r="AP813" s="1"/>
      <c r="AQ813" s="1"/>
      <c r="AR813" s="1"/>
      <c r="AS813" s="1"/>
      <c r="AT813" s="1"/>
      <c r="AU813" s="1"/>
      <c r="AV813" s="1"/>
      <c r="AW813" s="1"/>
      <c r="AX813" s="1"/>
      <c r="AY813" s="1"/>
      <c r="AZ813" s="1"/>
      <c r="BA813" s="1"/>
      <c r="BB813" s="1"/>
      <c r="BC813" s="1"/>
    </row>
    <row r="814" spans="1:5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  <c r="AN814" s="1"/>
      <c r="AO814" s="1"/>
      <c r="AP814" s="1"/>
      <c r="AQ814" s="1"/>
      <c r="AR814" s="1"/>
      <c r="AS814" s="1"/>
      <c r="AT814" s="1"/>
      <c r="AU814" s="1"/>
      <c r="AV814" s="1"/>
      <c r="AW814" s="1"/>
      <c r="AX814" s="1"/>
      <c r="AY814" s="1"/>
      <c r="AZ814" s="1"/>
      <c r="BA814" s="1"/>
      <c r="BB814" s="1"/>
      <c r="BC814" s="1"/>
    </row>
    <row r="815" spans="1:5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  <c r="AN815" s="1"/>
      <c r="AO815" s="1"/>
      <c r="AP815" s="1"/>
      <c r="AQ815" s="1"/>
      <c r="AR815" s="1"/>
      <c r="AS815" s="1"/>
      <c r="AT815" s="1"/>
      <c r="AU815" s="1"/>
      <c r="AV815" s="1"/>
      <c r="AW815" s="1"/>
      <c r="AX815" s="1"/>
      <c r="AY815" s="1"/>
      <c r="AZ815" s="1"/>
      <c r="BA815" s="1"/>
      <c r="BB815" s="1"/>
      <c r="BC815" s="1"/>
    </row>
    <row r="816" spans="1:5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  <c r="AN816" s="1"/>
      <c r="AO816" s="1"/>
      <c r="AP816" s="1"/>
      <c r="AQ816" s="1"/>
      <c r="AR816" s="1"/>
      <c r="AS816" s="1"/>
      <c r="AT816" s="1"/>
      <c r="AU816" s="1"/>
      <c r="AV816" s="1"/>
      <c r="AW816" s="1"/>
      <c r="AX816" s="1"/>
      <c r="AY816" s="1"/>
      <c r="AZ816" s="1"/>
      <c r="BA816" s="1"/>
      <c r="BB816" s="1"/>
      <c r="BC816" s="1"/>
    </row>
    <row r="817" spans="1:5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  <c r="AN817" s="1"/>
      <c r="AO817" s="1"/>
      <c r="AP817" s="1"/>
      <c r="AQ817" s="1"/>
      <c r="AR817" s="1"/>
      <c r="AS817" s="1"/>
      <c r="AT817" s="1"/>
      <c r="AU817" s="1"/>
      <c r="AV817" s="1"/>
      <c r="AW817" s="1"/>
      <c r="AX817" s="1"/>
      <c r="AY817" s="1"/>
      <c r="AZ817" s="1"/>
      <c r="BA817" s="1"/>
      <c r="BB817" s="1"/>
      <c r="BC817" s="1"/>
    </row>
    <row r="818" spans="1:5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  <c r="AN818" s="1"/>
      <c r="AO818" s="1"/>
      <c r="AP818" s="1"/>
      <c r="AQ818" s="1"/>
      <c r="AR818" s="1"/>
      <c r="AS818" s="1"/>
      <c r="AT818" s="1"/>
      <c r="AU818" s="1"/>
      <c r="AV818" s="1"/>
      <c r="AW818" s="1"/>
      <c r="AX818" s="1"/>
      <c r="AY818" s="1"/>
      <c r="AZ818" s="1"/>
      <c r="BA818" s="1"/>
      <c r="BB818" s="1"/>
      <c r="BC818" s="1"/>
    </row>
    <row r="819" spans="1:5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  <c r="AN819" s="1"/>
      <c r="AO819" s="1"/>
      <c r="AP819" s="1"/>
      <c r="AQ819" s="1"/>
      <c r="AR819" s="1"/>
      <c r="AS819" s="1"/>
      <c r="AT819" s="1"/>
      <c r="AU819" s="1"/>
      <c r="AV819" s="1"/>
      <c r="AW819" s="1"/>
      <c r="AX819" s="1"/>
      <c r="AY819" s="1"/>
      <c r="AZ819" s="1"/>
      <c r="BA819" s="1"/>
      <c r="BB819" s="1"/>
      <c r="BC819" s="1"/>
    </row>
    <row r="820" spans="1:5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  <c r="AN820" s="1"/>
      <c r="AO820" s="1"/>
      <c r="AP820" s="1"/>
      <c r="AQ820" s="1"/>
      <c r="AR820" s="1"/>
      <c r="AS820" s="1"/>
      <c r="AT820" s="1"/>
      <c r="AU820" s="1"/>
      <c r="AV820" s="1"/>
      <c r="AW820" s="1"/>
      <c r="AX820" s="1"/>
      <c r="AY820" s="1"/>
      <c r="AZ820" s="1"/>
      <c r="BA820" s="1"/>
      <c r="BB820" s="1"/>
      <c r="BC820" s="1"/>
    </row>
    <row r="821" spans="1:5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  <c r="AN821" s="1"/>
      <c r="AO821" s="1"/>
      <c r="AP821" s="1"/>
      <c r="AQ821" s="1"/>
      <c r="AR821" s="1"/>
      <c r="AS821" s="1"/>
      <c r="AT821" s="1"/>
      <c r="AU821" s="1"/>
      <c r="AV821" s="1"/>
      <c r="AW821" s="1"/>
      <c r="AX821" s="1"/>
      <c r="AY821" s="1"/>
      <c r="AZ821" s="1"/>
      <c r="BA821" s="1"/>
      <c r="BB821" s="1"/>
      <c r="BC821" s="1"/>
    </row>
    <row r="822" spans="1:5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  <c r="AN822" s="1"/>
      <c r="AO822" s="1"/>
      <c r="AP822" s="1"/>
      <c r="AQ822" s="1"/>
      <c r="AR822" s="1"/>
      <c r="AS822" s="1"/>
      <c r="AT822" s="1"/>
      <c r="AU822" s="1"/>
      <c r="AV822" s="1"/>
      <c r="AW822" s="1"/>
      <c r="AX822" s="1"/>
      <c r="AY822" s="1"/>
      <c r="AZ822" s="1"/>
      <c r="BA822" s="1"/>
      <c r="BB822" s="1"/>
      <c r="BC822" s="1"/>
    </row>
    <row r="823" spans="1:5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  <c r="AN823" s="1"/>
      <c r="AO823" s="1"/>
      <c r="AP823" s="1"/>
      <c r="AQ823" s="1"/>
      <c r="AR823" s="1"/>
      <c r="AS823" s="1"/>
      <c r="AT823" s="1"/>
      <c r="AU823" s="1"/>
      <c r="AV823" s="1"/>
      <c r="AW823" s="1"/>
      <c r="AX823" s="1"/>
      <c r="AY823" s="1"/>
      <c r="AZ823" s="1"/>
      <c r="BA823" s="1"/>
      <c r="BB823" s="1"/>
      <c r="BC823" s="1"/>
    </row>
    <row r="824" spans="1:5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  <c r="AN824" s="1"/>
      <c r="AO824" s="1"/>
      <c r="AP824" s="1"/>
      <c r="AQ824" s="1"/>
      <c r="AR824" s="1"/>
      <c r="AS824" s="1"/>
      <c r="AT824" s="1"/>
      <c r="AU824" s="1"/>
      <c r="AV824" s="1"/>
      <c r="AW824" s="1"/>
      <c r="AX824" s="1"/>
      <c r="AY824" s="1"/>
      <c r="AZ824" s="1"/>
      <c r="BA824" s="1"/>
      <c r="BB824" s="1"/>
      <c r="BC824" s="1"/>
    </row>
    <row r="825" spans="1:5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  <c r="AN825" s="1"/>
      <c r="AO825" s="1"/>
      <c r="AP825" s="1"/>
      <c r="AQ825" s="1"/>
      <c r="AR825" s="1"/>
      <c r="AS825" s="1"/>
      <c r="AT825" s="1"/>
      <c r="AU825" s="1"/>
      <c r="AV825" s="1"/>
      <c r="AW825" s="1"/>
      <c r="AX825" s="1"/>
      <c r="AY825" s="1"/>
      <c r="AZ825" s="1"/>
      <c r="BA825" s="1"/>
      <c r="BB825" s="1"/>
      <c r="BC825" s="1"/>
    </row>
    <row r="826" spans="1:5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  <c r="AN826" s="1"/>
      <c r="AO826" s="1"/>
      <c r="AP826" s="1"/>
      <c r="AQ826" s="1"/>
      <c r="AR826" s="1"/>
      <c r="AS826" s="1"/>
      <c r="AT826" s="1"/>
      <c r="AU826" s="1"/>
      <c r="AV826" s="1"/>
      <c r="AW826" s="1"/>
      <c r="AX826" s="1"/>
      <c r="AY826" s="1"/>
      <c r="AZ826" s="1"/>
      <c r="BA826" s="1"/>
      <c r="BB826" s="1"/>
      <c r="BC826" s="1"/>
    </row>
    <row r="827" spans="1:5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  <c r="AN827" s="1"/>
      <c r="AO827" s="1"/>
      <c r="AP827" s="1"/>
      <c r="AQ827" s="1"/>
      <c r="AR827" s="1"/>
      <c r="AS827" s="1"/>
      <c r="AT827" s="1"/>
      <c r="AU827" s="1"/>
      <c r="AV827" s="1"/>
      <c r="AW827" s="1"/>
      <c r="AX827" s="1"/>
      <c r="AY827" s="1"/>
      <c r="AZ827" s="1"/>
      <c r="BA827" s="1"/>
      <c r="BB827" s="1"/>
      <c r="BC827" s="1"/>
    </row>
    <row r="828" spans="1:5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  <c r="AN828" s="1"/>
      <c r="AO828" s="1"/>
      <c r="AP828" s="1"/>
      <c r="AQ828" s="1"/>
      <c r="AR828" s="1"/>
      <c r="AS828" s="1"/>
      <c r="AT828" s="1"/>
      <c r="AU828" s="1"/>
      <c r="AV828" s="1"/>
      <c r="AW828" s="1"/>
      <c r="AX828" s="1"/>
      <c r="AY828" s="1"/>
      <c r="AZ828" s="1"/>
      <c r="BA828" s="1"/>
      <c r="BB828" s="1"/>
      <c r="BC828" s="1"/>
    </row>
    <row r="829" spans="1:5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  <c r="AN829" s="1"/>
      <c r="AO829" s="1"/>
      <c r="AP829" s="1"/>
      <c r="AQ829" s="1"/>
      <c r="AR829" s="1"/>
      <c r="AS829" s="1"/>
      <c r="AT829" s="1"/>
      <c r="AU829" s="1"/>
      <c r="AV829" s="1"/>
      <c r="AW829" s="1"/>
      <c r="AX829" s="1"/>
      <c r="AY829" s="1"/>
      <c r="AZ829" s="1"/>
      <c r="BA829" s="1"/>
      <c r="BB829" s="1"/>
      <c r="BC829" s="1"/>
    </row>
    <row r="830" spans="1:5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  <c r="AN830" s="1"/>
      <c r="AO830" s="1"/>
      <c r="AP830" s="1"/>
      <c r="AQ830" s="1"/>
      <c r="AR830" s="1"/>
      <c r="AS830" s="1"/>
      <c r="AT830" s="1"/>
      <c r="AU830" s="1"/>
      <c r="AV830" s="1"/>
      <c r="AW830" s="1"/>
      <c r="AX830" s="1"/>
      <c r="AY830" s="1"/>
      <c r="AZ830" s="1"/>
      <c r="BA830" s="1"/>
      <c r="BB830" s="1"/>
      <c r="BC830" s="1"/>
    </row>
    <row r="831" spans="1:5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  <c r="AN831" s="1"/>
      <c r="AO831" s="1"/>
      <c r="AP831" s="1"/>
      <c r="AQ831" s="1"/>
      <c r="AR831" s="1"/>
      <c r="AS831" s="1"/>
      <c r="AT831" s="1"/>
      <c r="AU831" s="1"/>
      <c r="AV831" s="1"/>
      <c r="AW831" s="1"/>
      <c r="AX831" s="1"/>
      <c r="AY831" s="1"/>
      <c r="AZ831" s="1"/>
      <c r="BA831" s="1"/>
      <c r="BB831" s="1"/>
      <c r="BC831" s="1"/>
    </row>
    <row r="832" spans="1:5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  <c r="AN832" s="1"/>
      <c r="AO832" s="1"/>
      <c r="AP832" s="1"/>
      <c r="AQ832" s="1"/>
      <c r="AR832" s="1"/>
      <c r="AS832" s="1"/>
      <c r="AT832" s="1"/>
      <c r="AU832" s="1"/>
      <c r="AV832" s="1"/>
      <c r="AW832" s="1"/>
      <c r="AX832" s="1"/>
      <c r="AY832" s="1"/>
      <c r="AZ832" s="1"/>
      <c r="BA832" s="1"/>
      <c r="BB832" s="1"/>
      <c r="BC832" s="1"/>
    </row>
    <row r="833" spans="1:5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  <c r="AN833" s="1"/>
      <c r="AO833" s="1"/>
      <c r="AP833" s="1"/>
      <c r="AQ833" s="1"/>
      <c r="AR833" s="1"/>
      <c r="AS833" s="1"/>
      <c r="AT833" s="1"/>
      <c r="AU833" s="1"/>
      <c r="AV833" s="1"/>
      <c r="AW833" s="1"/>
      <c r="AX833" s="1"/>
      <c r="AY833" s="1"/>
      <c r="AZ833" s="1"/>
      <c r="BA833" s="1"/>
      <c r="BB833" s="1"/>
      <c r="BC833" s="1"/>
    </row>
    <row r="834" spans="1:5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  <c r="AN834" s="1"/>
      <c r="AO834" s="1"/>
      <c r="AP834" s="1"/>
      <c r="AQ834" s="1"/>
      <c r="AR834" s="1"/>
      <c r="AS834" s="1"/>
      <c r="AT834" s="1"/>
      <c r="AU834" s="1"/>
      <c r="AV834" s="1"/>
      <c r="AW834" s="1"/>
      <c r="AX834" s="1"/>
      <c r="AY834" s="1"/>
      <c r="AZ834" s="1"/>
      <c r="BA834" s="1"/>
      <c r="BB834" s="1"/>
      <c r="BC834" s="1"/>
    </row>
    <row r="835" spans="1:5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  <c r="AN835" s="1"/>
      <c r="AO835" s="1"/>
      <c r="AP835" s="1"/>
      <c r="AQ835" s="1"/>
      <c r="AR835" s="1"/>
      <c r="AS835" s="1"/>
      <c r="AT835" s="1"/>
      <c r="AU835" s="1"/>
      <c r="AV835" s="1"/>
      <c r="AW835" s="1"/>
      <c r="AX835" s="1"/>
      <c r="AY835" s="1"/>
      <c r="AZ835" s="1"/>
      <c r="BA835" s="1"/>
      <c r="BB835" s="1"/>
      <c r="BC835" s="1"/>
    </row>
    <row r="836" spans="1:5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  <c r="AN836" s="1"/>
      <c r="AO836" s="1"/>
      <c r="AP836" s="1"/>
      <c r="AQ836" s="1"/>
      <c r="AR836" s="1"/>
      <c r="AS836" s="1"/>
      <c r="AT836" s="1"/>
      <c r="AU836" s="1"/>
      <c r="AV836" s="1"/>
      <c r="AW836" s="1"/>
      <c r="AX836" s="1"/>
      <c r="AY836" s="1"/>
      <c r="AZ836" s="1"/>
      <c r="BA836" s="1"/>
      <c r="BB836" s="1"/>
      <c r="BC836" s="1"/>
    </row>
    <row r="837" spans="1:5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  <c r="AN837" s="1"/>
      <c r="AO837" s="1"/>
      <c r="AP837" s="1"/>
      <c r="AQ837" s="1"/>
      <c r="AR837" s="1"/>
      <c r="AS837" s="1"/>
      <c r="AT837" s="1"/>
      <c r="AU837" s="1"/>
      <c r="AV837" s="1"/>
      <c r="AW837" s="1"/>
      <c r="AX837" s="1"/>
      <c r="AY837" s="1"/>
      <c r="AZ837" s="1"/>
      <c r="BA837" s="1"/>
      <c r="BB837" s="1"/>
      <c r="BC837" s="1"/>
    </row>
    <row r="838" spans="1:5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  <c r="AN838" s="1"/>
      <c r="AO838" s="1"/>
      <c r="AP838" s="1"/>
      <c r="AQ838" s="1"/>
      <c r="AR838" s="1"/>
      <c r="AS838" s="1"/>
      <c r="AT838" s="1"/>
      <c r="AU838" s="1"/>
      <c r="AV838" s="1"/>
      <c r="AW838" s="1"/>
      <c r="AX838" s="1"/>
      <c r="AY838" s="1"/>
      <c r="AZ838" s="1"/>
      <c r="BA838" s="1"/>
      <c r="BB838" s="1"/>
      <c r="BC838" s="1"/>
    </row>
    <row r="839" spans="1:5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  <c r="AN839" s="1"/>
      <c r="AO839" s="1"/>
      <c r="AP839" s="1"/>
      <c r="AQ839" s="1"/>
      <c r="AR839" s="1"/>
      <c r="AS839" s="1"/>
      <c r="AT839" s="1"/>
      <c r="AU839" s="1"/>
      <c r="AV839" s="1"/>
      <c r="AW839" s="1"/>
      <c r="AX839" s="1"/>
      <c r="AY839" s="1"/>
      <c r="AZ839" s="1"/>
      <c r="BA839" s="1"/>
      <c r="BB839" s="1"/>
      <c r="BC839" s="1"/>
    </row>
    <row r="840" spans="1:5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  <c r="AN840" s="1"/>
      <c r="AO840" s="1"/>
      <c r="AP840" s="1"/>
      <c r="AQ840" s="1"/>
      <c r="AR840" s="1"/>
      <c r="AS840" s="1"/>
      <c r="AT840" s="1"/>
      <c r="AU840" s="1"/>
      <c r="AV840" s="1"/>
      <c r="AW840" s="1"/>
      <c r="AX840" s="1"/>
      <c r="AY840" s="1"/>
      <c r="AZ840" s="1"/>
      <c r="BA840" s="1"/>
      <c r="BB840" s="1"/>
      <c r="BC840" s="1"/>
    </row>
    <row r="841" spans="1:5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  <c r="AN841" s="1"/>
      <c r="AO841" s="1"/>
      <c r="AP841" s="1"/>
      <c r="AQ841" s="1"/>
      <c r="AR841" s="1"/>
      <c r="AS841" s="1"/>
      <c r="AT841" s="1"/>
      <c r="AU841" s="1"/>
      <c r="AV841" s="1"/>
      <c r="AW841" s="1"/>
      <c r="AX841" s="1"/>
      <c r="AY841" s="1"/>
      <c r="AZ841" s="1"/>
      <c r="BA841" s="1"/>
      <c r="BB841" s="1"/>
      <c r="BC841" s="1"/>
    </row>
    <row r="842" spans="1:5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  <c r="AO842" s="1"/>
      <c r="AP842" s="1"/>
      <c r="AQ842" s="1"/>
      <c r="AR842" s="1"/>
      <c r="AS842" s="1"/>
      <c r="AT842" s="1"/>
      <c r="AU842" s="1"/>
      <c r="AV842" s="1"/>
      <c r="AW842" s="1"/>
      <c r="AX842" s="1"/>
      <c r="AY842" s="1"/>
      <c r="AZ842" s="1"/>
      <c r="BA842" s="1"/>
      <c r="BB842" s="1"/>
      <c r="BC842" s="1"/>
    </row>
    <row r="843" spans="1:5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  <c r="AO843" s="1"/>
      <c r="AP843" s="1"/>
      <c r="AQ843" s="1"/>
      <c r="AR843" s="1"/>
      <c r="AS843" s="1"/>
      <c r="AT843" s="1"/>
      <c r="AU843" s="1"/>
      <c r="AV843" s="1"/>
      <c r="AW843" s="1"/>
      <c r="AX843" s="1"/>
      <c r="AY843" s="1"/>
      <c r="AZ843" s="1"/>
      <c r="BA843" s="1"/>
      <c r="BB843" s="1"/>
      <c r="BC843" s="1"/>
    </row>
    <row r="844" spans="1:5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  <c r="AO844" s="1"/>
      <c r="AP844" s="1"/>
      <c r="AQ844" s="1"/>
      <c r="AR844" s="1"/>
      <c r="AS844" s="1"/>
      <c r="AT844" s="1"/>
      <c r="AU844" s="1"/>
      <c r="AV844" s="1"/>
      <c r="AW844" s="1"/>
      <c r="AX844" s="1"/>
      <c r="AY844" s="1"/>
      <c r="AZ844" s="1"/>
      <c r="BA844" s="1"/>
      <c r="BB844" s="1"/>
      <c r="BC844" s="1"/>
    </row>
    <row r="845" spans="1:5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  <c r="AN845" s="1"/>
      <c r="AO845" s="1"/>
      <c r="AP845" s="1"/>
      <c r="AQ845" s="1"/>
      <c r="AR845" s="1"/>
      <c r="AS845" s="1"/>
      <c r="AT845" s="1"/>
      <c r="AU845" s="1"/>
      <c r="AV845" s="1"/>
      <c r="AW845" s="1"/>
      <c r="AX845" s="1"/>
      <c r="AY845" s="1"/>
      <c r="AZ845" s="1"/>
      <c r="BA845" s="1"/>
      <c r="BB845" s="1"/>
      <c r="BC845" s="1"/>
    </row>
    <row r="846" spans="1:5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  <c r="AN846" s="1"/>
      <c r="AO846" s="1"/>
      <c r="AP846" s="1"/>
      <c r="AQ846" s="1"/>
      <c r="AR846" s="1"/>
      <c r="AS846" s="1"/>
      <c r="AT846" s="1"/>
      <c r="AU846" s="1"/>
      <c r="AV846" s="1"/>
      <c r="AW846" s="1"/>
      <c r="AX846" s="1"/>
      <c r="AY846" s="1"/>
      <c r="AZ846" s="1"/>
      <c r="BA846" s="1"/>
      <c r="BB846" s="1"/>
      <c r="BC846" s="1"/>
    </row>
    <row r="847" spans="1:5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  <c r="AN847" s="1"/>
      <c r="AO847" s="1"/>
      <c r="AP847" s="1"/>
      <c r="AQ847" s="1"/>
      <c r="AR847" s="1"/>
      <c r="AS847" s="1"/>
      <c r="AT847" s="1"/>
      <c r="AU847" s="1"/>
      <c r="AV847" s="1"/>
      <c r="AW847" s="1"/>
      <c r="AX847" s="1"/>
      <c r="AY847" s="1"/>
      <c r="AZ847" s="1"/>
      <c r="BA847" s="1"/>
      <c r="BB847" s="1"/>
      <c r="BC847" s="1"/>
    </row>
    <row r="848" spans="1:5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  <c r="AN848" s="1"/>
      <c r="AO848" s="1"/>
      <c r="AP848" s="1"/>
      <c r="AQ848" s="1"/>
      <c r="AR848" s="1"/>
      <c r="AS848" s="1"/>
      <c r="AT848" s="1"/>
      <c r="AU848" s="1"/>
      <c r="AV848" s="1"/>
      <c r="AW848" s="1"/>
      <c r="AX848" s="1"/>
      <c r="AY848" s="1"/>
      <c r="AZ848" s="1"/>
      <c r="BA848" s="1"/>
      <c r="BB848" s="1"/>
      <c r="BC848" s="1"/>
    </row>
    <row r="849" spans="1:5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  <c r="AN849" s="1"/>
      <c r="AO849" s="1"/>
      <c r="AP849" s="1"/>
      <c r="AQ849" s="1"/>
      <c r="AR849" s="1"/>
      <c r="AS849" s="1"/>
      <c r="AT849" s="1"/>
      <c r="AU849" s="1"/>
      <c r="AV849" s="1"/>
      <c r="AW849" s="1"/>
      <c r="AX849" s="1"/>
      <c r="AY849" s="1"/>
      <c r="AZ849" s="1"/>
      <c r="BA849" s="1"/>
      <c r="BB849" s="1"/>
      <c r="BC849" s="1"/>
    </row>
    <row r="850" spans="1:5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  <c r="AN850" s="1"/>
      <c r="AO850" s="1"/>
      <c r="AP850" s="1"/>
      <c r="AQ850" s="1"/>
      <c r="AR850" s="1"/>
      <c r="AS850" s="1"/>
      <c r="AT850" s="1"/>
      <c r="AU850" s="1"/>
      <c r="AV850" s="1"/>
      <c r="AW850" s="1"/>
      <c r="AX850" s="1"/>
      <c r="AY850" s="1"/>
      <c r="AZ850" s="1"/>
      <c r="BA850" s="1"/>
      <c r="BB850" s="1"/>
      <c r="BC850" s="1"/>
    </row>
    <row r="851" spans="1:5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  <c r="AN851" s="1"/>
      <c r="AO851" s="1"/>
      <c r="AP851" s="1"/>
      <c r="AQ851" s="1"/>
      <c r="AR851" s="1"/>
      <c r="AS851" s="1"/>
      <c r="AT851" s="1"/>
      <c r="AU851" s="1"/>
      <c r="AV851" s="1"/>
      <c r="AW851" s="1"/>
      <c r="AX851" s="1"/>
      <c r="AY851" s="1"/>
      <c r="AZ851" s="1"/>
      <c r="BA851" s="1"/>
      <c r="BB851" s="1"/>
      <c r="BC851" s="1"/>
    </row>
    <row r="852" spans="1:5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  <c r="AN852" s="1"/>
      <c r="AO852" s="1"/>
      <c r="AP852" s="1"/>
      <c r="AQ852" s="1"/>
      <c r="AR852" s="1"/>
      <c r="AS852" s="1"/>
      <c r="AT852" s="1"/>
      <c r="AU852" s="1"/>
      <c r="AV852" s="1"/>
      <c r="AW852" s="1"/>
      <c r="AX852" s="1"/>
      <c r="AY852" s="1"/>
      <c r="AZ852" s="1"/>
      <c r="BA852" s="1"/>
      <c r="BB852" s="1"/>
      <c r="BC852" s="1"/>
    </row>
    <row r="853" spans="1:5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  <c r="AN853" s="1"/>
      <c r="AO853" s="1"/>
      <c r="AP853" s="1"/>
      <c r="AQ853" s="1"/>
      <c r="AR853" s="1"/>
      <c r="AS853" s="1"/>
      <c r="AT853" s="1"/>
      <c r="AU853" s="1"/>
      <c r="AV853" s="1"/>
      <c r="AW853" s="1"/>
      <c r="AX853" s="1"/>
      <c r="AY853" s="1"/>
      <c r="AZ853" s="1"/>
      <c r="BA853" s="1"/>
      <c r="BB853" s="1"/>
      <c r="BC853" s="1"/>
    </row>
    <row r="854" spans="1:5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  <c r="AN854" s="1"/>
      <c r="AO854" s="1"/>
      <c r="AP854" s="1"/>
      <c r="AQ854" s="1"/>
      <c r="AR854" s="1"/>
      <c r="AS854" s="1"/>
      <c r="AT854" s="1"/>
      <c r="AU854" s="1"/>
      <c r="AV854" s="1"/>
      <c r="AW854" s="1"/>
      <c r="AX854" s="1"/>
      <c r="AY854" s="1"/>
      <c r="AZ854" s="1"/>
      <c r="BA854" s="1"/>
      <c r="BB854" s="1"/>
      <c r="BC854" s="1"/>
    </row>
  </sheetData>
  <mergeCells count="9">
    <mergeCell ref="I149:J149"/>
    <mergeCell ref="I171:J171"/>
    <mergeCell ref="I193:J193"/>
    <mergeCell ref="I20:J20"/>
    <mergeCell ref="I42:J42"/>
    <mergeCell ref="I64:J64"/>
    <mergeCell ref="I85:J85"/>
    <mergeCell ref="I106:J106"/>
    <mergeCell ref="I128:J128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P538"/>
  <sheetViews>
    <sheetView workbookViewId="0">
      <pane ySplit="20" topLeftCell="A21" activePane="bottomLeft" state="frozen"/>
      <selection pane="bottomLeft" activeCell="K24" sqref="K24"/>
    </sheetView>
  </sheetViews>
  <sheetFormatPr baseColWidth="10" defaultRowHeight="15"/>
  <cols>
    <col min="1" max="1" width="61" bestFit="1" customWidth="1"/>
    <col min="4" max="4" width="8.42578125" customWidth="1"/>
    <col min="5" max="5" width="9.42578125" customWidth="1"/>
    <col min="6" max="6" width="10" customWidth="1"/>
    <col min="7" max="7" width="7.5703125" customWidth="1"/>
    <col min="8" max="8" width="9.42578125" customWidth="1"/>
    <col min="11" max="11" width="12.85546875" bestFit="1" customWidth="1"/>
  </cols>
  <sheetData>
    <row r="1" spans="1:16" ht="30.75" thickBot="1">
      <c r="A1" s="38" t="s">
        <v>33</v>
      </c>
      <c r="B1" s="39" t="s">
        <v>4</v>
      </c>
      <c r="C1" s="39" t="s">
        <v>17</v>
      </c>
      <c r="D1" s="39" t="s">
        <v>18</v>
      </c>
      <c r="E1" s="40" t="s">
        <v>9</v>
      </c>
      <c r="F1" s="39" t="s">
        <v>19</v>
      </c>
      <c r="G1" s="39" t="s">
        <v>11</v>
      </c>
      <c r="H1" s="40" t="s">
        <v>14</v>
      </c>
      <c r="I1" s="55" t="s">
        <v>12</v>
      </c>
      <c r="J1" s="34"/>
      <c r="K1" s="34"/>
      <c r="L1" s="34"/>
      <c r="M1" s="34"/>
      <c r="N1" s="34"/>
      <c r="O1" s="1"/>
      <c r="P1" s="1"/>
    </row>
    <row r="2" spans="1:16" ht="15.75" thickBot="1">
      <c r="A2" s="47" t="s">
        <v>21</v>
      </c>
      <c r="B2" s="48"/>
      <c r="C2" s="48"/>
      <c r="D2" s="48"/>
      <c r="E2" s="48"/>
      <c r="F2" s="54">
        <v>10.93</v>
      </c>
      <c r="G2" s="58">
        <v>5.5E-2</v>
      </c>
      <c r="H2" s="57">
        <f>F2*G2</f>
        <v>0.60114999999999996</v>
      </c>
      <c r="I2" s="56">
        <f>F2+H2</f>
        <v>11.53115</v>
      </c>
      <c r="J2" s="1"/>
      <c r="K2" s="1" t="s">
        <v>32</v>
      </c>
      <c r="L2" s="74">
        <v>98.87</v>
      </c>
      <c r="M2" s="1"/>
      <c r="N2" s="1"/>
      <c r="O2" s="1"/>
      <c r="P2" s="1"/>
    </row>
    <row r="3" spans="1:16">
      <c r="A3" s="1"/>
      <c r="B3" s="3"/>
      <c r="C3" s="3"/>
      <c r="D3" s="3"/>
      <c r="E3" s="3"/>
      <c r="F3" s="8"/>
      <c r="G3" s="9"/>
      <c r="H3" s="8"/>
      <c r="I3" s="8"/>
      <c r="J3" s="1"/>
      <c r="K3" s="1" t="s">
        <v>31</v>
      </c>
      <c r="L3" s="74">
        <v>62.06</v>
      </c>
      <c r="M3" s="1"/>
      <c r="N3" s="1"/>
      <c r="O3" s="1"/>
      <c r="P3" s="1"/>
    </row>
    <row r="4" spans="1:16" ht="15.75" thickBot="1">
      <c r="A4" s="1"/>
      <c r="B4" s="3"/>
      <c r="C4" s="3"/>
      <c r="D4" s="3"/>
      <c r="E4" s="3"/>
      <c r="F4" s="8"/>
      <c r="G4" s="9"/>
      <c r="H4" s="8"/>
      <c r="I4" s="8"/>
      <c r="J4" s="1"/>
      <c r="K4" s="1"/>
      <c r="L4" s="74">
        <f>L2+L3</f>
        <v>160.93</v>
      </c>
      <c r="M4" s="1"/>
      <c r="N4" s="1"/>
      <c r="O4" s="1"/>
      <c r="P4" s="1"/>
    </row>
    <row r="5" spans="1:16" ht="15.75" thickBot="1">
      <c r="A5" s="47" t="s">
        <v>0</v>
      </c>
      <c r="B5" s="3">
        <v>4337</v>
      </c>
      <c r="C5" s="3">
        <v>6454</v>
      </c>
      <c r="D5" s="3">
        <f>C5-B5</f>
        <v>2117</v>
      </c>
      <c r="E5" s="60">
        <v>8.1199999999999994E-2</v>
      </c>
      <c r="F5" s="8">
        <f>D5*E5</f>
        <v>171.90039999999999</v>
      </c>
      <c r="G5" s="9">
        <v>0.19600000000000001</v>
      </c>
      <c r="H5" s="76">
        <f>F5*G5</f>
        <v>33.692478399999999</v>
      </c>
      <c r="I5" s="77">
        <f>H5+F5</f>
        <v>205.59287839999999</v>
      </c>
      <c r="J5" s="1"/>
      <c r="K5" s="1"/>
      <c r="L5" s="1"/>
      <c r="M5" s="1"/>
      <c r="N5" s="1"/>
      <c r="O5" s="1"/>
      <c r="P5" s="1"/>
    </row>
    <row r="6" spans="1:16">
      <c r="A6" s="1"/>
      <c r="B6" s="75"/>
      <c r="C6" s="75"/>
      <c r="D6" s="75"/>
      <c r="E6" s="75"/>
      <c r="F6" s="75"/>
      <c r="G6" s="75"/>
      <c r="H6" s="75"/>
      <c r="I6" s="75"/>
      <c r="J6" s="1"/>
      <c r="K6" s="1"/>
      <c r="L6" s="1"/>
      <c r="M6" s="1"/>
      <c r="N6" s="1"/>
      <c r="O6" s="1"/>
      <c r="P6" s="1"/>
    </row>
    <row r="7" spans="1:16">
      <c r="A7" s="1"/>
      <c r="B7" s="3"/>
      <c r="C7" s="3"/>
      <c r="D7" s="3"/>
      <c r="E7" s="60"/>
      <c r="F7" s="8"/>
      <c r="G7" s="9"/>
      <c r="H7" s="8"/>
      <c r="I7" s="8"/>
      <c r="J7" s="1"/>
      <c r="K7" s="1"/>
      <c r="L7" s="1"/>
      <c r="M7" s="1"/>
      <c r="N7" s="1"/>
      <c r="O7" s="1"/>
      <c r="P7" s="1"/>
    </row>
    <row r="8" spans="1:16" ht="15.75" thickBot="1">
      <c r="A8" s="1"/>
      <c r="B8" s="3"/>
      <c r="C8" s="3"/>
      <c r="D8" s="3"/>
      <c r="E8" s="61"/>
      <c r="F8" s="8"/>
      <c r="G8" s="9"/>
      <c r="H8" s="8"/>
      <c r="I8" s="8"/>
      <c r="J8" s="1"/>
      <c r="K8" s="1"/>
      <c r="L8" s="1"/>
      <c r="M8" s="1"/>
      <c r="N8" s="1"/>
      <c r="O8" s="1"/>
      <c r="P8" s="1"/>
    </row>
    <row r="9" spans="1:16" ht="15.75" thickBot="1">
      <c r="A9" s="47" t="s">
        <v>23</v>
      </c>
      <c r="B9" s="48"/>
      <c r="C9" s="48"/>
      <c r="D9" s="48"/>
      <c r="E9" s="48"/>
      <c r="F9" s="50"/>
      <c r="G9" s="49"/>
      <c r="H9" s="50"/>
      <c r="I9" s="51"/>
      <c r="J9" s="1"/>
      <c r="K9" s="1"/>
      <c r="L9" s="1"/>
      <c r="M9" s="1"/>
      <c r="N9" s="1"/>
      <c r="O9" s="1"/>
      <c r="P9" s="1"/>
    </row>
    <row r="10" spans="1:16">
      <c r="B10" s="3"/>
      <c r="C10" s="3"/>
      <c r="D10" s="3"/>
      <c r="E10" s="62"/>
      <c r="F10" s="8"/>
      <c r="G10" s="9"/>
      <c r="H10" s="8"/>
      <c r="I10" s="8"/>
      <c r="J10" s="1"/>
      <c r="K10" s="1"/>
      <c r="L10" s="1"/>
      <c r="M10" s="1"/>
      <c r="N10" s="1"/>
      <c r="O10" s="1"/>
      <c r="P10" s="1"/>
    </row>
    <row r="11" spans="1:16">
      <c r="A11" s="1" t="s">
        <v>29</v>
      </c>
      <c r="B11" s="3"/>
      <c r="C11" s="3"/>
      <c r="D11" s="3"/>
      <c r="E11" s="62"/>
      <c r="F11" s="8">
        <v>1.73</v>
      </c>
      <c r="G11" s="9">
        <v>5.5E-2</v>
      </c>
      <c r="H11" s="8">
        <f>F11*G11</f>
        <v>9.5149999999999998E-2</v>
      </c>
      <c r="I11" s="8">
        <f>F11+H11</f>
        <v>1.8251500000000001</v>
      </c>
      <c r="J11" s="1"/>
      <c r="K11" s="1"/>
      <c r="L11" s="1"/>
      <c r="M11" s="1"/>
      <c r="N11" s="1"/>
      <c r="O11" s="1"/>
      <c r="P11" s="1"/>
    </row>
    <row r="12" spans="1:16">
      <c r="A12" s="1" t="s">
        <v>24</v>
      </c>
      <c r="B12" s="3"/>
      <c r="C12" s="3"/>
      <c r="D12" s="3">
        <v>2117</v>
      </c>
      <c r="E12" s="60">
        <v>1.0500000000000001E-2</v>
      </c>
      <c r="F12" s="8">
        <f>D12*E12</f>
        <v>22.2285</v>
      </c>
      <c r="G12" s="9">
        <v>0.19600000000000001</v>
      </c>
      <c r="H12" s="8">
        <f>F12*G12</f>
        <v>4.3567860000000005</v>
      </c>
      <c r="I12" s="8">
        <f>F12+H12</f>
        <v>26.585286</v>
      </c>
      <c r="J12" s="1"/>
      <c r="K12" s="1"/>
      <c r="L12" s="1"/>
      <c r="M12" s="1"/>
      <c r="N12" s="1"/>
      <c r="O12" s="1"/>
      <c r="P12" s="1"/>
    </row>
    <row r="13" spans="1:16">
      <c r="A13" s="1" t="s">
        <v>25</v>
      </c>
      <c r="B13" s="3"/>
      <c r="C13" s="3"/>
      <c r="D13" s="3">
        <v>2117</v>
      </c>
      <c r="E13" s="60">
        <v>4.4999999999999997E-3</v>
      </c>
      <c r="F13" s="8">
        <f>D13*E13</f>
        <v>9.5264999999999986</v>
      </c>
      <c r="G13" s="9">
        <v>0.19600000000000001</v>
      </c>
      <c r="H13" s="8">
        <f>F13*G13</f>
        <v>1.8671939999999998</v>
      </c>
      <c r="I13" s="8">
        <f>F13+H13</f>
        <v>11.393693999999998</v>
      </c>
      <c r="J13" s="1"/>
      <c r="K13" s="1"/>
      <c r="L13" s="1"/>
      <c r="M13" s="1"/>
      <c r="N13" s="1"/>
      <c r="O13" s="1"/>
      <c r="P13" s="1"/>
    </row>
    <row r="14" spans="1:16">
      <c r="A14" s="1" t="s">
        <v>26</v>
      </c>
      <c r="B14" s="3"/>
      <c r="C14" s="3"/>
      <c r="D14" s="3">
        <v>2117</v>
      </c>
      <c r="E14" s="60">
        <v>3.0000000000000001E-3</v>
      </c>
      <c r="F14" s="8">
        <f>D14*E14</f>
        <v>6.351</v>
      </c>
      <c r="G14" s="9">
        <v>0.19600000000000001</v>
      </c>
      <c r="H14" s="8">
        <f>F14*G14</f>
        <v>1.244796</v>
      </c>
      <c r="I14" s="8">
        <f>F14+H14</f>
        <v>7.595796</v>
      </c>
      <c r="J14" s="1"/>
      <c r="K14" s="1"/>
      <c r="L14" s="1"/>
      <c r="M14" s="1"/>
      <c r="N14" s="1"/>
      <c r="O14" s="1"/>
      <c r="P14" s="1"/>
    </row>
    <row r="15" spans="1:16" ht="15.75" thickBot="1">
      <c r="A15" s="1"/>
      <c r="B15" s="3"/>
      <c r="C15" s="3"/>
      <c r="D15" s="3"/>
      <c r="E15" s="60"/>
      <c r="F15" s="8"/>
      <c r="G15" s="9"/>
      <c r="H15" s="8"/>
      <c r="I15" s="8"/>
      <c r="J15" s="1"/>
      <c r="K15" s="1"/>
      <c r="L15" s="1"/>
      <c r="M15" s="1"/>
      <c r="N15" s="1"/>
      <c r="O15" s="1"/>
      <c r="P15" s="1"/>
    </row>
    <row r="16" spans="1:16" ht="15.75" thickBot="1">
      <c r="A16" s="63" t="s">
        <v>27</v>
      </c>
      <c r="B16" s="64"/>
      <c r="C16" s="64"/>
      <c r="D16" s="64"/>
      <c r="E16" s="64"/>
      <c r="F16" s="65"/>
      <c r="G16" s="66"/>
      <c r="H16" s="67">
        <f>SUM(H2:H15)</f>
        <v>41.857554399999991</v>
      </c>
      <c r="I16" s="68">
        <f>SUM(I2:I15)</f>
        <v>264.52395439999998</v>
      </c>
      <c r="J16" s="1"/>
      <c r="K16" s="1"/>
      <c r="L16" s="1"/>
      <c r="M16" s="1"/>
      <c r="N16" s="1"/>
      <c r="O16" s="1"/>
      <c r="P16" s="1"/>
    </row>
    <row r="17" spans="1:16" ht="15.75" thickBot="1">
      <c r="A17" s="47" t="s">
        <v>30</v>
      </c>
      <c r="B17" s="73"/>
      <c r="C17" s="73"/>
      <c r="D17" s="73"/>
      <c r="E17" s="73"/>
      <c r="F17" s="73"/>
      <c r="G17" s="73"/>
      <c r="H17" s="73"/>
      <c r="I17" s="56">
        <f>L4</f>
        <v>160.93</v>
      </c>
      <c r="J17" s="1"/>
      <c r="K17" s="1"/>
      <c r="L17" s="1"/>
      <c r="M17" s="1"/>
      <c r="N17" s="1"/>
      <c r="O17" s="1"/>
      <c r="P17" s="1"/>
    </row>
    <row r="18" spans="1:16" ht="15.75" thickBot="1">
      <c r="A18" s="1"/>
      <c r="B18" s="69"/>
      <c r="C18" s="70"/>
      <c r="D18" s="70"/>
      <c r="E18" s="70"/>
      <c r="F18" s="71"/>
      <c r="G18" s="103" t="s">
        <v>28</v>
      </c>
      <c r="H18" s="104"/>
      <c r="I18" s="72">
        <f>I16-I17</f>
        <v>103.59395439999997</v>
      </c>
      <c r="J18" s="1"/>
      <c r="K18" s="1"/>
      <c r="L18" s="1"/>
      <c r="M18" s="1"/>
      <c r="N18" s="1"/>
      <c r="O18" s="1"/>
      <c r="P18" s="1"/>
    </row>
    <row r="19" spans="1:16">
      <c r="A19" s="1"/>
      <c r="B19" s="1"/>
      <c r="C19" s="1"/>
      <c r="D19" s="1"/>
      <c r="E19" s="1"/>
      <c r="F19" s="41"/>
      <c r="G19" s="42"/>
      <c r="H19" s="29"/>
      <c r="I19" s="29"/>
      <c r="J19" s="1"/>
      <c r="K19" s="1"/>
      <c r="L19" s="1"/>
      <c r="M19" s="1"/>
      <c r="N19" s="1"/>
      <c r="O19" s="1"/>
      <c r="P19" s="1"/>
    </row>
    <row r="20" spans="1:16">
      <c r="A20" s="1"/>
      <c r="B20" s="1"/>
      <c r="C20" s="1"/>
      <c r="D20" s="1"/>
      <c r="E20" s="1"/>
      <c r="F20" s="41"/>
      <c r="G20" s="42"/>
      <c r="H20" s="29"/>
      <c r="I20" s="29"/>
      <c r="J20" s="1"/>
      <c r="K20" s="1"/>
      <c r="L20" s="1"/>
      <c r="M20" s="1"/>
      <c r="N20" s="1"/>
      <c r="O20" s="1"/>
      <c r="P20" s="1"/>
    </row>
    <row r="21" spans="1:16">
      <c r="A21" s="1"/>
      <c r="B21" s="1"/>
      <c r="C21" s="1"/>
      <c r="D21" s="1"/>
      <c r="E21" s="1"/>
      <c r="F21" s="41"/>
      <c r="G21" s="42"/>
      <c r="H21" s="29"/>
      <c r="I21" s="29"/>
      <c r="J21" s="1"/>
      <c r="K21" s="1"/>
      <c r="L21" s="1"/>
      <c r="M21" s="1"/>
      <c r="N21" s="1"/>
      <c r="O21" s="1"/>
      <c r="P21" s="1"/>
    </row>
    <row r="22" spans="1:16" ht="15.75" thickBot="1">
      <c r="A22" s="1"/>
      <c r="B22" s="1"/>
      <c r="C22" s="1"/>
      <c r="D22" s="1"/>
      <c r="E22" s="1"/>
      <c r="F22" s="41"/>
      <c r="G22" s="42"/>
      <c r="H22" s="29"/>
      <c r="I22" s="29"/>
      <c r="J22" s="1"/>
      <c r="K22" s="1"/>
      <c r="L22" s="1"/>
      <c r="M22" s="1"/>
      <c r="N22" s="1"/>
      <c r="O22" s="1"/>
      <c r="P22" s="1"/>
    </row>
    <row r="23" spans="1:16" ht="30.75" thickBot="1">
      <c r="A23" s="38" t="s">
        <v>67</v>
      </c>
      <c r="B23" s="39" t="s">
        <v>4</v>
      </c>
      <c r="C23" s="39" t="s">
        <v>17</v>
      </c>
      <c r="D23" s="39" t="s">
        <v>18</v>
      </c>
      <c r="E23" s="40" t="s">
        <v>9</v>
      </c>
      <c r="F23" s="39" t="s">
        <v>19</v>
      </c>
      <c r="G23" s="39" t="s">
        <v>11</v>
      </c>
      <c r="H23" s="40" t="s">
        <v>14</v>
      </c>
      <c r="I23" s="55" t="s">
        <v>12</v>
      </c>
      <c r="J23" s="1"/>
      <c r="K23" s="1"/>
      <c r="L23" s="1"/>
      <c r="M23" s="1"/>
      <c r="N23" s="1"/>
      <c r="O23" s="1"/>
      <c r="P23" s="1"/>
    </row>
    <row r="24" spans="1:16" ht="15.75" thickBot="1">
      <c r="A24" s="47" t="s">
        <v>21</v>
      </c>
      <c r="B24" s="48"/>
      <c r="C24" s="48"/>
      <c r="D24" s="48"/>
      <c r="E24" s="48"/>
      <c r="F24" s="54">
        <v>10.93</v>
      </c>
      <c r="G24" s="58">
        <v>5.5E-2</v>
      </c>
      <c r="H24" s="57">
        <f>F24*G24</f>
        <v>0.60114999999999996</v>
      </c>
      <c r="I24" s="56">
        <f>F24+H24</f>
        <v>11.53115</v>
      </c>
      <c r="J24" s="1"/>
      <c r="K24" s="1"/>
      <c r="L24" s="1"/>
      <c r="M24" s="1"/>
      <c r="N24" s="1"/>
      <c r="O24" s="1"/>
      <c r="P24" s="1"/>
    </row>
    <row r="25" spans="1:16">
      <c r="A25" s="1"/>
      <c r="B25" s="3"/>
      <c r="C25" s="3"/>
      <c r="D25" s="3"/>
      <c r="E25" s="3"/>
      <c r="F25" s="8"/>
      <c r="G25" s="9"/>
      <c r="H25" s="8"/>
      <c r="I25" s="8"/>
      <c r="J25" s="1"/>
      <c r="K25" s="1"/>
      <c r="L25" s="1"/>
      <c r="M25" s="1"/>
      <c r="N25" s="1"/>
      <c r="O25" s="1"/>
      <c r="P25" s="1"/>
    </row>
    <row r="26" spans="1:16" ht="15.75" thickBot="1">
      <c r="A26" s="1"/>
      <c r="B26" s="3"/>
      <c r="C26" s="3"/>
      <c r="D26" s="3"/>
      <c r="E26" s="3"/>
      <c r="F26" s="8"/>
      <c r="G26" s="9"/>
      <c r="H26" s="8"/>
      <c r="I26" s="8"/>
      <c r="J26" s="1"/>
      <c r="K26" s="1"/>
      <c r="L26" s="1"/>
      <c r="M26" s="1"/>
      <c r="N26" s="1"/>
      <c r="O26" s="1"/>
      <c r="P26" s="1"/>
    </row>
    <row r="27" spans="1:16" ht="15.75" thickBot="1">
      <c r="A27" s="47" t="s">
        <v>0</v>
      </c>
      <c r="B27" s="3">
        <v>6454</v>
      </c>
      <c r="C27" s="3">
        <v>6746</v>
      </c>
      <c r="D27" s="3">
        <f>C27-B27</f>
        <v>292</v>
      </c>
      <c r="E27" s="60">
        <v>8.1199999999999994E-2</v>
      </c>
      <c r="F27" s="8">
        <f>D27*E27</f>
        <v>23.7104</v>
      </c>
      <c r="G27" s="9">
        <v>0.19600000000000001</v>
      </c>
      <c r="H27" s="76">
        <f>F27*G27</f>
        <v>4.6472384</v>
      </c>
      <c r="I27" s="77">
        <f>H27+F27</f>
        <v>28.357638399999999</v>
      </c>
      <c r="J27" s="1"/>
      <c r="K27" s="1"/>
      <c r="L27" s="1"/>
      <c r="M27" s="1"/>
      <c r="N27" s="1"/>
      <c r="O27" s="1"/>
      <c r="P27" s="1"/>
    </row>
    <row r="28" spans="1:16">
      <c r="A28" s="1"/>
      <c r="B28" s="75"/>
      <c r="C28" s="75"/>
      <c r="D28" s="75"/>
      <c r="E28" s="75"/>
      <c r="F28" s="75"/>
      <c r="G28" s="75"/>
      <c r="H28" s="75"/>
      <c r="I28" s="75"/>
      <c r="J28" s="1"/>
      <c r="K28" s="1"/>
      <c r="L28" s="1"/>
      <c r="M28" s="1"/>
      <c r="N28" s="1"/>
      <c r="O28" s="1"/>
      <c r="P28" s="1"/>
    </row>
    <row r="29" spans="1:16">
      <c r="A29" s="1"/>
      <c r="B29" s="3"/>
      <c r="C29" s="3"/>
      <c r="D29" s="3"/>
      <c r="E29" s="60"/>
      <c r="F29" s="8"/>
      <c r="G29" s="9"/>
      <c r="H29" s="8"/>
      <c r="I29" s="8"/>
      <c r="J29" s="1"/>
      <c r="K29" s="1"/>
      <c r="L29" s="1"/>
      <c r="M29" s="1"/>
      <c r="N29" s="1"/>
      <c r="O29" s="1"/>
      <c r="P29" s="1"/>
    </row>
    <row r="30" spans="1:16" ht="15.75" thickBot="1">
      <c r="A30" s="1"/>
      <c r="B30" s="3"/>
      <c r="C30" s="3"/>
      <c r="D30" s="3"/>
      <c r="E30" s="61"/>
      <c r="F30" s="8"/>
      <c r="G30" s="9"/>
      <c r="H30" s="8"/>
      <c r="I30" s="8"/>
      <c r="J30" s="1"/>
      <c r="K30" s="1"/>
      <c r="L30" s="1"/>
      <c r="M30" s="1"/>
      <c r="N30" s="1"/>
      <c r="O30" s="1"/>
      <c r="P30" s="1"/>
    </row>
    <row r="31" spans="1:16" ht="15.75" thickBot="1">
      <c r="A31" s="47" t="s">
        <v>23</v>
      </c>
      <c r="B31" s="48"/>
      <c r="C31" s="48"/>
      <c r="D31" s="48"/>
      <c r="E31" s="48"/>
      <c r="F31" s="50"/>
      <c r="G31" s="49"/>
      <c r="H31" s="50"/>
      <c r="I31" s="51"/>
      <c r="J31" s="1"/>
      <c r="K31" s="1"/>
      <c r="L31" s="1"/>
      <c r="M31" s="1"/>
      <c r="N31" s="1"/>
      <c r="O31" s="1"/>
      <c r="P31" s="1"/>
    </row>
    <row r="32" spans="1:16">
      <c r="B32" s="3"/>
      <c r="C32" s="3"/>
      <c r="D32" s="3"/>
      <c r="E32" s="62"/>
      <c r="F32" s="8"/>
      <c r="G32" s="9"/>
      <c r="H32" s="8"/>
      <c r="I32" s="8"/>
      <c r="J32" s="1"/>
      <c r="K32" s="1"/>
      <c r="L32" s="1"/>
      <c r="M32" s="1"/>
      <c r="N32" s="1"/>
      <c r="O32" s="1"/>
      <c r="P32" s="1"/>
    </row>
    <row r="33" spans="1:16">
      <c r="A33" s="1" t="s">
        <v>29</v>
      </c>
      <c r="B33" s="3"/>
      <c r="C33" s="3"/>
      <c r="D33" s="3"/>
      <c r="E33" s="62"/>
      <c r="F33" s="8">
        <v>1.73</v>
      </c>
      <c r="G33" s="9">
        <v>5.5E-2</v>
      </c>
      <c r="H33" s="8">
        <f>F33*G33</f>
        <v>9.5149999999999998E-2</v>
      </c>
      <c r="I33" s="8">
        <f>F33+H33</f>
        <v>1.8251500000000001</v>
      </c>
      <c r="J33" s="1"/>
      <c r="K33" s="1"/>
      <c r="L33" s="1"/>
      <c r="M33" s="1"/>
      <c r="N33" s="1"/>
      <c r="O33" s="1"/>
      <c r="P33" s="1"/>
    </row>
    <row r="34" spans="1:16">
      <c r="A34" s="1" t="s">
        <v>24</v>
      </c>
      <c r="B34" s="3"/>
      <c r="C34" s="3"/>
      <c r="D34" s="3">
        <f>D27</f>
        <v>292</v>
      </c>
      <c r="E34" s="60">
        <v>1.0500000000000001E-2</v>
      </c>
      <c r="F34" s="8">
        <f>D34*E34</f>
        <v>3.0660000000000003</v>
      </c>
      <c r="G34" s="9">
        <v>0.19600000000000001</v>
      </c>
      <c r="H34" s="8">
        <f>F34*G34</f>
        <v>0.60093600000000003</v>
      </c>
      <c r="I34" s="8">
        <f>F34+H34</f>
        <v>3.6669360000000002</v>
      </c>
      <c r="J34" s="1"/>
      <c r="K34" s="1"/>
      <c r="L34" s="1"/>
      <c r="M34" s="1"/>
      <c r="N34" s="1"/>
      <c r="O34" s="1"/>
      <c r="P34" s="1"/>
    </row>
    <row r="35" spans="1:16">
      <c r="A35" s="1" t="s">
        <v>25</v>
      </c>
      <c r="B35" s="3"/>
      <c r="C35" s="3"/>
      <c r="D35" s="3">
        <f>D27</f>
        <v>292</v>
      </c>
      <c r="E35" s="60">
        <v>4.4999999999999997E-3</v>
      </c>
      <c r="F35" s="8">
        <f>D35*E35</f>
        <v>1.3139999999999998</v>
      </c>
      <c r="G35" s="9">
        <v>0.19600000000000001</v>
      </c>
      <c r="H35" s="8">
        <f>F35*G35</f>
        <v>0.257544</v>
      </c>
      <c r="I35" s="8">
        <f>F35+H35</f>
        <v>1.5715439999999998</v>
      </c>
      <c r="J35" s="1"/>
      <c r="K35" s="1"/>
      <c r="L35" s="1"/>
      <c r="M35" s="1"/>
      <c r="N35" s="1"/>
      <c r="O35" s="1"/>
      <c r="P35" s="1"/>
    </row>
    <row r="36" spans="1:16">
      <c r="A36" s="1" t="s">
        <v>26</v>
      </c>
      <c r="B36" s="3"/>
      <c r="C36" s="3"/>
      <c r="D36" s="3">
        <f>D27</f>
        <v>292</v>
      </c>
      <c r="E36" s="60">
        <v>3.0000000000000001E-3</v>
      </c>
      <c r="F36" s="8">
        <f>D36*E36</f>
        <v>0.876</v>
      </c>
      <c r="G36" s="9">
        <v>0.19600000000000001</v>
      </c>
      <c r="H36" s="8">
        <f>F36*G36</f>
        <v>0.17169600000000002</v>
      </c>
      <c r="I36" s="8">
        <f>F36+H36</f>
        <v>1.047696</v>
      </c>
      <c r="J36" s="1"/>
      <c r="K36" s="1"/>
      <c r="L36" s="1"/>
      <c r="M36" s="1"/>
      <c r="N36" s="1"/>
      <c r="O36" s="1"/>
      <c r="P36" s="1"/>
    </row>
    <row r="37" spans="1:16" ht="15.75" thickBot="1">
      <c r="A37" s="1"/>
      <c r="B37" s="3"/>
      <c r="C37" s="3"/>
      <c r="D37" s="3"/>
      <c r="E37" s="60"/>
      <c r="F37" s="8"/>
      <c r="G37" s="9"/>
      <c r="H37" s="8"/>
      <c r="I37" s="8"/>
      <c r="J37" s="1"/>
      <c r="K37" s="1"/>
      <c r="L37" s="1"/>
      <c r="M37" s="1"/>
      <c r="N37" s="1"/>
      <c r="O37" s="1"/>
      <c r="P37" s="1"/>
    </row>
    <row r="38" spans="1:16" ht="15.75" thickBot="1">
      <c r="A38" s="47" t="s">
        <v>27</v>
      </c>
      <c r="B38" s="48"/>
      <c r="C38" s="48"/>
      <c r="D38" s="48"/>
      <c r="E38" s="48"/>
      <c r="F38" s="53"/>
      <c r="G38" s="58"/>
      <c r="H38" s="59">
        <f>SUM(H24:H37)</f>
        <v>6.3737143999999999</v>
      </c>
      <c r="I38" s="56">
        <f>SUM(I24:I37)</f>
        <v>48.000114400000001</v>
      </c>
      <c r="J38" s="1"/>
      <c r="K38" s="1"/>
      <c r="L38" s="1"/>
      <c r="M38" s="1"/>
      <c r="N38" s="1"/>
      <c r="O38" s="1"/>
      <c r="P38" s="1"/>
    </row>
    <row r="39" spans="1:16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</row>
    <row r="40" spans="1:16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</row>
    <row r="41" spans="1:16" ht="15.75" thickBot="1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</row>
    <row r="42" spans="1:16" ht="30.75" thickBot="1">
      <c r="A42" s="38" t="s">
        <v>70</v>
      </c>
      <c r="B42" s="39" t="s">
        <v>4</v>
      </c>
      <c r="C42" s="39" t="s">
        <v>17</v>
      </c>
      <c r="D42" s="39" t="s">
        <v>18</v>
      </c>
      <c r="E42" s="40" t="s">
        <v>9</v>
      </c>
      <c r="F42" s="39" t="s">
        <v>19</v>
      </c>
      <c r="G42" s="39" t="s">
        <v>11</v>
      </c>
      <c r="H42" s="40" t="s">
        <v>14</v>
      </c>
      <c r="I42" s="55" t="s">
        <v>12</v>
      </c>
      <c r="J42" s="1"/>
      <c r="K42" s="1"/>
      <c r="L42" s="1"/>
      <c r="M42" s="1"/>
      <c r="N42" s="1"/>
      <c r="O42" s="1"/>
      <c r="P42" s="1"/>
    </row>
    <row r="43" spans="1:16" ht="15.75" thickBot="1">
      <c r="A43" s="47" t="s">
        <v>21</v>
      </c>
      <c r="B43" s="48"/>
      <c r="C43" s="48"/>
      <c r="D43" s="48"/>
      <c r="E43" s="48"/>
      <c r="F43" s="54">
        <v>10.93</v>
      </c>
      <c r="G43" s="58">
        <v>5.5E-2</v>
      </c>
      <c r="H43" s="57">
        <f>F43*G43</f>
        <v>0.60114999999999996</v>
      </c>
      <c r="I43" s="56">
        <f>F43+H43</f>
        <v>11.53115</v>
      </c>
      <c r="J43" s="1"/>
      <c r="K43" s="1"/>
      <c r="L43" s="1"/>
      <c r="M43" s="1"/>
      <c r="N43" s="1"/>
      <c r="O43" s="1"/>
      <c r="P43" s="1"/>
    </row>
    <row r="44" spans="1:16">
      <c r="A44" s="1"/>
      <c r="B44" s="3"/>
      <c r="C44" s="3"/>
      <c r="D44" s="3"/>
      <c r="E44" s="3"/>
      <c r="F44" s="8"/>
      <c r="G44" s="9"/>
      <c r="H44" s="8"/>
      <c r="I44" s="8"/>
      <c r="J44" s="1"/>
      <c r="K44" s="1"/>
      <c r="L44" s="1"/>
      <c r="M44" s="1"/>
      <c r="N44" s="1"/>
      <c r="O44" s="1"/>
      <c r="P44" s="1"/>
    </row>
    <row r="45" spans="1:16" ht="15.75" thickBot="1">
      <c r="A45" s="1"/>
      <c r="B45" s="3"/>
      <c r="C45" s="3"/>
      <c r="D45" s="3"/>
      <c r="E45" s="3"/>
      <c r="F45" s="8"/>
      <c r="G45" s="9"/>
      <c r="H45" s="8"/>
      <c r="I45" s="8"/>
      <c r="J45" s="1"/>
      <c r="K45" s="1"/>
      <c r="L45" s="1"/>
      <c r="M45" s="1"/>
      <c r="N45" s="1"/>
      <c r="O45" s="1"/>
      <c r="P45" s="1"/>
    </row>
    <row r="46" spans="1:16" ht="15.75" thickBot="1">
      <c r="A46" s="47" t="s">
        <v>0</v>
      </c>
      <c r="B46" s="3">
        <v>6746</v>
      </c>
      <c r="C46" s="3">
        <v>7263</v>
      </c>
      <c r="D46" s="3">
        <f>C46-B46</f>
        <v>517</v>
      </c>
      <c r="E46" s="60">
        <v>8.1199999999999994E-2</v>
      </c>
      <c r="F46" s="8">
        <f>D46*E46</f>
        <v>41.980399999999996</v>
      </c>
      <c r="G46" s="9">
        <v>0.19600000000000001</v>
      </c>
      <c r="H46" s="76">
        <f>F46*G46</f>
        <v>8.2281583999999999</v>
      </c>
      <c r="I46" s="77">
        <f>H46+F46</f>
        <v>50.208558399999994</v>
      </c>
      <c r="J46" s="1"/>
      <c r="K46" s="1"/>
      <c r="L46" s="1"/>
      <c r="M46" s="1"/>
      <c r="N46" s="1"/>
      <c r="O46" s="1"/>
      <c r="P46" s="1"/>
    </row>
    <row r="47" spans="1:16">
      <c r="A47" s="1"/>
      <c r="B47" s="75"/>
      <c r="C47" s="75"/>
      <c r="D47" s="75"/>
      <c r="E47" s="75"/>
      <c r="F47" s="75"/>
      <c r="G47" s="75"/>
      <c r="H47" s="75"/>
      <c r="I47" s="75"/>
      <c r="J47" s="1"/>
      <c r="K47" s="1"/>
      <c r="L47" s="1"/>
      <c r="M47" s="1"/>
      <c r="N47" s="1"/>
      <c r="O47" s="1"/>
      <c r="P47" s="1"/>
    </row>
    <row r="48" spans="1:16">
      <c r="A48" s="1"/>
      <c r="B48" s="3"/>
      <c r="C48" s="3"/>
      <c r="D48" s="3"/>
      <c r="E48" s="60"/>
      <c r="F48" s="8"/>
      <c r="G48" s="9"/>
      <c r="H48" s="8"/>
      <c r="I48" s="8"/>
      <c r="J48" s="1"/>
      <c r="K48" s="1"/>
      <c r="L48" s="1"/>
      <c r="M48" s="1"/>
      <c r="N48" s="1"/>
      <c r="O48" s="1"/>
      <c r="P48" s="1"/>
    </row>
    <row r="49" spans="1:16" ht="15.75" thickBot="1">
      <c r="A49" s="1"/>
      <c r="B49" s="3"/>
      <c r="C49" s="3"/>
      <c r="D49" s="3"/>
      <c r="E49" s="61"/>
      <c r="F49" s="8"/>
      <c r="G49" s="9"/>
      <c r="H49" s="8"/>
      <c r="I49" s="8"/>
      <c r="J49" s="1"/>
      <c r="K49" s="1"/>
      <c r="L49" s="1"/>
      <c r="M49" s="1"/>
      <c r="N49" s="1"/>
      <c r="O49" s="1"/>
      <c r="P49" s="1"/>
    </row>
    <row r="50" spans="1:16" ht="15.75" thickBot="1">
      <c r="A50" s="47" t="s">
        <v>23</v>
      </c>
      <c r="B50" s="48"/>
      <c r="C50" s="48"/>
      <c r="D50" s="48"/>
      <c r="E50" s="48"/>
      <c r="F50" s="50"/>
      <c r="G50" s="49"/>
      <c r="H50" s="50"/>
      <c r="I50" s="51"/>
      <c r="J50" s="1"/>
      <c r="K50" s="1"/>
      <c r="L50" s="1"/>
      <c r="M50" s="1"/>
      <c r="N50" s="1"/>
      <c r="O50" s="1"/>
      <c r="P50" s="1"/>
    </row>
    <row r="51" spans="1:16">
      <c r="B51" s="3"/>
      <c r="C51" s="3"/>
      <c r="D51" s="3"/>
      <c r="E51" s="62"/>
      <c r="F51" s="8"/>
      <c r="G51" s="9"/>
      <c r="H51" s="8"/>
      <c r="I51" s="8"/>
      <c r="J51" s="1"/>
      <c r="K51" s="1"/>
      <c r="L51" s="1"/>
      <c r="M51" s="1"/>
      <c r="N51" s="1"/>
      <c r="O51" s="1"/>
      <c r="P51" s="1"/>
    </row>
    <row r="52" spans="1:16">
      <c r="A52" s="1" t="s">
        <v>29</v>
      </c>
      <c r="B52" s="3"/>
      <c r="C52" s="3"/>
      <c r="D52" s="3"/>
      <c r="E52" s="62"/>
      <c r="F52" s="8">
        <v>1.73</v>
      </c>
      <c r="G52" s="9">
        <v>5.5E-2</v>
      </c>
      <c r="H52" s="8">
        <f>F52*G52</f>
        <v>9.5149999999999998E-2</v>
      </c>
      <c r="I52" s="8">
        <f>F52+H52</f>
        <v>1.8251500000000001</v>
      </c>
      <c r="J52" s="1"/>
      <c r="K52" s="1"/>
      <c r="L52" s="1"/>
      <c r="M52" s="1"/>
      <c r="N52" s="1"/>
      <c r="O52" s="1"/>
      <c r="P52" s="1"/>
    </row>
    <row r="53" spans="1:16">
      <c r="A53" s="1" t="s">
        <v>24</v>
      </c>
      <c r="B53" s="3"/>
      <c r="C53" s="3"/>
      <c r="D53" s="3">
        <f>D46</f>
        <v>517</v>
      </c>
      <c r="E53" s="60">
        <v>1.0500000000000001E-2</v>
      </c>
      <c r="F53" s="8">
        <f>D53*E53</f>
        <v>5.4285000000000005</v>
      </c>
      <c r="G53" s="9">
        <v>0.19600000000000001</v>
      </c>
      <c r="H53" s="8">
        <f>F53*G53</f>
        <v>1.0639860000000001</v>
      </c>
      <c r="I53" s="8">
        <f>F53+H53</f>
        <v>6.4924860000000004</v>
      </c>
      <c r="J53" s="1"/>
      <c r="K53" s="1"/>
      <c r="L53" s="1"/>
      <c r="M53" s="1"/>
      <c r="N53" s="1"/>
      <c r="O53" s="1"/>
      <c r="P53" s="1"/>
    </row>
    <row r="54" spans="1:16">
      <c r="A54" s="1" t="s">
        <v>25</v>
      </c>
      <c r="B54" s="3"/>
      <c r="C54" s="3"/>
      <c r="D54" s="3">
        <f>D46</f>
        <v>517</v>
      </c>
      <c r="E54" s="60">
        <v>4.4999999999999997E-3</v>
      </c>
      <c r="F54" s="8">
        <f>D54*E54</f>
        <v>2.3264999999999998</v>
      </c>
      <c r="G54" s="9">
        <v>0.19600000000000001</v>
      </c>
      <c r="H54" s="8">
        <f>F54*G54</f>
        <v>0.45599399999999995</v>
      </c>
      <c r="I54" s="8">
        <f>F54+H54</f>
        <v>2.7824939999999998</v>
      </c>
      <c r="J54" s="1"/>
      <c r="K54" s="1"/>
      <c r="L54" s="1"/>
      <c r="M54" s="1"/>
      <c r="N54" s="1"/>
      <c r="O54" s="1"/>
      <c r="P54" s="1"/>
    </row>
    <row r="55" spans="1:16">
      <c r="A55" s="1" t="s">
        <v>26</v>
      </c>
      <c r="B55" s="3"/>
      <c r="C55" s="3"/>
      <c r="D55" s="3">
        <f>D46</f>
        <v>517</v>
      </c>
      <c r="E55" s="60">
        <v>3.0000000000000001E-3</v>
      </c>
      <c r="F55" s="8">
        <f>D55*E55</f>
        <v>1.5509999999999999</v>
      </c>
      <c r="G55" s="9">
        <v>0.19600000000000001</v>
      </c>
      <c r="H55" s="8">
        <f>F55*G55</f>
        <v>0.30399599999999999</v>
      </c>
      <c r="I55" s="8">
        <f>F55+H55</f>
        <v>1.8549959999999999</v>
      </c>
      <c r="J55" s="1"/>
      <c r="K55" s="1"/>
      <c r="L55" s="1"/>
      <c r="M55" s="1"/>
      <c r="N55" s="1"/>
      <c r="O55" s="1"/>
      <c r="P55" s="1"/>
    </row>
    <row r="56" spans="1:16" ht="15.75" thickBot="1">
      <c r="A56" s="1"/>
      <c r="B56" s="3"/>
      <c r="C56" s="3"/>
      <c r="D56" s="3"/>
      <c r="E56" s="60"/>
      <c r="F56" s="8"/>
      <c r="G56" s="9"/>
      <c r="H56" s="8"/>
      <c r="I56" s="8"/>
      <c r="J56" s="1"/>
      <c r="K56" s="1"/>
      <c r="L56" s="1"/>
      <c r="M56" s="1"/>
      <c r="N56" s="1"/>
      <c r="O56" s="1"/>
      <c r="P56" s="1"/>
    </row>
    <row r="57" spans="1:16" ht="15.75" thickBot="1">
      <c r="A57" s="47" t="s">
        <v>27</v>
      </c>
      <c r="B57" s="48"/>
      <c r="C57" s="48"/>
      <c r="D57" s="48"/>
      <c r="E57" s="48"/>
      <c r="F57" s="53"/>
      <c r="G57" s="58"/>
      <c r="H57" s="59">
        <f>SUM(H43:H56)</f>
        <v>10.748434400000001</v>
      </c>
      <c r="I57" s="56">
        <f>SUM(I43:I56)</f>
        <v>74.694834400000005</v>
      </c>
      <c r="J57" s="1" t="s">
        <v>71</v>
      </c>
      <c r="K57" s="1"/>
      <c r="L57" s="1"/>
      <c r="M57" s="1"/>
      <c r="N57" s="1"/>
      <c r="O57" s="1"/>
      <c r="P57" s="1"/>
    </row>
    <row r="58" spans="1:16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</row>
    <row r="59" spans="1:16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</row>
    <row r="60" spans="1:16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</row>
    <row r="61" spans="1:16" ht="15.75" thickBot="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</row>
    <row r="62" spans="1:16" ht="30.75" thickBot="1">
      <c r="A62" s="38" t="s">
        <v>72</v>
      </c>
      <c r="B62" s="39" t="s">
        <v>4</v>
      </c>
      <c r="C62" s="39" t="s">
        <v>17</v>
      </c>
      <c r="D62" s="39" t="s">
        <v>18</v>
      </c>
      <c r="E62" s="40" t="s">
        <v>9</v>
      </c>
      <c r="F62" s="39" t="s">
        <v>19</v>
      </c>
      <c r="G62" s="39" t="s">
        <v>11</v>
      </c>
      <c r="H62" s="40" t="s">
        <v>14</v>
      </c>
      <c r="I62" s="55" t="s">
        <v>12</v>
      </c>
      <c r="J62" s="1"/>
      <c r="K62" s="1"/>
      <c r="L62" s="1"/>
      <c r="M62" s="1"/>
      <c r="N62" s="1"/>
      <c r="O62" s="1"/>
      <c r="P62" s="1"/>
    </row>
    <row r="63" spans="1:16" ht="15.75" thickBot="1">
      <c r="A63" s="47" t="s">
        <v>21</v>
      </c>
      <c r="B63" s="48"/>
      <c r="C63" s="48"/>
      <c r="D63" s="48"/>
      <c r="E63" s="48"/>
      <c r="F63" s="54">
        <v>10.93</v>
      </c>
      <c r="G63" s="58">
        <v>5.5E-2</v>
      </c>
      <c r="H63" s="57">
        <f>F63*G63</f>
        <v>0.60114999999999996</v>
      </c>
      <c r="I63" s="56">
        <f>F63+H63</f>
        <v>11.53115</v>
      </c>
      <c r="J63" s="1"/>
      <c r="K63" s="1"/>
      <c r="L63" s="1"/>
      <c r="M63" s="1"/>
      <c r="N63" s="1"/>
      <c r="O63" s="1"/>
      <c r="P63" s="1"/>
    </row>
    <row r="64" spans="1:16">
      <c r="A64" s="1"/>
      <c r="B64" s="3"/>
      <c r="C64" s="3"/>
      <c r="D64" s="3"/>
      <c r="E64" s="3"/>
      <c r="F64" s="8"/>
      <c r="G64" s="9"/>
      <c r="H64" s="8"/>
      <c r="I64" s="8"/>
      <c r="J64" s="1"/>
      <c r="K64" s="1"/>
      <c r="L64" s="1"/>
      <c r="M64" s="1"/>
      <c r="N64" s="1"/>
      <c r="O64" s="1"/>
      <c r="P64" s="1"/>
    </row>
    <row r="65" spans="1:16" ht="15.75" thickBot="1">
      <c r="A65" s="1"/>
      <c r="B65" s="3"/>
      <c r="C65" s="3"/>
      <c r="D65" s="3"/>
      <c r="E65" s="3"/>
      <c r="F65" s="8"/>
      <c r="G65" s="9"/>
      <c r="H65" s="8"/>
      <c r="I65" s="8"/>
      <c r="J65" s="1"/>
      <c r="K65" s="1"/>
      <c r="L65" s="1"/>
      <c r="M65" s="1"/>
      <c r="N65" s="1"/>
      <c r="O65" s="1"/>
      <c r="P65" s="1"/>
    </row>
    <row r="66" spans="1:16" ht="15.75" thickBot="1">
      <c r="A66" s="47" t="s">
        <v>0</v>
      </c>
      <c r="B66" s="3">
        <v>7263</v>
      </c>
      <c r="C66" s="3">
        <v>8464</v>
      </c>
      <c r="D66" s="3">
        <f>C66-B66</f>
        <v>1201</v>
      </c>
      <c r="E66" s="60">
        <v>8.1199999999999994E-2</v>
      </c>
      <c r="F66" s="8">
        <f>D66*E66</f>
        <v>97.521199999999993</v>
      </c>
      <c r="G66" s="9">
        <v>0.19600000000000001</v>
      </c>
      <c r="H66" s="76">
        <f>F66*G66</f>
        <v>19.114155199999999</v>
      </c>
      <c r="I66" s="77">
        <f>H66+F66</f>
        <v>116.63535519999999</v>
      </c>
      <c r="J66" s="1"/>
      <c r="K66" s="1"/>
      <c r="L66" s="1"/>
      <c r="M66" s="1"/>
      <c r="N66" s="1"/>
      <c r="O66" s="1"/>
      <c r="P66" s="1"/>
    </row>
    <row r="67" spans="1:16">
      <c r="A67" s="1"/>
      <c r="B67" s="75"/>
      <c r="C67" s="75"/>
      <c r="D67" s="75"/>
      <c r="E67" s="75"/>
      <c r="F67" s="75"/>
      <c r="G67" s="75"/>
      <c r="H67" s="75"/>
      <c r="I67" s="75"/>
      <c r="J67" s="1"/>
      <c r="K67" s="1"/>
      <c r="L67" s="1"/>
      <c r="M67" s="1"/>
      <c r="N67" s="1"/>
      <c r="O67" s="1"/>
      <c r="P67" s="1"/>
    </row>
    <row r="68" spans="1:16">
      <c r="A68" s="1"/>
      <c r="B68" s="3"/>
      <c r="C68" s="3"/>
      <c r="D68" s="3"/>
      <c r="E68" s="60"/>
      <c r="F68" s="8"/>
      <c r="G68" s="9"/>
      <c r="H68" s="8"/>
      <c r="I68" s="8"/>
      <c r="J68" s="1"/>
      <c r="K68" s="1"/>
      <c r="L68" s="1"/>
      <c r="M68" s="1"/>
      <c r="N68" s="1"/>
      <c r="O68" s="1"/>
      <c r="P68" s="1"/>
    </row>
    <row r="69" spans="1:16" ht="15.75" thickBot="1">
      <c r="A69" s="1"/>
      <c r="B69" s="3"/>
      <c r="C69" s="3"/>
      <c r="D69" s="3"/>
      <c r="E69" s="61"/>
      <c r="F69" s="8"/>
      <c r="G69" s="9"/>
      <c r="H69" s="8"/>
      <c r="I69" s="8"/>
      <c r="J69" s="1"/>
      <c r="K69" s="1"/>
      <c r="L69" s="1"/>
      <c r="M69" s="1"/>
      <c r="N69" s="1"/>
      <c r="O69" s="1"/>
      <c r="P69" s="1"/>
    </row>
    <row r="70" spans="1:16" ht="15.75" thickBot="1">
      <c r="A70" s="47" t="s">
        <v>23</v>
      </c>
      <c r="B70" s="48"/>
      <c r="C70" s="48"/>
      <c r="D70" s="48"/>
      <c r="E70" s="48"/>
      <c r="F70" s="50"/>
      <c r="G70" s="49"/>
      <c r="H70" s="50"/>
      <c r="I70" s="51"/>
      <c r="J70" s="1"/>
      <c r="K70" s="1"/>
      <c r="L70" s="1"/>
      <c r="M70" s="1"/>
      <c r="N70" s="1"/>
      <c r="O70" s="1"/>
      <c r="P70" s="1"/>
    </row>
    <row r="71" spans="1:16">
      <c r="B71" s="3"/>
      <c r="C71" s="3"/>
      <c r="D71" s="3"/>
      <c r="E71" s="62"/>
      <c r="F71" s="8"/>
      <c r="G71" s="9"/>
      <c r="H71" s="8"/>
      <c r="I71" s="8"/>
      <c r="J71" s="1"/>
      <c r="K71" s="1"/>
      <c r="L71" s="1"/>
      <c r="M71" s="1"/>
      <c r="N71" s="1"/>
      <c r="O71" s="1"/>
      <c r="P71" s="1"/>
    </row>
    <row r="72" spans="1:16">
      <c r="A72" s="1" t="s">
        <v>29</v>
      </c>
      <c r="B72" s="3"/>
      <c r="C72" s="3"/>
      <c r="D72" s="3"/>
      <c r="E72" s="62"/>
      <c r="F72" s="8">
        <v>1.73</v>
      </c>
      <c r="G72" s="9">
        <v>5.5E-2</v>
      </c>
      <c r="H72" s="8">
        <f>F72*G72</f>
        <v>9.5149999999999998E-2</v>
      </c>
      <c r="I72" s="8">
        <f>F72+H72</f>
        <v>1.8251500000000001</v>
      </c>
      <c r="J72" s="1"/>
      <c r="K72" s="1"/>
      <c r="L72" s="1"/>
      <c r="M72" s="1"/>
      <c r="N72" s="1"/>
      <c r="O72" s="1"/>
      <c r="P72" s="1"/>
    </row>
    <row r="73" spans="1:16">
      <c r="A73" s="1" t="s">
        <v>24</v>
      </c>
      <c r="B73" s="3"/>
      <c r="C73" s="3"/>
      <c r="D73" s="3">
        <f>D66</f>
        <v>1201</v>
      </c>
      <c r="E73" s="60">
        <v>1.0500000000000001E-2</v>
      </c>
      <c r="F73" s="8">
        <f>D73*E73</f>
        <v>12.6105</v>
      </c>
      <c r="G73" s="9">
        <v>0.19600000000000001</v>
      </c>
      <c r="H73" s="8">
        <f>F73*G73</f>
        <v>2.4716580000000001</v>
      </c>
      <c r="I73" s="8">
        <f>F73+H73</f>
        <v>15.082158</v>
      </c>
      <c r="J73" s="1"/>
      <c r="K73" s="1"/>
      <c r="L73" s="1"/>
      <c r="M73" s="1"/>
      <c r="N73" s="1"/>
      <c r="O73" s="1"/>
      <c r="P73" s="1"/>
    </row>
    <row r="74" spans="1:16">
      <c r="A74" s="1" t="s">
        <v>25</v>
      </c>
      <c r="B74" s="3"/>
      <c r="C74" s="3"/>
      <c r="D74" s="3">
        <f>D66</f>
        <v>1201</v>
      </c>
      <c r="E74" s="60">
        <v>4.4999999999999997E-3</v>
      </c>
      <c r="F74" s="8">
        <f>D74*E74</f>
        <v>5.4044999999999996</v>
      </c>
      <c r="G74" s="9">
        <v>0.19600000000000001</v>
      </c>
      <c r="H74" s="8">
        <f>F74*G74</f>
        <v>1.0592820000000001</v>
      </c>
      <c r="I74" s="8">
        <f>F74+H74</f>
        <v>6.4637820000000001</v>
      </c>
      <c r="J74" s="1"/>
      <c r="K74" s="1"/>
      <c r="L74" s="1"/>
      <c r="M74" s="1"/>
      <c r="N74" s="1"/>
      <c r="O74" s="1"/>
      <c r="P74" s="1"/>
    </row>
    <row r="75" spans="1:16">
      <c r="A75" s="1" t="s">
        <v>26</v>
      </c>
      <c r="B75" s="3"/>
      <c r="C75" s="3"/>
      <c r="D75" s="3">
        <f>D66</f>
        <v>1201</v>
      </c>
      <c r="E75" s="60">
        <v>3.0000000000000001E-3</v>
      </c>
      <c r="F75" s="8">
        <f>D75*E75</f>
        <v>3.6030000000000002</v>
      </c>
      <c r="G75" s="9">
        <v>0.19600000000000001</v>
      </c>
      <c r="H75" s="8">
        <f>F75*G75</f>
        <v>0.70618800000000004</v>
      </c>
      <c r="I75" s="8">
        <f>F75+H75</f>
        <v>4.3091880000000007</v>
      </c>
      <c r="J75" s="1"/>
      <c r="K75" s="1"/>
      <c r="L75" s="1"/>
      <c r="M75" s="1"/>
      <c r="N75" s="1"/>
      <c r="O75" s="1"/>
      <c r="P75" s="1"/>
    </row>
    <row r="76" spans="1:16" ht="15.75" thickBot="1">
      <c r="A76" s="1"/>
      <c r="B76" s="3"/>
      <c r="C76" s="3"/>
      <c r="D76" s="3"/>
      <c r="E76" s="60"/>
      <c r="F76" s="8"/>
      <c r="G76" s="9"/>
      <c r="H76" s="8"/>
      <c r="I76" s="8"/>
      <c r="J76" s="1"/>
      <c r="K76" s="1"/>
      <c r="L76" s="1"/>
      <c r="M76" s="1"/>
      <c r="N76" s="1"/>
      <c r="O76" s="1"/>
      <c r="P76" s="1"/>
    </row>
    <row r="77" spans="1:16" ht="15.75" thickBot="1">
      <c r="A77" s="47" t="s">
        <v>27</v>
      </c>
      <c r="B77" s="48"/>
      <c r="C77" s="48"/>
      <c r="D77" s="48"/>
      <c r="E77" s="48"/>
      <c r="F77" s="53"/>
      <c r="G77" s="58"/>
      <c r="H77" s="59">
        <f>SUM(H63:H76)</f>
        <v>24.047583200000002</v>
      </c>
      <c r="I77" s="56">
        <f>SUM(I63:I76)</f>
        <v>155.8467832</v>
      </c>
      <c r="J77" s="1"/>
      <c r="K77" s="1"/>
      <c r="L77" s="1"/>
      <c r="M77" s="1"/>
      <c r="N77" s="1"/>
      <c r="O77" s="1"/>
      <c r="P77" s="1"/>
    </row>
    <row r="78" spans="1:16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</row>
    <row r="79" spans="1:16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</row>
    <row r="80" spans="1:16" ht="15.75" thickBot="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</row>
    <row r="81" spans="1:16" ht="30.75" thickBot="1">
      <c r="A81" s="38" t="s">
        <v>34</v>
      </c>
      <c r="B81" s="39" t="s">
        <v>4</v>
      </c>
      <c r="C81" s="39" t="s">
        <v>17</v>
      </c>
      <c r="D81" s="39" t="s">
        <v>18</v>
      </c>
      <c r="E81" s="40" t="s">
        <v>9</v>
      </c>
      <c r="F81" s="39" t="s">
        <v>19</v>
      </c>
      <c r="G81" s="39" t="s">
        <v>11</v>
      </c>
      <c r="H81" s="40" t="s">
        <v>14</v>
      </c>
      <c r="I81" s="55" t="s">
        <v>12</v>
      </c>
      <c r="J81" s="1"/>
      <c r="K81" s="1"/>
      <c r="L81" s="1"/>
      <c r="M81" s="1"/>
      <c r="N81" s="1"/>
      <c r="O81" s="1"/>
      <c r="P81" s="1"/>
    </row>
    <row r="82" spans="1:16" ht="15.75" thickBot="1">
      <c r="A82" s="47" t="s">
        <v>21</v>
      </c>
      <c r="B82" s="48"/>
      <c r="C82" s="48"/>
      <c r="D82" s="48"/>
      <c r="E82" s="48"/>
      <c r="F82" s="54">
        <v>10.93</v>
      </c>
      <c r="G82" s="58">
        <v>5.5E-2</v>
      </c>
      <c r="H82" s="57">
        <f>F82*G82</f>
        <v>0.60114999999999996</v>
      </c>
      <c r="I82" s="56">
        <f>F82+H82</f>
        <v>11.53115</v>
      </c>
      <c r="J82" s="1"/>
      <c r="K82" s="1"/>
      <c r="L82" s="1"/>
      <c r="M82" s="1"/>
      <c r="N82" s="1"/>
      <c r="O82" s="1"/>
      <c r="P82" s="1"/>
    </row>
    <row r="83" spans="1:16">
      <c r="A83" s="1"/>
      <c r="B83" s="3"/>
      <c r="C83" s="3"/>
      <c r="D83" s="3"/>
      <c r="E83" s="3"/>
      <c r="F83" s="8"/>
      <c r="G83" s="9"/>
      <c r="H83" s="8"/>
      <c r="I83" s="8"/>
      <c r="J83" s="1"/>
      <c r="K83" s="1"/>
      <c r="L83" s="1"/>
      <c r="M83" s="1"/>
      <c r="N83" s="1"/>
      <c r="O83" s="1"/>
      <c r="P83" s="1"/>
    </row>
    <row r="84" spans="1:16" ht="15.75" thickBot="1">
      <c r="A84" s="1"/>
      <c r="B84" s="3"/>
      <c r="C84" s="3"/>
      <c r="D84" s="3"/>
      <c r="E84" s="3"/>
      <c r="F84" s="8"/>
      <c r="G84" s="9"/>
      <c r="H84" s="8"/>
      <c r="I84" s="8"/>
      <c r="J84" s="1"/>
      <c r="K84" s="1"/>
      <c r="L84" s="1"/>
      <c r="M84" s="1"/>
      <c r="N84" s="1"/>
      <c r="O84" s="1"/>
      <c r="P84" s="1"/>
    </row>
    <row r="85" spans="1:16" ht="15.75" thickBot="1">
      <c r="A85" s="47" t="s">
        <v>0</v>
      </c>
      <c r="B85" s="3"/>
      <c r="C85" s="3"/>
      <c r="D85" s="3">
        <f>C85-B85</f>
        <v>0</v>
      </c>
      <c r="E85" s="60">
        <v>8.1199999999999994E-2</v>
      </c>
      <c r="F85" s="8">
        <f>D85*E85</f>
        <v>0</v>
      </c>
      <c r="G85" s="9">
        <v>0.19600000000000001</v>
      </c>
      <c r="H85" s="76">
        <f>F85*G85</f>
        <v>0</v>
      </c>
      <c r="I85" s="77">
        <f>H85+F85</f>
        <v>0</v>
      </c>
      <c r="J85" s="1"/>
      <c r="K85" s="1"/>
      <c r="L85" s="1"/>
      <c r="M85" s="1"/>
      <c r="N85" s="1"/>
      <c r="O85" s="1"/>
      <c r="P85" s="1"/>
    </row>
    <row r="86" spans="1:16">
      <c r="A86" s="1"/>
      <c r="B86" s="75"/>
      <c r="C86" s="75"/>
      <c r="D86" s="75"/>
      <c r="E86" s="75"/>
      <c r="F86" s="75"/>
      <c r="G86" s="75"/>
      <c r="H86" s="75"/>
      <c r="I86" s="75"/>
      <c r="J86" s="1"/>
      <c r="K86" s="1"/>
      <c r="L86" s="1"/>
      <c r="M86" s="1"/>
      <c r="N86" s="1"/>
      <c r="O86" s="1"/>
      <c r="P86" s="1"/>
    </row>
    <row r="87" spans="1:16">
      <c r="A87" s="1"/>
      <c r="B87" s="3"/>
      <c r="C87" s="3"/>
      <c r="D87" s="3"/>
      <c r="E87" s="60"/>
      <c r="F87" s="8"/>
      <c r="G87" s="9"/>
      <c r="H87" s="8"/>
      <c r="I87" s="8"/>
      <c r="J87" s="1"/>
      <c r="K87" s="1"/>
      <c r="L87" s="1"/>
      <c r="M87" s="1"/>
      <c r="N87" s="1"/>
      <c r="O87" s="1"/>
      <c r="P87" s="1"/>
    </row>
    <row r="88" spans="1:16" ht="15.75" thickBot="1">
      <c r="A88" s="1"/>
      <c r="B88" s="3"/>
      <c r="C88" s="3"/>
      <c r="D88" s="3"/>
      <c r="E88" s="61"/>
      <c r="F88" s="8"/>
      <c r="G88" s="9"/>
      <c r="H88" s="8"/>
      <c r="I88" s="8"/>
      <c r="J88" s="1"/>
      <c r="K88" s="1"/>
      <c r="L88" s="1"/>
      <c r="M88" s="1"/>
      <c r="N88" s="1"/>
      <c r="O88" s="1"/>
      <c r="P88" s="1"/>
    </row>
    <row r="89" spans="1:16" ht="15.75" thickBot="1">
      <c r="A89" s="47" t="s">
        <v>23</v>
      </c>
      <c r="B89" s="48"/>
      <c r="C89" s="48"/>
      <c r="D89" s="48"/>
      <c r="E89" s="48"/>
      <c r="F89" s="50"/>
      <c r="G89" s="49"/>
      <c r="H89" s="50"/>
      <c r="I89" s="51"/>
      <c r="J89" s="1"/>
      <c r="K89" s="1"/>
      <c r="L89" s="1"/>
      <c r="M89" s="1"/>
      <c r="N89" s="1"/>
      <c r="O89" s="1"/>
      <c r="P89" s="1"/>
    </row>
    <row r="90" spans="1:16">
      <c r="B90" s="3"/>
      <c r="C90" s="3"/>
      <c r="D90" s="3"/>
      <c r="E90" s="62"/>
      <c r="F90" s="8"/>
      <c r="G90" s="9"/>
      <c r="H90" s="8"/>
      <c r="I90" s="8"/>
      <c r="J90" s="1"/>
      <c r="K90" s="1"/>
      <c r="L90" s="1"/>
      <c r="M90" s="1"/>
      <c r="N90" s="1"/>
      <c r="O90" s="1"/>
      <c r="P90" s="1"/>
    </row>
    <row r="91" spans="1:16">
      <c r="A91" s="1" t="s">
        <v>29</v>
      </c>
      <c r="B91" s="3"/>
      <c r="C91" s="3"/>
      <c r="D91" s="3"/>
      <c r="E91" s="62"/>
      <c r="F91" s="8">
        <v>1.73</v>
      </c>
      <c r="G91" s="9">
        <v>5.5E-2</v>
      </c>
      <c r="H91" s="8">
        <f>F91*G91</f>
        <v>9.5149999999999998E-2</v>
      </c>
      <c r="I91" s="8">
        <f>F91+H91</f>
        <v>1.8251500000000001</v>
      </c>
      <c r="J91" s="1"/>
      <c r="K91" s="1"/>
      <c r="L91" s="1"/>
      <c r="M91" s="1"/>
      <c r="N91" s="1"/>
      <c r="O91" s="1"/>
      <c r="P91" s="1"/>
    </row>
    <row r="92" spans="1:16">
      <c r="A92" s="1" t="s">
        <v>24</v>
      </c>
      <c r="B92" s="3"/>
      <c r="C92" s="3"/>
      <c r="D92" s="3">
        <f>D85</f>
        <v>0</v>
      </c>
      <c r="E92" s="60">
        <v>1.0500000000000001E-2</v>
      </c>
      <c r="F92" s="8">
        <f>D92*E92</f>
        <v>0</v>
      </c>
      <c r="G92" s="9">
        <v>0.19600000000000001</v>
      </c>
      <c r="H92" s="8">
        <f>F92*G92</f>
        <v>0</v>
      </c>
      <c r="I92" s="8">
        <f>F92+H92</f>
        <v>0</v>
      </c>
      <c r="J92" s="1"/>
      <c r="K92" s="1"/>
      <c r="L92" s="1"/>
      <c r="M92" s="1"/>
      <c r="N92" s="1"/>
      <c r="O92" s="1"/>
      <c r="P92" s="1"/>
    </row>
    <row r="93" spans="1:16">
      <c r="A93" s="1" t="s">
        <v>25</v>
      </c>
      <c r="B93" s="3"/>
      <c r="C93" s="3"/>
      <c r="D93" s="3">
        <f>D85</f>
        <v>0</v>
      </c>
      <c r="E93" s="60">
        <v>4.4999999999999997E-3</v>
      </c>
      <c r="F93" s="8">
        <f>D93*E93</f>
        <v>0</v>
      </c>
      <c r="G93" s="9">
        <v>0.19600000000000001</v>
      </c>
      <c r="H93" s="8">
        <f>F93*G93</f>
        <v>0</v>
      </c>
      <c r="I93" s="8">
        <f>F93+H93</f>
        <v>0</v>
      </c>
      <c r="J93" s="1"/>
      <c r="K93" s="1"/>
      <c r="L93" s="1"/>
      <c r="M93" s="1"/>
      <c r="N93" s="1"/>
      <c r="O93" s="1"/>
      <c r="P93" s="1"/>
    </row>
    <row r="94" spans="1:16">
      <c r="A94" s="1" t="s">
        <v>26</v>
      </c>
      <c r="B94" s="3"/>
      <c r="C94" s="3"/>
      <c r="D94" s="3">
        <f>D85</f>
        <v>0</v>
      </c>
      <c r="E94" s="60">
        <v>3.0000000000000001E-3</v>
      </c>
      <c r="F94" s="8">
        <f>D94*E94</f>
        <v>0</v>
      </c>
      <c r="G94" s="9">
        <v>0.19600000000000001</v>
      </c>
      <c r="H94" s="8">
        <f>F94*G94</f>
        <v>0</v>
      </c>
      <c r="I94" s="8">
        <f>F94+H94</f>
        <v>0</v>
      </c>
      <c r="J94" s="1"/>
      <c r="K94" s="1"/>
      <c r="L94" s="1"/>
      <c r="M94" s="1"/>
      <c r="N94" s="1"/>
      <c r="O94" s="1"/>
      <c r="P94" s="1"/>
    </row>
    <row r="95" spans="1:16" ht="15.75" thickBot="1">
      <c r="A95" s="1"/>
      <c r="B95" s="3"/>
      <c r="C95" s="3"/>
      <c r="D95" s="3"/>
      <c r="E95" s="60"/>
      <c r="F95" s="8"/>
      <c r="G95" s="9"/>
      <c r="H95" s="8"/>
      <c r="I95" s="8"/>
      <c r="J95" s="1"/>
      <c r="K95" s="1"/>
      <c r="L95" s="1"/>
      <c r="M95" s="1"/>
      <c r="N95" s="1"/>
      <c r="O95" s="1"/>
      <c r="P95" s="1"/>
    </row>
    <row r="96" spans="1:16" ht="15.75" thickBot="1">
      <c r="A96" s="47" t="s">
        <v>27</v>
      </c>
      <c r="B96" s="48"/>
      <c r="C96" s="48"/>
      <c r="D96" s="48"/>
      <c r="E96" s="48"/>
      <c r="F96" s="53"/>
      <c r="G96" s="58"/>
      <c r="H96" s="59">
        <f>SUM(H82:H95)</f>
        <v>0.69629999999999992</v>
      </c>
      <c r="I96" s="56">
        <f>SUM(I82:I95)</f>
        <v>13.356300000000001</v>
      </c>
      <c r="J96" s="1"/>
      <c r="K96" s="1"/>
      <c r="L96" s="1"/>
      <c r="M96" s="1"/>
      <c r="N96" s="1"/>
      <c r="O96" s="1"/>
      <c r="P96" s="1"/>
    </row>
    <row r="97" spans="1:16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</row>
    <row r="98" spans="1:16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</row>
    <row r="99" spans="1:16" ht="15.75" thickBot="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</row>
    <row r="100" spans="1:16" ht="30.75" thickBot="1">
      <c r="A100" s="38" t="s">
        <v>35</v>
      </c>
      <c r="B100" s="39" t="s">
        <v>4</v>
      </c>
      <c r="C100" s="39" t="s">
        <v>17</v>
      </c>
      <c r="D100" s="39" t="s">
        <v>18</v>
      </c>
      <c r="E100" s="40" t="s">
        <v>9</v>
      </c>
      <c r="F100" s="39" t="s">
        <v>19</v>
      </c>
      <c r="G100" s="39" t="s">
        <v>11</v>
      </c>
      <c r="H100" s="40" t="s">
        <v>14</v>
      </c>
      <c r="I100" s="55" t="s">
        <v>12</v>
      </c>
      <c r="J100" s="1"/>
      <c r="K100" s="1"/>
      <c r="L100" s="1"/>
      <c r="M100" s="1"/>
      <c r="N100" s="1"/>
      <c r="O100" s="1"/>
      <c r="P100" s="1"/>
    </row>
    <row r="101" spans="1:16" ht="15.75" thickBot="1">
      <c r="A101" s="47" t="s">
        <v>21</v>
      </c>
      <c r="B101" s="48"/>
      <c r="C101" s="48"/>
      <c r="D101" s="48"/>
      <c r="E101" s="48"/>
      <c r="F101" s="54">
        <v>10.93</v>
      </c>
      <c r="G101" s="58">
        <v>5.5E-2</v>
      </c>
      <c r="H101" s="57">
        <f>F101*G101</f>
        <v>0.60114999999999996</v>
      </c>
      <c r="I101" s="56">
        <f>F101+H101</f>
        <v>11.53115</v>
      </c>
      <c r="J101" s="1"/>
      <c r="K101" s="1"/>
      <c r="L101" s="1"/>
      <c r="M101" s="1"/>
      <c r="N101" s="1"/>
      <c r="O101" s="1"/>
      <c r="P101" s="1"/>
    </row>
    <row r="102" spans="1:16">
      <c r="A102" s="1"/>
      <c r="B102" s="3"/>
      <c r="C102" s="3"/>
      <c r="D102" s="3"/>
      <c r="E102" s="3"/>
      <c r="F102" s="8"/>
      <c r="G102" s="9"/>
      <c r="H102" s="8"/>
      <c r="I102" s="8"/>
      <c r="J102" s="1"/>
      <c r="K102" s="1"/>
      <c r="L102" s="1"/>
      <c r="M102" s="1"/>
      <c r="N102" s="1"/>
      <c r="O102" s="1"/>
      <c r="P102" s="1"/>
    </row>
    <row r="103" spans="1:16" ht="15.75" thickBot="1">
      <c r="A103" s="1"/>
      <c r="B103" s="3"/>
      <c r="C103" s="3"/>
      <c r="D103" s="3"/>
      <c r="E103" s="3"/>
      <c r="F103" s="8"/>
      <c r="G103" s="9"/>
      <c r="H103" s="8"/>
      <c r="I103" s="8"/>
      <c r="J103" s="1"/>
      <c r="K103" s="1"/>
      <c r="L103" s="1"/>
      <c r="M103" s="1"/>
      <c r="N103" s="1"/>
      <c r="O103" s="1"/>
      <c r="P103" s="1"/>
    </row>
    <row r="104" spans="1:16" ht="15.75" thickBot="1">
      <c r="A104" s="47" t="s">
        <v>0</v>
      </c>
      <c r="B104" s="3"/>
      <c r="C104" s="3"/>
      <c r="D104" s="3">
        <f>C104-B104</f>
        <v>0</v>
      </c>
      <c r="E104" s="60">
        <v>8.1199999999999994E-2</v>
      </c>
      <c r="F104" s="8">
        <f>D104*E104</f>
        <v>0</v>
      </c>
      <c r="G104" s="9">
        <v>0.19600000000000001</v>
      </c>
      <c r="H104" s="76">
        <f>F104*G104</f>
        <v>0</v>
      </c>
      <c r="I104" s="77">
        <f>H104+F104</f>
        <v>0</v>
      </c>
      <c r="J104" s="1"/>
      <c r="K104" s="1"/>
      <c r="L104" s="1"/>
      <c r="M104" s="1"/>
      <c r="N104" s="1"/>
      <c r="O104" s="1"/>
      <c r="P104" s="1"/>
    </row>
    <row r="105" spans="1:16">
      <c r="A105" s="1"/>
      <c r="B105" s="75"/>
      <c r="C105" s="75"/>
      <c r="D105" s="75"/>
      <c r="E105" s="75"/>
      <c r="F105" s="75"/>
      <c r="G105" s="75"/>
      <c r="H105" s="75"/>
      <c r="I105" s="75"/>
      <c r="J105" s="1"/>
      <c r="K105" s="1"/>
      <c r="L105" s="1"/>
      <c r="M105" s="1"/>
      <c r="N105" s="1"/>
      <c r="O105" s="1"/>
      <c r="P105" s="1"/>
    </row>
    <row r="106" spans="1:16">
      <c r="A106" s="1"/>
      <c r="B106" s="3"/>
      <c r="C106" s="3"/>
      <c r="D106" s="3"/>
      <c r="E106" s="60"/>
      <c r="F106" s="8"/>
      <c r="G106" s="9"/>
      <c r="H106" s="8"/>
      <c r="I106" s="8"/>
      <c r="J106" s="1"/>
      <c r="K106" s="1"/>
      <c r="L106" s="1"/>
      <c r="M106" s="1"/>
      <c r="N106" s="1"/>
      <c r="O106" s="1"/>
      <c r="P106" s="1"/>
    </row>
    <row r="107" spans="1:16" ht="15.75" thickBot="1">
      <c r="A107" s="1"/>
      <c r="B107" s="3"/>
      <c r="C107" s="3"/>
      <c r="D107" s="3"/>
      <c r="E107" s="61"/>
      <c r="F107" s="8"/>
      <c r="G107" s="9"/>
      <c r="H107" s="8"/>
      <c r="I107" s="8"/>
      <c r="J107" s="1"/>
      <c r="K107" s="1"/>
      <c r="L107" s="1"/>
      <c r="M107" s="1"/>
      <c r="N107" s="1"/>
      <c r="O107" s="1"/>
      <c r="P107" s="1"/>
    </row>
    <row r="108" spans="1:16" ht="15.75" thickBot="1">
      <c r="A108" s="47" t="s">
        <v>23</v>
      </c>
      <c r="B108" s="48"/>
      <c r="C108" s="48"/>
      <c r="D108" s="48"/>
      <c r="E108" s="48"/>
      <c r="F108" s="50"/>
      <c r="G108" s="49"/>
      <c r="H108" s="50"/>
      <c r="I108" s="51"/>
      <c r="J108" s="1"/>
      <c r="K108" s="1"/>
      <c r="L108" s="1"/>
      <c r="M108" s="1"/>
      <c r="N108" s="1"/>
      <c r="O108" s="1"/>
      <c r="P108" s="1"/>
    </row>
    <row r="109" spans="1:16">
      <c r="B109" s="3"/>
      <c r="C109" s="3"/>
      <c r="D109" s="3"/>
      <c r="E109" s="62"/>
      <c r="F109" s="8"/>
      <c r="G109" s="9"/>
      <c r="H109" s="8"/>
      <c r="I109" s="8"/>
      <c r="J109" s="1"/>
      <c r="K109" s="1"/>
      <c r="L109" s="1"/>
      <c r="M109" s="1"/>
      <c r="N109" s="1"/>
      <c r="O109" s="1"/>
      <c r="P109" s="1"/>
    </row>
    <row r="110" spans="1:16">
      <c r="A110" s="1" t="s">
        <v>29</v>
      </c>
      <c r="B110" s="3"/>
      <c r="C110" s="3"/>
      <c r="D110" s="3"/>
      <c r="E110" s="62"/>
      <c r="F110" s="8">
        <v>1.73</v>
      </c>
      <c r="G110" s="9">
        <v>5.5E-2</v>
      </c>
      <c r="H110" s="8">
        <f>F110*G110</f>
        <v>9.5149999999999998E-2</v>
      </c>
      <c r="I110" s="8">
        <f>F110+H110</f>
        <v>1.8251500000000001</v>
      </c>
      <c r="J110" s="1"/>
      <c r="K110" s="1"/>
      <c r="L110" s="1"/>
      <c r="M110" s="1"/>
      <c r="N110" s="1"/>
      <c r="O110" s="1"/>
      <c r="P110" s="1"/>
    </row>
    <row r="111" spans="1:16">
      <c r="A111" s="1" t="s">
        <v>24</v>
      </c>
      <c r="B111" s="3"/>
      <c r="C111" s="3"/>
      <c r="D111" s="3">
        <f>D104</f>
        <v>0</v>
      </c>
      <c r="E111" s="60">
        <v>1.0500000000000001E-2</v>
      </c>
      <c r="F111" s="8">
        <f>D111*E111</f>
        <v>0</v>
      </c>
      <c r="G111" s="9">
        <v>0.19600000000000001</v>
      </c>
      <c r="H111" s="8">
        <f>F111*G111</f>
        <v>0</v>
      </c>
      <c r="I111" s="8">
        <f>F111+H111</f>
        <v>0</v>
      </c>
      <c r="J111" s="1"/>
      <c r="K111" s="1"/>
      <c r="L111" s="1"/>
      <c r="M111" s="1"/>
      <c r="N111" s="1"/>
      <c r="O111" s="1"/>
      <c r="P111" s="1"/>
    </row>
    <row r="112" spans="1:16">
      <c r="A112" s="1" t="s">
        <v>25</v>
      </c>
      <c r="B112" s="3"/>
      <c r="C112" s="3"/>
      <c r="D112" s="3">
        <f>D104</f>
        <v>0</v>
      </c>
      <c r="E112" s="60">
        <v>4.4999999999999997E-3</v>
      </c>
      <c r="F112" s="8">
        <f>D112*E112</f>
        <v>0</v>
      </c>
      <c r="G112" s="9">
        <v>0.19600000000000001</v>
      </c>
      <c r="H112" s="8">
        <f>F112*G112</f>
        <v>0</v>
      </c>
      <c r="I112" s="8">
        <f>F112+H112</f>
        <v>0</v>
      </c>
      <c r="J112" s="1"/>
      <c r="K112" s="1"/>
      <c r="L112" s="1"/>
      <c r="M112" s="1"/>
      <c r="N112" s="1"/>
      <c r="O112" s="1"/>
      <c r="P112" s="1"/>
    </row>
    <row r="113" spans="1:16">
      <c r="A113" s="1" t="s">
        <v>26</v>
      </c>
      <c r="B113" s="3"/>
      <c r="C113" s="3"/>
      <c r="D113" s="3">
        <f>D104</f>
        <v>0</v>
      </c>
      <c r="E113" s="60">
        <v>3.0000000000000001E-3</v>
      </c>
      <c r="F113" s="8">
        <f>D113*E113</f>
        <v>0</v>
      </c>
      <c r="G113" s="9">
        <v>0.19600000000000001</v>
      </c>
      <c r="H113" s="8">
        <f>F113*G113</f>
        <v>0</v>
      </c>
      <c r="I113" s="8">
        <f>F113+H113</f>
        <v>0</v>
      </c>
      <c r="J113" s="1"/>
      <c r="K113" s="1"/>
      <c r="L113" s="1"/>
      <c r="M113" s="1"/>
      <c r="N113" s="1"/>
      <c r="O113" s="1"/>
      <c r="P113" s="1"/>
    </row>
    <row r="114" spans="1:16" ht="15.75" thickBot="1">
      <c r="A114" s="1"/>
      <c r="B114" s="3"/>
      <c r="C114" s="3"/>
      <c r="D114" s="3"/>
      <c r="E114" s="60"/>
      <c r="F114" s="8"/>
      <c r="G114" s="9"/>
      <c r="H114" s="8"/>
      <c r="I114" s="8"/>
      <c r="J114" s="1"/>
      <c r="K114" s="1"/>
      <c r="L114" s="1"/>
      <c r="M114" s="1"/>
      <c r="N114" s="1"/>
      <c r="O114" s="1"/>
      <c r="P114" s="1"/>
    </row>
    <row r="115" spans="1:16" ht="15.75" thickBot="1">
      <c r="A115" s="47" t="s">
        <v>27</v>
      </c>
      <c r="B115" s="48"/>
      <c r="C115" s="48"/>
      <c r="D115" s="48"/>
      <c r="E115" s="48"/>
      <c r="F115" s="53"/>
      <c r="G115" s="58"/>
      <c r="H115" s="59">
        <f>SUM(H101:H114)</f>
        <v>0.69629999999999992</v>
      </c>
      <c r="I115" s="56">
        <f>SUM(I101:I114)</f>
        <v>13.356300000000001</v>
      </c>
      <c r="J115" s="1"/>
      <c r="K115" s="1"/>
      <c r="L115" s="1"/>
      <c r="M115" s="1"/>
      <c r="N115" s="1"/>
      <c r="O115" s="1"/>
      <c r="P115" s="1"/>
    </row>
    <row r="116" spans="1:16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</row>
    <row r="117" spans="1:16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</row>
    <row r="118" spans="1:16" ht="15.75" thickBot="1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</row>
    <row r="119" spans="1:16" ht="30.75" thickBot="1">
      <c r="A119" s="38" t="s">
        <v>34</v>
      </c>
      <c r="B119" s="39" t="s">
        <v>4</v>
      </c>
      <c r="C119" s="39" t="s">
        <v>17</v>
      </c>
      <c r="D119" s="39" t="s">
        <v>18</v>
      </c>
      <c r="E119" s="40" t="s">
        <v>9</v>
      </c>
      <c r="F119" s="39" t="s">
        <v>19</v>
      </c>
      <c r="G119" s="39" t="s">
        <v>11</v>
      </c>
      <c r="H119" s="40" t="s">
        <v>14</v>
      </c>
      <c r="I119" s="55" t="s">
        <v>12</v>
      </c>
      <c r="J119" s="1"/>
      <c r="K119" s="1"/>
      <c r="L119" s="1"/>
      <c r="M119" s="1"/>
      <c r="N119" s="1"/>
      <c r="O119" s="1"/>
      <c r="P119" s="1"/>
    </row>
    <row r="120" spans="1:16" ht="15.75" thickBot="1">
      <c r="A120" s="47" t="s">
        <v>21</v>
      </c>
      <c r="B120" s="48"/>
      <c r="C120" s="48"/>
      <c r="D120" s="48"/>
      <c r="E120" s="48"/>
      <c r="F120" s="54">
        <v>10.93</v>
      </c>
      <c r="G120" s="58">
        <v>5.5E-2</v>
      </c>
      <c r="H120" s="57">
        <f>F120*G120</f>
        <v>0.60114999999999996</v>
      </c>
      <c r="I120" s="56">
        <f>F120+H120</f>
        <v>11.53115</v>
      </c>
      <c r="J120" s="1"/>
      <c r="K120" s="1"/>
      <c r="L120" s="1"/>
      <c r="M120" s="1"/>
      <c r="N120" s="1"/>
      <c r="O120" s="1"/>
      <c r="P120" s="1"/>
    </row>
    <row r="121" spans="1:16">
      <c r="A121" s="1"/>
      <c r="B121" s="3"/>
      <c r="C121" s="3"/>
      <c r="D121" s="3"/>
      <c r="E121" s="3"/>
      <c r="F121" s="8"/>
      <c r="G121" s="9"/>
      <c r="H121" s="8"/>
      <c r="I121" s="8"/>
      <c r="J121" s="1"/>
      <c r="K121" s="1"/>
      <c r="L121" s="1"/>
      <c r="M121" s="1"/>
      <c r="N121" s="1"/>
      <c r="O121" s="1"/>
      <c r="P121" s="1"/>
    </row>
    <row r="122" spans="1:16" ht="15.75" thickBot="1">
      <c r="A122" s="1"/>
      <c r="B122" s="3"/>
      <c r="C122" s="3"/>
      <c r="D122" s="3"/>
      <c r="E122" s="3"/>
      <c r="F122" s="8"/>
      <c r="G122" s="9"/>
      <c r="H122" s="8"/>
      <c r="I122" s="8"/>
      <c r="J122" s="1"/>
      <c r="K122" s="1"/>
      <c r="L122" s="1"/>
      <c r="M122" s="1"/>
      <c r="N122" s="1"/>
      <c r="O122" s="1"/>
      <c r="P122" s="1"/>
    </row>
    <row r="123" spans="1:16" ht="15.75" thickBot="1">
      <c r="A123" s="47" t="s">
        <v>0</v>
      </c>
      <c r="B123" s="3"/>
      <c r="C123" s="3"/>
      <c r="D123" s="3">
        <f>C123-B123</f>
        <v>0</v>
      </c>
      <c r="E123" s="60">
        <v>8.1199999999999994E-2</v>
      </c>
      <c r="F123" s="8">
        <f>D123*E123</f>
        <v>0</v>
      </c>
      <c r="G123" s="9">
        <v>0.19600000000000001</v>
      </c>
      <c r="H123" s="76">
        <f>F123*G123</f>
        <v>0</v>
      </c>
      <c r="I123" s="77">
        <f>H123+F123</f>
        <v>0</v>
      </c>
      <c r="J123" s="1"/>
      <c r="K123" s="1"/>
      <c r="L123" s="1"/>
      <c r="M123" s="1"/>
      <c r="N123" s="1"/>
      <c r="O123" s="1"/>
      <c r="P123" s="1"/>
    </row>
    <row r="124" spans="1:16">
      <c r="A124" s="1"/>
      <c r="B124" s="75"/>
      <c r="C124" s="75"/>
      <c r="D124" s="75"/>
      <c r="E124" s="75"/>
      <c r="F124" s="75"/>
      <c r="G124" s="75"/>
      <c r="H124" s="75"/>
      <c r="I124" s="75"/>
      <c r="J124" s="1"/>
      <c r="K124" s="1"/>
      <c r="L124" s="1"/>
      <c r="M124" s="1"/>
      <c r="N124" s="1"/>
      <c r="O124" s="1"/>
      <c r="P124" s="1"/>
    </row>
    <row r="125" spans="1:16">
      <c r="A125" s="1"/>
      <c r="B125" s="3"/>
      <c r="C125" s="3"/>
      <c r="D125" s="3"/>
      <c r="E125" s="60"/>
      <c r="F125" s="8"/>
      <c r="G125" s="9"/>
      <c r="H125" s="8"/>
      <c r="I125" s="8"/>
      <c r="J125" s="1"/>
      <c r="K125" s="1"/>
      <c r="L125" s="1"/>
      <c r="M125" s="1"/>
      <c r="N125" s="1"/>
      <c r="O125" s="1"/>
      <c r="P125" s="1"/>
    </row>
    <row r="126" spans="1:16" ht="15.75" thickBot="1">
      <c r="A126" s="1"/>
      <c r="B126" s="3"/>
      <c r="C126" s="3"/>
      <c r="D126" s="3"/>
      <c r="E126" s="61"/>
      <c r="F126" s="8"/>
      <c r="G126" s="9"/>
      <c r="H126" s="8"/>
      <c r="I126" s="8"/>
      <c r="J126" s="1"/>
      <c r="K126" s="1"/>
      <c r="L126" s="1"/>
      <c r="M126" s="1"/>
      <c r="N126" s="1"/>
      <c r="O126" s="1"/>
      <c r="P126" s="1"/>
    </row>
    <row r="127" spans="1:16" ht="15.75" thickBot="1">
      <c r="A127" s="47" t="s">
        <v>23</v>
      </c>
      <c r="B127" s="48"/>
      <c r="C127" s="48"/>
      <c r="D127" s="48"/>
      <c r="E127" s="48"/>
      <c r="F127" s="50"/>
      <c r="G127" s="49"/>
      <c r="H127" s="50"/>
      <c r="I127" s="51"/>
      <c r="J127" s="1"/>
      <c r="K127" s="1"/>
      <c r="L127" s="1"/>
      <c r="M127" s="1"/>
      <c r="N127" s="1"/>
      <c r="O127" s="1"/>
      <c r="P127" s="1"/>
    </row>
    <row r="128" spans="1:16">
      <c r="B128" s="3"/>
      <c r="C128" s="3"/>
      <c r="D128" s="3"/>
      <c r="E128" s="62"/>
      <c r="F128" s="8"/>
      <c r="G128" s="9"/>
      <c r="H128" s="8"/>
      <c r="I128" s="8"/>
      <c r="J128" s="1"/>
      <c r="K128" s="1"/>
      <c r="L128" s="1"/>
      <c r="M128" s="1"/>
      <c r="N128" s="1"/>
      <c r="O128" s="1"/>
      <c r="P128" s="1"/>
    </row>
    <row r="129" spans="1:16">
      <c r="A129" s="1" t="s">
        <v>29</v>
      </c>
      <c r="B129" s="3"/>
      <c r="C129" s="3"/>
      <c r="D129" s="3"/>
      <c r="E129" s="62"/>
      <c r="F129" s="8">
        <v>1.73</v>
      </c>
      <c r="G129" s="9">
        <v>5.5E-2</v>
      </c>
      <c r="H129" s="8">
        <f>F129*G129</f>
        <v>9.5149999999999998E-2</v>
      </c>
      <c r="I129" s="8">
        <f>F129+H129</f>
        <v>1.8251500000000001</v>
      </c>
      <c r="J129" s="1"/>
      <c r="K129" s="1"/>
      <c r="L129" s="1"/>
      <c r="M129" s="1"/>
      <c r="N129" s="1"/>
      <c r="O129" s="1"/>
      <c r="P129" s="1"/>
    </row>
    <row r="130" spans="1:16">
      <c r="A130" s="1" t="s">
        <v>24</v>
      </c>
      <c r="B130" s="3"/>
      <c r="C130" s="3"/>
      <c r="D130" s="3">
        <f>D123</f>
        <v>0</v>
      </c>
      <c r="E130" s="60">
        <v>1.0500000000000001E-2</v>
      </c>
      <c r="F130" s="8">
        <f>D130*E130</f>
        <v>0</v>
      </c>
      <c r="G130" s="9">
        <v>0.19600000000000001</v>
      </c>
      <c r="H130" s="8">
        <f>F130*G130</f>
        <v>0</v>
      </c>
      <c r="I130" s="8">
        <f>F130+H130</f>
        <v>0</v>
      </c>
      <c r="J130" s="1"/>
      <c r="K130" s="1"/>
      <c r="L130" s="1"/>
      <c r="M130" s="1"/>
      <c r="N130" s="1"/>
      <c r="O130" s="1"/>
      <c r="P130" s="1"/>
    </row>
    <row r="131" spans="1:16">
      <c r="A131" s="1" t="s">
        <v>25</v>
      </c>
      <c r="B131" s="3"/>
      <c r="C131" s="3"/>
      <c r="D131" s="3">
        <f>D123</f>
        <v>0</v>
      </c>
      <c r="E131" s="60">
        <v>4.4999999999999997E-3</v>
      </c>
      <c r="F131" s="8">
        <f>D131*E131</f>
        <v>0</v>
      </c>
      <c r="G131" s="9">
        <v>0.19600000000000001</v>
      </c>
      <c r="H131" s="8">
        <f>F131*G131</f>
        <v>0</v>
      </c>
      <c r="I131" s="8">
        <f>F131+H131</f>
        <v>0</v>
      </c>
      <c r="J131" s="1"/>
      <c r="K131" s="1"/>
      <c r="L131" s="1"/>
      <c r="M131" s="1"/>
      <c r="N131" s="1"/>
      <c r="O131" s="1"/>
      <c r="P131" s="1"/>
    </row>
    <row r="132" spans="1:16">
      <c r="A132" s="1" t="s">
        <v>26</v>
      </c>
      <c r="B132" s="3"/>
      <c r="C132" s="3"/>
      <c r="D132" s="3">
        <f>D123</f>
        <v>0</v>
      </c>
      <c r="E132" s="60">
        <v>3.0000000000000001E-3</v>
      </c>
      <c r="F132" s="8">
        <f>D132*E132</f>
        <v>0</v>
      </c>
      <c r="G132" s="9">
        <v>0.19600000000000001</v>
      </c>
      <c r="H132" s="8">
        <f>F132*G132</f>
        <v>0</v>
      </c>
      <c r="I132" s="8">
        <f>F132+H132</f>
        <v>0</v>
      </c>
      <c r="J132" s="1"/>
      <c r="K132" s="1"/>
      <c r="L132" s="1"/>
      <c r="M132" s="1"/>
      <c r="N132" s="1"/>
      <c r="O132" s="1"/>
      <c r="P132" s="1"/>
    </row>
    <row r="133" spans="1:16" ht="15.75" thickBot="1">
      <c r="A133" s="1"/>
      <c r="B133" s="3"/>
      <c r="C133" s="3"/>
      <c r="D133" s="3"/>
      <c r="E133" s="60"/>
      <c r="F133" s="8"/>
      <c r="G133" s="9"/>
      <c r="H133" s="8"/>
      <c r="I133" s="8"/>
      <c r="J133" s="1"/>
      <c r="K133" s="1"/>
      <c r="L133" s="1"/>
      <c r="M133" s="1"/>
      <c r="N133" s="1"/>
      <c r="O133" s="1"/>
      <c r="P133" s="1"/>
    </row>
    <row r="134" spans="1:16" ht="15.75" thickBot="1">
      <c r="A134" s="47" t="s">
        <v>27</v>
      </c>
      <c r="B134" s="48"/>
      <c r="C134" s="48"/>
      <c r="D134" s="48"/>
      <c r="E134" s="48"/>
      <c r="F134" s="53"/>
      <c r="G134" s="58"/>
      <c r="H134" s="59">
        <f>SUM(H120:H133)</f>
        <v>0.69629999999999992</v>
      </c>
      <c r="I134" s="56">
        <f>SUM(I120:I133)</f>
        <v>13.356300000000001</v>
      </c>
      <c r="J134" s="1"/>
      <c r="K134" s="1"/>
      <c r="L134" s="1"/>
      <c r="M134" s="1"/>
      <c r="N134" s="1"/>
      <c r="O134" s="1"/>
      <c r="P134" s="1"/>
    </row>
    <row r="135" spans="1:16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</row>
    <row r="136" spans="1:16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</row>
    <row r="137" spans="1:16" ht="15.75" thickBot="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</row>
    <row r="138" spans="1:16" ht="30.75" thickBot="1">
      <c r="A138" s="38" t="s">
        <v>35</v>
      </c>
      <c r="B138" s="39" t="s">
        <v>4</v>
      </c>
      <c r="C138" s="39" t="s">
        <v>17</v>
      </c>
      <c r="D138" s="39" t="s">
        <v>18</v>
      </c>
      <c r="E138" s="40" t="s">
        <v>9</v>
      </c>
      <c r="F138" s="39" t="s">
        <v>19</v>
      </c>
      <c r="G138" s="39" t="s">
        <v>11</v>
      </c>
      <c r="H138" s="40" t="s">
        <v>14</v>
      </c>
      <c r="I138" s="55" t="s">
        <v>12</v>
      </c>
      <c r="J138" s="1"/>
      <c r="K138" s="1"/>
      <c r="L138" s="1"/>
      <c r="M138" s="1"/>
      <c r="N138" s="1"/>
      <c r="O138" s="1"/>
      <c r="P138" s="1"/>
    </row>
    <row r="139" spans="1:16" ht="15.75" thickBot="1">
      <c r="A139" s="47" t="s">
        <v>21</v>
      </c>
      <c r="B139" s="48"/>
      <c r="C139" s="48"/>
      <c r="D139" s="48"/>
      <c r="E139" s="48"/>
      <c r="F139" s="54">
        <v>10.93</v>
      </c>
      <c r="G139" s="58">
        <v>5.5E-2</v>
      </c>
      <c r="H139" s="57">
        <f>F139*G139</f>
        <v>0.60114999999999996</v>
      </c>
      <c r="I139" s="56">
        <f>F139+H139</f>
        <v>11.53115</v>
      </c>
      <c r="J139" s="1"/>
      <c r="K139" s="1"/>
      <c r="L139" s="1"/>
      <c r="M139" s="1"/>
      <c r="N139" s="1"/>
      <c r="O139" s="1"/>
      <c r="P139" s="1"/>
    </row>
    <row r="140" spans="1:16">
      <c r="A140" s="1"/>
      <c r="B140" s="3"/>
      <c r="C140" s="3"/>
      <c r="D140" s="3"/>
      <c r="E140" s="3"/>
      <c r="F140" s="8"/>
      <c r="G140" s="9"/>
      <c r="H140" s="8"/>
      <c r="I140" s="8"/>
      <c r="J140" s="1"/>
      <c r="K140" s="1"/>
      <c r="L140" s="1"/>
      <c r="M140" s="1"/>
      <c r="N140" s="1"/>
      <c r="O140" s="1"/>
      <c r="P140" s="1"/>
    </row>
    <row r="141" spans="1:16" ht="15.75" thickBot="1">
      <c r="A141" s="1"/>
      <c r="B141" s="3"/>
      <c r="C141" s="3"/>
      <c r="D141" s="3"/>
      <c r="E141" s="3"/>
      <c r="F141" s="8"/>
      <c r="G141" s="9"/>
      <c r="H141" s="8"/>
      <c r="I141" s="8"/>
      <c r="J141" s="1"/>
      <c r="K141" s="1"/>
      <c r="L141" s="1"/>
      <c r="M141" s="1"/>
      <c r="N141" s="1"/>
      <c r="O141" s="1"/>
      <c r="P141" s="1"/>
    </row>
    <row r="142" spans="1:16" ht="15.75" thickBot="1">
      <c r="A142" s="47" t="s">
        <v>0</v>
      </c>
      <c r="B142" s="3"/>
      <c r="C142" s="3"/>
      <c r="D142" s="3">
        <f>C142-B142</f>
        <v>0</v>
      </c>
      <c r="E142" s="60">
        <v>8.1199999999999994E-2</v>
      </c>
      <c r="F142" s="8">
        <f>D142*E142</f>
        <v>0</v>
      </c>
      <c r="G142" s="9">
        <v>0.19600000000000001</v>
      </c>
      <c r="H142" s="76">
        <f>F142*G142</f>
        <v>0</v>
      </c>
      <c r="I142" s="77">
        <f>H142+F142</f>
        <v>0</v>
      </c>
      <c r="J142" s="1"/>
      <c r="K142" s="1"/>
      <c r="L142" s="1"/>
      <c r="M142" s="1"/>
      <c r="N142" s="1"/>
      <c r="O142" s="1"/>
      <c r="P142" s="1"/>
    </row>
    <row r="143" spans="1:16">
      <c r="A143" s="1"/>
      <c r="B143" s="75"/>
      <c r="C143" s="75"/>
      <c r="D143" s="75"/>
      <c r="E143" s="75"/>
      <c r="F143" s="75"/>
      <c r="G143" s="75"/>
      <c r="H143" s="75"/>
      <c r="I143" s="75"/>
      <c r="J143" s="1"/>
      <c r="K143" s="1"/>
      <c r="L143" s="1"/>
      <c r="M143" s="1"/>
      <c r="N143" s="1"/>
      <c r="O143" s="1"/>
      <c r="P143" s="1"/>
    </row>
    <row r="144" spans="1:16">
      <c r="A144" s="1"/>
      <c r="B144" s="3"/>
      <c r="C144" s="3"/>
      <c r="D144" s="3"/>
      <c r="E144" s="60"/>
      <c r="F144" s="8"/>
      <c r="G144" s="9"/>
      <c r="H144" s="8"/>
      <c r="I144" s="8"/>
      <c r="J144" s="1"/>
      <c r="K144" s="1"/>
      <c r="L144" s="1"/>
      <c r="M144" s="1"/>
      <c r="N144" s="1"/>
      <c r="O144" s="1"/>
      <c r="P144" s="1"/>
    </row>
    <row r="145" spans="1:16" ht="15.75" thickBot="1">
      <c r="A145" s="1"/>
      <c r="B145" s="3"/>
      <c r="C145" s="3"/>
      <c r="D145" s="3"/>
      <c r="E145" s="61"/>
      <c r="F145" s="8"/>
      <c r="G145" s="9"/>
      <c r="H145" s="8"/>
      <c r="I145" s="8"/>
      <c r="J145" s="1"/>
      <c r="K145" s="1"/>
      <c r="L145" s="1"/>
      <c r="M145" s="1"/>
      <c r="N145" s="1"/>
      <c r="O145" s="1"/>
      <c r="P145" s="1"/>
    </row>
    <row r="146" spans="1:16" ht="15.75" thickBot="1">
      <c r="A146" s="47" t="s">
        <v>23</v>
      </c>
      <c r="B146" s="48"/>
      <c r="C146" s="48"/>
      <c r="D146" s="48"/>
      <c r="E146" s="48"/>
      <c r="F146" s="50"/>
      <c r="G146" s="49"/>
      <c r="H146" s="50"/>
      <c r="I146" s="51"/>
      <c r="J146" s="1"/>
      <c r="K146" s="1"/>
      <c r="L146" s="1"/>
      <c r="M146" s="1"/>
      <c r="N146" s="1"/>
      <c r="O146" s="1"/>
      <c r="P146" s="1"/>
    </row>
    <row r="147" spans="1:16">
      <c r="B147" s="3"/>
      <c r="C147" s="3"/>
      <c r="D147" s="3"/>
      <c r="E147" s="62"/>
      <c r="F147" s="8"/>
      <c r="G147" s="9"/>
      <c r="H147" s="8"/>
      <c r="I147" s="8"/>
      <c r="J147" s="1"/>
      <c r="K147" s="1"/>
      <c r="L147" s="1"/>
      <c r="M147" s="1"/>
      <c r="N147" s="1"/>
      <c r="O147" s="1"/>
      <c r="P147" s="1"/>
    </row>
    <row r="148" spans="1:16">
      <c r="A148" s="1" t="s">
        <v>29</v>
      </c>
      <c r="B148" s="3"/>
      <c r="C148" s="3"/>
      <c r="D148" s="3"/>
      <c r="E148" s="62"/>
      <c r="F148" s="8">
        <v>1.73</v>
      </c>
      <c r="G148" s="9">
        <v>5.5E-2</v>
      </c>
      <c r="H148" s="8">
        <f>F148*G148</f>
        <v>9.5149999999999998E-2</v>
      </c>
      <c r="I148" s="8">
        <f>F148+H148</f>
        <v>1.8251500000000001</v>
      </c>
      <c r="J148" s="1"/>
      <c r="K148" s="1"/>
      <c r="L148" s="1"/>
      <c r="M148" s="1"/>
      <c r="N148" s="1"/>
      <c r="O148" s="1"/>
      <c r="P148" s="1"/>
    </row>
    <row r="149" spans="1:16">
      <c r="A149" s="1" t="s">
        <v>24</v>
      </c>
      <c r="B149" s="3"/>
      <c r="C149" s="3"/>
      <c r="D149" s="3">
        <f>D142</f>
        <v>0</v>
      </c>
      <c r="E149" s="60">
        <v>1.0500000000000001E-2</v>
      </c>
      <c r="F149" s="8">
        <f>D149*E149</f>
        <v>0</v>
      </c>
      <c r="G149" s="9">
        <v>0.19600000000000001</v>
      </c>
      <c r="H149" s="8">
        <f>F149*G149</f>
        <v>0</v>
      </c>
      <c r="I149" s="8">
        <f>F149+H149</f>
        <v>0</v>
      </c>
      <c r="J149" s="1"/>
      <c r="K149" s="1"/>
      <c r="L149" s="1"/>
      <c r="M149" s="1"/>
      <c r="N149" s="1"/>
      <c r="O149" s="1"/>
      <c r="P149" s="1"/>
    </row>
    <row r="150" spans="1:16">
      <c r="A150" s="1" t="s">
        <v>25</v>
      </c>
      <c r="B150" s="3"/>
      <c r="C150" s="3"/>
      <c r="D150" s="3">
        <f>D142</f>
        <v>0</v>
      </c>
      <c r="E150" s="60">
        <v>4.4999999999999997E-3</v>
      </c>
      <c r="F150" s="8">
        <f>D150*E150</f>
        <v>0</v>
      </c>
      <c r="G150" s="9">
        <v>0.19600000000000001</v>
      </c>
      <c r="H150" s="8">
        <f>F150*G150</f>
        <v>0</v>
      </c>
      <c r="I150" s="8">
        <f>F150+H150</f>
        <v>0</v>
      </c>
      <c r="J150" s="1"/>
      <c r="K150" s="1"/>
      <c r="L150" s="1"/>
      <c r="M150" s="1"/>
      <c r="N150" s="1"/>
      <c r="O150" s="1"/>
      <c r="P150" s="1"/>
    </row>
    <row r="151" spans="1:16">
      <c r="A151" s="1" t="s">
        <v>26</v>
      </c>
      <c r="B151" s="3"/>
      <c r="C151" s="3"/>
      <c r="D151" s="3">
        <f>D142</f>
        <v>0</v>
      </c>
      <c r="E151" s="60">
        <v>3.0000000000000001E-3</v>
      </c>
      <c r="F151" s="8">
        <f>D151*E151</f>
        <v>0</v>
      </c>
      <c r="G151" s="9">
        <v>0.19600000000000001</v>
      </c>
      <c r="H151" s="8">
        <f>F151*G151</f>
        <v>0</v>
      </c>
      <c r="I151" s="8">
        <f>F151+H151</f>
        <v>0</v>
      </c>
      <c r="J151" s="1"/>
      <c r="K151" s="1"/>
      <c r="L151" s="1"/>
      <c r="M151" s="1"/>
      <c r="N151" s="1"/>
      <c r="O151" s="1"/>
      <c r="P151" s="1"/>
    </row>
    <row r="152" spans="1:16" ht="15.75" thickBot="1">
      <c r="A152" s="1"/>
      <c r="B152" s="3"/>
      <c r="C152" s="3"/>
      <c r="D152" s="3"/>
      <c r="E152" s="60"/>
      <c r="F152" s="8"/>
      <c r="G152" s="9"/>
      <c r="H152" s="8"/>
      <c r="I152" s="8"/>
      <c r="J152" s="1"/>
      <c r="K152" s="1"/>
      <c r="L152" s="1"/>
      <c r="M152" s="1"/>
      <c r="N152" s="1"/>
      <c r="O152" s="1"/>
      <c r="P152" s="1"/>
    </row>
    <row r="153" spans="1:16" ht="15.75" thickBot="1">
      <c r="A153" s="47" t="s">
        <v>27</v>
      </c>
      <c r="B153" s="48"/>
      <c r="C153" s="48"/>
      <c r="D153" s="48"/>
      <c r="E153" s="48"/>
      <c r="F153" s="53"/>
      <c r="G153" s="58"/>
      <c r="H153" s="59">
        <f>SUM(H139:H152)</f>
        <v>0.69629999999999992</v>
      </c>
      <c r="I153" s="56">
        <f>SUM(I139:I152)</f>
        <v>13.356300000000001</v>
      </c>
      <c r="J153" s="1"/>
      <c r="K153" s="1"/>
      <c r="L153" s="1"/>
      <c r="M153" s="1"/>
      <c r="N153" s="1"/>
      <c r="O153" s="1"/>
      <c r="P153" s="1"/>
    </row>
    <row r="154" spans="1:16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</row>
    <row r="155" spans="1:16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</row>
    <row r="156" spans="1:16" ht="15.75" thickBot="1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</row>
    <row r="157" spans="1:16" ht="30.75" thickBot="1">
      <c r="A157" s="38" t="s">
        <v>35</v>
      </c>
      <c r="B157" s="39" t="s">
        <v>4</v>
      </c>
      <c r="C157" s="39" t="s">
        <v>17</v>
      </c>
      <c r="D157" s="39" t="s">
        <v>18</v>
      </c>
      <c r="E157" s="40" t="s">
        <v>9</v>
      </c>
      <c r="F157" s="39" t="s">
        <v>19</v>
      </c>
      <c r="G157" s="39" t="s">
        <v>11</v>
      </c>
      <c r="H157" s="40" t="s">
        <v>14</v>
      </c>
      <c r="I157" s="55" t="s">
        <v>12</v>
      </c>
      <c r="J157" s="1"/>
      <c r="K157" s="1"/>
      <c r="L157" s="1"/>
      <c r="M157" s="1"/>
      <c r="N157" s="1"/>
      <c r="O157" s="1"/>
      <c r="P157" s="1"/>
    </row>
    <row r="158" spans="1:16" ht="15.75" thickBot="1">
      <c r="A158" s="47" t="s">
        <v>21</v>
      </c>
      <c r="B158" s="48"/>
      <c r="C158" s="48"/>
      <c r="D158" s="48"/>
      <c r="E158" s="48"/>
      <c r="F158" s="54">
        <v>10.93</v>
      </c>
      <c r="G158" s="58">
        <v>5.5E-2</v>
      </c>
      <c r="H158" s="57">
        <f>F158*G158</f>
        <v>0.60114999999999996</v>
      </c>
      <c r="I158" s="56">
        <f>F158+H158</f>
        <v>11.53115</v>
      </c>
      <c r="J158" s="1"/>
      <c r="K158" s="1"/>
      <c r="L158" s="1"/>
      <c r="M158" s="1"/>
      <c r="N158" s="1"/>
      <c r="O158" s="1"/>
      <c r="P158" s="1"/>
    </row>
    <row r="159" spans="1:16">
      <c r="A159" s="1"/>
      <c r="B159" s="3"/>
      <c r="C159" s="3"/>
      <c r="D159" s="3"/>
      <c r="E159" s="3"/>
      <c r="F159" s="8"/>
      <c r="G159" s="9"/>
      <c r="H159" s="8"/>
      <c r="I159" s="8"/>
      <c r="J159" s="1"/>
      <c r="K159" s="1"/>
      <c r="L159" s="1"/>
      <c r="M159" s="1"/>
      <c r="N159" s="1"/>
      <c r="O159" s="1"/>
      <c r="P159" s="1"/>
    </row>
    <row r="160" spans="1:16" ht="15.75" thickBot="1">
      <c r="A160" s="1"/>
      <c r="B160" s="3"/>
      <c r="C160" s="3"/>
      <c r="D160" s="3"/>
      <c r="E160" s="3"/>
      <c r="F160" s="8"/>
      <c r="G160" s="9"/>
      <c r="H160" s="8"/>
      <c r="I160" s="8"/>
      <c r="J160" s="1"/>
      <c r="K160" s="1"/>
      <c r="L160" s="1"/>
      <c r="M160" s="1"/>
      <c r="N160" s="1"/>
      <c r="O160" s="1"/>
      <c r="P160" s="1"/>
    </row>
    <row r="161" spans="1:16" ht="15.75" thickBot="1">
      <c r="A161" s="47" t="s">
        <v>0</v>
      </c>
      <c r="B161" s="3"/>
      <c r="C161" s="3"/>
      <c r="D161" s="3">
        <f>C161-B161</f>
        <v>0</v>
      </c>
      <c r="E161" s="60">
        <v>8.1199999999999994E-2</v>
      </c>
      <c r="F161" s="8">
        <f>D161*E161</f>
        <v>0</v>
      </c>
      <c r="G161" s="9">
        <v>0.19600000000000001</v>
      </c>
      <c r="H161" s="76">
        <f>F161*G161</f>
        <v>0</v>
      </c>
      <c r="I161" s="77">
        <f>H161+F161</f>
        <v>0</v>
      </c>
      <c r="J161" s="1"/>
      <c r="K161" s="1"/>
      <c r="L161" s="1"/>
      <c r="M161" s="1"/>
      <c r="N161" s="1"/>
      <c r="O161" s="1"/>
      <c r="P161" s="1"/>
    </row>
    <row r="162" spans="1:16">
      <c r="A162" s="1"/>
      <c r="B162" s="75"/>
      <c r="C162" s="75"/>
      <c r="D162" s="75"/>
      <c r="E162" s="75"/>
      <c r="F162" s="75"/>
      <c r="G162" s="75"/>
      <c r="H162" s="75"/>
      <c r="I162" s="75"/>
      <c r="J162" s="1"/>
      <c r="K162" s="1"/>
      <c r="L162" s="1"/>
      <c r="M162" s="1"/>
      <c r="N162" s="1"/>
      <c r="O162" s="1"/>
      <c r="P162" s="1"/>
    </row>
    <row r="163" spans="1:16">
      <c r="A163" s="1"/>
      <c r="B163" s="3"/>
      <c r="C163" s="3"/>
      <c r="D163" s="3"/>
      <c r="E163" s="60"/>
      <c r="F163" s="8"/>
      <c r="G163" s="9"/>
      <c r="H163" s="8"/>
      <c r="I163" s="8"/>
      <c r="J163" s="1"/>
      <c r="K163" s="1"/>
      <c r="L163" s="1"/>
      <c r="M163" s="1"/>
      <c r="N163" s="1"/>
      <c r="O163" s="1"/>
      <c r="P163" s="1"/>
    </row>
    <row r="164" spans="1:16" ht="15.75" thickBot="1">
      <c r="A164" s="1"/>
      <c r="B164" s="3"/>
      <c r="C164" s="3"/>
      <c r="D164" s="3"/>
      <c r="E164" s="61"/>
      <c r="F164" s="8"/>
      <c r="G164" s="9"/>
      <c r="H164" s="8"/>
      <c r="I164" s="8"/>
      <c r="J164" s="1"/>
      <c r="K164" s="1"/>
      <c r="L164" s="1"/>
      <c r="M164" s="1"/>
      <c r="N164" s="1"/>
      <c r="O164" s="1"/>
      <c r="P164" s="1"/>
    </row>
    <row r="165" spans="1:16" ht="15.75" thickBot="1">
      <c r="A165" s="47" t="s">
        <v>23</v>
      </c>
      <c r="B165" s="48"/>
      <c r="C165" s="48"/>
      <c r="D165" s="48"/>
      <c r="E165" s="48"/>
      <c r="F165" s="50"/>
      <c r="G165" s="49"/>
      <c r="H165" s="50"/>
      <c r="I165" s="51"/>
      <c r="J165" s="1"/>
      <c r="K165" s="1"/>
      <c r="L165" s="1"/>
      <c r="M165" s="1"/>
      <c r="N165" s="1"/>
      <c r="O165" s="1"/>
      <c r="P165" s="1"/>
    </row>
    <row r="166" spans="1:16">
      <c r="B166" s="3"/>
      <c r="C166" s="3"/>
      <c r="D166" s="3"/>
      <c r="E166" s="62"/>
      <c r="F166" s="8"/>
      <c r="G166" s="9"/>
      <c r="H166" s="8"/>
      <c r="I166" s="8"/>
      <c r="J166" s="1"/>
      <c r="K166" s="1"/>
      <c r="L166" s="1"/>
      <c r="M166" s="1"/>
      <c r="N166" s="1"/>
      <c r="O166" s="1"/>
      <c r="P166" s="1"/>
    </row>
    <row r="167" spans="1:16">
      <c r="A167" s="1" t="s">
        <v>29</v>
      </c>
      <c r="B167" s="3"/>
      <c r="C167" s="3"/>
      <c r="D167" s="3"/>
      <c r="E167" s="62"/>
      <c r="F167" s="8">
        <v>1.73</v>
      </c>
      <c r="G167" s="9">
        <v>5.5E-2</v>
      </c>
      <c r="H167" s="8">
        <f>F167*G167</f>
        <v>9.5149999999999998E-2</v>
      </c>
      <c r="I167" s="8">
        <f>F167+H167</f>
        <v>1.8251500000000001</v>
      </c>
      <c r="J167" s="1"/>
      <c r="K167" s="1"/>
      <c r="L167" s="1"/>
      <c r="M167" s="1"/>
      <c r="N167" s="1"/>
      <c r="O167" s="1"/>
      <c r="P167" s="1"/>
    </row>
    <row r="168" spans="1:16">
      <c r="A168" s="1" t="s">
        <v>24</v>
      </c>
      <c r="B168" s="3"/>
      <c r="C168" s="3"/>
      <c r="D168" s="3">
        <f>D161</f>
        <v>0</v>
      </c>
      <c r="E168" s="60">
        <v>1.0500000000000001E-2</v>
      </c>
      <c r="F168" s="8">
        <f>D168*E168</f>
        <v>0</v>
      </c>
      <c r="G168" s="9">
        <v>0.19600000000000001</v>
      </c>
      <c r="H168" s="8">
        <f>F168*G168</f>
        <v>0</v>
      </c>
      <c r="I168" s="8">
        <f>F168+H168</f>
        <v>0</v>
      </c>
      <c r="J168" s="1"/>
      <c r="K168" s="1"/>
      <c r="L168" s="1"/>
      <c r="M168" s="1"/>
      <c r="N168" s="1"/>
      <c r="O168" s="1"/>
      <c r="P168" s="1"/>
    </row>
    <row r="169" spans="1:16">
      <c r="A169" s="1" t="s">
        <v>25</v>
      </c>
      <c r="B169" s="3"/>
      <c r="C169" s="3"/>
      <c r="D169" s="3">
        <f>D161</f>
        <v>0</v>
      </c>
      <c r="E169" s="60">
        <v>4.4999999999999997E-3</v>
      </c>
      <c r="F169" s="8">
        <f>D169*E169</f>
        <v>0</v>
      </c>
      <c r="G169" s="9">
        <v>0.19600000000000001</v>
      </c>
      <c r="H169" s="8">
        <f>F169*G169</f>
        <v>0</v>
      </c>
      <c r="I169" s="8">
        <f>F169+H169</f>
        <v>0</v>
      </c>
      <c r="J169" s="1"/>
      <c r="K169" s="1"/>
      <c r="L169" s="1"/>
      <c r="M169" s="1"/>
      <c r="N169" s="1"/>
      <c r="O169" s="1"/>
      <c r="P169" s="1"/>
    </row>
    <row r="170" spans="1:16">
      <c r="A170" s="1" t="s">
        <v>26</v>
      </c>
      <c r="B170" s="3"/>
      <c r="C170" s="3"/>
      <c r="D170" s="3">
        <f>D161</f>
        <v>0</v>
      </c>
      <c r="E170" s="60">
        <v>3.0000000000000001E-3</v>
      </c>
      <c r="F170" s="8">
        <f>D170*E170</f>
        <v>0</v>
      </c>
      <c r="G170" s="9">
        <v>0.19600000000000001</v>
      </c>
      <c r="H170" s="8">
        <f>F170*G170</f>
        <v>0</v>
      </c>
      <c r="I170" s="8">
        <f>F170+H170</f>
        <v>0</v>
      </c>
      <c r="J170" s="1"/>
      <c r="K170" s="1"/>
      <c r="L170" s="1"/>
      <c r="M170" s="1"/>
      <c r="N170" s="1"/>
      <c r="O170" s="1"/>
      <c r="P170" s="1"/>
    </row>
    <row r="171" spans="1:16" ht="15.75" thickBot="1">
      <c r="A171" s="1"/>
      <c r="B171" s="3"/>
      <c r="C171" s="3"/>
      <c r="D171" s="3"/>
      <c r="E171" s="60"/>
      <c r="F171" s="8"/>
      <c r="G171" s="9"/>
      <c r="H171" s="8"/>
      <c r="I171" s="8"/>
      <c r="J171" s="1"/>
      <c r="K171" s="1"/>
      <c r="L171" s="1"/>
      <c r="M171" s="1"/>
      <c r="N171" s="1"/>
      <c r="O171" s="1"/>
      <c r="P171" s="1"/>
    </row>
    <row r="172" spans="1:16" ht="15.75" thickBot="1">
      <c r="A172" s="47" t="s">
        <v>27</v>
      </c>
      <c r="B172" s="48"/>
      <c r="C172" s="48"/>
      <c r="D172" s="48"/>
      <c r="E172" s="48"/>
      <c r="F172" s="53"/>
      <c r="G172" s="58"/>
      <c r="H172" s="59">
        <f>SUM(H158:H171)</f>
        <v>0.69629999999999992</v>
      </c>
      <c r="I172" s="56">
        <f>SUM(I158:I171)</f>
        <v>13.356300000000001</v>
      </c>
      <c r="J172" s="1"/>
      <c r="K172" s="1"/>
      <c r="L172" s="1"/>
      <c r="M172" s="1"/>
      <c r="N172" s="1"/>
      <c r="O172" s="1"/>
      <c r="P172" s="1"/>
    </row>
    <row r="173" spans="1:16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</row>
    <row r="174" spans="1:16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</row>
    <row r="175" spans="1:16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</row>
    <row r="176" spans="1:16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</row>
    <row r="177" spans="1:16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</row>
    <row r="178" spans="1:16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</row>
    <row r="179" spans="1:16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</row>
    <row r="180" spans="1:16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</row>
    <row r="181" spans="1:16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</row>
    <row r="182" spans="1:16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</row>
    <row r="183" spans="1:16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</row>
    <row r="184" spans="1:16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</row>
    <row r="185" spans="1:16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</row>
    <row r="186" spans="1:16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</row>
    <row r="187" spans="1:16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</row>
    <row r="188" spans="1:16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</row>
    <row r="189" spans="1:16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</row>
    <row r="190" spans="1:16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</row>
    <row r="191" spans="1:16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</row>
    <row r="192" spans="1:16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</row>
    <row r="193" spans="1:16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</row>
    <row r="194" spans="1:16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</row>
    <row r="195" spans="1:16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</row>
    <row r="196" spans="1:16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</row>
    <row r="197" spans="1:16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</row>
    <row r="198" spans="1:16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</row>
    <row r="199" spans="1:16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</row>
    <row r="200" spans="1:16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</row>
    <row r="201" spans="1:16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</row>
    <row r="202" spans="1:16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</row>
    <row r="203" spans="1:16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</row>
    <row r="204" spans="1:16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</row>
    <row r="205" spans="1:16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</row>
    <row r="206" spans="1:16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</row>
    <row r="207" spans="1:16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</row>
    <row r="208" spans="1:16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</row>
    <row r="209" spans="1:16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</row>
    <row r="210" spans="1:16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</row>
    <row r="211" spans="1:16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</row>
    <row r="212" spans="1:16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</row>
    <row r="213" spans="1:16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</row>
    <row r="214" spans="1:16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</row>
    <row r="215" spans="1:16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</row>
    <row r="216" spans="1:16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</row>
    <row r="217" spans="1:16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</row>
    <row r="218" spans="1:16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</row>
    <row r="219" spans="1:16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</row>
    <row r="220" spans="1:16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</row>
    <row r="221" spans="1:16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</row>
    <row r="222" spans="1:16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</row>
    <row r="223" spans="1:16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</row>
    <row r="224" spans="1:16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</row>
    <row r="225" spans="1:16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</row>
    <row r="226" spans="1:16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</row>
    <row r="227" spans="1:16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</row>
    <row r="228" spans="1:16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</row>
    <row r="229" spans="1:16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</row>
    <row r="230" spans="1:16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</row>
    <row r="231" spans="1:16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</row>
    <row r="232" spans="1:16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</row>
    <row r="233" spans="1:16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</row>
    <row r="234" spans="1:16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</row>
    <row r="235" spans="1:16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</row>
    <row r="236" spans="1:16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</row>
    <row r="237" spans="1:16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</row>
    <row r="238" spans="1:16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</row>
    <row r="239" spans="1:16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</row>
    <row r="240" spans="1:16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</row>
    <row r="241" spans="1:16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</row>
    <row r="242" spans="1:16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</row>
    <row r="243" spans="1:16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</row>
    <row r="244" spans="1:16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</row>
    <row r="245" spans="1:16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</row>
    <row r="246" spans="1:16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</row>
    <row r="247" spans="1:16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</row>
    <row r="248" spans="1:16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</row>
    <row r="249" spans="1:16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</row>
    <row r="250" spans="1:16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</row>
    <row r="251" spans="1:16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</row>
    <row r="252" spans="1:16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</row>
    <row r="253" spans="1:16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</row>
    <row r="254" spans="1:16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</row>
    <row r="255" spans="1:16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</row>
    <row r="256" spans="1:16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</row>
    <row r="257" spans="1:16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</row>
    <row r="258" spans="1:16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</row>
    <row r="259" spans="1:16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</row>
    <row r="260" spans="1:16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</row>
    <row r="261" spans="1:16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</row>
    <row r="262" spans="1:16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</row>
    <row r="263" spans="1:16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</row>
    <row r="264" spans="1:16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</row>
    <row r="265" spans="1:16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</row>
    <row r="266" spans="1:16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</row>
    <row r="267" spans="1:16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</row>
    <row r="268" spans="1:16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</row>
    <row r="269" spans="1:16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</row>
    <row r="270" spans="1:16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</row>
    <row r="271" spans="1:16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</row>
    <row r="272" spans="1:16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</row>
    <row r="273" spans="1:16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</row>
    <row r="274" spans="1:16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</row>
    <row r="275" spans="1:16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</row>
    <row r="276" spans="1:16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</row>
    <row r="277" spans="1:16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</row>
    <row r="278" spans="1:16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</row>
    <row r="279" spans="1:16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</row>
    <row r="280" spans="1:16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</row>
    <row r="281" spans="1:16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</row>
    <row r="282" spans="1:16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</row>
    <row r="283" spans="1:16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</row>
    <row r="284" spans="1:16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</row>
    <row r="285" spans="1:16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</row>
    <row r="286" spans="1:16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</row>
    <row r="287" spans="1:16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</row>
    <row r="288" spans="1:16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</row>
    <row r="289" spans="1:16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</row>
    <row r="290" spans="1:16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</row>
    <row r="291" spans="1:16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</row>
    <row r="292" spans="1:16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</row>
    <row r="293" spans="1:16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</row>
    <row r="294" spans="1:16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</row>
    <row r="295" spans="1:16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</row>
    <row r="296" spans="1:16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</row>
    <row r="297" spans="1:16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</row>
    <row r="298" spans="1:16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</row>
    <row r="299" spans="1:16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</row>
    <row r="300" spans="1:16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</row>
    <row r="301" spans="1:16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</row>
    <row r="302" spans="1:16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</row>
    <row r="303" spans="1:16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</row>
    <row r="304" spans="1:16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</row>
    <row r="305" spans="1:16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</row>
    <row r="306" spans="1:16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</row>
    <row r="307" spans="1:16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</row>
    <row r="308" spans="1:16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</row>
    <row r="309" spans="1:16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</row>
    <row r="310" spans="1:16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</row>
    <row r="311" spans="1:16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</row>
    <row r="312" spans="1:16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</row>
    <row r="313" spans="1:16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</row>
    <row r="314" spans="1:16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</row>
    <row r="315" spans="1:16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</row>
    <row r="316" spans="1:16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</row>
    <row r="317" spans="1:16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</row>
    <row r="318" spans="1:16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</row>
    <row r="319" spans="1:16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</row>
    <row r="320" spans="1:16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</row>
    <row r="321" spans="1:16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</row>
    <row r="322" spans="1:16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</row>
    <row r="323" spans="1:16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</row>
    <row r="324" spans="1:16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</row>
    <row r="325" spans="1:16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</row>
    <row r="326" spans="1:16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</row>
    <row r="327" spans="1:16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</row>
    <row r="328" spans="1:16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</row>
    <row r="329" spans="1:16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</row>
    <row r="330" spans="1:16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</row>
    <row r="331" spans="1:16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</row>
    <row r="332" spans="1:16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</row>
    <row r="333" spans="1:16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</row>
    <row r="334" spans="1:16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</row>
    <row r="335" spans="1:16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</row>
    <row r="336" spans="1:16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</row>
    <row r="337" spans="1:16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</row>
    <row r="338" spans="1:16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</row>
    <row r="339" spans="1:16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</row>
    <row r="340" spans="1:16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</row>
    <row r="341" spans="1:16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</row>
    <row r="342" spans="1:16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</row>
    <row r="343" spans="1:16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</row>
    <row r="344" spans="1:16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</row>
    <row r="345" spans="1:16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</row>
    <row r="346" spans="1:16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</row>
    <row r="347" spans="1:16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</row>
    <row r="348" spans="1:16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</row>
    <row r="349" spans="1:16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</row>
    <row r="350" spans="1:16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</row>
    <row r="351" spans="1:16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</row>
    <row r="352" spans="1:16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</row>
    <row r="353" spans="1:16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</row>
    <row r="354" spans="1:16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</row>
    <row r="355" spans="1:16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</row>
    <row r="356" spans="1:16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</row>
    <row r="357" spans="1:16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</row>
    <row r="358" spans="1:16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</row>
    <row r="359" spans="1:16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</row>
    <row r="360" spans="1:16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</row>
    <row r="361" spans="1:16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</row>
    <row r="362" spans="1:16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</row>
    <row r="363" spans="1:16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</row>
    <row r="364" spans="1:16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</row>
    <row r="365" spans="1:16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</row>
    <row r="366" spans="1:16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</row>
    <row r="367" spans="1:16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</row>
    <row r="368" spans="1:16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</row>
    <row r="369" spans="1:16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</row>
    <row r="370" spans="1:16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</row>
    <row r="371" spans="1:16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</row>
    <row r="372" spans="1:16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</row>
    <row r="373" spans="1:16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</row>
    <row r="374" spans="1:16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</row>
    <row r="375" spans="1:16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</row>
    <row r="376" spans="1:16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</row>
    <row r="377" spans="1:16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</row>
    <row r="378" spans="1:16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</row>
    <row r="379" spans="1:16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</row>
    <row r="380" spans="1:16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</row>
    <row r="381" spans="1:16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</row>
    <row r="382" spans="1:16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</row>
    <row r="383" spans="1:16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</row>
    <row r="384" spans="1:16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</row>
    <row r="385" spans="1:16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</row>
    <row r="386" spans="1:16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</row>
    <row r="387" spans="1:16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</row>
    <row r="388" spans="1:16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</row>
    <row r="389" spans="1:16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</row>
    <row r="390" spans="1:16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</row>
    <row r="391" spans="1:16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</row>
    <row r="392" spans="1:16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</row>
    <row r="393" spans="1:16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</row>
    <row r="394" spans="1:16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</row>
    <row r="395" spans="1:16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</row>
    <row r="396" spans="1:16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</row>
    <row r="397" spans="1:16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</row>
    <row r="398" spans="1:16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</row>
    <row r="399" spans="1:16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</row>
    <row r="400" spans="1:16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</row>
    <row r="401" spans="1:16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</row>
    <row r="402" spans="1:16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</row>
    <row r="403" spans="1:16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</row>
    <row r="404" spans="1:16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</row>
    <row r="405" spans="1:16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</row>
    <row r="406" spans="1:16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</row>
    <row r="407" spans="1:16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</row>
    <row r="408" spans="1:16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</row>
    <row r="409" spans="1:16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</row>
    <row r="410" spans="1:16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</row>
    <row r="411" spans="1:16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</row>
    <row r="412" spans="1:16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</row>
    <row r="413" spans="1:16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</row>
    <row r="414" spans="1:16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</row>
    <row r="415" spans="1:16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</row>
    <row r="416" spans="1:16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</row>
    <row r="417" spans="1:16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</row>
    <row r="418" spans="1:16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</row>
    <row r="419" spans="1:16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</row>
    <row r="420" spans="1:16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</row>
    <row r="421" spans="1:16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</row>
    <row r="422" spans="1:16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</row>
    <row r="423" spans="1:16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</row>
    <row r="424" spans="1:16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</row>
    <row r="425" spans="1:16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</row>
    <row r="426" spans="1:16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</row>
    <row r="427" spans="1:16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</row>
    <row r="428" spans="1:16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</row>
    <row r="429" spans="1:16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</row>
    <row r="430" spans="1:16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</row>
    <row r="431" spans="1:16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</row>
    <row r="432" spans="1:16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</row>
    <row r="433" spans="1:16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</row>
    <row r="434" spans="1:16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</row>
    <row r="435" spans="1:16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</row>
    <row r="436" spans="1:16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</row>
    <row r="437" spans="1:16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</row>
    <row r="438" spans="1:16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</row>
    <row r="439" spans="1:16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</row>
    <row r="440" spans="1:16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</row>
    <row r="441" spans="1:16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</row>
    <row r="442" spans="1:16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</row>
    <row r="443" spans="1:16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</row>
    <row r="444" spans="1:16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</row>
    <row r="445" spans="1:16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</row>
    <row r="446" spans="1:16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</row>
    <row r="447" spans="1:16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</row>
    <row r="448" spans="1:16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</row>
    <row r="449" spans="1:16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</row>
    <row r="450" spans="1:16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</row>
    <row r="451" spans="1:16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</row>
    <row r="452" spans="1:16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</row>
    <row r="453" spans="1:16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</row>
    <row r="454" spans="1:16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</row>
    <row r="455" spans="1:16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</row>
    <row r="456" spans="1:16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</row>
    <row r="457" spans="1:16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</row>
    <row r="458" spans="1:16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</row>
    <row r="459" spans="1:16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</row>
    <row r="460" spans="1:16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</row>
    <row r="461" spans="1:16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</row>
    <row r="462" spans="1:16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</row>
    <row r="463" spans="1:16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</row>
    <row r="464" spans="1:16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</row>
    <row r="465" spans="1:16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</row>
    <row r="466" spans="1:16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</row>
    <row r="467" spans="1:16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</row>
    <row r="468" spans="1:16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</row>
    <row r="469" spans="1:16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</row>
    <row r="470" spans="1:16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</row>
    <row r="471" spans="1:16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</row>
    <row r="472" spans="1:16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</row>
    <row r="473" spans="1:16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</row>
    <row r="474" spans="1:16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</row>
    <row r="475" spans="1:16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</row>
    <row r="476" spans="1:16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</row>
    <row r="477" spans="1:16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</row>
    <row r="478" spans="1:16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</row>
    <row r="479" spans="1:16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</row>
    <row r="480" spans="1:16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</row>
    <row r="481" spans="1:16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</row>
    <row r="482" spans="1:16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</row>
    <row r="483" spans="1:16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</row>
    <row r="484" spans="1:16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</row>
    <row r="485" spans="1:16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</row>
    <row r="486" spans="1:16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</row>
    <row r="487" spans="1:16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</row>
    <row r="488" spans="1:16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</row>
    <row r="489" spans="1:16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</row>
    <row r="490" spans="1:16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</row>
    <row r="491" spans="1:16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</row>
    <row r="492" spans="1:16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</row>
    <row r="493" spans="1:16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</row>
    <row r="494" spans="1:16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</row>
    <row r="495" spans="1:16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</row>
    <row r="496" spans="1:16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</row>
    <row r="497" spans="1:16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</row>
    <row r="498" spans="1:16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</row>
    <row r="499" spans="1:16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</row>
    <row r="500" spans="1:16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</row>
    <row r="501" spans="1:16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</row>
    <row r="502" spans="1:16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</row>
    <row r="503" spans="1:16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</row>
    <row r="504" spans="1:16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</row>
    <row r="505" spans="1:16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</row>
    <row r="506" spans="1:16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</row>
    <row r="507" spans="1:16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</row>
    <row r="508" spans="1:16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</row>
    <row r="509" spans="1:16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</row>
    <row r="510" spans="1:16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</row>
    <row r="511" spans="1:16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</row>
    <row r="512" spans="1:16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</row>
    <row r="513" spans="1:16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</row>
    <row r="514" spans="1:16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</row>
    <row r="515" spans="1:16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</row>
    <row r="516" spans="1:16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</row>
    <row r="517" spans="1:16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</row>
    <row r="518" spans="1:16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</row>
    <row r="519" spans="1:16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</row>
    <row r="520" spans="1:16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</row>
    <row r="521" spans="1:16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</row>
    <row r="522" spans="1:16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</row>
    <row r="523" spans="1:16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</row>
    <row r="524" spans="1:16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</row>
    <row r="525" spans="1:16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</row>
    <row r="526" spans="1:16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</row>
    <row r="527" spans="1:16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</row>
    <row r="528" spans="1:16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</row>
    <row r="529" spans="1:16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</row>
    <row r="530" spans="1:16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</row>
    <row r="531" spans="1:16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</row>
    <row r="532" spans="1:16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</row>
    <row r="533" spans="1:16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</row>
    <row r="534" spans="1:16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</row>
    <row r="535" spans="1:16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</row>
    <row r="536" spans="1:16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</row>
    <row r="537" spans="1:16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</row>
    <row r="538" spans="1:16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</row>
  </sheetData>
  <mergeCells count="1">
    <mergeCell ref="G18:H1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P156"/>
  <sheetViews>
    <sheetView workbookViewId="0">
      <selection activeCell="D45" sqref="D45"/>
    </sheetView>
  </sheetViews>
  <sheetFormatPr baseColWidth="10" defaultRowHeight="15"/>
  <cols>
    <col min="1" max="1" width="15.42578125" customWidth="1"/>
    <col min="2" max="2" width="25.5703125" customWidth="1"/>
    <col min="3" max="3" width="12.85546875" bestFit="1" customWidth="1"/>
    <col min="4" max="4" width="10.42578125" customWidth="1"/>
    <col min="5" max="5" width="10.7109375" customWidth="1"/>
    <col min="6" max="7" width="13.140625" bestFit="1" customWidth="1"/>
    <col min="11" max="11" width="13.28515625" bestFit="1" customWidth="1"/>
  </cols>
  <sheetData>
    <row r="1" spans="1:16" ht="16.5" thickBot="1">
      <c r="B1" s="78"/>
      <c r="C1" s="78"/>
      <c r="D1" s="78"/>
      <c r="E1" s="107" t="s">
        <v>36</v>
      </c>
      <c r="F1" s="108"/>
      <c r="G1" s="79"/>
      <c r="H1" s="80"/>
      <c r="I1" s="78"/>
      <c r="J1" s="78"/>
      <c r="K1" s="78"/>
      <c r="L1" s="78"/>
      <c r="M1" s="78"/>
    </row>
    <row r="2" spans="1:16">
      <c r="I2" s="1"/>
      <c r="J2" s="1"/>
      <c r="K2" s="1"/>
      <c r="L2" s="1"/>
    </row>
    <row r="3" spans="1:16" ht="12.75" customHeight="1" thickBot="1">
      <c r="J3" s="1"/>
      <c r="K3" s="1"/>
      <c r="L3" s="1"/>
    </row>
    <row r="4" spans="1:16" ht="15.75" thickBot="1">
      <c r="B4" s="1"/>
      <c r="C4" s="46"/>
      <c r="D4" s="46"/>
      <c r="E4" s="109" t="s">
        <v>37</v>
      </c>
      <c r="F4" s="110"/>
      <c r="G4" s="46"/>
      <c r="H4" s="46"/>
      <c r="I4" s="46"/>
      <c r="J4" s="1"/>
      <c r="K4" s="1"/>
      <c r="L4" s="1"/>
    </row>
    <row r="5" spans="1:16" ht="30.75" thickBot="1">
      <c r="B5" s="34"/>
      <c r="C5" s="1"/>
      <c r="D5" s="35" t="s">
        <v>38</v>
      </c>
      <c r="E5" s="36" t="s">
        <v>39</v>
      </c>
      <c r="F5" s="81" t="s">
        <v>40</v>
      </c>
      <c r="G5" s="1"/>
      <c r="H5" s="1"/>
      <c r="I5" s="1"/>
      <c r="J5" s="1"/>
      <c r="K5" s="1"/>
      <c r="L5" s="1"/>
    </row>
    <row r="6" spans="1:16" ht="15.75" thickBot="1">
      <c r="B6" s="34"/>
      <c r="C6" s="1"/>
      <c r="D6" s="82">
        <v>1072</v>
      </c>
      <c r="E6" s="82">
        <v>1152</v>
      </c>
      <c r="F6" s="83">
        <f>E6-D6</f>
        <v>80</v>
      </c>
      <c r="G6" s="1"/>
      <c r="H6" s="1"/>
      <c r="I6" s="1"/>
      <c r="J6" s="1"/>
      <c r="K6" s="1"/>
      <c r="L6" s="1"/>
    </row>
    <row r="7" spans="1:16" ht="15.75" thickBot="1">
      <c r="A7" s="1"/>
      <c r="B7" s="34"/>
      <c r="C7" s="1"/>
      <c r="G7" s="1"/>
      <c r="H7" s="1"/>
      <c r="I7" s="1"/>
      <c r="J7" s="1"/>
      <c r="K7" s="1"/>
      <c r="L7" s="1"/>
    </row>
    <row r="8" spans="1:16" ht="45.75" thickBot="1">
      <c r="A8" s="1"/>
      <c r="B8" s="1"/>
      <c r="C8" s="84" t="s">
        <v>41</v>
      </c>
      <c r="D8" s="85" t="s">
        <v>42</v>
      </c>
      <c r="E8" s="85" t="s">
        <v>10</v>
      </c>
      <c r="F8" s="85" t="s">
        <v>43</v>
      </c>
      <c r="G8" s="84" t="s">
        <v>44</v>
      </c>
      <c r="H8" s="84" t="s">
        <v>45</v>
      </c>
      <c r="I8" s="86"/>
      <c r="J8" s="1"/>
      <c r="K8" s="111" t="s">
        <v>46</v>
      </c>
      <c r="L8" s="111"/>
      <c r="M8" s="111"/>
    </row>
    <row r="9" spans="1:16" ht="15.75" thickBot="1">
      <c r="C9" s="82"/>
      <c r="D9" s="27"/>
      <c r="E9" s="87"/>
      <c r="F9" s="88"/>
      <c r="G9" s="87"/>
      <c r="H9" s="87"/>
      <c r="I9" s="1"/>
      <c r="J9" s="1"/>
      <c r="K9" s="1"/>
      <c r="L9" s="1"/>
    </row>
    <row r="10" spans="1:16">
      <c r="A10" s="45"/>
      <c r="B10" s="89"/>
      <c r="C10" s="3"/>
      <c r="D10" s="3"/>
      <c r="E10" s="8"/>
      <c r="F10" s="3"/>
      <c r="G10" s="8"/>
      <c r="H10" s="3"/>
      <c r="I10" s="1"/>
      <c r="J10" s="90">
        <v>40940</v>
      </c>
      <c r="K10" s="91">
        <f>F6</f>
        <v>80</v>
      </c>
      <c r="O10" s="92"/>
      <c r="P10" s="92"/>
    </row>
    <row r="11" spans="1:16">
      <c r="A11" s="105" t="s">
        <v>47</v>
      </c>
      <c r="B11" s="106"/>
      <c r="C11" s="3"/>
      <c r="D11" s="3"/>
      <c r="E11" s="8"/>
      <c r="F11" s="3"/>
      <c r="G11" s="8"/>
      <c r="H11" s="3"/>
      <c r="I11" s="1"/>
      <c r="J11" s="90">
        <v>41122</v>
      </c>
      <c r="K11" s="91">
        <f>F37</f>
        <v>83</v>
      </c>
      <c r="N11" s="1"/>
    </row>
    <row r="12" spans="1:16">
      <c r="A12" s="112" t="s">
        <v>48</v>
      </c>
      <c r="B12" s="113"/>
      <c r="C12" s="3"/>
      <c r="D12" s="3"/>
      <c r="E12" s="8">
        <v>18.84</v>
      </c>
      <c r="F12" s="9">
        <v>5.5E-2</v>
      </c>
      <c r="G12" s="8">
        <f>E12*F12</f>
        <v>1.0362</v>
      </c>
      <c r="H12" s="8">
        <f>E12+G12</f>
        <v>19.876200000000001</v>
      </c>
      <c r="I12" s="1"/>
      <c r="J12" s="90">
        <v>41306</v>
      </c>
      <c r="K12" s="91">
        <f>F68</f>
        <v>-1235</v>
      </c>
    </row>
    <row r="13" spans="1:16">
      <c r="A13" s="105" t="s">
        <v>0</v>
      </c>
      <c r="B13" s="106"/>
      <c r="C13" s="3"/>
      <c r="D13" s="3"/>
      <c r="E13" s="8"/>
      <c r="F13" s="3"/>
      <c r="G13" s="8"/>
      <c r="H13" s="3"/>
      <c r="I13" s="1"/>
      <c r="J13" s="90">
        <v>41487</v>
      </c>
      <c r="K13" s="91">
        <f>F99</f>
        <v>0</v>
      </c>
      <c r="L13" s="1"/>
    </row>
    <row r="14" spans="1:16">
      <c r="A14" s="112" t="s">
        <v>48</v>
      </c>
      <c r="B14" s="113"/>
      <c r="C14" s="3">
        <f>F6</f>
        <v>80</v>
      </c>
      <c r="D14" s="3">
        <v>0.90759999999999996</v>
      </c>
      <c r="E14" s="8">
        <f>C14*D14</f>
        <v>72.608000000000004</v>
      </c>
      <c r="F14" s="9">
        <v>5.5E-2</v>
      </c>
      <c r="G14" s="8">
        <f>E14*F14</f>
        <v>3.9934400000000001</v>
      </c>
      <c r="H14" s="8">
        <f>E14+G14</f>
        <v>76.601440000000011</v>
      </c>
      <c r="I14" s="1"/>
      <c r="J14" s="90">
        <v>41671</v>
      </c>
      <c r="K14" s="91">
        <f>F130</f>
        <v>0</v>
      </c>
      <c r="L14" s="1"/>
    </row>
    <row r="15" spans="1:16">
      <c r="A15" s="112" t="s">
        <v>49</v>
      </c>
      <c r="B15" s="113"/>
      <c r="C15" s="3">
        <f>F6</f>
        <v>80</v>
      </c>
      <c r="D15" s="3">
        <v>0.06</v>
      </c>
      <c r="E15" s="8">
        <f>C15*D15</f>
        <v>4.8</v>
      </c>
      <c r="F15" s="9">
        <v>5.5E-2</v>
      </c>
      <c r="G15" s="8">
        <f>E15*F15</f>
        <v>0.26400000000000001</v>
      </c>
      <c r="H15" s="8">
        <f>E15+G15</f>
        <v>5.0640000000000001</v>
      </c>
      <c r="I15" s="1"/>
      <c r="J15" s="1"/>
      <c r="K15" s="1"/>
      <c r="L15" s="1"/>
    </row>
    <row r="16" spans="1:16" ht="15.75" thickBot="1">
      <c r="A16" s="112" t="s">
        <v>50</v>
      </c>
      <c r="B16" s="113"/>
      <c r="C16" s="3">
        <f>F6</f>
        <v>80</v>
      </c>
      <c r="D16" s="3">
        <v>0.111</v>
      </c>
      <c r="E16" s="8">
        <f>C16*D16</f>
        <v>8.8800000000000008</v>
      </c>
      <c r="F16" s="9">
        <v>5.5E-2</v>
      </c>
      <c r="G16" s="8">
        <f>E16*F16</f>
        <v>0.48840000000000006</v>
      </c>
      <c r="H16" s="8">
        <f>E16+G16</f>
        <v>9.3684000000000012</v>
      </c>
      <c r="I16" s="1"/>
      <c r="J16" s="1"/>
      <c r="K16" s="1"/>
      <c r="L16" s="1"/>
    </row>
    <row r="17" spans="1:12" ht="15.75" thickBot="1">
      <c r="A17" s="114" t="s">
        <v>51</v>
      </c>
      <c r="B17" s="115"/>
      <c r="C17" s="115"/>
      <c r="D17" s="115"/>
      <c r="E17" s="115"/>
      <c r="F17" s="115"/>
      <c r="G17" s="116"/>
      <c r="H17" s="93">
        <f>SUM(H12:H16)</f>
        <v>110.91004000000001</v>
      </c>
      <c r="I17" s="1"/>
      <c r="J17" s="1"/>
      <c r="K17" s="1"/>
      <c r="L17" s="1"/>
    </row>
    <row r="18" spans="1:12">
      <c r="C18" s="43"/>
      <c r="D18" s="43"/>
      <c r="E18" s="44"/>
      <c r="F18" s="94"/>
      <c r="G18" s="44"/>
      <c r="H18" s="44"/>
      <c r="I18" s="1"/>
      <c r="J18" s="1"/>
      <c r="K18" s="1"/>
      <c r="L18" s="95"/>
    </row>
    <row r="19" spans="1:12">
      <c r="A19" s="1"/>
      <c r="B19" s="1"/>
      <c r="C19" s="3"/>
      <c r="D19" s="3"/>
      <c r="E19" s="8"/>
      <c r="F19" s="3"/>
      <c r="G19" s="8"/>
      <c r="H19" s="3"/>
      <c r="I19" s="1"/>
      <c r="J19" s="1"/>
      <c r="K19" s="1"/>
      <c r="L19" s="1"/>
    </row>
    <row r="20" spans="1:12">
      <c r="A20" s="105" t="s">
        <v>20</v>
      </c>
      <c r="B20" s="106"/>
      <c r="C20" s="3"/>
      <c r="D20" s="3"/>
      <c r="E20" s="75"/>
      <c r="F20" s="75"/>
      <c r="G20" s="75"/>
      <c r="H20" s="75"/>
      <c r="I20" s="1"/>
      <c r="J20" s="1"/>
      <c r="K20" s="1"/>
      <c r="L20" s="1"/>
    </row>
    <row r="21" spans="1:12">
      <c r="A21" s="112" t="s">
        <v>48</v>
      </c>
      <c r="B21" s="113"/>
      <c r="C21" s="3"/>
      <c r="D21" s="3"/>
      <c r="E21" s="8">
        <v>9.7799999999999994</v>
      </c>
      <c r="F21" s="96">
        <v>7.0000000000000007E-2</v>
      </c>
      <c r="G21" s="8">
        <f>E21*F21</f>
        <v>0.68459999999999999</v>
      </c>
      <c r="H21" s="8">
        <f>E21+G21</f>
        <v>10.464599999999999</v>
      </c>
      <c r="I21" s="1"/>
      <c r="J21" s="1"/>
      <c r="K21" s="1"/>
      <c r="L21" s="1"/>
    </row>
    <row r="22" spans="1:12">
      <c r="A22" s="105" t="s">
        <v>52</v>
      </c>
      <c r="B22" s="106"/>
      <c r="C22" s="3"/>
      <c r="D22" s="3"/>
      <c r="E22" s="8"/>
      <c r="F22" s="3"/>
      <c r="G22" s="8"/>
      <c r="H22" s="3"/>
      <c r="I22" s="1"/>
      <c r="J22" s="1"/>
      <c r="K22" s="1"/>
      <c r="L22" s="1"/>
    </row>
    <row r="23" spans="1:12">
      <c r="A23" s="112" t="s">
        <v>48</v>
      </c>
      <c r="B23" s="113"/>
      <c r="C23" s="3">
        <f>F6</f>
        <v>80</v>
      </c>
      <c r="D23" s="3">
        <v>1.1504000000000001</v>
      </c>
      <c r="E23" s="8">
        <f>C23*D23</f>
        <v>92.032000000000011</v>
      </c>
      <c r="F23" s="96">
        <v>7.0000000000000007E-2</v>
      </c>
      <c r="G23" s="8">
        <f>E23*F23</f>
        <v>6.4422400000000017</v>
      </c>
      <c r="H23" s="8">
        <f>E23+G23</f>
        <v>98.474240000000009</v>
      </c>
      <c r="I23" s="1"/>
      <c r="J23" s="1"/>
      <c r="K23" s="1"/>
      <c r="L23" s="1"/>
    </row>
    <row r="24" spans="1:12" ht="15.75" thickBot="1">
      <c r="A24" s="112" t="s">
        <v>53</v>
      </c>
      <c r="B24" s="113"/>
      <c r="C24" s="3">
        <f>F6</f>
        <v>80</v>
      </c>
      <c r="D24" s="3">
        <v>0.42</v>
      </c>
      <c r="E24" s="8">
        <f>C24*D24</f>
        <v>33.6</v>
      </c>
      <c r="F24" s="96">
        <v>7.0000000000000007E-2</v>
      </c>
      <c r="G24" s="8">
        <f>E24*F24</f>
        <v>2.3520000000000003</v>
      </c>
      <c r="H24" s="8">
        <f>E24+G24</f>
        <v>35.951999999999998</v>
      </c>
      <c r="I24" s="1"/>
      <c r="J24" s="1"/>
      <c r="K24" s="1"/>
      <c r="L24" s="1"/>
    </row>
    <row r="25" spans="1:12" ht="15.75" thickBot="1">
      <c r="A25" s="114" t="s">
        <v>54</v>
      </c>
      <c r="B25" s="115"/>
      <c r="C25" s="115"/>
      <c r="D25" s="115"/>
      <c r="E25" s="115"/>
      <c r="F25" s="115"/>
      <c r="G25" s="116"/>
      <c r="H25" s="93">
        <f>SUM(H18:H24)</f>
        <v>144.89084000000003</v>
      </c>
      <c r="I25" s="1"/>
      <c r="J25" s="1"/>
      <c r="K25" s="1"/>
      <c r="L25" s="1"/>
    </row>
    <row r="26" spans="1:12" ht="15.75" thickBot="1">
      <c r="C26" s="3"/>
      <c r="D26" s="3"/>
      <c r="E26" s="8"/>
      <c r="F26" s="3"/>
      <c r="G26" s="8"/>
      <c r="H26" s="43"/>
      <c r="I26" s="1"/>
      <c r="J26" s="1"/>
      <c r="K26" s="1"/>
      <c r="L26" s="1"/>
    </row>
    <row r="27" spans="1:12">
      <c r="A27" s="117" t="s">
        <v>55</v>
      </c>
      <c r="B27" s="118"/>
      <c r="C27" s="3"/>
      <c r="D27" s="3"/>
      <c r="E27" s="3"/>
      <c r="F27" s="3"/>
      <c r="G27" s="8"/>
      <c r="H27" s="3"/>
      <c r="I27" s="1"/>
      <c r="J27" s="1"/>
      <c r="K27" s="1"/>
      <c r="L27" s="1"/>
    </row>
    <row r="28" spans="1:12">
      <c r="A28" s="112" t="s">
        <v>56</v>
      </c>
      <c r="B28" s="113"/>
      <c r="C28" s="3">
        <f>F6</f>
        <v>80</v>
      </c>
      <c r="D28" s="3">
        <v>0.22</v>
      </c>
      <c r="E28" s="3">
        <f>C28*D28</f>
        <v>17.600000000000001</v>
      </c>
      <c r="F28" s="9">
        <v>5.5E-2</v>
      </c>
      <c r="G28" s="8">
        <f>E28*F28</f>
        <v>0.96800000000000008</v>
      </c>
      <c r="H28" s="8">
        <f>E28+G28</f>
        <v>18.568000000000001</v>
      </c>
      <c r="I28" s="1"/>
      <c r="J28" s="1"/>
      <c r="K28" s="1"/>
      <c r="L28" s="1"/>
    </row>
    <row r="29" spans="1:12" ht="15.75" thickBot="1">
      <c r="A29" s="112" t="s">
        <v>57</v>
      </c>
      <c r="B29" s="113"/>
      <c r="C29" s="3">
        <f>F6</f>
        <v>80</v>
      </c>
      <c r="D29" s="3">
        <v>0.15</v>
      </c>
      <c r="E29" s="3">
        <f>C29*D29</f>
        <v>12</v>
      </c>
      <c r="F29" s="96">
        <v>7.0000000000000007E-2</v>
      </c>
      <c r="G29" s="8">
        <f>E29*F29</f>
        <v>0.84000000000000008</v>
      </c>
      <c r="H29" s="8">
        <f>E29+G29</f>
        <v>12.84</v>
      </c>
      <c r="I29" s="1"/>
      <c r="J29" s="1"/>
      <c r="K29" s="1"/>
      <c r="L29" s="1"/>
    </row>
    <row r="30" spans="1:12" ht="15.75" thickBot="1">
      <c r="A30" s="114" t="s">
        <v>58</v>
      </c>
      <c r="B30" s="115"/>
      <c r="C30" s="115"/>
      <c r="D30" s="115"/>
      <c r="E30" s="115"/>
      <c r="F30" s="115"/>
      <c r="G30" s="116"/>
      <c r="H30" s="93">
        <f>SUM(H28:H29)</f>
        <v>31.408000000000001</v>
      </c>
      <c r="I30" s="1"/>
      <c r="J30" s="1"/>
      <c r="K30" s="1"/>
      <c r="L30" s="1"/>
    </row>
    <row r="31" spans="1:12" ht="15.75" thickBot="1">
      <c r="A31" s="1"/>
      <c r="B31" s="1"/>
      <c r="C31" s="3"/>
      <c r="D31" s="3"/>
      <c r="E31" s="3"/>
      <c r="F31" s="3"/>
      <c r="G31" s="3"/>
      <c r="H31" s="3"/>
      <c r="I31" s="1"/>
      <c r="J31" s="1"/>
      <c r="K31" s="1"/>
      <c r="L31" s="1"/>
    </row>
    <row r="32" spans="1:12" ht="15.75" thickBot="1">
      <c r="A32" s="119" t="s">
        <v>59</v>
      </c>
      <c r="B32" s="120"/>
      <c r="C32" s="82"/>
      <c r="D32" s="82"/>
      <c r="E32" s="82"/>
      <c r="F32" s="82"/>
      <c r="G32" s="82"/>
      <c r="H32" s="97">
        <f>H17+H25+H30</f>
        <v>287.20888000000002</v>
      </c>
      <c r="I32" s="1"/>
      <c r="J32" s="1"/>
      <c r="K32" s="1"/>
      <c r="L32" s="1"/>
    </row>
    <row r="33" spans="1:12">
      <c r="A33" s="1"/>
      <c r="B33" s="1"/>
      <c r="C33" s="45"/>
      <c r="D33" s="45"/>
      <c r="E33" s="45"/>
      <c r="F33" s="45"/>
      <c r="G33" s="45"/>
      <c r="H33" s="45"/>
      <c r="I33" s="1"/>
      <c r="J33" s="1"/>
      <c r="K33" s="1"/>
      <c r="L33" s="1"/>
    </row>
    <row r="34" spans="1:12" ht="15.75" thickBot="1">
      <c r="A34" s="1"/>
      <c r="B34" s="1"/>
      <c r="C34" s="46"/>
      <c r="D34" s="46"/>
      <c r="E34" s="46"/>
      <c r="F34" s="46"/>
      <c r="G34" s="46"/>
      <c r="H34" s="46"/>
      <c r="I34" s="1"/>
      <c r="J34" s="1"/>
      <c r="K34" s="1"/>
      <c r="L34" s="1"/>
    </row>
    <row r="35" spans="1:12" ht="15.75" thickBot="1">
      <c r="B35" s="1"/>
      <c r="C35" s="46"/>
      <c r="D35" s="46"/>
      <c r="E35" s="109" t="s">
        <v>60</v>
      </c>
      <c r="F35" s="110"/>
      <c r="G35" s="46"/>
      <c r="H35" s="46"/>
      <c r="I35" s="1"/>
      <c r="J35" s="1"/>
      <c r="K35" s="1"/>
      <c r="L35" s="1"/>
    </row>
    <row r="36" spans="1:12" ht="30.75" thickBot="1">
      <c r="B36" s="34"/>
      <c r="C36" s="1"/>
      <c r="D36" s="35" t="s">
        <v>38</v>
      </c>
      <c r="E36" s="36" t="s">
        <v>39</v>
      </c>
      <c r="F36" s="81" t="s">
        <v>40</v>
      </c>
      <c r="G36" s="1"/>
      <c r="H36" s="1"/>
      <c r="I36" s="1"/>
      <c r="J36" s="1"/>
      <c r="K36" s="1"/>
      <c r="L36" s="1"/>
    </row>
    <row r="37" spans="1:12" ht="15.75" thickBot="1">
      <c r="B37" s="34"/>
      <c r="C37" s="1"/>
      <c r="D37" s="82">
        <v>1152</v>
      </c>
      <c r="E37" s="82">
        <v>1235</v>
      </c>
      <c r="F37" s="83">
        <f>E37-D37</f>
        <v>83</v>
      </c>
      <c r="G37" s="1"/>
      <c r="H37" s="1"/>
      <c r="I37" s="1"/>
      <c r="J37" s="1"/>
      <c r="K37" s="1"/>
      <c r="L37" s="1"/>
    </row>
    <row r="38" spans="1:12" ht="15.75" thickBot="1">
      <c r="A38" s="1"/>
      <c r="B38" s="34"/>
      <c r="C38" s="1"/>
      <c r="G38" s="1"/>
      <c r="H38" s="1"/>
      <c r="I38" s="1"/>
      <c r="J38" s="1"/>
      <c r="K38" s="1"/>
      <c r="L38" s="1"/>
    </row>
    <row r="39" spans="1:12" ht="45.75" thickBot="1">
      <c r="A39" s="1"/>
      <c r="B39" s="1"/>
      <c r="C39" s="84" t="s">
        <v>41</v>
      </c>
      <c r="D39" s="85" t="s">
        <v>42</v>
      </c>
      <c r="E39" s="85" t="s">
        <v>10</v>
      </c>
      <c r="F39" s="85" t="s">
        <v>43</v>
      </c>
      <c r="G39" s="84" t="s">
        <v>44</v>
      </c>
      <c r="H39" s="84" t="s">
        <v>45</v>
      </c>
      <c r="I39" s="1"/>
      <c r="J39" s="1"/>
      <c r="K39" s="1"/>
      <c r="L39" s="1"/>
    </row>
    <row r="40" spans="1:12" ht="15.75" thickBot="1">
      <c r="C40" s="82"/>
      <c r="D40" s="27"/>
      <c r="E40" s="87"/>
      <c r="F40" s="88"/>
      <c r="G40" s="87"/>
      <c r="H40" s="87"/>
      <c r="I40" s="1"/>
      <c r="J40" s="1"/>
      <c r="K40" s="1"/>
      <c r="L40" s="1"/>
    </row>
    <row r="41" spans="1:12">
      <c r="A41" s="45"/>
      <c r="B41" s="89"/>
      <c r="C41" s="3"/>
      <c r="D41" s="3"/>
      <c r="E41" s="8"/>
      <c r="F41" s="3"/>
      <c r="G41" s="8"/>
      <c r="H41" s="3"/>
      <c r="I41" s="1"/>
      <c r="J41" s="1"/>
      <c r="K41" s="1"/>
      <c r="L41" s="1"/>
    </row>
    <row r="42" spans="1:12">
      <c r="A42" s="105" t="s">
        <v>47</v>
      </c>
      <c r="B42" s="106"/>
      <c r="C42" s="3"/>
      <c r="D42" s="3"/>
      <c r="E42" s="8"/>
      <c r="F42" s="3"/>
      <c r="G42" s="8"/>
      <c r="H42" s="3"/>
      <c r="I42" s="1"/>
      <c r="J42" s="1"/>
      <c r="K42" s="1"/>
      <c r="L42" s="1"/>
    </row>
    <row r="43" spans="1:12">
      <c r="A43" s="112" t="s">
        <v>48</v>
      </c>
      <c r="B43" s="113"/>
      <c r="C43" s="3"/>
      <c r="D43" s="3"/>
      <c r="E43" s="8">
        <v>18.84</v>
      </c>
      <c r="F43" s="9">
        <v>5.5E-2</v>
      </c>
      <c r="G43" s="8">
        <f>E43*F43</f>
        <v>1.0362</v>
      </c>
      <c r="H43" s="8">
        <f>E43+G43</f>
        <v>19.876200000000001</v>
      </c>
      <c r="I43" s="1"/>
      <c r="J43" s="1"/>
      <c r="K43" s="1"/>
      <c r="L43" s="1"/>
    </row>
    <row r="44" spans="1:12">
      <c r="A44" s="105" t="s">
        <v>0</v>
      </c>
      <c r="B44" s="106"/>
      <c r="C44" s="3"/>
      <c r="D44" s="3"/>
      <c r="E44" s="8"/>
      <c r="F44" s="3"/>
      <c r="G44" s="8"/>
      <c r="H44" s="3"/>
      <c r="I44" s="1"/>
      <c r="J44" s="1"/>
      <c r="K44" s="1"/>
      <c r="L44" s="1"/>
    </row>
    <row r="45" spans="1:12">
      <c r="A45" s="112" t="s">
        <v>48</v>
      </c>
      <c r="B45" s="113"/>
      <c r="C45" s="3">
        <f>F37</f>
        <v>83</v>
      </c>
      <c r="D45" s="3">
        <v>0.90759999999999996</v>
      </c>
      <c r="E45" s="8">
        <f>C45*D45</f>
        <v>75.330799999999996</v>
      </c>
      <c r="F45" s="9">
        <v>5.5E-2</v>
      </c>
      <c r="G45" s="8">
        <f>E45*F45</f>
        <v>4.1431940000000003</v>
      </c>
      <c r="H45" s="8">
        <f>E45+G45</f>
        <v>79.47399399999999</v>
      </c>
      <c r="I45" s="1"/>
      <c r="J45" s="1"/>
      <c r="K45" s="1"/>
      <c r="L45" s="1"/>
    </row>
    <row r="46" spans="1:12">
      <c r="A46" s="112" t="s">
        <v>49</v>
      </c>
      <c r="B46" s="113"/>
      <c r="C46" s="3">
        <f>F37</f>
        <v>83</v>
      </c>
      <c r="D46" s="3">
        <v>0.06</v>
      </c>
      <c r="E46" s="8">
        <f>C46*D46</f>
        <v>4.9799999999999995</v>
      </c>
      <c r="F46" s="9">
        <v>5.5E-2</v>
      </c>
      <c r="G46" s="8">
        <f>E46*F46</f>
        <v>0.27389999999999998</v>
      </c>
      <c r="H46" s="8">
        <f>E46+G46</f>
        <v>5.2538999999999998</v>
      </c>
      <c r="I46" s="1"/>
      <c r="J46" s="1"/>
      <c r="K46" s="1"/>
      <c r="L46" s="1"/>
    </row>
    <row r="47" spans="1:12" ht="15.75" thickBot="1">
      <c r="A47" s="112" t="s">
        <v>50</v>
      </c>
      <c r="B47" s="113"/>
      <c r="C47" s="3">
        <f>F37</f>
        <v>83</v>
      </c>
      <c r="D47" s="3">
        <v>0.111</v>
      </c>
      <c r="E47" s="8">
        <f>C47*D47</f>
        <v>9.213000000000001</v>
      </c>
      <c r="F47" s="9">
        <v>5.5E-2</v>
      </c>
      <c r="G47" s="8">
        <f>E47*F47</f>
        <v>0.50671500000000003</v>
      </c>
      <c r="H47" s="8">
        <f>E47+G47</f>
        <v>9.7197150000000008</v>
      </c>
      <c r="I47" s="1"/>
      <c r="J47" s="1"/>
      <c r="K47" s="1"/>
      <c r="L47" s="1"/>
    </row>
    <row r="48" spans="1:12" ht="15.75" thickBot="1">
      <c r="A48" s="114" t="s">
        <v>51</v>
      </c>
      <c r="B48" s="115"/>
      <c r="C48" s="115"/>
      <c r="D48" s="115"/>
      <c r="E48" s="115"/>
      <c r="F48" s="115"/>
      <c r="G48" s="116"/>
      <c r="H48" s="93">
        <f>SUM(H43:H47)</f>
        <v>114.32380899999998</v>
      </c>
      <c r="I48" s="1"/>
      <c r="J48" s="1"/>
      <c r="K48" s="1"/>
      <c r="L48" s="1"/>
    </row>
    <row r="49" spans="1:12">
      <c r="C49" s="43"/>
      <c r="D49" s="43"/>
      <c r="E49" s="44"/>
      <c r="F49" s="94"/>
      <c r="G49" s="44"/>
      <c r="H49" s="44"/>
      <c r="I49" s="1"/>
      <c r="J49" s="1"/>
      <c r="K49" s="1"/>
      <c r="L49" s="1"/>
    </row>
    <row r="50" spans="1:12">
      <c r="A50" s="1"/>
      <c r="B50" s="1"/>
      <c r="C50" s="3"/>
      <c r="D50" s="3"/>
      <c r="E50" s="8"/>
      <c r="F50" s="3"/>
      <c r="G50" s="8"/>
      <c r="H50" s="3"/>
      <c r="I50" s="1"/>
      <c r="J50" s="1"/>
      <c r="K50" s="1"/>
      <c r="L50" s="1"/>
    </row>
    <row r="51" spans="1:12">
      <c r="A51" s="105" t="s">
        <v>20</v>
      </c>
      <c r="B51" s="106"/>
      <c r="C51" s="3"/>
      <c r="D51" s="3"/>
      <c r="E51" s="75"/>
      <c r="F51" s="75"/>
      <c r="G51" s="75"/>
      <c r="H51" s="75"/>
      <c r="I51" s="1"/>
      <c r="J51" s="1"/>
      <c r="K51" s="1"/>
      <c r="L51" s="1"/>
    </row>
    <row r="52" spans="1:12">
      <c r="A52" s="112" t="s">
        <v>48</v>
      </c>
      <c r="B52" s="113"/>
      <c r="C52" s="3"/>
      <c r="D52" s="3"/>
      <c r="E52" s="8">
        <v>9.7799999999999994</v>
      </c>
      <c r="F52" s="96">
        <v>7.0000000000000007E-2</v>
      </c>
      <c r="G52" s="8">
        <f>E52*F52</f>
        <v>0.68459999999999999</v>
      </c>
      <c r="H52" s="8">
        <f>E52+G52</f>
        <v>10.464599999999999</v>
      </c>
      <c r="I52" s="1"/>
      <c r="J52" s="1"/>
      <c r="K52" s="1"/>
      <c r="L52" s="1"/>
    </row>
    <row r="53" spans="1:12">
      <c r="A53" s="105" t="s">
        <v>52</v>
      </c>
      <c r="B53" s="106"/>
      <c r="C53" s="3"/>
      <c r="D53" s="3"/>
      <c r="E53" s="8"/>
      <c r="F53" s="3"/>
      <c r="G53" s="8"/>
      <c r="H53" s="3"/>
      <c r="I53" s="1"/>
      <c r="J53" s="1"/>
      <c r="K53" s="1"/>
      <c r="L53" s="1"/>
    </row>
    <row r="54" spans="1:12">
      <c r="A54" s="112" t="s">
        <v>48</v>
      </c>
      <c r="B54" s="113"/>
      <c r="C54" s="3">
        <f>F37</f>
        <v>83</v>
      </c>
      <c r="D54" s="3">
        <v>1.1504000000000001</v>
      </c>
      <c r="E54" s="8">
        <f>C54*D54</f>
        <v>95.483200000000011</v>
      </c>
      <c r="F54" s="96">
        <v>7.0000000000000007E-2</v>
      </c>
      <c r="G54" s="8">
        <f>E54*F54</f>
        <v>6.6838240000000013</v>
      </c>
      <c r="H54" s="8">
        <f>E54+G54</f>
        <v>102.16702400000001</v>
      </c>
      <c r="I54" s="1"/>
      <c r="J54" s="1"/>
      <c r="K54" s="1"/>
      <c r="L54" s="1"/>
    </row>
    <row r="55" spans="1:12" ht="15.75" thickBot="1">
      <c r="A55" s="112" t="s">
        <v>53</v>
      </c>
      <c r="B55" s="113"/>
      <c r="C55" s="3">
        <f>F37</f>
        <v>83</v>
      </c>
      <c r="D55" s="3">
        <v>0.42</v>
      </c>
      <c r="E55" s="8">
        <f>C55*D55</f>
        <v>34.86</v>
      </c>
      <c r="F55" s="96">
        <v>7.0000000000000007E-2</v>
      </c>
      <c r="G55" s="8">
        <f>E55*F55</f>
        <v>2.4402000000000004</v>
      </c>
      <c r="H55" s="8">
        <f>E55+G55</f>
        <v>37.300199999999997</v>
      </c>
      <c r="I55" s="1"/>
      <c r="J55" s="1"/>
      <c r="K55" s="1"/>
      <c r="L55" s="1"/>
    </row>
    <row r="56" spans="1:12" ht="15.75" thickBot="1">
      <c r="A56" s="114" t="s">
        <v>54</v>
      </c>
      <c r="B56" s="115"/>
      <c r="C56" s="115"/>
      <c r="D56" s="115"/>
      <c r="E56" s="115"/>
      <c r="F56" s="115"/>
      <c r="G56" s="116"/>
      <c r="H56" s="93">
        <f>SUM(H49:H55)</f>
        <v>149.93182400000001</v>
      </c>
      <c r="I56" s="1"/>
      <c r="J56" s="1"/>
      <c r="K56" s="1"/>
      <c r="L56" s="1"/>
    </row>
    <row r="57" spans="1:12" ht="15.75" thickBot="1">
      <c r="C57" s="3"/>
      <c r="D57" s="3"/>
      <c r="E57" s="8"/>
      <c r="F57" s="3"/>
      <c r="G57" s="8"/>
      <c r="H57" s="43"/>
      <c r="I57" s="1"/>
      <c r="J57" s="1"/>
      <c r="K57" s="1"/>
      <c r="L57" s="1"/>
    </row>
    <row r="58" spans="1:12">
      <c r="A58" s="117" t="s">
        <v>55</v>
      </c>
      <c r="B58" s="118"/>
      <c r="C58" s="3"/>
      <c r="D58" s="3"/>
      <c r="E58" s="3"/>
      <c r="F58" s="3"/>
      <c r="G58" s="8"/>
      <c r="H58" s="3"/>
    </row>
    <row r="59" spans="1:12">
      <c r="A59" s="112" t="s">
        <v>56</v>
      </c>
      <c r="B59" s="113"/>
      <c r="C59" s="3">
        <f>F37</f>
        <v>83</v>
      </c>
      <c r="D59" s="3">
        <v>0.22</v>
      </c>
      <c r="E59" s="3">
        <f>C59*D59</f>
        <v>18.260000000000002</v>
      </c>
      <c r="F59" s="9">
        <v>5.5E-2</v>
      </c>
      <c r="G59" s="8">
        <f>E59*F59</f>
        <v>1.0043000000000002</v>
      </c>
      <c r="H59" s="8">
        <f>E59+G59</f>
        <v>19.264300000000002</v>
      </c>
    </row>
    <row r="60" spans="1:12" ht="15.75" thickBot="1">
      <c r="A60" s="112" t="s">
        <v>57</v>
      </c>
      <c r="B60" s="113"/>
      <c r="C60" s="3">
        <f>F37</f>
        <v>83</v>
      </c>
      <c r="D60" s="3">
        <v>0.15</v>
      </c>
      <c r="E60" s="3">
        <f>C60*D60</f>
        <v>12.45</v>
      </c>
      <c r="F60" s="96">
        <v>7.0000000000000007E-2</v>
      </c>
      <c r="G60" s="8">
        <f>E60*F60</f>
        <v>0.87150000000000005</v>
      </c>
      <c r="H60" s="8">
        <f>E60+G60</f>
        <v>13.321499999999999</v>
      </c>
    </row>
    <row r="61" spans="1:12" ht="15.75" thickBot="1">
      <c r="A61" s="114" t="s">
        <v>58</v>
      </c>
      <c r="B61" s="115"/>
      <c r="C61" s="115"/>
      <c r="D61" s="115"/>
      <c r="E61" s="115"/>
      <c r="F61" s="115"/>
      <c r="G61" s="116"/>
      <c r="H61" s="93">
        <f>SUM(H59:H60)</f>
        <v>32.585799999999999</v>
      </c>
    </row>
    <row r="62" spans="1:12" ht="15.75" thickBot="1">
      <c r="A62" s="1"/>
      <c r="B62" s="1"/>
      <c r="C62" s="3"/>
      <c r="D62" s="3"/>
      <c r="E62" s="3"/>
      <c r="F62" s="3"/>
      <c r="G62" s="3"/>
      <c r="H62" s="3"/>
    </row>
    <row r="63" spans="1:12" ht="15.75" thickBot="1">
      <c r="A63" s="119" t="s">
        <v>59</v>
      </c>
      <c r="B63" s="120"/>
      <c r="C63" s="82"/>
      <c r="D63" s="82"/>
      <c r="E63" s="82"/>
      <c r="F63" s="82"/>
      <c r="G63" s="82"/>
      <c r="H63" s="97">
        <f>H48+H56+H61</f>
        <v>296.84143299999999</v>
      </c>
    </row>
    <row r="65" spans="1:8" ht="15.75" thickBot="1"/>
    <row r="66" spans="1:8" ht="15.75" thickBot="1">
      <c r="B66" s="1"/>
      <c r="C66" s="46"/>
      <c r="D66" s="46"/>
      <c r="E66" s="109" t="s">
        <v>61</v>
      </c>
      <c r="F66" s="110"/>
      <c r="G66" s="46"/>
      <c r="H66" s="46"/>
    </row>
    <row r="67" spans="1:8" ht="30.75" thickBot="1">
      <c r="B67" s="34"/>
      <c r="C67" s="1"/>
      <c r="D67" s="35" t="s">
        <v>38</v>
      </c>
      <c r="E67" s="36" t="s">
        <v>39</v>
      </c>
      <c r="F67" s="81" t="s">
        <v>40</v>
      </c>
      <c r="G67" s="1"/>
      <c r="H67" s="1"/>
    </row>
    <row r="68" spans="1:8" ht="15.75" thickBot="1">
      <c r="B68" s="34"/>
      <c r="C68" s="1"/>
      <c r="D68" s="82">
        <v>1235</v>
      </c>
      <c r="E68" s="82"/>
      <c r="F68" s="83">
        <f>E68-D68</f>
        <v>-1235</v>
      </c>
      <c r="G68" s="1"/>
      <c r="H68" s="1"/>
    </row>
    <row r="69" spans="1:8" ht="15.75" thickBot="1">
      <c r="A69" s="1"/>
      <c r="B69" s="34"/>
      <c r="C69" s="1"/>
      <c r="G69" s="1"/>
      <c r="H69" s="1"/>
    </row>
    <row r="70" spans="1:8" ht="45.75" thickBot="1">
      <c r="A70" s="1"/>
      <c r="B70" s="1"/>
      <c r="C70" s="84" t="s">
        <v>41</v>
      </c>
      <c r="D70" s="85" t="s">
        <v>42</v>
      </c>
      <c r="E70" s="85" t="s">
        <v>10</v>
      </c>
      <c r="F70" s="85" t="s">
        <v>43</v>
      </c>
      <c r="G70" s="84" t="s">
        <v>44</v>
      </c>
      <c r="H70" s="84" t="s">
        <v>45</v>
      </c>
    </row>
    <row r="71" spans="1:8" ht="15.75" thickBot="1">
      <c r="C71" s="82"/>
      <c r="D71" s="27"/>
      <c r="E71" s="87"/>
      <c r="F71" s="88"/>
      <c r="G71" s="87"/>
      <c r="H71" s="87"/>
    </row>
    <row r="72" spans="1:8">
      <c r="A72" s="45"/>
      <c r="B72" s="89"/>
      <c r="C72" s="3"/>
      <c r="D72" s="3"/>
      <c r="E72" s="8"/>
      <c r="F72" s="3"/>
      <c r="G72" s="8"/>
      <c r="H72" s="3"/>
    </row>
    <row r="73" spans="1:8">
      <c r="A73" s="105" t="s">
        <v>47</v>
      </c>
      <c r="B73" s="106"/>
      <c r="C73" s="3"/>
      <c r="D73" s="3"/>
      <c r="E73" s="8"/>
      <c r="F73" s="3"/>
      <c r="G73" s="8"/>
      <c r="H73" s="3"/>
    </row>
    <row r="74" spans="1:8">
      <c r="A74" s="112" t="s">
        <v>48</v>
      </c>
      <c r="B74" s="113"/>
      <c r="C74" s="3"/>
      <c r="D74" s="3"/>
      <c r="E74" s="8">
        <v>18.84</v>
      </c>
      <c r="F74" s="9">
        <v>5.5E-2</v>
      </c>
      <c r="G74" s="8">
        <f>E74*F74</f>
        <v>1.0362</v>
      </c>
      <c r="H74" s="8">
        <f>E74+G74</f>
        <v>19.876200000000001</v>
      </c>
    </row>
    <row r="75" spans="1:8">
      <c r="A75" s="105" t="s">
        <v>0</v>
      </c>
      <c r="B75" s="106"/>
      <c r="C75" s="3"/>
      <c r="D75" s="3"/>
      <c r="E75" s="8"/>
      <c r="F75" s="3"/>
      <c r="G75" s="8"/>
      <c r="H75" s="3"/>
    </row>
    <row r="76" spans="1:8">
      <c r="A76" s="112" t="s">
        <v>48</v>
      </c>
      <c r="B76" s="113"/>
      <c r="C76" s="3">
        <f>F68</f>
        <v>-1235</v>
      </c>
      <c r="D76" s="3">
        <v>0.90759999999999996</v>
      </c>
      <c r="E76" s="8">
        <f>C76*D76</f>
        <v>-1120.886</v>
      </c>
      <c r="F76" s="9">
        <v>5.5E-2</v>
      </c>
      <c r="G76" s="8">
        <f>E76*F76</f>
        <v>-61.64873</v>
      </c>
      <c r="H76" s="8">
        <f>E76+G76</f>
        <v>-1182.5347299999999</v>
      </c>
    </row>
    <row r="77" spans="1:8">
      <c r="A77" s="112" t="s">
        <v>49</v>
      </c>
      <c r="B77" s="113"/>
      <c r="C77" s="3">
        <f>F68</f>
        <v>-1235</v>
      </c>
      <c r="D77" s="3">
        <v>0.06</v>
      </c>
      <c r="E77" s="8">
        <f>C77*D77</f>
        <v>-74.099999999999994</v>
      </c>
      <c r="F77" s="9">
        <v>5.5E-2</v>
      </c>
      <c r="G77" s="8">
        <f>E77*F77</f>
        <v>-4.0754999999999999</v>
      </c>
      <c r="H77" s="8">
        <f>E77+G77</f>
        <v>-78.1755</v>
      </c>
    </row>
    <row r="78" spans="1:8" ht="15.75" thickBot="1">
      <c r="A78" s="112" t="s">
        <v>50</v>
      </c>
      <c r="B78" s="113"/>
      <c r="C78" s="3">
        <f>F68</f>
        <v>-1235</v>
      </c>
      <c r="D78" s="3">
        <v>0.111</v>
      </c>
      <c r="E78" s="8">
        <f>C78*D78</f>
        <v>-137.08500000000001</v>
      </c>
      <c r="F78" s="9">
        <v>5.5E-2</v>
      </c>
      <c r="G78" s="8">
        <f>E78*F78</f>
        <v>-7.5396750000000008</v>
      </c>
      <c r="H78" s="8">
        <f>E78+G78</f>
        <v>-144.624675</v>
      </c>
    </row>
    <row r="79" spans="1:8" ht="15.75" thickBot="1">
      <c r="A79" s="114" t="s">
        <v>51</v>
      </c>
      <c r="B79" s="115"/>
      <c r="C79" s="115"/>
      <c r="D79" s="115"/>
      <c r="E79" s="115"/>
      <c r="F79" s="115"/>
      <c r="G79" s="116"/>
      <c r="H79" s="93">
        <f>SUM(H74:H78)</f>
        <v>-1385.458705</v>
      </c>
    </row>
    <row r="80" spans="1:8">
      <c r="C80" s="43"/>
      <c r="D80" s="43"/>
      <c r="E80" s="44"/>
      <c r="F80" s="94"/>
      <c r="G80" s="44"/>
      <c r="H80" s="44"/>
    </row>
    <row r="81" spans="1:8">
      <c r="A81" s="1"/>
      <c r="B81" s="1"/>
      <c r="C81" s="3"/>
      <c r="D81" s="3"/>
      <c r="E81" s="8"/>
      <c r="F81" s="3"/>
      <c r="G81" s="8"/>
      <c r="H81" s="3"/>
    </row>
    <row r="82" spans="1:8">
      <c r="A82" s="105" t="s">
        <v>20</v>
      </c>
      <c r="B82" s="106"/>
      <c r="C82" s="3"/>
      <c r="D82" s="3"/>
      <c r="E82" s="75"/>
      <c r="F82" s="75"/>
      <c r="G82" s="75"/>
      <c r="H82" s="75"/>
    </row>
    <row r="83" spans="1:8">
      <c r="A83" s="112" t="s">
        <v>48</v>
      </c>
      <c r="B83" s="113"/>
      <c r="C83" s="3"/>
      <c r="D83" s="3"/>
      <c r="E83" s="8">
        <v>9.7799999999999994</v>
      </c>
      <c r="F83" s="96">
        <v>7.0000000000000007E-2</v>
      </c>
      <c r="G83" s="8">
        <f>E83*F83</f>
        <v>0.68459999999999999</v>
      </c>
      <c r="H83" s="8">
        <f>E83+G83</f>
        <v>10.464599999999999</v>
      </c>
    </row>
    <row r="84" spans="1:8">
      <c r="A84" s="105" t="s">
        <v>52</v>
      </c>
      <c r="B84" s="106"/>
      <c r="C84" s="3"/>
      <c r="D84" s="3"/>
      <c r="E84" s="8"/>
      <c r="F84" s="3"/>
      <c r="G84" s="8"/>
      <c r="H84" s="3"/>
    </row>
    <row r="85" spans="1:8">
      <c r="A85" s="112" t="s">
        <v>48</v>
      </c>
      <c r="B85" s="113"/>
      <c r="C85" s="3">
        <f>F68</f>
        <v>-1235</v>
      </c>
      <c r="D85" s="3">
        <v>1.1504000000000001</v>
      </c>
      <c r="E85" s="8">
        <f>C85*D85</f>
        <v>-1420.7440000000001</v>
      </c>
      <c r="F85" s="96">
        <v>7.0000000000000007E-2</v>
      </c>
      <c r="G85" s="8">
        <f>E85*F85</f>
        <v>-99.452080000000024</v>
      </c>
      <c r="H85" s="8">
        <f>E85+G85</f>
        <v>-1520.1960800000002</v>
      </c>
    </row>
    <row r="86" spans="1:8" ht="15.75" thickBot="1">
      <c r="A86" s="112" t="s">
        <v>53</v>
      </c>
      <c r="B86" s="113"/>
      <c r="C86" s="3">
        <f>F68</f>
        <v>-1235</v>
      </c>
      <c r="D86" s="3">
        <v>0.42</v>
      </c>
      <c r="E86" s="8">
        <f>C86*D86</f>
        <v>-518.69999999999993</v>
      </c>
      <c r="F86" s="96">
        <v>7.0000000000000007E-2</v>
      </c>
      <c r="G86" s="8">
        <f>E86*F86</f>
        <v>-36.308999999999997</v>
      </c>
      <c r="H86" s="8">
        <f>E86+G86</f>
        <v>-555.0089999999999</v>
      </c>
    </row>
    <row r="87" spans="1:8" ht="15.75" thickBot="1">
      <c r="A87" s="114" t="s">
        <v>54</v>
      </c>
      <c r="B87" s="115"/>
      <c r="C87" s="115"/>
      <c r="D87" s="115"/>
      <c r="E87" s="115"/>
      <c r="F87" s="115"/>
      <c r="G87" s="116"/>
      <c r="H87" s="93">
        <f>SUM(H80:H86)</f>
        <v>-2064.7404799999999</v>
      </c>
    </row>
    <row r="88" spans="1:8" ht="15.75" thickBot="1">
      <c r="C88" s="3"/>
      <c r="D88" s="3"/>
      <c r="E88" s="8"/>
      <c r="F88" s="3"/>
      <c r="G88" s="8"/>
      <c r="H88" s="43"/>
    </row>
    <row r="89" spans="1:8">
      <c r="A89" s="117" t="s">
        <v>55</v>
      </c>
      <c r="B89" s="118"/>
      <c r="C89" s="3"/>
      <c r="D89" s="3"/>
      <c r="E89" s="3"/>
      <c r="F89" s="3"/>
      <c r="G89" s="8"/>
      <c r="H89" s="3"/>
    </row>
    <row r="90" spans="1:8">
      <c r="A90" s="112" t="s">
        <v>56</v>
      </c>
      <c r="B90" s="113"/>
      <c r="C90" s="3">
        <f>F68</f>
        <v>-1235</v>
      </c>
      <c r="D90" s="3">
        <v>0.22</v>
      </c>
      <c r="E90" s="3">
        <f>C90*D90</f>
        <v>-271.7</v>
      </c>
      <c r="F90" s="9">
        <v>5.5E-2</v>
      </c>
      <c r="G90" s="8">
        <f>E90*F90</f>
        <v>-14.9435</v>
      </c>
      <c r="H90" s="8">
        <f>E90+G90</f>
        <v>-286.64350000000002</v>
      </c>
    </row>
    <row r="91" spans="1:8" ht="15.75" thickBot="1">
      <c r="A91" s="112" t="s">
        <v>57</v>
      </c>
      <c r="B91" s="113"/>
      <c r="C91" s="3">
        <f>F68</f>
        <v>-1235</v>
      </c>
      <c r="D91" s="3">
        <v>0.15</v>
      </c>
      <c r="E91" s="3">
        <f>C91*D91</f>
        <v>-185.25</v>
      </c>
      <c r="F91" s="96">
        <v>7.0000000000000007E-2</v>
      </c>
      <c r="G91" s="8">
        <f>E91*F91</f>
        <v>-12.967500000000001</v>
      </c>
      <c r="H91" s="8">
        <f>E91+G91</f>
        <v>-198.2175</v>
      </c>
    </row>
    <row r="92" spans="1:8" ht="15.75" thickBot="1">
      <c r="A92" s="114" t="s">
        <v>58</v>
      </c>
      <c r="B92" s="115"/>
      <c r="C92" s="115"/>
      <c r="D92" s="115"/>
      <c r="E92" s="115"/>
      <c r="F92" s="115"/>
      <c r="G92" s="116"/>
      <c r="H92" s="93">
        <f>SUM(H90:H91)</f>
        <v>-484.86099999999999</v>
      </c>
    </row>
    <row r="93" spans="1:8" ht="15.75" thickBot="1">
      <c r="A93" s="1"/>
      <c r="B93" s="1"/>
      <c r="C93" s="3"/>
      <c r="D93" s="3"/>
      <c r="E93" s="3"/>
      <c r="F93" s="3"/>
      <c r="G93" s="3"/>
      <c r="H93" s="3"/>
    </row>
    <row r="94" spans="1:8" ht="15.75" thickBot="1">
      <c r="A94" s="119" t="s">
        <v>59</v>
      </c>
      <c r="B94" s="120"/>
      <c r="C94" s="82"/>
      <c r="D94" s="82"/>
      <c r="E94" s="82"/>
      <c r="F94" s="82"/>
      <c r="G94" s="82"/>
      <c r="H94" s="97">
        <f>H79+H87+H92</f>
        <v>-3935.0601849999998</v>
      </c>
    </row>
    <row r="96" spans="1:8" ht="15.75" thickBot="1"/>
    <row r="97" spans="1:8" ht="15.75" thickBot="1">
      <c r="B97" s="1"/>
      <c r="C97" s="46"/>
      <c r="D97" s="46"/>
      <c r="E97" s="109" t="s">
        <v>62</v>
      </c>
      <c r="F97" s="110"/>
      <c r="G97" s="46"/>
      <c r="H97" s="46"/>
    </row>
    <row r="98" spans="1:8" ht="30.75" thickBot="1">
      <c r="B98" s="34"/>
      <c r="C98" s="1"/>
      <c r="D98" s="35" t="s">
        <v>38</v>
      </c>
      <c r="E98" s="36" t="s">
        <v>39</v>
      </c>
      <c r="F98" s="81" t="s">
        <v>40</v>
      </c>
      <c r="G98" s="1"/>
      <c r="H98" s="1"/>
    </row>
    <row r="99" spans="1:8" ht="15.75" thickBot="1">
      <c r="B99" s="34"/>
      <c r="C99" s="1"/>
      <c r="D99" s="82"/>
      <c r="E99" s="82"/>
      <c r="F99" s="83"/>
      <c r="G99" s="1"/>
      <c r="H99" s="1"/>
    </row>
    <row r="100" spans="1:8" ht="15.75" thickBot="1">
      <c r="A100" s="1"/>
      <c r="B100" s="34"/>
      <c r="C100" s="1"/>
      <c r="G100" s="1"/>
      <c r="H100" s="1"/>
    </row>
    <row r="101" spans="1:8" ht="45.75" thickBot="1">
      <c r="A101" s="1"/>
      <c r="B101" s="1"/>
      <c r="C101" s="84" t="s">
        <v>41</v>
      </c>
      <c r="D101" s="85" t="s">
        <v>42</v>
      </c>
      <c r="E101" s="85" t="s">
        <v>10</v>
      </c>
      <c r="F101" s="85" t="s">
        <v>43</v>
      </c>
      <c r="G101" s="84" t="s">
        <v>44</v>
      </c>
      <c r="H101" s="84" t="s">
        <v>45</v>
      </c>
    </row>
    <row r="102" spans="1:8" ht="15.75" thickBot="1">
      <c r="C102" s="82"/>
      <c r="D102" s="27"/>
      <c r="E102" s="87"/>
      <c r="F102" s="88"/>
      <c r="G102" s="87"/>
      <c r="H102" s="87"/>
    </row>
    <row r="103" spans="1:8">
      <c r="A103" s="45"/>
      <c r="B103" s="89"/>
      <c r="C103" s="3"/>
      <c r="D103" s="3"/>
      <c r="E103" s="8"/>
      <c r="F103" s="3"/>
      <c r="G103" s="8"/>
      <c r="H103" s="3"/>
    </row>
    <row r="104" spans="1:8">
      <c r="A104" s="105" t="s">
        <v>47</v>
      </c>
      <c r="B104" s="106"/>
      <c r="C104" s="3"/>
      <c r="D104" s="3"/>
      <c r="E104" s="8"/>
      <c r="F104" s="3"/>
      <c r="G104" s="8"/>
      <c r="H104" s="3"/>
    </row>
    <row r="105" spans="1:8">
      <c r="A105" s="112" t="s">
        <v>48</v>
      </c>
      <c r="B105" s="113"/>
      <c r="C105" s="3"/>
      <c r="D105" s="3"/>
      <c r="E105" s="8">
        <v>18.84</v>
      </c>
      <c r="F105" s="9">
        <v>5.5E-2</v>
      </c>
      <c r="G105" s="8">
        <f>E105*F105</f>
        <v>1.0362</v>
      </c>
      <c r="H105" s="8">
        <f>E105+G105</f>
        <v>19.876200000000001</v>
      </c>
    </row>
    <row r="106" spans="1:8">
      <c r="A106" s="105" t="s">
        <v>0</v>
      </c>
      <c r="B106" s="106"/>
      <c r="C106" s="3"/>
      <c r="D106" s="3"/>
      <c r="E106" s="8"/>
      <c r="F106" s="3"/>
      <c r="G106" s="8"/>
      <c r="H106" s="3"/>
    </row>
    <row r="107" spans="1:8">
      <c r="A107" s="112" t="s">
        <v>48</v>
      </c>
      <c r="B107" s="113"/>
      <c r="C107" s="3">
        <f>F99</f>
        <v>0</v>
      </c>
      <c r="D107" s="3">
        <v>0.90759999999999996</v>
      </c>
      <c r="E107" s="8">
        <f>C107*D107</f>
        <v>0</v>
      </c>
      <c r="F107" s="9">
        <v>5.5E-2</v>
      </c>
      <c r="G107" s="8">
        <f>E107*F107</f>
        <v>0</v>
      </c>
      <c r="H107" s="8">
        <f>E107+G107</f>
        <v>0</v>
      </c>
    </row>
    <row r="108" spans="1:8">
      <c r="A108" s="112" t="s">
        <v>49</v>
      </c>
      <c r="B108" s="113"/>
      <c r="C108" s="3">
        <f>F99</f>
        <v>0</v>
      </c>
      <c r="D108" s="3">
        <v>0.06</v>
      </c>
      <c r="E108" s="8">
        <f>C108*D108</f>
        <v>0</v>
      </c>
      <c r="F108" s="9">
        <v>5.5E-2</v>
      </c>
      <c r="G108" s="8">
        <f>E108*F108</f>
        <v>0</v>
      </c>
      <c r="H108" s="8">
        <f>E108+G108</f>
        <v>0</v>
      </c>
    </row>
    <row r="109" spans="1:8" ht="15.75" thickBot="1">
      <c r="A109" s="112" t="s">
        <v>50</v>
      </c>
      <c r="B109" s="113"/>
      <c r="C109" s="3">
        <f>F99</f>
        <v>0</v>
      </c>
      <c r="D109" s="3">
        <v>0.111</v>
      </c>
      <c r="E109" s="8">
        <f>C109*D109</f>
        <v>0</v>
      </c>
      <c r="F109" s="9">
        <v>5.5E-2</v>
      </c>
      <c r="G109" s="8">
        <f>E109*F109</f>
        <v>0</v>
      </c>
      <c r="H109" s="8">
        <f>E109+G109</f>
        <v>0</v>
      </c>
    </row>
    <row r="110" spans="1:8" ht="15.75" thickBot="1">
      <c r="A110" s="114" t="s">
        <v>51</v>
      </c>
      <c r="B110" s="115"/>
      <c r="C110" s="115"/>
      <c r="D110" s="115"/>
      <c r="E110" s="115"/>
      <c r="F110" s="115"/>
      <c r="G110" s="116"/>
      <c r="H110" s="93">
        <f>SUM(H105:H109)</f>
        <v>19.876200000000001</v>
      </c>
    </row>
    <row r="111" spans="1:8">
      <c r="C111" s="43"/>
      <c r="D111" s="43"/>
      <c r="E111" s="44"/>
      <c r="F111" s="94"/>
      <c r="G111" s="44"/>
      <c r="H111" s="44"/>
    </row>
    <row r="112" spans="1:8">
      <c r="A112" s="1"/>
      <c r="B112" s="1"/>
      <c r="C112" s="3"/>
      <c r="D112" s="3"/>
      <c r="E112" s="8"/>
      <c r="F112" s="3"/>
      <c r="G112" s="8"/>
      <c r="H112" s="3"/>
    </row>
    <row r="113" spans="1:8">
      <c r="A113" s="105" t="s">
        <v>20</v>
      </c>
      <c r="B113" s="106"/>
      <c r="C113" s="3"/>
      <c r="D113" s="3"/>
      <c r="E113" s="75"/>
      <c r="F113" s="75"/>
      <c r="G113" s="75"/>
      <c r="H113" s="75"/>
    </row>
    <row r="114" spans="1:8">
      <c r="A114" s="112" t="s">
        <v>48</v>
      </c>
      <c r="B114" s="113"/>
      <c r="C114" s="3"/>
      <c r="D114" s="3"/>
      <c r="E114" s="8">
        <v>9.7799999999999994</v>
      </c>
      <c r="F114" s="96">
        <v>7.0000000000000007E-2</v>
      </c>
      <c r="G114" s="8">
        <f>E114*F114</f>
        <v>0.68459999999999999</v>
      </c>
      <c r="H114" s="8">
        <f>E114+G114</f>
        <v>10.464599999999999</v>
      </c>
    </row>
    <row r="115" spans="1:8">
      <c r="A115" s="105" t="s">
        <v>52</v>
      </c>
      <c r="B115" s="106"/>
      <c r="C115" s="3"/>
      <c r="D115" s="3"/>
      <c r="E115" s="8"/>
      <c r="F115" s="3"/>
      <c r="G115" s="8"/>
      <c r="H115" s="3"/>
    </row>
    <row r="116" spans="1:8">
      <c r="A116" s="112" t="s">
        <v>48</v>
      </c>
      <c r="B116" s="113"/>
      <c r="C116" s="3">
        <f>F99</f>
        <v>0</v>
      </c>
      <c r="D116" s="3">
        <v>1.1504000000000001</v>
      </c>
      <c r="E116" s="8">
        <f>C116*D116</f>
        <v>0</v>
      </c>
      <c r="F116" s="96">
        <v>7.0000000000000007E-2</v>
      </c>
      <c r="G116" s="8">
        <f>E116*F116</f>
        <v>0</v>
      </c>
      <c r="H116" s="8">
        <f>E116+G116</f>
        <v>0</v>
      </c>
    </row>
    <row r="117" spans="1:8" ht="15.75" thickBot="1">
      <c r="A117" s="112" t="s">
        <v>53</v>
      </c>
      <c r="B117" s="113"/>
      <c r="C117" s="3">
        <f>F99</f>
        <v>0</v>
      </c>
      <c r="D117" s="3">
        <v>0.42</v>
      </c>
      <c r="E117" s="8">
        <f>C117*D117</f>
        <v>0</v>
      </c>
      <c r="F117" s="96">
        <v>7.0000000000000007E-2</v>
      </c>
      <c r="G117" s="8">
        <f>E117*F117</f>
        <v>0</v>
      </c>
      <c r="H117" s="8">
        <f>E117+G117</f>
        <v>0</v>
      </c>
    </row>
    <row r="118" spans="1:8" ht="15.75" thickBot="1">
      <c r="A118" s="114" t="s">
        <v>54</v>
      </c>
      <c r="B118" s="115"/>
      <c r="C118" s="115"/>
      <c r="D118" s="115"/>
      <c r="E118" s="115"/>
      <c r="F118" s="115"/>
      <c r="G118" s="116"/>
      <c r="H118" s="93">
        <f>SUM(H111:H117)</f>
        <v>10.464599999999999</v>
      </c>
    </row>
    <row r="119" spans="1:8" ht="15.75" thickBot="1">
      <c r="C119" s="3"/>
      <c r="D119" s="3"/>
      <c r="E119" s="8"/>
      <c r="F119" s="3"/>
      <c r="G119" s="8"/>
      <c r="H119" s="43"/>
    </row>
    <row r="120" spans="1:8">
      <c r="A120" s="117" t="s">
        <v>55</v>
      </c>
      <c r="B120" s="118"/>
      <c r="C120" s="3"/>
      <c r="D120" s="3"/>
      <c r="E120" s="3"/>
      <c r="F120" s="3"/>
      <c r="G120" s="8"/>
      <c r="H120" s="3"/>
    </row>
    <row r="121" spans="1:8">
      <c r="A121" s="112" t="s">
        <v>56</v>
      </c>
      <c r="B121" s="113"/>
      <c r="C121" s="3">
        <f>F99</f>
        <v>0</v>
      </c>
      <c r="D121" s="3">
        <v>0.22</v>
      </c>
      <c r="E121" s="3">
        <f>C121*D121</f>
        <v>0</v>
      </c>
      <c r="F121" s="9">
        <v>5.5E-2</v>
      </c>
      <c r="G121" s="8">
        <f>E121*F121</f>
        <v>0</v>
      </c>
      <c r="H121" s="8">
        <f>E121+G121</f>
        <v>0</v>
      </c>
    </row>
    <row r="122" spans="1:8" ht="15.75" thickBot="1">
      <c r="A122" s="112" t="s">
        <v>57</v>
      </c>
      <c r="B122" s="113"/>
      <c r="C122" s="3">
        <f>F99</f>
        <v>0</v>
      </c>
      <c r="D122" s="3">
        <v>0.15</v>
      </c>
      <c r="E122" s="3">
        <f>C122*D122</f>
        <v>0</v>
      </c>
      <c r="F122" s="96">
        <v>7.0000000000000007E-2</v>
      </c>
      <c r="G122" s="8">
        <f>E122*F122</f>
        <v>0</v>
      </c>
      <c r="H122" s="8">
        <f>E122+G122</f>
        <v>0</v>
      </c>
    </row>
    <row r="123" spans="1:8" ht="15.75" thickBot="1">
      <c r="A123" s="114" t="s">
        <v>58</v>
      </c>
      <c r="B123" s="115"/>
      <c r="C123" s="115"/>
      <c r="D123" s="115"/>
      <c r="E123" s="115"/>
      <c r="F123" s="115"/>
      <c r="G123" s="116"/>
      <c r="H123" s="93">
        <f>SUM(H121:H122)</f>
        <v>0</v>
      </c>
    </row>
    <row r="124" spans="1:8" ht="15.75" thickBot="1">
      <c r="A124" s="1"/>
      <c r="B124" s="1"/>
      <c r="C124" s="3"/>
      <c r="D124" s="3"/>
      <c r="E124" s="3"/>
      <c r="F124" s="3"/>
      <c r="G124" s="3"/>
      <c r="H124" s="3"/>
    </row>
    <row r="125" spans="1:8" ht="15.75" thickBot="1">
      <c r="A125" s="119" t="s">
        <v>59</v>
      </c>
      <c r="B125" s="120"/>
      <c r="C125" s="82"/>
      <c r="D125" s="82"/>
      <c r="E125" s="82"/>
      <c r="F125" s="82"/>
      <c r="G125" s="82"/>
      <c r="H125" s="97">
        <f>H110+H118+H123</f>
        <v>30.340800000000002</v>
      </c>
    </row>
    <row r="127" spans="1:8" ht="15.75" thickBot="1"/>
    <row r="128" spans="1:8" ht="15.75" thickBot="1">
      <c r="B128" s="1"/>
      <c r="C128" s="46"/>
      <c r="D128" s="46"/>
      <c r="E128" s="109" t="s">
        <v>63</v>
      </c>
      <c r="F128" s="110"/>
      <c r="G128" s="46"/>
      <c r="H128" s="46"/>
    </row>
    <row r="129" spans="1:8" ht="30.75" thickBot="1">
      <c r="B129" s="34"/>
      <c r="C129" s="1"/>
      <c r="D129" s="35" t="s">
        <v>38</v>
      </c>
      <c r="E129" s="36" t="s">
        <v>39</v>
      </c>
      <c r="F129" s="81" t="s">
        <v>40</v>
      </c>
      <c r="G129" s="1"/>
      <c r="H129" s="1"/>
    </row>
    <row r="130" spans="1:8" ht="15.75" thickBot="1">
      <c r="B130" s="34"/>
      <c r="C130" s="1"/>
      <c r="D130" s="82"/>
      <c r="E130" s="82"/>
      <c r="F130" s="83"/>
      <c r="G130" s="1"/>
      <c r="H130" s="1"/>
    </row>
    <row r="131" spans="1:8" ht="15.75" thickBot="1">
      <c r="A131" s="1"/>
      <c r="B131" s="34"/>
      <c r="C131" s="1"/>
      <c r="G131" s="1"/>
      <c r="H131" s="1"/>
    </row>
    <row r="132" spans="1:8" ht="45.75" thickBot="1">
      <c r="A132" s="1"/>
      <c r="B132" s="1"/>
      <c r="C132" s="84" t="s">
        <v>41</v>
      </c>
      <c r="D132" s="85" t="s">
        <v>42</v>
      </c>
      <c r="E132" s="85" t="s">
        <v>10</v>
      </c>
      <c r="F132" s="85" t="s">
        <v>43</v>
      </c>
      <c r="G132" s="84" t="s">
        <v>44</v>
      </c>
      <c r="H132" s="84" t="s">
        <v>45</v>
      </c>
    </row>
    <row r="133" spans="1:8" ht="15.75" thickBot="1">
      <c r="C133" s="82"/>
      <c r="D133" s="27"/>
      <c r="E133" s="87"/>
      <c r="F133" s="88"/>
      <c r="G133" s="87"/>
      <c r="H133" s="87"/>
    </row>
    <row r="134" spans="1:8">
      <c r="A134" s="45"/>
      <c r="B134" s="89"/>
      <c r="C134" s="3"/>
      <c r="D134" s="3"/>
      <c r="E134" s="8"/>
      <c r="F134" s="3"/>
      <c r="G134" s="8"/>
      <c r="H134" s="3"/>
    </row>
    <row r="135" spans="1:8">
      <c r="A135" s="105" t="s">
        <v>47</v>
      </c>
      <c r="B135" s="106"/>
      <c r="C135" s="3"/>
      <c r="D135" s="3"/>
      <c r="E135" s="8"/>
      <c r="F135" s="3"/>
      <c r="G135" s="8"/>
      <c r="H135" s="3"/>
    </row>
    <row r="136" spans="1:8">
      <c r="A136" s="112" t="s">
        <v>48</v>
      </c>
      <c r="B136" s="113"/>
      <c r="C136" s="3"/>
      <c r="D136" s="3"/>
      <c r="E136" s="8">
        <v>18.84</v>
      </c>
      <c r="F136" s="9">
        <v>5.5E-2</v>
      </c>
      <c r="G136" s="8">
        <f>E136*F136</f>
        <v>1.0362</v>
      </c>
      <c r="H136" s="8">
        <f>E136+G136</f>
        <v>19.876200000000001</v>
      </c>
    </row>
    <row r="137" spans="1:8">
      <c r="A137" s="105" t="s">
        <v>0</v>
      </c>
      <c r="B137" s="106"/>
      <c r="C137" s="3"/>
      <c r="D137" s="3"/>
      <c r="E137" s="8"/>
      <c r="F137" s="3"/>
      <c r="G137" s="8"/>
      <c r="H137" s="3"/>
    </row>
    <row r="138" spans="1:8">
      <c r="A138" s="112" t="s">
        <v>48</v>
      </c>
      <c r="B138" s="113"/>
      <c r="C138" s="3">
        <f>F130</f>
        <v>0</v>
      </c>
      <c r="D138" s="3">
        <v>0.90759999999999996</v>
      </c>
      <c r="E138" s="8">
        <f>C138*D138</f>
        <v>0</v>
      </c>
      <c r="F138" s="9">
        <v>5.5E-2</v>
      </c>
      <c r="G138" s="8">
        <f>E138*F138</f>
        <v>0</v>
      </c>
      <c r="H138" s="8">
        <f>E138+G138</f>
        <v>0</v>
      </c>
    </row>
    <row r="139" spans="1:8">
      <c r="A139" s="112" t="s">
        <v>49</v>
      </c>
      <c r="B139" s="113"/>
      <c r="C139" s="3">
        <f>F130</f>
        <v>0</v>
      </c>
      <c r="D139" s="3">
        <v>0.06</v>
      </c>
      <c r="E139" s="8">
        <f>C139*D139</f>
        <v>0</v>
      </c>
      <c r="F139" s="9">
        <v>5.5E-2</v>
      </c>
      <c r="G139" s="8">
        <f>E139*F139</f>
        <v>0</v>
      </c>
      <c r="H139" s="8">
        <f>E139+G139</f>
        <v>0</v>
      </c>
    </row>
    <row r="140" spans="1:8" ht="15.75" thickBot="1">
      <c r="A140" s="112" t="s">
        <v>50</v>
      </c>
      <c r="B140" s="113"/>
      <c r="C140" s="3">
        <f>F130</f>
        <v>0</v>
      </c>
      <c r="D140" s="3">
        <v>0.111</v>
      </c>
      <c r="E140" s="8">
        <f>C140*D140</f>
        <v>0</v>
      </c>
      <c r="F140" s="9">
        <v>5.5E-2</v>
      </c>
      <c r="G140" s="8">
        <f>E140*F140</f>
        <v>0</v>
      </c>
      <c r="H140" s="8">
        <f>E140+G140</f>
        <v>0</v>
      </c>
    </row>
    <row r="141" spans="1:8" ht="15.75" thickBot="1">
      <c r="A141" s="114" t="s">
        <v>51</v>
      </c>
      <c r="B141" s="115"/>
      <c r="C141" s="115"/>
      <c r="D141" s="115"/>
      <c r="E141" s="115"/>
      <c r="F141" s="115"/>
      <c r="G141" s="116"/>
      <c r="H141" s="93">
        <f>SUM(H136:H140)</f>
        <v>19.876200000000001</v>
      </c>
    </row>
    <row r="142" spans="1:8">
      <c r="C142" s="43"/>
      <c r="D142" s="43"/>
      <c r="E142" s="44"/>
      <c r="F142" s="94"/>
      <c r="G142" s="44"/>
      <c r="H142" s="44"/>
    </row>
    <row r="143" spans="1:8">
      <c r="A143" s="1"/>
      <c r="B143" s="1"/>
      <c r="C143" s="3"/>
      <c r="D143" s="3"/>
      <c r="E143" s="8"/>
      <c r="F143" s="3"/>
      <c r="G143" s="8"/>
      <c r="H143" s="3"/>
    </row>
    <row r="144" spans="1:8">
      <c r="A144" s="105" t="s">
        <v>20</v>
      </c>
      <c r="B144" s="106"/>
      <c r="C144" s="3"/>
      <c r="D144" s="3"/>
      <c r="E144" s="75"/>
      <c r="F144" s="75"/>
      <c r="G144" s="75"/>
      <c r="H144" s="75"/>
    </row>
    <row r="145" spans="1:8">
      <c r="A145" s="112" t="s">
        <v>48</v>
      </c>
      <c r="B145" s="113"/>
      <c r="C145" s="3"/>
      <c r="D145" s="3"/>
      <c r="E145" s="8">
        <v>9.7799999999999994</v>
      </c>
      <c r="F145" s="96">
        <v>7.0000000000000007E-2</v>
      </c>
      <c r="G145" s="8">
        <f>E145*F145</f>
        <v>0.68459999999999999</v>
      </c>
      <c r="H145" s="8">
        <f>E145+G145</f>
        <v>10.464599999999999</v>
      </c>
    </row>
    <row r="146" spans="1:8">
      <c r="A146" s="105" t="s">
        <v>52</v>
      </c>
      <c r="B146" s="106"/>
      <c r="C146" s="3"/>
      <c r="D146" s="3"/>
      <c r="E146" s="8"/>
      <c r="F146" s="3"/>
      <c r="G146" s="8"/>
      <c r="H146" s="3"/>
    </row>
    <row r="147" spans="1:8">
      <c r="A147" s="112" t="s">
        <v>48</v>
      </c>
      <c r="B147" s="113"/>
      <c r="C147" s="3">
        <f>F130</f>
        <v>0</v>
      </c>
      <c r="D147" s="3">
        <v>1.1504000000000001</v>
      </c>
      <c r="E147" s="8">
        <f>C147*D147</f>
        <v>0</v>
      </c>
      <c r="F147" s="96">
        <v>7.0000000000000007E-2</v>
      </c>
      <c r="G147" s="8">
        <f>E147*F147</f>
        <v>0</v>
      </c>
      <c r="H147" s="8">
        <f>E147+G147</f>
        <v>0</v>
      </c>
    </row>
    <row r="148" spans="1:8" ht="15.75" thickBot="1">
      <c r="A148" s="112" t="s">
        <v>53</v>
      </c>
      <c r="B148" s="113"/>
      <c r="C148" s="3">
        <f>F130</f>
        <v>0</v>
      </c>
      <c r="D148" s="3">
        <v>0.42</v>
      </c>
      <c r="E148" s="8">
        <f>C148*D148</f>
        <v>0</v>
      </c>
      <c r="F148" s="96">
        <v>7.0000000000000007E-2</v>
      </c>
      <c r="G148" s="8">
        <f>E148*F148</f>
        <v>0</v>
      </c>
      <c r="H148" s="8">
        <f>E148+G148</f>
        <v>0</v>
      </c>
    </row>
    <row r="149" spans="1:8" ht="15.75" thickBot="1">
      <c r="A149" s="114" t="s">
        <v>54</v>
      </c>
      <c r="B149" s="115"/>
      <c r="C149" s="115"/>
      <c r="D149" s="115"/>
      <c r="E149" s="115"/>
      <c r="F149" s="115"/>
      <c r="G149" s="116"/>
      <c r="H149" s="93">
        <f>SUM(H142:H148)</f>
        <v>10.464599999999999</v>
      </c>
    </row>
    <row r="150" spans="1:8" ht="15.75" thickBot="1">
      <c r="C150" s="3"/>
      <c r="D150" s="3"/>
      <c r="E150" s="8"/>
      <c r="F150" s="3"/>
      <c r="G150" s="8"/>
      <c r="H150" s="43"/>
    </row>
    <row r="151" spans="1:8">
      <c r="A151" s="117" t="s">
        <v>55</v>
      </c>
      <c r="B151" s="118"/>
      <c r="C151" s="3"/>
      <c r="D151" s="3"/>
      <c r="E151" s="3"/>
      <c r="F151" s="3"/>
      <c r="G151" s="8"/>
      <c r="H151" s="3"/>
    </row>
    <row r="152" spans="1:8">
      <c r="A152" s="112" t="s">
        <v>56</v>
      </c>
      <c r="B152" s="113"/>
      <c r="C152" s="3">
        <f>F130</f>
        <v>0</v>
      </c>
      <c r="D152" s="3">
        <v>0.22</v>
      </c>
      <c r="E152" s="3">
        <f>C152*D152</f>
        <v>0</v>
      </c>
      <c r="F152" s="9">
        <v>5.5E-2</v>
      </c>
      <c r="G152" s="8">
        <f>E152*F152</f>
        <v>0</v>
      </c>
      <c r="H152" s="8">
        <f>E152+G152</f>
        <v>0</v>
      </c>
    </row>
    <row r="153" spans="1:8" ht="15.75" thickBot="1">
      <c r="A153" s="112" t="s">
        <v>57</v>
      </c>
      <c r="B153" s="113"/>
      <c r="C153" s="3">
        <f>F130</f>
        <v>0</v>
      </c>
      <c r="D153" s="3">
        <v>0.15</v>
      </c>
      <c r="E153" s="3">
        <f>C153*D153</f>
        <v>0</v>
      </c>
      <c r="F153" s="96">
        <v>7.0000000000000007E-2</v>
      </c>
      <c r="G153" s="8">
        <f>E153*F153</f>
        <v>0</v>
      </c>
      <c r="H153" s="8">
        <f>E153+G153</f>
        <v>0</v>
      </c>
    </row>
    <row r="154" spans="1:8" ht="15.75" thickBot="1">
      <c r="A154" s="114" t="s">
        <v>58</v>
      </c>
      <c r="B154" s="115"/>
      <c r="C154" s="115"/>
      <c r="D154" s="115"/>
      <c r="E154" s="115"/>
      <c r="F154" s="115"/>
      <c r="G154" s="116"/>
      <c r="H154" s="93">
        <f>SUM(H152:H153)</f>
        <v>0</v>
      </c>
    </row>
    <row r="155" spans="1:8" ht="15.75" thickBot="1">
      <c r="A155" s="1"/>
      <c r="B155" s="1"/>
      <c r="C155" s="3"/>
      <c r="D155" s="3"/>
      <c r="E155" s="3"/>
      <c r="F155" s="3"/>
      <c r="G155" s="3"/>
      <c r="H155" s="3"/>
    </row>
    <row r="156" spans="1:8" ht="15.75" thickBot="1">
      <c r="A156" s="119" t="s">
        <v>59</v>
      </c>
      <c r="B156" s="120"/>
      <c r="C156" s="82"/>
      <c r="D156" s="82"/>
      <c r="E156" s="82"/>
      <c r="F156" s="82"/>
      <c r="G156" s="82"/>
      <c r="H156" s="97">
        <f>H141+H149+H154</f>
        <v>30.340800000000002</v>
      </c>
    </row>
  </sheetData>
  <mergeCells count="97">
    <mergeCell ref="A156:B156"/>
    <mergeCell ref="A148:B148"/>
    <mergeCell ref="A149:G149"/>
    <mergeCell ref="A151:B151"/>
    <mergeCell ref="A152:B152"/>
    <mergeCell ref="A153:B153"/>
    <mergeCell ref="A154:G154"/>
    <mergeCell ref="A147:B147"/>
    <mergeCell ref="E128:F128"/>
    <mergeCell ref="A135:B135"/>
    <mergeCell ref="A136:B136"/>
    <mergeCell ref="A137:B137"/>
    <mergeCell ref="A138:B138"/>
    <mergeCell ref="A139:B139"/>
    <mergeCell ref="A140:B140"/>
    <mergeCell ref="A141:G141"/>
    <mergeCell ref="A144:B144"/>
    <mergeCell ref="A145:B145"/>
    <mergeCell ref="A146:B146"/>
    <mergeCell ref="A125:B125"/>
    <mergeCell ref="A110:G110"/>
    <mergeCell ref="A113:B113"/>
    <mergeCell ref="A114:B114"/>
    <mergeCell ref="A115:B115"/>
    <mergeCell ref="A116:B116"/>
    <mergeCell ref="A117:B117"/>
    <mergeCell ref="A118:G118"/>
    <mergeCell ref="A120:B120"/>
    <mergeCell ref="A121:B121"/>
    <mergeCell ref="A122:B122"/>
    <mergeCell ref="A123:G123"/>
    <mergeCell ref="A109:B109"/>
    <mergeCell ref="A89:B89"/>
    <mergeCell ref="A90:B90"/>
    <mergeCell ref="A91:B91"/>
    <mergeCell ref="A92:G92"/>
    <mergeCell ref="A94:B94"/>
    <mergeCell ref="E97:F97"/>
    <mergeCell ref="A104:B104"/>
    <mergeCell ref="A105:B105"/>
    <mergeCell ref="A106:B106"/>
    <mergeCell ref="A107:B107"/>
    <mergeCell ref="A108:B108"/>
    <mergeCell ref="A87:G87"/>
    <mergeCell ref="A74:B74"/>
    <mergeCell ref="A75:B75"/>
    <mergeCell ref="A76:B76"/>
    <mergeCell ref="A77:B77"/>
    <mergeCell ref="A78:B78"/>
    <mergeCell ref="A79:G79"/>
    <mergeCell ref="A82:B82"/>
    <mergeCell ref="A83:B83"/>
    <mergeCell ref="A84:B84"/>
    <mergeCell ref="A85:B85"/>
    <mergeCell ref="A86:B86"/>
    <mergeCell ref="A73:B73"/>
    <mergeCell ref="A52:B52"/>
    <mergeCell ref="A53:B53"/>
    <mergeCell ref="A54:B54"/>
    <mergeCell ref="A55:B55"/>
    <mergeCell ref="A56:G56"/>
    <mergeCell ref="A58:B58"/>
    <mergeCell ref="A59:B59"/>
    <mergeCell ref="A60:B60"/>
    <mergeCell ref="A61:G61"/>
    <mergeCell ref="A63:B63"/>
    <mergeCell ref="E66:F66"/>
    <mergeCell ref="A51:B51"/>
    <mergeCell ref="A29:B29"/>
    <mergeCell ref="A30:G30"/>
    <mergeCell ref="A32:B32"/>
    <mergeCell ref="E35:F35"/>
    <mergeCell ref="A42:B42"/>
    <mergeCell ref="A43:B43"/>
    <mergeCell ref="A44:B44"/>
    <mergeCell ref="A45:B45"/>
    <mergeCell ref="A46:B46"/>
    <mergeCell ref="A47:B47"/>
    <mergeCell ref="A48:G48"/>
    <mergeCell ref="A28:B28"/>
    <mergeCell ref="A14:B14"/>
    <mergeCell ref="A15:B15"/>
    <mergeCell ref="A16:B16"/>
    <mergeCell ref="A17:G17"/>
    <mergeCell ref="A20:B20"/>
    <mergeCell ref="A21:B21"/>
    <mergeCell ref="A22:B22"/>
    <mergeCell ref="A23:B23"/>
    <mergeCell ref="A24:B24"/>
    <mergeCell ref="A25:G25"/>
    <mergeCell ref="A27:B27"/>
    <mergeCell ref="A13:B13"/>
    <mergeCell ref="E1:F1"/>
    <mergeCell ref="E4:F4"/>
    <mergeCell ref="K8:M8"/>
    <mergeCell ref="A11:B11"/>
    <mergeCell ref="A12:B1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Gaz</vt:lpstr>
      <vt:lpstr>Électricité</vt:lpstr>
      <vt:lpstr>Eau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José</cp:lastModifiedBy>
  <dcterms:created xsi:type="dcterms:W3CDTF">2012-08-12T07:46:46Z</dcterms:created>
  <dcterms:modified xsi:type="dcterms:W3CDTF">2013-01-20T09:57:51Z</dcterms:modified>
</cp:coreProperties>
</file>