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0" yWindow="105" windowWidth="15300" windowHeight="7620" activeTab="1"/>
  </bookViews>
  <sheets>
    <sheet name="ELPDH" sheetId="9" r:id="rId1"/>
    <sheet name="Liste" sheetId="8" r:id="rId2"/>
    <sheet name="CAHT EVRON" sheetId="6" r:id="rId3"/>
    <sheet name="CAHT SABLE" sheetId="7" r:id="rId4"/>
    <sheet name="Code Analytiques" sheetId="10" r:id="rId5"/>
  </sheets>
  <definedNames>
    <definedName name="_xlnm._FilterDatabase" localSheetId="1" hidden="1">Liste!$A$1:$V$318</definedName>
  </definedNames>
  <calcPr calcId="125725"/>
</workbook>
</file>

<file path=xl/calcChain.xml><?xml version="1.0" encoding="utf-8"?>
<calcChain xmlns="http://schemas.openxmlformats.org/spreadsheetml/2006/main">
  <c r="S11" i="8"/>
  <c r="S24"/>
  <c r="S56"/>
  <c r="S31"/>
  <c r="S47"/>
  <c r="S32"/>
  <c r="S34"/>
  <c r="S36"/>
  <c r="S38"/>
  <c r="S35"/>
  <c r="S40"/>
  <c r="S44"/>
  <c r="S41"/>
  <c r="S45"/>
  <c r="S51"/>
  <c r="S106"/>
  <c r="S59"/>
  <c r="S61"/>
  <c r="S64"/>
  <c r="S67"/>
  <c r="S68"/>
  <c r="S76"/>
  <c r="S84"/>
  <c r="S83"/>
  <c r="S143"/>
  <c r="S71"/>
  <c r="S94"/>
  <c r="S95"/>
  <c r="S74"/>
  <c r="S93"/>
  <c r="S88"/>
  <c r="S101"/>
  <c r="S102"/>
  <c r="S144"/>
  <c r="S124"/>
  <c r="S109"/>
  <c r="S112"/>
  <c r="S119"/>
  <c r="S120"/>
  <c r="S107"/>
  <c r="S130"/>
  <c r="S157"/>
  <c r="S134"/>
  <c r="S136"/>
  <c r="S116"/>
  <c r="S129"/>
  <c r="S131"/>
  <c r="S121"/>
  <c r="S148"/>
  <c r="S137"/>
  <c r="S153"/>
  <c r="S154"/>
  <c r="S155"/>
  <c r="S146"/>
  <c r="S164"/>
  <c r="S159"/>
  <c r="S142"/>
  <c r="S181"/>
  <c r="S169"/>
  <c r="S173"/>
  <c r="S163"/>
  <c r="S110"/>
  <c r="S178"/>
  <c r="S177"/>
  <c r="S179"/>
  <c r="S195"/>
  <c r="S185"/>
  <c r="S175"/>
  <c r="S176"/>
  <c r="S192"/>
  <c r="S194"/>
  <c r="S183"/>
  <c r="S265"/>
  <c r="S198"/>
  <c r="S200"/>
  <c r="S189"/>
  <c r="S203"/>
  <c r="S188"/>
  <c r="S140"/>
  <c r="S208"/>
  <c r="S190"/>
  <c r="S174"/>
  <c r="S210"/>
  <c r="S201"/>
  <c r="S259"/>
  <c r="S218"/>
  <c r="S220"/>
  <c r="S211"/>
  <c r="S221"/>
  <c r="S222"/>
  <c r="S230"/>
  <c r="S232"/>
  <c r="S224"/>
  <c r="S150"/>
  <c r="S234"/>
  <c r="S238"/>
  <c r="S239"/>
  <c r="S240"/>
  <c r="S242"/>
  <c r="S245"/>
  <c r="S246"/>
  <c r="S212"/>
  <c r="S206"/>
  <c r="S255"/>
  <c r="S254"/>
  <c r="S257"/>
  <c r="S260"/>
  <c r="S262"/>
  <c r="S258"/>
  <c r="S251"/>
  <c r="S216"/>
  <c r="S266"/>
  <c r="S269"/>
  <c r="S273"/>
  <c r="S277"/>
  <c r="S279"/>
  <c r="S281"/>
  <c r="S282"/>
  <c r="S283"/>
  <c r="S299"/>
  <c r="S285"/>
  <c r="S205"/>
  <c r="S287"/>
  <c r="S289"/>
  <c r="S292"/>
  <c r="S293"/>
  <c r="S294"/>
  <c r="S297"/>
  <c r="S301"/>
  <c r="S303"/>
  <c r="S304"/>
  <c r="S305"/>
  <c r="S307"/>
  <c r="S308"/>
  <c r="S316"/>
  <c r="S318"/>
  <c r="R11"/>
  <c r="R24"/>
  <c r="R56"/>
  <c r="R31"/>
  <c r="R47"/>
  <c r="R32"/>
  <c r="R34"/>
  <c r="R36"/>
  <c r="R38"/>
  <c r="R35"/>
  <c r="R40"/>
  <c r="R44"/>
  <c r="R41"/>
  <c r="R45"/>
  <c r="R51"/>
  <c r="R106"/>
  <c r="R59"/>
  <c r="R61"/>
  <c r="R64"/>
  <c r="R67"/>
  <c r="R68"/>
  <c r="R76"/>
  <c r="R84"/>
  <c r="R83"/>
  <c r="R143"/>
  <c r="R71"/>
  <c r="R94"/>
  <c r="R95"/>
  <c r="R74"/>
  <c r="R93"/>
  <c r="R88"/>
  <c r="R101"/>
  <c r="R102"/>
  <c r="R144"/>
  <c r="R124"/>
  <c r="R109"/>
  <c r="R112"/>
  <c r="R119"/>
  <c r="R120"/>
  <c r="R107"/>
  <c r="R130"/>
  <c r="R157"/>
  <c r="R134"/>
  <c r="R136"/>
  <c r="R116"/>
  <c r="R129"/>
  <c r="R131"/>
  <c r="R121"/>
  <c r="R148"/>
  <c r="R137"/>
  <c r="R153"/>
  <c r="R154"/>
  <c r="R155"/>
  <c r="R146"/>
  <c r="R164"/>
  <c r="R159"/>
  <c r="R142"/>
  <c r="R181"/>
  <c r="R169"/>
  <c r="R173"/>
  <c r="R163"/>
  <c r="R110"/>
  <c r="R178"/>
  <c r="R177"/>
  <c r="R179"/>
  <c r="R195"/>
  <c r="R185"/>
  <c r="R175"/>
  <c r="R176"/>
  <c r="R192"/>
  <c r="R194"/>
  <c r="R183"/>
  <c r="R265"/>
  <c r="R198"/>
  <c r="R200"/>
  <c r="R189"/>
  <c r="R203"/>
  <c r="R188"/>
  <c r="R140"/>
  <c r="R208"/>
  <c r="R190"/>
  <c r="R174"/>
  <c r="R210"/>
  <c r="R201"/>
  <c r="R259"/>
  <c r="R218"/>
  <c r="R220"/>
  <c r="R211"/>
  <c r="R221"/>
  <c r="R222"/>
  <c r="R230"/>
  <c r="R232"/>
  <c r="R224"/>
  <c r="R150"/>
  <c r="R234"/>
  <c r="R238"/>
  <c r="R239"/>
  <c r="R240"/>
  <c r="R242"/>
  <c r="R245"/>
  <c r="R246"/>
  <c r="R212"/>
  <c r="R206"/>
  <c r="R255"/>
  <c r="R254"/>
  <c r="R257"/>
  <c r="R260"/>
  <c r="R262"/>
  <c r="R258"/>
  <c r="R251"/>
  <c r="R216"/>
  <c r="R266"/>
  <c r="R269"/>
  <c r="R273"/>
  <c r="R277"/>
  <c r="R279"/>
  <c r="R281"/>
  <c r="R282"/>
  <c r="R283"/>
  <c r="R299"/>
  <c r="R285"/>
  <c r="R205"/>
  <c r="R287"/>
  <c r="R289"/>
  <c r="R292"/>
  <c r="R293"/>
  <c r="R294"/>
  <c r="R297"/>
  <c r="R301"/>
  <c r="R303"/>
  <c r="R304"/>
  <c r="R305"/>
  <c r="R307"/>
  <c r="R308"/>
  <c r="R316"/>
  <c r="R318"/>
  <c r="Q4"/>
  <c r="Q5"/>
  <c r="Q7"/>
  <c r="Q8"/>
  <c r="Q9"/>
  <c r="Q6"/>
  <c r="Q10"/>
  <c r="Q12"/>
  <c r="Q13"/>
  <c r="Q14"/>
  <c r="Q16"/>
  <c r="Q15"/>
  <c r="Q17"/>
  <c r="Q18"/>
  <c r="Q19"/>
  <c r="Q20"/>
  <c r="Q21"/>
  <c r="Q23"/>
  <c r="Q25"/>
  <c r="Q26"/>
  <c r="Q27"/>
  <c r="Q28"/>
  <c r="Q30"/>
  <c r="Q22"/>
  <c r="Q29"/>
  <c r="Q33"/>
  <c r="Q73"/>
  <c r="Q37"/>
  <c r="Q39"/>
  <c r="Q48"/>
  <c r="Q46"/>
  <c r="Q42"/>
  <c r="Q43"/>
  <c r="Q49"/>
  <c r="Q50"/>
  <c r="Q53"/>
  <c r="Q55"/>
  <c r="Q58"/>
  <c r="Q52"/>
  <c r="Q75"/>
  <c r="Q54"/>
  <c r="Q57"/>
  <c r="Q60"/>
  <c r="Q65"/>
  <c r="Q72"/>
  <c r="Q63"/>
  <c r="U63" s="1"/>
  <c r="Q78"/>
  <c r="Q69"/>
  <c r="S69" s="1"/>
  <c r="Q81"/>
  <c r="Q62"/>
  <c r="S62" s="1"/>
  <c r="Q70"/>
  <c r="Q79"/>
  <c r="Q98"/>
  <c r="Q80"/>
  <c r="Q77"/>
  <c r="Q85"/>
  <c r="Q91"/>
  <c r="Q86"/>
  <c r="S86" s="1"/>
  <c r="Q92"/>
  <c r="Q87"/>
  <c r="Q82"/>
  <c r="Q90"/>
  <c r="Q66"/>
  <c r="Q97"/>
  <c r="Q156"/>
  <c r="U156" s="1"/>
  <c r="Q104"/>
  <c r="Q89"/>
  <c r="Q100"/>
  <c r="U100" s="1"/>
  <c r="Q105"/>
  <c r="Q209"/>
  <c r="Q103"/>
  <c r="S103" s="1"/>
  <c r="Q96"/>
  <c r="U96" s="1"/>
  <c r="Q108"/>
  <c r="Q99"/>
  <c r="U99" s="1"/>
  <c r="Q118"/>
  <c r="U118" s="1"/>
  <c r="Q111"/>
  <c r="Q115"/>
  <c r="S115" s="1"/>
  <c r="Q128"/>
  <c r="U128" s="1"/>
  <c r="V128" s="1"/>
  <c r="Q127"/>
  <c r="Q186"/>
  <c r="U186" s="1"/>
  <c r="Q125"/>
  <c r="Q132"/>
  <c r="U132" s="1"/>
  <c r="Q114"/>
  <c r="U114" s="1"/>
  <c r="Q113"/>
  <c r="U113" s="1"/>
  <c r="Q123"/>
  <c r="Q135"/>
  <c r="Q126"/>
  <c r="Q133"/>
  <c r="U133" s="1"/>
  <c r="Q160"/>
  <c r="U160" s="1"/>
  <c r="Q122"/>
  <c r="Q141"/>
  <c r="U141" s="1"/>
  <c r="V141" s="1"/>
  <c r="Q138"/>
  <c r="Q145"/>
  <c r="U145" s="1"/>
  <c r="Q139"/>
  <c r="Q117"/>
  <c r="Q151"/>
  <c r="U151" s="1"/>
  <c r="V151" s="1"/>
  <c r="Q149"/>
  <c r="Q158"/>
  <c r="U158" s="1"/>
  <c r="Q161"/>
  <c r="Q147"/>
  <c r="U147" s="1"/>
  <c r="Q162"/>
  <c r="S162" s="1"/>
  <c r="Q165"/>
  <c r="Q167"/>
  <c r="U167" s="1"/>
  <c r="V167" s="1"/>
  <c r="Q233"/>
  <c r="U233" s="1"/>
  <c r="Q171"/>
  <c r="S171" s="1"/>
  <c r="Q166"/>
  <c r="U166" s="1"/>
  <c r="Q172"/>
  <c r="Q180"/>
  <c r="U180" s="1"/>
  <c r="Q152"/>
  <c r="U152" s="1"/>
  <c r="Q170"/>
  <c r="U170" s="1"/>
  <c r="Q264"/>
  <c r="U264" s="1"/>
  <c r="Q184"/>
  <c r="Q217"/>
  <c r="U217" s="1"/>
  <c r="V217" s="1"/>
  <c r="Q236"/>
  <c r="Q199"/>
  <c r="U199" s="1"/>
  <c r="Q196"/>
  <c r="U196" s="1"/>
  <c r="Q207"/>
  <c r="S207" s="1"/>
  <c r="Q168"/>
  <c r="U168" s="1"/>
  <c r="V168" s="1"/>
  <c r="Q193"/>
  <c r="U193" s="1"/>
  <c r="Q214"/>
  <c r="U214" s="1"/>
  <c r="Q215"/>
  <c r="U215" s="1"/>
  <c r="V215" s="1"/>
  <c r="Q191"/>
  <c r="U191" s="1"/>
  <c r="Q219"/>
  <c r="Q225"/>
  <c r="U225" s="1"/>
  <c r="Q227"/>
  <c r="U227" s="1"/>
  <c r="V227" s="1"/>
  <c r="Q223"/>
  <c r="Q229"/>
  <c r="Q187"/>
  <c r="U187" s="1"/>
  <c r="V187" s="1"/>
  <c r="Q231"/>
  <c r="U231" s="1"/>
  <c r="V231" s="1"/>
  <c r="Q182"/>
  <c r="Q226"/>
  <c r="Q235"/>
  <c r="U235" s="1"/>
  <c r="Q204"/>
  <c r="U204" s="1"/>
  <c r="Q228"/>
  <c r="S228" s="1"/>
  <c r="Q270"/>
  <c r="U270" s="1"/>
  <c r="Q241"/>
  <c r="U241" s="1"/>
  <c r="V241" s="1"/>
  <c r="Q243"/>
  <c r="U243" s="1"/>
  <c r="V243" s="1"/>
  <c r="Q244"/>
  <c r="U244" s="1"/>
  <c r="V244" s="1"/>
  <c r="Q247"/>
  <c r="U247" s="1"/>
  <c r="V247" s="1"/>
  <c r="Q248"/>
  <c r="U248" s="1"/>
  <c r="V248" s="1"/>
  <c r="Q249"/>
  <c r="U249" s="1"/>
  <c r="Q252"/>
  <c r="U252" s="1"/>
  <c r="Q253"/>
  <c r="U253" s="1"/>
  <c r="Q237"/>
  <c r="U237" s="1"/>
  <c r="Q256"/>
  <c r="U256" s="1"/>
  <c r="Q250"/>
  <c r="Q315"/>
  <c r="Q197"/>
  <c r="U197" s="1"/>
  <c r="V197" s="1"/>
  <c r="Q213"/>
  <c r="U213" s="1"/>
  <c r="Q261"/>
  <c r="U261" s="1"/>
  <c r="V261" s="1"/>
  <c r="Q263"/>
  <c r="Q280"/>
  <c r="Q267"/>
  <c r="U267" s="1"/>
  <c r="V267" s="1"/>
  <c r="Q268"/>
  <c r="U268" s="1"/>
  <c r="V268" s="1"/>
  <c r="Q271"/>
  <c r="Q272"/>
  <c r="U272" s="1"/>
  <c r="Q278"/>
  <c r="U278" s="1"/>
  <c r="Q274"/>
  <c r="U274" s="1"/>
  <c r="Q275"/>
  <c r="U275" s="1"/>
  <c r="Q276"/>
  <c r="U276" s="1"/>
  <c r="Q202"/>
  <c r="Q298"/>
  <c r="U298" s="1"/>
  <c r="Q284"/>
  <c r="Q286"/>
  <c r="U286" s="1"/>
  <c r="V286" s="1"/>
  <c r="Q288"/>
  <c r="Q290"/>
  <c r="U290" s="1"/>
  <c r="Q291"/>
  <c r="U291" s="1"/>
  <c r="Q295"/>
  <c r="U295" s="1"/>
  <c r="Q296"/>
  <c r="S296" s="1"/>
  <c r="Q300"/>
  <c r="U300" s="1"/>
  <c r="Q302"/>
  <c r="U302" s="1"/>
  <c r="V302" s="1"/>
  <c r="Q314"/>
  <c r="Q306"/>
  <c r="U306" s="1"/>
  <c r="Q309"/>
  <c r="Q310"/>
  <c r="Q311"/>
  <c r="U311" s="1"/>
  <c r="V311" s="1"/>
  <c r="Q312"/>
  <c r="U312" s="1"/>
  <c r="Q313"/>
  <c r="Q317"/>
  <c r="P4"/>
  <c r="R4" s="1"/>
  <c r="P5"/>
  <c r="R5" s="1"/>
  <c r="P7"/>
  <c r="P8"/>
  <c r="P9"/>
  <c r="R9" s="1"/>
  <c r="P6"/>
  <c r="R6" s="1"/>
  <c r="P10"/>
  <c r="R10" s="1"/>
  <c r="P12"/>
  <c r="R12" s="1"/>
  <c r="P13"/>
  <c r="R13" s="1"/>
  <c r="P14"/>
  <c r="R14" s="1"/>
  <c r="P16"/>
  <c r="R16" s="1"/>
  <c r="P15"/>
  <c r="T15" s="1"/>
  <c r="P17"/>
  <c r="R17" s="1"/>
  <c r="P18"/>
  <c r="R18" s="1"/>
  <c r="P19"/>
  <c r="R19" s="1"/>
  <c r="P20"/>
  <c r="R20" s="1"/>
  <c r="P21"/>
  <c r="R21" s="1"/>
  <c r="P23"/>
  <c r="R23" s="1"/>
  <c r="P25"/>
  <c r="P26"/>
  <c r="P27"/>
  <c r="P28"/>
  <c r="R28" s="1"/>
  <c r="P30"/>
  <c r="P22"/>
  <c r="P29"/>
  <c r="R29" s="1"/>
  <c r="P33"/>
  <c r="R33" s="1"/>
  <c r="P73"/>
  <c r="T73" s="1"/>
  <c r="P37"/>
  <c r="P39"/>
  <c r="T39" s="1"/>
  <c r="P48"/>
  <c r="R48" s="1"/>
  <c r="P46"/>
  <c r="T46" s="1"/>
  <c r="P42"/>
  <c r="P43"/>
  <c r="P49"/>
  <c r="T49" s="1"/>
  <c r="P50"/>
  <c r="P53"/>
  <c r="P55"/>
  <c r="P58"/>
  <c r="R58" s="1"/>
  <c r="P52"/>
  <c r="P75"/>
  <c r="T75" s="1"/>
  <c r="P54"/>
  <c r="R54" s="1"/>
  <c r="P57"/>
  <c r="R57" s="1"/>
  <c r="P60"/>
  <c r="T60" s="1"/>
  <c r="P65"/>
  <c r="R65" s="1"/>
  <c r="P72"/>
  <c r="R72" s="1"/>
  <c r="P63"/>
  <c r="R63" s="1"/>
  <c r="P78"/>
  <c r="P69"/>
  <c r="R69" s="1"/>
  <c r="P81"/>
  <c r="R81" s="1"/>
  <c r="P62"/>
  <c r="R62" s="1"/>
  <c r="P70"/>
  <c r="T70" s="1"/>
  <c r="P79"/>
  <c r="P98"/>
  <c r="T98" s="1"/>
  <c r="P80"/>
  <c r="R80" s="1"/>
  <c r="P77"/>
  <c r="P85"/>
  <c r="P91"/>
  <c r="P86"/>
  <c r="T86" s="1"/>
  <c r="P92"/>
  <c r="P87"/>
  <c r="T87" s="1"/>
  <c r="P82"/>
  <c r="P90"/>
  <c r="R90" s="1"/>
  <c r="P66"/>
  <c r="R66" s="1"/>
  <c r="P97"/>
  <c r="R97" s="1"/>
  <c r="P156"/>
  <c r="T156" s="1"/>
  <c r="P104"/>
  <c r="T104" s="1"/>
  <c r="P89"/>
  <c r="P100"/>
  <c r="T100" s="1"/>
  <c r="P105"/>
  <c r="P209"/>
  <c r="R209" s="1"/>
  <c r="P103"/>
  <c r="P96"/>
  <c r="T96" s="1"/>
  <c r="P108"/>
  <c r="R108" s="1"/>
  <c r="P99"/>
  <c r="T99" s="1"/>
  <c r="P118"/>
  <c r="R118" s="1"/>
  <c r="P111"/>
  <c r="P115"/>
  <c r="P128"/>
  <c r="T128" s="1"/>
  <c r="P127"/>
  <c r="R127" s="1"/>
  <c r="P186"/>
  <c r="T186" s="1"/>
  <c r="P125"/>
  <c r="P132"/>
  <c r="R132" s="1"/>
  <c r="P114"/>
  <c r="T114" s="1"/>
  <c r="P113"/>
  <c r="T113" s="1"/>
  <c r="P123"/>
  <c r="R123" s="1"/>
  <c r="P135"/>
  <c r="R135" s="1"/>
  <c r="P126"/>
  <c r="T126" s="1"/>
  <c r="P133"/>
  <c r="T133" s="1"/>
  <c r="P160"/>
  <c r="T160" s="1"/>
  <c r="P122"/>
  <c r="R122" s="1"/>
  <c r="P141"/>
  <c r="T141" s="1"/>
  <c r="P138"/>
  <c r="P145"/>
  <c r="R145" s="1"/>
  <c r="P139"/>
  <c r="R139" s="1"/>
  <c r="P117"/>
  <c r="R117" s="1"/>
  <c r="P151"/>
  <c r="T151" s="1"/>
  <c r="P149"/>
  <c r="R149" s="1"/>
  <c r="P158"/>
  <c r="T158" s="1"/>
  <c r="P161"/>
  <c r="R161" s="1"/>
  <c r="P147"/>
  <c r="T147" s="1"/>
  <c r="P162"/>
  <c r="R162" s="1"/>
  <c r="P165"/>
  <c r="R165" s="1"/>
  <c r="P167"/>
  <c r="R167" s="1"/>
  <c r="P233"/>
  <c r="T233" s="1"/>
  <c r="P171"/>
  <c r="T171" s="1"/>
  <c r="P166"/>
  <c r="T166" s="1"/>
  <c r="P172"/>
  <c r="R172" s="1"/>
  <c r="P180"/>
  <c r="T180" s="1"/>
  <c r="P152"/>
  <c r="T152" s="1"/>
  <c r="P170"/>
  <c r="T170" s="1"/>
  <c r="P264"/>
  <c r="T264" s="1"/>
  <c r="P184"/>
  <c r="P217"/>
  <c r="T217" s="1"/>
  <c r="P236"/>
  <c r="R236" s="1"/>
  <c r="P199"/>
  <c r="R199" s="1"/>
  <c r="P196"/>
  <c r="T196" s="1"/>
  <c r="P207"/>
  <c r="T207" s="1"/>
  <c r="P168"/>
  <c r="T168" s="1"/>
  <c r="P193"/>
  <c r="T193" s="1"/>
  <c r="P214"/>
  <c r="R214" s="1"/>
  <c r="P215"/>
  <c r="T215" s="1"/>
  <c r="P191"/>
  <c r="T191" s="1"/>
  <c r="P219"/>
  <c r="P225"/>
  <c r="T225" s="1"/>
  <c r="P227"/>
  <c r="T227" s="1"/>
  <c r="P223"/>
  <c r="R223" s="1"/>
  <c r="P229"/>
  <c r="P187"/>
  <c r="T187" s="1"/>
  <c r="P231"/>
  <c r="R231" s="1"/>
  <c r="P182"/>
  <c r="R182" s="1"/>
  <c r="P226"/>
  <c r="P235"/>
  <c r="T235" s="1"/>
  <c r="P204"/>
  <c r="T204" s="1"/>
  <c r="P228"/>
  <c r="T228" s="1"/>
  <c r="P270"/>
  <c r="T270" s="1"/>
  <c r="P241"/>
  <c r="T241" s="1"/>
  <c r="P243"/>
  <c r="R243" s="1"/>
  <c r="P244"/>
  <c r="T244" s="1"/>
  <c r="P247"/>
  <c r="R247" s="1"/>
  <c r="P248"/>
  <c r="T248" s="1"/>
  <c r="P249"/>
  <c r="T249" s="1"/>
  <c r="P252"/>
  <c r="T252" s="1"/>
  <c r="P253"/>
  <c r="T253" s="1"/>
  <c r="P237"/>
  <c r="T237" s="1"/>
  <c r="P256"/>
  <c r="T256" s="1"/>
  <c r="P250"/>
  <c r="R250" s="1"/>
  <c r="P315"/>
  <c r="P197"/>
  <c r="R197" s="1"/>
  <c r="P213"/>
  <c r="T213" s="1"/>
  <c r="P261"/>
  <c r="T261" s="1"/>
  <c r="P263"/>
  <c r="T263" s="1"/>
  <c r="P280"/>
  <c r="P267"/>
  <c r="T267" s="1"/>
  <c r="P268"/>
  <c r="T268" s="1"/>
  <c r="P271"/>
  <c r="R271" s="1"/>
  <c r="P272"/>
  <c r="T272" s="1"/>
  <c r="P278"/>
  <c r="T278" s="1"/>
  <c r="P274"/>
  <c r="R274" s="1"/>
  <c r="P275"/>
  <c r="T275" s="1"/>
  <c r="P276"/>
  <c r="T276" s="1"/>
  <c r="P202"/>
  <c r="P298"/>
  <c r="T298" s="1"/>
  <c r="P284"/>
  <c r="P286"/>
  <c r="T286" s="1"/>
  <c r="P288"/>
  <c r="R288" s="1"/>
  <c r="P290"/>
  <c r="T290" s="1"/>
  <c r="P291"/>
  <c r="T291" s="1"/>
  <c r="P295"/>
  <c r="T295" s="1"/>
  <c r="P296"/>
  <c r="R296" s="1"/>
  <c r="P300"/>
  <c r="T300" s="1"/>
  <c r="P302"/>
  <c r="R302" s="1"/>
  <c r="P314"/>
  <c r="R314" s="1"/>
  <c r="P306"/>
  <c r="T306" s="1"/>
  <c r="P309"/>
  <c r="T309" s="1"/>
  <c r="P310"/>
  <c r="P311"/>
  <c r="T311" s="1"/>
  <c r="P312"/>
  <c r="T312" s="1"/>
  <c r="P313"/>
  <c r="R313" s="1"/>
  <c r="P317"/>
  <c r="Q3"/>
  <c r="P3"/>
  <c r="M6"/>
  <c r="L6"/>
  <c r="C227" i="6"/>
  <c r="B227"/>
  <c r="C183" i="7"/>
  <c r="B183"/>
  <c r="O6" i="8"/>
  <c r="O15"/>
  <c r="O73"/>
  <c r="O39"/>
  <c r="O48"/>
  <c r="O46"/>
  <c r="O49"/>
  <c r="O75"/>
  <c r="O60"/>
  <c r="O63"/>
  <c r="O118"/>
  <c r="O128"/>
  <c r="O186"/>
  <c r="O132"/>
  <c r="O114"/>
  <c r="O113"/>
  <c r="O126"/>
  <c r="O133"/>
  <c r="O160"/>
  <c r="O141"/>
  <c r="O145"/>
  <c r="O151"/>
  <c r="O158"/>
  <c r="O147"/>
  <c r="O167"/>
  <c r="O233"/>
  <c r="O171"/>
  <c r="O166"/>
  <c r="O180"/>
  <c r="O152"/>
  <c r="O170"/>
  <c r="O264"/>
  <c r="O217"/>
  <c r="O199"/>
  <c r="O196"/>
  <c r="O207"/>
  <c r="O168"/>
  <c r="O193"/>
  <c r="O214"/>
  <c r="O215"/>
  <c r="O191"/>
  <c r="O225"/>
  <c r="O227"/>
  <c r="O223"/>
  <c r="O187"/>
  <c r="O231"/>
  <c r="O235"/>
  <c r="O204"/>
  <c r="O228"/>
  <c r="O270"/>
  <c r="O241"/>
  <c r="O243"/>
  <c r="O244"/>
  <c r="O247"/>
  <c r="O248"/>
  <c r="O249"/>
  <c r="O252"/>
  <c r="O253"/>
  <c r="O237"/>
  <c r="O256"/>
  <c r="O197"/>
  <c r="O213"/>
  <c r="O261"/>
  <c r="O263"/>
  <c r="O267"/>
  <c r="O268"/>
  <c r="O272"/>
  <c r="O278"/>
  <c r="O274"/>
  <c r="O275"/>
  <c r="O276"/>
  <c r="O298"/>
  <c r="O286"/>
  <c r="O290"/>
  <c r="O291"/>
  <c r="O295"/>
  <c r="O296"/>
  <c r="O300"/>
  <c r="O302"/>
  <c r="O306"/>
  <c r="O309"/>
  <c r="O311"/>
  <c r="O312"/>
  <c r="O70"/>
  <c r="O98"/>
  <c r="O86"/>
  <c r="O87"/>
  <c r="O156"/>
  <c r="O104"/>
  <c r="O100"/>
  <c r="O209"/>
  <c r="O96"/>
  <c r="O99"/>
  <c r="N15"/>
  <c r="N73"/>
  <c r="N39"/>
  <c r="N48"/>
  <c r="N46"/>
  <c r="N49"/>
  <c r="N75"/>
  <c r="N60"/>
  <c r="N63"/>
  <c r="N70"/>
  <c r="N98"/>
  <c r="N86"/>
  <c r="N87"/>
  <c r="N156"/>
  <c r="N104"/>
  <c r="N100"/>
  <c r="N209"/>
  <c r="N96"/>
  <c r="N99"/>
  <c r="N118"/>
  <c r="N128"/>
  <c r="N186"/>
  <c r="N132"/>
  <c r="N114"/>
  <c r="N113"/>
  <c r="N126"/>
  <c r="N133"/>
  <c r="N160"/>
  <c r="N141"/>
  <c r="N145"/>
  <c r="N151"/>
  <c r="N158"/>
  <c r="N147"/>
  <c r="N167"/>
  <c r="N233"/>
  <c r="N171"/>
  <c r="N166"/>
  <c r="N180"/>
  <c r="N152"/>
  <c r="N170"/>
  <c r="N264"/>
  <c r="N217"/>
  <c r="N199"/>
  <c r="N196"/>
  <c r="N207"/>
  <c r="N168"/>
  <c r="N193"/>
  <c r="N214"/>
  <c r="N215"/>
  <c r="N191"/>
  <c r="N225"/>
  <c r="N227"/>
  <c r="N223"/>
  <c r="N187"/>
  <c r="N231"/>
  <c r="N235"/>
  <c r="N204"/>
  <c r="N228"/>
  <c r="N270"/>
  <c r="N241"/>
  <c r="N243"/>
  <c r="N244"/>
  <c r="N247"/>
  <c r="N248"/>
  <c r="N249"/>
  <c r="N252"/>
  <c r="N253"/>
  <c r="N237"/>
  <c r="N256"/>
  <c r="N197"/>
  <c r="N213"/>
  <c r="N261"/>
  <c r="N263"/>
  <c r="N267"/>
  <c r="N268"/>
  <c r="N272"/>
  <c r="N278"/>
  <c r="N274"/>
  <c r="N275"/>
  <c r="N276"/>
  <c r="N298"/>
  <c r="N286"/>
  <c r="N290"/>
  <c r="N291"/>
  <c r="N295"/>
  <c r="N296"/>
  <c r="N300"/>
  <c r="N302"/>
  <c r="N306"/>
  <c r="N309"/>
  <c r="N311"/>
  <c r="N312"/>
  <c r="M4"/>
  <c r="M5"/>
  <c r="M7"/>
  <c r="M8"/>
  <c r="M11"/>
  <c r="M9"/>
  <c r="M10"/>
  <c r="M12"/>
  <c r="M13"/>
  <c r="M14"/>
  <c r="M16"/>
  <c r="M17"/>
  <c r="M18"/>
  <c r="M19"/>
  <c r="M20"/>
  <c r="M21"/>
  <c r="M23"/>
  <c r="M24"/>
  <c r="M25"/>
  <c r="M26"/>
  <c r="M27"/>
  <c r="M28"/>
  <c r="M30"/>
  <c r="M56"/>
  <c r="M22"/>
  <c r="M29"/>
  <c r="M33"/>
  <c r="M31"/>
  <c r="M47"/>
  <c r="M32"/>
  <c r="M37"/>
  <c r="M34"/>
  <c r="M36"/>
  <c r="U36" s="1"/>
  <c r="M38"/>
  <c r="M35"/>
  <c r="M42"/>
  <c r="M43"/>
  <c r="M40"/>
  <c r="M44"/>
  <c r="M50"/>
  <c r="M41"/>
  <c r="M45"/>
  <c r="M53"/>
  <c r="M51"/>
  <c r="M55"/>
  <c r="M58"/>
  <c r="M52"/>
  <c r="M106"/>
  <c r="U106" s="1"/>
  <c r="M54"/>
  <c r="M57"/>
  <c r="M59"/>
  <c r="M65"/>
  <c r="M72"/>
  <c r="M61"/>
  <c r="M64"/>
  <c r="M67"/>
  <c r="M68"/>
  <c r="M78"/>
  <c r="O78" s="1"/>
  <c r="M69"/>
  <c r="M81"/>
  <c r="M76"/>
  <c r="M62"/>
  <c r="M84"/>
  <c r="M79"/>
  <c r="M83"/>
  <c r="U83" s="1"/>
  <c r="M143"/>
  <c r="M80"/>
  <c r="M71"/>
  <c r="M77"/>
  <c r="M85"/>
  <c r="M91"/>
  <c r="M92"/>
  <c r="M82"/>
  <c r="M94"/>
  <c r="M95"/>
  <c r="M90"/>
  <c r="M74"/>
  <c r="M66"/>
  <c r="M93"/>
  <c r="M88"/>
  <c r="M101"/>
  <c r="M102"/>
  <c r="M97"/>
  <c r="M144"/>
  <c r="M89"/>
  <c r="O89" s="1"/>
  <c r="M105"/>
  <c r="M124"/>
  <c r="M103"/>
  <c r="M108"/>
  <c r="O108" s="1"/>
  <c r="M109"/>
  <c r="M112"/>
  <c r="M119"/>
  <c r="M111"/>
  <c r="M120"/>
  <c r="M115"/>
  <c r="O115" s="1"/>
  <c r="M107"/>
  <c r="M130"/>
  <c r="M127"/>
  <c r="M157"/>
  <c r="M125"/>
  <c r="M134"/>
  <c r="M123"/>
  <c r="M135"/>
  <c r="M136"/>
  <c r="M116"/>
  <c r="M122"/>
  <c r="O122" s="1"/>
  <c r="M129"/>
  <c r="M138"/>
  <c r="O138" s="1"/>
  <c r="M131"/>
  <c r="M121"/>
  <c r="M139"/>
  <c r="M148"/>
  <c r="M117"/>
  <c r="M137"/>
  <c r="M153"/>
  <c r="M154"/>
  <c r="U154" s="1"/>
  <c r="M155"/>
  <c r="M149"/>
  <c r="M161"/>
  <c r="M162"/>
  <c r="O162" s="1"/>
  <c r="M146"/>
  <c r="M164"/>
  <c r="M159"/>
  <c r="M165"/>
  <c r="M142"/>
  <c r="M181"/>
  <c r="M169"/>
  <c r="M173"/>
  <c r="M163"/>
  <c r="M172"/>
  <c r="M110"/>
  <c r="M178"/>
  <c r="M177"/>
  <c r="M179"/>
  <c r="M195"/>
  <c r="M184"/>
  <c r="M185"/>
  <c r="M175"/>
  <c r="M176"/>
  <c r="M192"/>
  <c r="M194"/>
  <c r="M183"/>
  <c r="M265"/>
  <c r="M198"/>
  <c r="M200"/>
  <c r="O200" s="1"/>
  <c r="M189"/>
  <c r="M203"/>
  <c r="M236"/>
  <c r="M188"/>
  <c r="M140"/>
  <c r="M208"/>
  <c r="M190"/>
  <c r="M174"/>
  <c r="M210"/>
  <c r="M201"/>
  <c r="M259"/>
  <c r="M218"/>
  <c r="O218" s="1"/>
  <c r="M219"/>
  <c r="M220"/>
  <c r="M211"/>
  <c r="M221"/>
  <c r="U221" s="1"/>
  <c r="M222"/>
  <c r="M229"/>
  <c r="M230"/>
  <c r="M182"/>
  <c r="M232"/>
  <c r="M224"/>
  <c r="M150"/>
  <c r="M226"/>
  <c r="M234"/>
  <c r="M238"/>
  <c r="M239"/>
  <c r="U239" s="1"/>
  <c r="M240"/>
  <c r="M242"/>
  <c r="M245"/>
  <c r="M246"/>
  <c r="M212"/>
  <c r="M206"/>
  <c r="M255"/>
  <c r="M250"/>
  <c r="M315"/>
  <c r="M254"/>
  <c r="M257"/>
  <c r="M260"/>
  <c r="M262"/>
  <c r="M258"/>
  <c r="M251"/>
  <c r="M216"/>
  <c r="M280"/>
  <c r="M266"/>
  <c r="O266" s="1"/>
  <c r="M269"/>
  <c r="M271"/>
  <c r="O271" s="1"/>
  <c r="M273"/>
  <c r="M277"/>
  <c r="M202"/>
  <c r="M279"/>
  <c r="M281"/>
  <c r="M282"/>
  <c r="M283"/>
  <c r="M299"/>
  <c r="M284"/>
  <c r="O284" s="1"/>
  <c r="M285"/>
  <c r="O285" s="1"/>
  <c r="M205"/>
  <c r="M287"/>
  <c r="M288"/>
  <c r="O288" s="1"/>
  <c r="M289"/>
  <c r="M292"/>
  <c r="U292" s="1"/>
  <c r="M293"/>
  <c r="M294"/>
  <c r="M297"/>
  <c r="M301"/>
  <c r="M303"/>
  <c r="M304"/>
  <c r="M305"/>
  <c r="M314"/>
  <c r="M307"/>
  <c r="M308"/>
  <c r="M310"/>
  <c r="M313"/>
  <c r="M316"/>
  <c r="M317"/>
  <c r="M318"/>
  <c r="L4"/>
  <c r="N4" s="1"/>
  <c r="L5"/>
  <c r="N5" s="1"/>
  <c r="L7"/>
  <c r="N7" s="1"/>
  <c r="L8"/>
  <c r="N8" s="1"/>
  <c r="L11"/>
  <c r="L9"/>
  <c r="N9" s="1"/>
  <c r="L10"/>
  <c r="N10" s="1"/>
  <c r="L12"/>
  <c r="N12" s="1"/>
  <c r="L13"/>
  <c r="N13" s="1"/>
  <c r="L14"/>
  <c r="N14" s="1"/>
  <c r="L16"/>
  <c r="N16" s="1"/>
  <c r="L17"/>
  <c r="N17" s="1"/>
  <c r="L18"/>
  <c r="N18" s="1"/>
  <c r="L19"/>
  <c r="N19" s="1"/>
  <c r="L20"/>
  <c r="N20" s="1"/>
  <c r="L21"/>
  <c r="N21" s="1"/>
  <c r="L23"/>
  <c r="N23" s="1"/>
  <c r="L24"/>
  <c r="N24" s="1"/>
  <c r="L25"/>
  <c r="N25" s="1"/>
  <c r="L26"/>
  <c r="N26" s="1"/>
  <c r="L27"/>
  <c r="N27" s="1"/>
  <c r="L28"/>
  <c r="N28" s="1"/>
  <c r="L30"/>
  <c r="N30" s="1"/>
  <c r="L56"/>
  <c r="L22"/>
  <c r="N22" s="1"/>
  <c r="L29"/>
  <c r="N29" s="1"/>
  <c r="L33"/>
  <c r="N33" s="1"/>
  <c r="L31"/>
  <c r="L47"/>
  <c r="N47" s="1"/>
  <c r="L32"/>
  <c r="L37"/>
  <c r="N37" s="1"/>
  <c r="L34"/>
  <c r="L36"/>
  <c r="N36" s="1"/>
  <c r="L38"/>
  <c r="L35"/>
  <c r="L42"/>
  <c r="N42" s="1"/>
  <c r="L43"/>
  <c r="N43" s="1"/>
  <c r="L40"/>
  <c r="N40" s="1"/>
  <c r="L44"/>
  <c r="L50"/>
  <c r="N50" s="1"/>
  <c r="L41"/>
  <c r="N41" s="1"/>
  <c r="L45"/>
  <c r="L53"/>
  <c r="N53" s="1"/>
  <c r="L51"/>
  <c r="L55"/>
  <c r="N55" s="1"/>
  <c r="L58"/>
  <c r="N58" s="1"/>
  <c r="L52"/>
  <c r="N52" s="1"/>
  <c r="L106"/>
  <c r="N106" s="1"/>
  <c r="L54"/>
  <c r="N54" s="1"/>
  <c r="L57"/>
  <c r="N57" s="1"/>
  <c r="L59"/>
  <c r="N59" s="1"/>
  <c r="L65"/>
  <c r="N65" s="1"/>
  <c r="L72"/>
  <c r="N72" s="1"/>
  <c r="L61"/>
  <c r="L64"/>
  <c r="L67"/>
  <c r="L68"/>
  <c r="L78"/>
  <c r="N78" s="1"/>
  <c r="L69"/>
  <c r="N69" s="1"/>
  <c r="L81"/>
  <c r="N81" s="1"/>
  <c r="L76"/>
  <c r="L62"/>
  <c r="N62" s="1"/>
  <c r="L84"/>
  <c r="L79"/>
  <c r="N79" s="1"/>
  <c r="L83"/>
  <c r="N83" s="1"/>
  <c r="L143"/>
  <c r="L80"/>
  <c r="N80" s="1"/>
  <c r="L71"/>
  <c r="N71" s="1"/>
  <c r="L77"/>
  <c r="N77" s="1"/>
  <c r="L85"/>
  <c r="N85" s="1"/>
  <c r="L91"/>
  <c r="N91" s="1"/>
  <c r="L92"/>
  <c r="N92" s="1"/>
  <c r="L82"/>
  <c r="N82" s="1"/>
  <c r="L94"/>
  <c r="N94" s="1"/>
  <c r="L95"/>
  <c r="L90"/>
  <c r="N90" s="1"/>
  <c r="L74"/>
  <c r="L66"/>
  <c r="N66" s="1"/>
  <c r="L93"/>
  <c r="L88"/>
  <c r="L101"/>
  <c r="L102"/>
  <c r="N102" s="1"/>
  <c r="L97"/>
  <c r="N97" s="1"/>
  <c r="L144"/>
  <c r="L89"/>
  <c r="N89" s="1"/>
  <c r="L105"/>
  <c r="N105" s="1"/>
  <c r="L124"/>
  <c r="L103"/>
  <c r="N103" s="1"/>
  <c r="L108"/>
  <c r="N108" s="1"/>
  <c r="L109"/>
  <c r="L112"/>
  <c r="L119"/>
  <c r="L111"/>
  <c r="N111" s="1"/>
  <c r="L120"/>
  <c r="L115"/>
  <c r="N115" s="1"/>
  <c r="L107"/>
  <c r="L130"/>
  <c r="L127"/>
  <c r="N127" s="1"/>
  <c r="L157"/>
  <c r="L125"/>
  <c r="N125" s="1"/>
  <c r="L134"/>
  <c r="L123"/>
  <c r="N123" s="1"/>
  <c r="L135"/>
  <c r="N135" s="1"/>
  <c r="L136"/>
  <c r="L116"/>
  <c r="L122"/>
  <c r="N122" s="1"/>
  <c r="L129"/>
  <c r="N129" s="1"/>
  <c r="L138"/>
  <c r="N138" s="1"/>
  <c r="L131"/>
  <c r="L121"/>
  <c r="L139"/>
  <c r="N139" s="1"/>
  <c r="L148"/>
  <c r="L117"/>
  <c r="N117" s="1"/>
  <c r="L137"/>
  <c r="L153"/>
  <c r="L154"/>
  <c r="N154" s="1"/>
  <c r="L155"/>
  <c r="L149"/>
  <c r="N149" s="1"/>
  <c r="L161"/>
  <c r="N161" s="1"/>
  <c r="L162"/>
  <c r="N162" s="1"/>
  <c r="L146"/>
  <c r="L164"/>
  <c r="N164" s="1"/>
  <c r="L159"/>
  <c r="L165"/>
  <c r="N165" s="1"/>
  <c r="L142"/>
  <c r="L181"/>
  <c r="L169"/>
  <c r="L173"/>
  <c r="L163"/>
  <c r="L172"/>
  <c r="N172" s="1"/>
  <c r="L110"/>
  <c r="L178"/>
  <c r="L177"/>
  <c r="L179"/>
  <c r="N179" s="1"/>
  <c r="L195"/>
  <c r="N195" s="1"/>
  <c r="L184"/>
  <c r="N184" s="1"/>
  <c r="L185"/>
  <c r="L175"/>
  <c r="N175" s="1"/>
  <c r="L176"/>
  <c r="L192"/>
  <c r="L194"/>
  <c r="L183"/>
  <c r="N183" s="1"/>
  <c r="L265"/>
  <c r="L198"/>
  <c r="L200"/>
  <c r="N200" s="1"/>
  <c r="L189"/>
  <c r="L203"/>
  <c r="L236"/>
  <c r="N236" s="1"/>
  <c r="L188"/>
  <c r="L140"/>
  <c r="L208"/>
  <c r="L190"/>
  <c r="L174"/>
  <c r="L210"/>
  <c r="N210" s="1"/>
  <c r="L201"/>
  <c r="L259"/>
  <c r="L218"/>
  <c r="N218" s="1"/>
  <c r="L219"/>
  <c r="N219" s="1"/>
  <c r="L220"/>
  <c r="L211"/>
  <c r="L221"/>
  <c r="N221" s="1"/>
  <c r="L222"/>
  <c r="L229"/>
  <c r="N229" s="1"/>
  <c r="L230"/>
  <c r="L182"/>
  <c r="N182" s="1"/>
  <c r="L232"/>
  <c r="L224"/>
  <c r="L150"/>
  <c r="N150" s="1"/>
  <c r="L226"/>
  <c r="N226" s="1"/>
  <c r="L234"/>
  <c r="L238"/>
  <c r="L239"/>
  <c r="N239" s="1"/>
  <c r="L240"/>
  <c r="L242"/>
  <c r="L245"/>
  <c r="L246"/>
  <c r="L212"/>
  <c r="L206"/>
  <c r="N206" s="1"/>
  <c r="L255"/>
  <c r="N255" s="1"/>
  <c r="L250"/>
  <c r="N250" s="1"/>
  <c r="L315"/>
  <c r="N315" s="1"/>
  <c r="L254"/>
  <c r="L257"/>
  <c r="L260"/>
  <c r="N260" s="1"/>
  <c r="L262"/>
  <c r="L258"/>
  <c r="L251"/>
  <c r="L216"/>
  <c r="L280"/>
  <c r="N280" s="1"/>
  <c r="L266"/>
  <c r="N266" s="1"/>
  <c r="L269"/>
  <c r="L271"/>
  <c r="N271" s="1"/>
  <c r="L273"/>
  <c r="L277"/>
  <c r="L202"/>
  <c r="N202" s="1"/>
  <c r="L279"/>
  <c r="L281"/>
  <c r="L282"/>
  <c r="L283"/>
  <c r="N283" s="1"/>
  <c r="L299"/>
  <c r="L284"/>
  <c r="N284" s="1"/>
  <c r="L285"/>
  <c r="N285" s="1"/>
  <c r="L205"/>
  <c r="L287"/>
  <c r="L288"/>
  <c r="N288" s="1"/>
  <c r="L289"/>
  <c r="L292"/>
  <c r="N292" s="1"/>
  <c r="L293"/>
  <c r="L294"/>
  <c r="L297"/>
  <c r="L301"/>
  <c r="L303"/>
  <c r="L304"/>
  <c r="L305"/>
  <c r="L314"/>
  <c r="N314" s="1"/>
  <c r="L307"/>
  <c r="L308"/>
  <c r="L310"/>
  <c r="N310" s="1"/>
  <c r="L313"/>
  <c r="N313" s="1"/>
  <c r="L316"/>
  <c r="L317"/>
  <c r="N317" s="1"/>
  <c r="L318"/>
  <c r="M3"/>
  <c r="L3"/>
  <c r="L319" s="1"/>
  <c r="U288" l="1"/>
  <c r="V288" s="1"/>
  <c r="S202"/>
  <c r="V213"/>
  <c r="V249"/>
  <c r="V152"/>
  <c r="S149"/>
  <c r="U123"/>
  <c r="S125"/>
  <c r="U108"/>
  <c r="S105"/>
  <c r="V156"/>
  <c r="U55"/>
  <c r="U29"/>
  <c r="T78"/>
  <c r="V78" s="1"/>
  <c r="S313"/>
  <c r="S309"/>
  <c r="V300"/>
  <c r="V290"/>
  <c r="V298"/>
  <c r="S223"/>
  <c r="V191"/>
  <c r="S209"/>
  <c r="S104"/>
  <c r="S48"/>
  <c r="U28"/>
  <c r="S3"/>
  <c r="T8"/>
  <c r="S317"/>
  <c r="U271"/>
  <c r="V271" s="1"/>
  <c r="S263"/>
  <c r="V253"/>
  <c r="V270"/>
  <c r="S172"/>
  <c r="S161"/>
  <c r="U117"/>
  <c r="S126"/>
  <c r="S127"/>
  <c r="U66"/>
  <c r="S77"/>
  <c r="U78"/>
  <c r="U19"/>
  <c r="U16"/>
  <c r="U10"/>
  <c r="T3"/>
  <c r="T202"/>
  <c r="T115"/>
  <c r="T55"/>
  <c r="U314"/>
  <c r="V276"/>
  <c r="S280"/>
  <c r="V235"/>
  <c r="V225"/>
  <c r="S184"/>
  <c r="S138"/>
  <c r="S111"/>
  <c r="V96"/>
  <c r="S8"/>
  <c r="V55"/>
  <c r="N316"/>
  <c r="T316"/>
  <c r="N307"/>
  <c r="T307"/>
  <c r="N303"/>
  <c r="T303"/>
  <c r="N293"/>
  <c r="T293"/>
  <c r="N287"/>
  <c r="T287"/>
  <c r="N299"/>
  <c r="T299"/>
  <c r="N279"/>
  <c r="T279"/>
  <c r="N216"/>
  <c r="T216"/>
  <c r="N246"/>
  <c r="T246"/>
  <c r="N230"/>
  <c r="T230"/>
  <c r="N211"/>
  <c r="T211"/>
  <c r="N259"/>
  <c r="T259"/>
  <c r="N190"/>
  <c r="T190"/>
  <c r="N198"/>
  <c r="T198"/>
  <c r="N192"/>
  <c r="T192"/>
  <c r="N178"/>
  <c r="T178"/>
  <c r="N173"/>
  <c r="T173"/>
  <c r="N148"/>
  <c r="T148"/>
  <c r="N136"/>
  <c r="T136"/>
  <c r="N107"/>
  <c r="T107"/>
  <c r="N119"/>
  <c r="T119"/>
  <c r="N144"/>
  <c r="T144"/>
  <c r="N88"/>
  <c r="T88"/>
  <c r="N67"/>
  <c r="T67"/>
  <c r="N51"/>
  <c r="T51"/>
  <c r="N34"/>
  <c r="T34"/>
  <c r="N31"/>
  <c r="T31"/>
  <c r="N56"/>
  <c r="T56"/>
  <c r="O318"/>
  <c r="U318"/>
  <c r="O305"/>
  <c r="U305"/>
  <c r="V305" s="1"/>
  <c r="O297"/>
  <c r="U297"/>
  <c r="O289"/>
  <c r="U289"/>
  <c r="V289" s="1"/>
  <c r="O282"/>
  <c r="U282"/>
  <c r="V282" s="1"/>
  <c r="O277"/>
  <c r="U277"/>
  <c r="V277" s="1"/>
  <c r="O258"/>
  <c r="U258"/>
  <c r="V258" s="1"/>
  <c r="O254"/>
  <c r="U254"/>
  <c r="O242"/>
  <c r="U242"/>
  <c r="V242" s="1"/>
  <c r="O234"/>
  <c r="U234"/>
  <c r="V234" s="1"/>
  <c r="O232"/>
  <c r="U232"/>
  <c r="O222"/>
  <c r="U222"/>
  <c r="O140"/>
  <c r="U140"/>
  <c r="O189"/>
  <c r="U189"/>
  <c r="O181"/>
  <c r="U181"/>
  <c r="O137"/>
  <c r="U137"/>
  <c r="O121"/>
  <c r="U121"/>
  <c r="O120"/>
  <c r="U120"/>
  <c r="O109"/>
  <c r="U109"/>
  <c r="O143"/>
  <c r="U143"/>
  <c r="O61"/>
  <c r="U61"/>
  <c r="O45"/>
  <c r="U45"/>
  <c r="O38"/>
  <c r="U38"/>
  <c r="O32"/>
  <c r="U32"/>
  <c r="U90"/>
  <c r="S90"/>
  <c r="U80"/>
  <c r="S80"/>
  <c r="U57"/>
  <c r="S57"/>
  <c r="U58"/>
  <c r="S58"/>
  <c r="U49"/>
  <c r="V49" s="1"/>
  <c r="S49"/>
  <c r="U33"/>
  <c r="S33"/>
  <c r="U23"/>
  <c r="S23"/>
  <c r="U18"/>
  <c r="S18"/>
  <c r="U14"/>
  <c r="S14"/>
  <c r="U6"/>
  <c r="S6"/>
  <c r="U5"/>
  <c r="S5"/>
  <c r="O310"/>
  <c r="O206"/>
  <c r="O219"/>
  <c r="O210"/>
  <c r="O183"/>
  <c r="O175"/>
  <c r="O179"/>
  <c r="O172"/>
  <c r="O164"/>
  <c r="O149"/>
  <c r="O123"/>
  <c r="O127"/>
  <c r="O105"/>
  <c r="O102"/>
  <c r="O66"/>
  <c r="O94"/>
  <c r="O85"/>
  <c r="O62"/>
  <c r="O57"/>
  <c r="O58"/>
  <c r="O40"/>
  <c r="O29"/>
  <c r="O28"/>
  <c r="O24"/>
  <c r="O19"/>
  <c r="O14"/>
  <c r="O9"/>
  <c r="O5"/>
  <c r="T317"/>
  <c r="T310"/>
  <c r="T284"/>
  <c r="T315"/>
  <c r="T226"/>
  <c r="T229"/>
  <c r="T219"/>
  <c r="T103"/>
  <c r="T89"/>
  <c r="T92"/>
  <c r="T77"/>
  <c r="T52"/>
  <c r="T50"/>
  <c r="T30"/>
  <c r="T25"/>
  <c r="T7"/>
  <c r="U250"/>
  <c r="V252"/>
  <c r="U182"/>
  <c r="U236"/>
  <c r="V170"/>
  <c r="V166"/>
  <c r="U165"/>
  <c r="V158"/>
  <c r="U139"/>
  <c r="U122"/>
  <c r="V122" s="1"/>
  <c r="U135"/>
  <c r="V99"/>
  <c r="R3"/>
  <c r="R310"/>
  <c r="R306"/>
  <c r="R286"/>
  <c r="R275"/>
  <c r="R272"/>
  <c r="R267"/>
  <c r="R261"/>
  <c r="R256"/>
  <c r="R252"/>
  <c r="R248"/>
  <c r="R244"/>
  <c r="R226"/>
  <c r="R229"/>
  <c r="R219"/>
  <c r="R215"/>
  <c r="R168"/>
  <c r="R217"/>
  <c r="R264"/>
  <c r="R180"/>
  <c r="R166"/>
  <c r="R233"/>
  <c r="R147"/>
  <c r="R151"/>
  <c r="R141"/>
  <c r="R133"/>
  <c r="R114"/>
  <c r="R89"/>
  <c r="R92"/>
  <c r="R77"/>
  <c r="R49"/>
  <c r="R46"/>
  <c r="R30"/>
  <c r="R25"/>
  <c r="R15"/>
  <c r="S311"/>
  <c r="S300"/>
  <c r="S290"/>
  <c r="S298"/>
  <c r="S276"/>
  <c r="S268"/>
  <c r="S213"/>
  <c r="S250"/>
  <c r="S253"/>
  <c r="S249"/>
  <c r="S241"/>
  <c r="S270"/>
  <c r="S235"/>
  <c r="S225"/>
  <c r="S191"/>
  <c r="S152"/>
  <c r="S165"/>
  <c r="S139"/>
  <c r="S160"/>
  <c r="S113"/>
  <c r="S186"/>
  <c r="S128"/>
  <c r="S99"/>
  <c r="S100"/>
  <c r="S78"/>
  <c r="S63"/>
  <c r="S55"/>
  <c r="S28"/>
  <c r="S10"/>
  <c r="T313"/>
  <c r="T296"/>
  <c r="T283"/>
  <c r="T266"/>
  <c r="T255"/>
  <c r="T239"/>
  <c r="V239" s="1"/>
  <c r="T223"/>
  <c r="T210"/>
  <c r="T183"/>
  <c r="T172"/>
  <c r="T161"/>
  <c r="T129"/>
  <c r="T127"/>
  <c r="T209"/>
  <c r="T94"/>
  <c r="T62"/>
  <c r="T106"/>
  <c r="V106" s="1"/>
  <c r="T48"/>
  <c r="T28"/>
  <c r="V28" s="1"/>
  <c r="T10"/>
  <c r="V10" s="1"/>
  <c r="U309"/>
  <c r="V309" s="1"/>
  <c r="U202"/>
  <c r="V202" s="1"/>
  <c r="U263"/>
  <c r="V263" s="1"/>
  <c r="U206"/>
  <c r="U228"/>
  <c r="V228" s="1"/>
  <c r="U207"/>
  <c r="V207" s="1"/>
  <c r="U175"/>
  <c r="U171"/>
  <c r="V171" s="1"/>
  <c r="U126"/>
  <c r="V126" s="1"/>
  <c r="U115"/>
  <c r="V115" s="1"/>
  <c r="U104"/>
  <c r="V104" s="1"/>
  <c r="U86"/>
  <c r="V86" s="1"/>
  <c r="U24"/>
  <c r="U8"/>
  <c r="V8" s="1"/>
  <c r="N308"/>
  <c r="T308"/>
  <c r="N304"/>
  <c r="T304"/>
  <c r="N294"/>
  <c r="T294"/>
  <c r="N281"/>
  <c r="T281"/>
  <c r="N273"/>
  <c r="T273"/>
  <c r="N262"/>
  <c r="T262"/>
  <c r="N212"/>
  <c r="T212"/>
  <c r="N240"/>
  <c r="T240"/>
  <c r="N174"/>
  <c r="T174"/>
  <c r="N188"/>
  <c r="T188"/>
  <c r="N194"/>
  <c r="T194"/>
  <c r="N185"/>
  <c r="T185"/>
  <c r="N177"/>
  <c r="T177"/>
  <c r="N163"/>
  <c r="T163"/>
  <c r="N142"/>
  <c r="T142"/>
  <c r="N146"/>
  <c r="T146"/>
  <c r="N155"/>
  <c r="T155"/>
  <c r="N131"/>
  <c r="T131"/>
  <c r="N116"/>
  <c r="T116"/>
  <c r="N134"/>
  <c r="T134"/>
  <c r="N130"/>
  <c r="T130"/>
  <c r="N101"/>
  <c r="T101"/>
  <c r="N74"/>
  <c r="T74"/>
  <c r="N76"/>
  <c r="T76"/>
  <c r="N68"/>
  <c r="T68"/>
  <c r="N11"/>
  <c r="T11"/>
  <c r="O301"/>
  <c r="U301"/>
  <c r="O205"/>
  <c r="U205"/>
  <c r="V205" s="1"/>
  <c r="O269"/>
  <c r="U269"/>
  <c r="V269" s="1"/>
  <c r="O251"/>
  <c r="U251"/>
  <c r="V251" s="1"/>
  <c r="O257"/>
  <c r="U257"/>
  <c r="O245"/>
  <c r="U245"/>
  <c r="O238"/>
  <c r="U238"/>
  <c r="O224"/>
  <c r="U224"/>
  <c r="O220"/>
  <c r="U220"/>
  <c r="O201"/>
  <c r="U201"/>
  <c r="O208"/>
  <c r="U208"/>
  <c r="O203"/>
  <c r="U203"/>
  <c r="O265"/>
  <c r="U265"/>
  <c r="V265" s="1"/>
  <c r="O176"/>
  <c r="U176"/>
  <c r="O110"/>
  <c r="U110"/>
  <c r="O169"/>
  <c r="U169"/>
  <c r="O159"/>
  <c r="U159"/>
  <c r="O153"/>
  <c r="U153"/>
  <c r="O157"/>
  <c r="U157"/>
  <c r="O112"/>
  <c r="U112"/>
  <c r="O124"/>
  <c r="U124"/>
  <c r="O93"/>
  <c r="U93"/>
  <c r="O95"/>
  <c r="U95"/>
  <c r="O84"/>
  <c r="U84"/>
  <c r="O64"/>
  <c r="U64"/>
  <c r="O44"/>
  <c r="U44"/>
  <c r="O35"/>
  <c r="U35"/>
  <c r="U70"/>
  <c r="V70" s="1"/>
  <c r="S70"/>
  <c r="U60"/>
  <c r="V60" s="1"/>
  <c r="S60"/>
  <c r="U52"/>
  <c r="V52" s="1"/>
  <c r="S52"/>
  <c r="U50"/>
  <c r="S50"/>
  <c r="U46"/>
  <c r="V46" s="1"/>
  <c r="S46"/>
  <c r="U73"/>
  <c r="V73" s="1"/>
  <c r="S73"/>
  <c r="U30"/>
  <c r="V30" s="1"/>
  <c r="S30"/>
  <c r="U25"/>
  <c r="V25" s="1"/>
  <c r="S25"/>
  <c r="U7"/>
  <c r="V7" s="1"/>
  <c r="S7"/>
  <c r="O313"/>
  <c r="O314"/>
  <c r="O292"/>
  <c r="O283"/>
  <c r="O202"/>
  <c r="O255"/>
  <c r="O229"/>
  <c r="O195"/>
  <c r="O161"/>
  <c r="O139"/>
  <c r="O129"/>
  <c r="O135"/>
  <c r="O97"/>
  <c r="O91"/>
  <c r="O80"/>
  <c r="O69"/>
  <c r="O59"/>
  <c r="O52"/>
  <c r="O53"/>
  <c r="O37"/>
  <c r="O33"/>
  <c r="O30"/>
  <c r="O25"/>
  <c r="O20"/>
  <c r="O16"/>
  <c r="O10"/>
  <c r="O7"/>
  <c r="T280"/>
  <c r="T184"/>
  <c r="T138"/>
  <c r="T111"/>
  <c r="T97"/>
  <c r="T85"/>
  <c r="T79"/>
  <c r="T69"/>
  <c r="T65"/>
  <c r="T53"/>
  <c r="T42"/>
  <c r="T37"/>
  <c r="T22"/>
  <c r="T26"/>
  <c r="T20"/>
  <c r="T12"/>
  <c r="U317"/>
  <c r="U310"/>
  <c r="V310" s="1"/>
  <c r="V291"/>
  <c r="U284"/>
  <c r="V284" s="1"/>
  <c r="V275"/>
  <c r="U315"/>
  <c r="V315" s="1"/>
  <c r="U226"/>
  <c r="U229"/>
  <c r="V229" s="1"/>
  <c r="U219"/>
  <c r="V219" s="1"/>
  <c r="V193"/>
  <c r="V264"/>
  <c r="V114"/>
  <c r="U103"/>
  <c r="V103" s="1"/>
  <c r="U89"/>
  <c r="V89" s="1"/>
  <c r="U92"/>
  <c r="V92" s="1"/>
  <c r="U77"/>
  <c r="V77" s="1"/>
  <c r="P319"/>
  <c r="R317"/>
  <c r="R311"/>
  <c r="R300"/>
  <c r="R290"/>
  <c r="R298"/>
  <c r="R276"/>
  <c r="R268"/>
  <c r="R213"/>
  <c r="R253"/>
  <c r="R249"/>
  <c r="R241"/>
  <c r="R270"/>
  <c r="R235"/>
  <c r="R225"/>
  <c r="R191"/>
  <c r="R184"/>
  <c r="R152"/>
  <c r="R138"/>
  <c r="R160"/>
  <c r="R113"/>
  <c r="R186"/>
  <c r="R128"/>
  <c r="R111"/>
  <c r="R99"/>
  <c r="R103"/>
  <c r="R100"/>
  <c r="R87"/>
  <c r="R85"/>
  <c r="R98"/>
  <c r="R70"/>
  <c r="R52"/>
  <c r="R53"/>
  <c r="R42"/>
  <c r="R39"/>
  <c r="R37"/>
  <c r="R26"/>
  <c r="S312"/>
  <c r="S295"/>
  <c r="S291"/>
  <c r="S284"/>
  <c r="S278"/>
  <c r="S315"/>
  <c r="S237"/>
  <c r="S204"/>
  <c r="S187"/>
  <c r="S227"/>
  <c r="S193"/>
  <c r="S196"/>
  <c r="S236"/>
  <c r="S170"/>
  <c r="S158"/>
  <c r="S122"/>
  <c r="S96"/>
  <c r="S156"/>
  <c r="S16"/>
  <c r="T302"/>
  <c r="T285"/>
  <c r="T271"/>
  <c r="T197"/>
  <c r="T243"/>
  <c r="T231"/>
  <c r="T214"/>
  <c r="V214" s="1"/>
  <c r="T200"/>
  <c r="T179"/>
  <c r="T164"/>
  <c r="T145"/>
  <c r="V145" s="1"/>
  <c r="T132"/>
  <c r="V132" s="1"/>
  <c r="T108"/>
  <c r="V108" s="1"/>
  <c r="T66"/>
  <c r="T83"/>
  <c r="V83" s="1"/>
  <c r="T59"/>
  <c r="T40"/>
  <c r="T29"/>
  <c r="V29" s="1"/>
  <c r="T16"/>
  <c r="U313"/>
  <c r="V313" s="1"/>
  <c r="U296"/>
  <c r="V296" s="1"/>
  <c r="U283"/>
  <c r="V283" s="1"/>
  <c r="U266"/>
  <c r="V266" s="1"/>
  <c r="U255"/>
  <c r="V255" s="1"/>
  <c r="U223"/>
  <c r="V223" s="1"/>
  <c r="U210"/>
  <c r="V210" s="1"/>
  <c r="U183"/>
  <c r="U172"/>
  <c r="V172" s="1"/>
  <c r="U161"/>
  <c r="V161" s="1"/>
  <c r="U129"/>
  <c r="V129" s="1"/>
  <c r="U127"/>
  <c r="U209"/>
  <c r="V209" s="1"/>
  <c r="U94"/>
  <c r="V94" s="1"/>
  <c r="U62"/>
  <c r="V62" s="1"/>
  <c r="U48"/>
  <c r="V48" s="1"/>
  <c r="N318"/>
  <c r="T318"/>
  <c r="N305"/>
  <c r="T305"/>
  <c r="N297"/>
  <c r="T297"/>
  <c r="N289"/>
  <c r="T289"/>
  <c r="N282"/>
  <c r="T282"/>
  <c r="N277"/>
  <c r="T277"/>
  <c r="N258"/>
  <c r="T258"/>
  <c r="N254"/>
  <c r="T254"/>
  <c r="N242"/>
  <c r="T242"/>
  <c r="N234"/>
  <c r="T234"/>
  <c r="N232"/>
  <c r="T232"/>
  <c r="N222"/>
  <c r="T222"/>
  <c r="N140"/>
  <c r="T140"/>
  <c r="N189"/>
  <c r="T189"/>
  <c r="N181"/>
  <c r="T181"/>
  <c r="N137"/>
  <c r="T137"/>
  <c r="N121"/>
  <c r="T121"/>
  <c r="N120"/>
  <c r="T120"/>
  <c r="N109"/>
  <c r="T109"/>
  <c r="N143"/>
  <c r="T143"/>
  <c r="N61"/>
  <c r="T61"/>
  <c r="N45"/>
  <c r="T45"/>
  <c r="N38"/>
  <c r="T38"/>
  <c r="N32"/>
  <c r="T32"/>
  <c r="O316"/>
  <c r="U316"/>
  <c r="V316" s="1"/>
  <c r="O307"/>
  <c r="U307"/>
  <c r="V307" s="1"/>
  <c r="O303"/>
  <c r="U303"/>
  <c r="V303" s="1"/>
  <c r="O293"/>
  <c r="U293"/>
  <c r="V293" s="1"/>
  <c r="O287"/>
  <c r="U287"/>
  <c r="V287" s="1"/>
  <c r="O299"/>
  <c r="U299"/>
  <c r="V299" s="1"/>
  <c r="O279"/>
  <c r="U279"/>
  <c r="V279" s="1"/>
  <c r="O216"/>
  <c r="U216"/>
  <c r="V216" s="1"/>
  <c r="O246"/>
  <c r="U246"/>
  <c r="V246" s="1"/>
  <c r="O230"/>
  <c r="U230"/>
  <c r="V230" s="1"/>
  <c r="O211"/>
  <c r="U211"/>
  <c r="V211" s="1"/>
  <c r="O259"/>
  <c r="U259"/>
  <c r="V259" s="1"/>
  <c r="O190"/>
  <c r="U190"/>
  <c r="V190" s="1"/>
  <c r="O198"/>
  <c r="U198"/>
  <c r="V198" s="1"/>
  <c r="O192"/>
  <c r="U192"/>
  <c r="V192" s="1"/>
  <c r="O178"/>
  <c r="U178"/>
  <c r="V178" s="1"/>
  <c r="O173"/>
  <c r="U173"/>
  <c r="V173" s="1"/>
  <c r="O148"/>
  <c r="U148"/>
  <c r="V148" s="1"/>
  <c r="O136"/>
  <c r="U136"/>
  <c r="V136" s="1"/>
  <c r="O107"/>
  <c r="U107"/>
  <c r="V107" s="1"/>
  <c r="O119"/>
  <c r="U119"/>
  <c r="V119" s="1"/>
  <c r="O144"/>
  <c r="U144"/>
  <c r="V144" s="1"/>
  <c r="O88"/>
  <c r="U88"/>
  <c r="V88" s="1"/>
  <c r="O67"/>
  <c r="U67"/>
  <c r="V67" s="1"/>
  <c r="O51"/>
  <c r="U51"/>
  <c r="V51" s="1"/>
  <c r="O34"/>
  <c r="U34"/>
  <c r="V34" s="1"/>
  <c r="O31"/>
  <c r="U31"/>
  <c r="V31" s="1"/>
  <c r="O56"/>
  <c r="U56"/>
  <c r="V56" s="1"/>
  <c r="U87"/>
  <c r="V87" s="1"/>
  <c r="S87"/>
  <c r="U85"/>
  <c r="V85" s="1"/>
  <c r="S85"/>
  <c r="U79"/>
  <c r="V79" s="1"/>
  <c r="S79"/>
  <c r="U65"/>
  <c r="V65" s="1"/>
  <c r="S65"/>
  <c r="U75"/>
  <c r="V75" s="1"/>
  <c r="S75"/>
  <c r="U53"/>
  <c r="V53" s="1"/>
  <c r="S53"/>
  <c r="U42"/>
  <c r="V42" s="1"/>
  <c r="S42"/>
  <c r="U37"/>
  <c r="S37"/>
  <c r="U22"/>
  <c r="V22" s="1"/>
  <c r="S22"/>
  <c r="U26"/>
  <c r="V26" s="1"/>
  <c r="S26"/>
  <c r="U20"/>
  <c r="V20" s="1"/>
  <c r="S20"/>
  <c r="U15"/>
  <c r="V15" s="1"/>
  <c r="S15"/>
  <c r="U12"/>
  <c r="V12" s="1"/>
  <c r="S12"/>
  <c r="O260"/>
  <c r="O250"/>
  <c r="O239"/>
  <c r="O150"/>
  <c r="O236"/>
  <c r="O184"/>
  <c r="O165"/>
  <c r="O154"/>
  <c r="O125"/>
  <c r="O103"/>
  <c r="O90"/>
  <c r="O92"/>
  <c r="O71"/>
  <c r="O79"/>
  <c r="O81"/>
  <c r="O65"/>
  <c r="O106"/>
  <c r="O50"/>
  <c r="O42"/>
  <c r="O26"/>
  <c r="O21"/>
  <c r="O17"/>
  <c r="O12"/>
  <c r="O8"/>
  <c r="T162"/>
  <c r="T149"/>
  <c r="T125"/>
  <c r="T105"/>
  <c r="T82"/>
  <c r="T91"/>
  <c r="T81"/>
  <c r="T72"/>
  <c r="T54"/>
  <c r="T43"/>
  <c r="T27"/>
  <c r="T21"/>
  <c r="T17"/>
  <c r="T13"/>
  <c r="T9"/>
  <c r="T4"/>
  <c r="V295"/>
  <c r="V272"/>
  <c r="U280"/>
  <c r="V280" s="1"/>
  <c r="V237"/>
  <c r="V196"/>
  <c r="U184"/>
  <c r="V184" s="1"/>
  <c r="V180"/>
  <c r="V233"/>
  <c r="V147"/>
  <c r="U138"/>
  <c r="V138" s="1"/>
  <c r="V133"/>
  <c r="V113"/>
  <c r="V186"/>
  <c r="U111"/>
  <c r="V100"/>
  <c r="U97"/>
  <c r="V97" s="1"/>
  <c r="U69"/>
  <c r="Q319"/>
  <c r="S319" s="1"/>
  <c r="R312"/>
  <c r="R295"/>
  <c r="R291"/>
  <c r="R284"/>
  <c r="R278"/>
  <c r="R280"/>
  <c r="R315"/>
  <c r="R237"/>
  <c r="R204"/>
  <c r="R187"/>
  <c r="R227"/>
  <c r="R193"/>
  <c r="R196"/>
  <c r="R170"/>
  <c r="R158"/>
  <c r="R125"/>
  <c r="R96"/>
  <c r="R105"/>
  <c r="R156"/>
  <c r="R82"/>
  <c r="R91"/>
  <c r="R79"/>
  <c r="R60"/>
  <c r="R75"/>
  <c r="R50"/>
  <c r="R43"/>
  <c r="R73"/>
  <c r="R22"/>
  <c r="R27"/>
  <c r="R7"/>
  <c r="S314"/>
  <c r="S302"/>
  <c r="S288"/>
  <c r="S274"/>
  <c r="S271"/>
  <c r="S197"/>
  <c r="S247"/>
  <c r="S243"/>
  <c r="S231"/>
  <c r="S214"/>
  <c r="S199"/>
  <c r="S167"/>
  <c r="S117"/>
  <c r="S145"/>
  <c r="S123"/>
  <c r="S132"/>
  <c r="S118"/>
  <c r="S108"/>
  <c r="S66"/>
  <c r="S92"/>
  <c r="S29"/>
  <c r="S19"/>
  <c r="T314"/>
  <c r="V314" s="1"/>
  <c r="T288"/>
  <c r="T274"/>
  <c r="V274" s="1"/>
  <c r="T260"/>
  <c r="T247"/>
  <c r="T150"/>
  <c r="T218"/>
  <c r="T199"/>
  <c r="V199" s="1"/>
  <c r="T195"/>
  <c r="T167"/>
  <c r="T117"/>
  <c r="V117" s="1"/>
  <c r="T123"/>
  <c r="V123" s="1"/>
  <c r="T118"/>
  <c r="V118" s="1"/>
  <c r="T102"/>
  <c r="T71"/>
  <c r="T63"/>
  <c r="V63" s="1"/>
  <c r="T41"/>
  <c r="T47"/>
  <c r="T19"/>
  <c r="V19" s="1"/>
  <c r="U3"/>
  <c r="U285"/>
  <c r="V285" s="1"/>
  <c r="U200"/>
  <c r="V200" s="1"/>
  <c r="U179"/>
  <c r="V179" s="1"/>
  <c r="U164"/>
  <c r="V164" s="1"/>
  <c r="U59"/>
  <c r="V59" s="1"/>
  <c r="U40"/>
  <c r="V40" s="1"/>
  <c r="N301"/>
  <c r="T301"/>
  <c r="N205"/>
  <c r="T205"/>
  <c r="N269"/>
  <c r="T269"/>
  <c r="N251"/>
  <c r="T251"/>
  <c r="N257"/>
  <c r="T257"/>
  <c r="N245"/>
  <c r="T245"/>
  <c r="N238"/>
  <c r="T238"/>
  <c r="N224"/>
  <c r="T224"/>
  <c r="N220"/>
  <c r="T220"/>
  <c r="N201"/>
  <c r="T201"/>
  <c r="N208"/>
  <c r="T208"/>
  <c r="N203"/>
  <c r="T203"/>
  <c r="N265"/>
  <c r="T265"/>
  <c r="N176"/>
  <c r="T176"/>
  <c r="N110"/>
  <c r="T110"/>
  <c r="N169"/>
  <c r="T169"/>
  <c r="N159"/>
  <c r="T159"/>
  <c r="N153"/>
  <c r="T153"/>
  <c r="N157"/>
  <c r="T157"/>
  <c r="N112"/>
  <c r="T112"/>
  <c r="N124"/>
  <c r="T124"/>
  <c r="N93"/>
  <c r="T93"/>
  <c r="N95"/>
  <c r="T95"/>
  <c r="N84"/>
  <c r="T84"/>
  <c r="N64"/>
  <c r="T64"/>
  <c r="N44"/>
  <c r="T44"/>
  <c r="N35"/>
  <c r="T35"/>
  <c r="O308"/>
  <c r="U308"/>
  <c r="V308" s="1"/>
  <c r="O304"/>
  <c r="U304"/>
  <c r="V304" s="1"/>
  <c r="O294"/>
  <c r="U294"/>
  <c r="V294" s="1"/>
  <c r="O281"/>
  <c r="U281"/>
  <c r="V281" s="1"/>
  <c r="O273"/>
  <c r="U273"/>
  <c r="V273" s="1"/>
  <c r="O262"/>
  <c r="U262"/>
  <c r="V262" s="1"/>
  <c r="O212"/>
  <c r="U212"/>
  <c r="V212" s="1"/>
  <c r="O240"/>
  <c r="U240"/>
  <c r="V240" s="1"/>
  <c r="O174"/>
  <c r="U174"/>
  <c r="V174" s="1"/>
  <c r="O188"/>
  <c r="U188"/>
  <c r="V188" s="1"/>
  <c r="O194"/>
  <c r="U194"/>
  <c r="V194" s="1"/>
  <c r="O185"/>
  <c r="U185"/>
  <c r="V185" s="1"/>
  <c r="O177"/>
  <c r="U177"/>
  <c r="V177" s="1"/>
  <c r="O163"/>
  <c r="U163"/>
  <c r="V163" s="1"/>
  <c r="O142"/>
  <c r="U142"/>
  <c r="V142" s="1"/>
  <c r="O146"/>
  <c r="U146"/>
  <c r="V146" s="1"/>
  <c r="O155"/>
  <c r="U155"/>
  <c r="V155" s="1"/>
  <c r="O131"/>
  <c r="U131"/>
  <c r="V131" s="1"/>
  <c r="O116"/>
  <c r="U116"/>
  <c r="V116" s="1"/>
  <c r="O134"/>
  <c r="U134"/>
  <c r="V134" s="1"/>
  <c r="O130"/>
  <c r="U130"/>
  <c r="V130" s="1"/>
  <c r="O101"/>
  <c r="U101"/>
  <c r="V101" s="1"/>
  <c r="O74"/>
  <c r="U74"/>
  <c r="V74" s="1"/>
  <c r="O76"/>
  <c r="U76"/>
  <c r="V76" s="1"/>
  <c r="O68"/>
  <c r="U68"/>
  <c r="V68" s="1"/>
  <c r="O11"/>
  <c r="U11"/>
  <c r="V11" s="1"/>
  <c r="U82"/>
  <c r="V82" s="1"/>
  <c r="S82"/>
  <c r="U91"/>
  <c r="V91" s="1"/>
  <c r="S91"/>
  <c r="U98"/>
  <c r="V98" s="1"/>
  <c r="S98"/>
  <c r="U81"/>
  <c r="S81"/>
  <c r="U72"/>
  <c r="V72" s="1"/>
  <c r="S72"/>
  <c r="U54"/>
  <c r="V54" s="1"/>
  <c r="S54"/>
  <c r="U43"/>
  <c r="V43" s="1"/>
  <c r="S43"/>
  <c r="U39"/>
  <c r="V39" s="1"/>
  <c r="S39"/>
  <c r="U27"/>
  <c r="V27" s="1"/>
  <c r="S27"/>
  <c r="U21"/>
  <c r="V21" s="1"/>
  <c r="S21"/>
  <c r="U17"/>
  <c r="V17" s="1"/>
  <c r="S17"/>
  <c r="U13"/>
  <c r="V13" s="1"/>
  <c r="S13"/>
  <c r="U9"/>
  <c r="V9" s="1"/>
  <c r="S9"/>
  <c r="U4"/>
  <c r="V4" s="1"/>
  <c r="S4"/>
  <c r="O3"/>
  <c r="O317"/>
  <c r="O280"/>
  <c r="O315"/>
  <c r="O226"/>
  <c r="O182"/>
  <c r="O221"/>
  <c r="O117"/>
  <c r="O111"/>
  <c r="O82"/>
  <c r="O77"/>
  <c r="O83"/>
  <c r="O72"/>
  <c r="O54"/>
  <c r="O55"/>
  <c r="O41"/>
  <c r="O43"/>
  <c r="O36"/>
  <c r="O47"/>
  <c r="O22"/>
  <c r="O27"/>
  <c r="O23"/>
  <c r="O18"/>
  <c r="O13"/>
  <c r="O4"/>
  <c r="T250"/>
  <c r="T182"/>
  <c r="T236"/>
  <c r="T165"/>
  <c r="T139"/>
  <c r="T122"/>
  <c r="T135"/>
  <c r="T90"/>
  <c r="T80"/>
  <c r="T57"/>
  <c r="T58"/>
  <c r="T33"/>
  <c r="T23"/>
  <c r="T18"/>
  <c r="T14"/>
  <c r="T6"/>
  <c r="T5"/>
  <c r="V312"/>
  <c r="V306"/>
  <c r="V278"/>
  <c r="V256"/>
  <c r="V204"/>
  <c r="U162"/>
  <c r="V162" s="1"/>
  <c r="U149"/>
  <c r="V149" s="1"/>
  <c r="V160"/>
  <c r="U125"/>
  <c r="U105"/>
  <c r="V105" s="1"/>
  <c r="R309"/>
  <c r="R202"/>
  <c r="R263"/>
  <c r="R228"/>
  <c r="R207"/>
  <c r="R171"/>
  <c r="R126"/>
  <c r="R115"/>
  <c r="R104"/>
  <c r="R86"/>
  <c r="R78"/>
  <c r="R55"/>
  <c r="R8"/>
  <c r="S310"/>
  <c r="S306"/>
  <c r="S286"/>
  <c r="S275"/>
  <c r="S272"/>
  <c r="S267"/>
  <c r="S261"/>
  <c r="S256"/>
  <c r="S252"/>
  <c r="S248"/>
  <c r="S244"/>
  <c r="S226"/>
  <c r="S182"/>
  <c r="S229"/>
  <c r="S219"/>
  <c r="S215"/>
  <c r="S168"/>
  <c r="S217"/>
  <c r="S264"/>
  <c r="S180"/>
  <c r="S166"/>
  <c r="S233"/>
  <c r="S147"/>
  <c r="S151"/>
  <c r="S141"/>
  <c r="S133"/>
  <c r="S135"/>
  <c r="S114"/>
  <c r="S89"/>
  <c r="S97"/>
  <c r="T292"/>
  <c r="V292" s="1"/>
  <c r="T206"/>
  <c r="T221"/>
  <c r="V221" s="1"/>
  <c r="T175"/>
  <c r="T154"/>
  <c r="V154" s="1"/>
  <c r="T36"/>
  <c r="V36" s="1"/>
  <c r="T24"/>
  <c r="U260"/>
  <c r="V260" s="1"/>
  <c r="U150"/>
  <c r="V150" s="1"/>
  <c r="U218"/>
  <c r="V218" s="1"/>
  <c r="U195"/>
  <c r="U102"/>
  <c r="V102" s="1"/>
  <c r="U71"/>
  <c r="V71" s="1"/>
  <c r="U41"/>
  <c r="V41" s="1"/>
  <c r="U47"/>
  <c r="V47" s="1"/>
  <c r="N6"/>
  <c r="M319"/>
  <c r="N3"/>
  <c r="N319" s="1"/>
  <c r="V111" l="1"/>
  <c r="V127"/>
  <c r="V183"/>
  <c r="V16"/>
  <c r="V226"/>
  <c r="V195"/>
  <c r="T319"/>
  <c r="V317"/>
  <c r="V125"/>
  <c r="V81"/>
  <c r="V69"/>
  <c r="V37"/>
  <c r="V66"/>
  <c r="V50"/>
  <c r="V3"/>
  <c r="U319"/>
  <c r="V35"/>
  <c r="V64"/>
  <c r="V95"/>
  <c r="V124"/>
  <c r="V157"/>
  <c r="V159"/>
  <c r="V110"/>
  <c r="V208"/>
  <c r="V220"/>
  <c r="V238"/>
  <c r="V257"/>
  <c r="V301"/>
  <c r="V206"/>
  <c r="V236"/>
  <c r="V38"/>
  <c r="V61"/>
  <c r="V109"/>
  <c r="V121"/>
  <c r="V181"/>
  <c r="V140"/>
  <c r="V232"/>
  <c r="V297"/>
  <c r="V318"/>
  <c r="V24"/>
  <c r="V139"/>
  <c r="V250"/>
  <c r="V6"/>
  <c r="V18"/>
  <c r="V33"/>
  <c r="V58"/>
  <c r="V80"/>
  <c r="R319"/>
  <c r="V44"/>
  <c r="V84"/>
  <c r="V93"/>
  <c r="V112"/>
  <c r="V153"/>
  <c r="V169"/>
  <c r="V176"/>
  <c r="V203"/>
  <c r="V201"/>
  <c r="V224"/>
  <c r="V245"/>
  <c r="V32"/>
  <c r="V45"/>
  <c r="V143"/>
  <c r="V120"/>
  <c r="V137"/>
  <c r="V189"/>
  <c r="V222"/>
  <c r="V254"/>
  <c r="V175"/>
  <c r="V135"/>
  <c r="V165"/>
  <c r="V182"/>
  <c r="V5"/>
  <c r="V14"/>
  <c r="V23"/>
  <c r="V57"/>
  <c r="V90"/>
</calcChain>
</file>

<file path=xl/sharedStrings.xml><?xml version="1.0" encoding="utf-8"?>
<sst xmlns="http://schemas.openxmlformats.org/spreadsheetml/2006/main" count="4561" uniqueCount="3204">
  <si>
    <t>Code Ana.</t>
  </si>
  <si>
    <t>Contre Partie</t>
  </si>
  <si>
    <t>Rayons Concernés.</t>
  </si>
  <si>
    <t>Libellé</t>
  </si>
  <si>
    <t>Adresse1</t>
  </si>
  <si>
    <t>Adresse2</t>
  </si>
  <si>
    <t>Code Postal</t>
  </si>
  <si>
    <t>Ville</t>
  </si>
  <si>
    <t>N° Tel</t>
  </si>
  <si>
    <t>N° Fax</t>
  </si>
  <si>
    <t>Email</t>
  </si>
  <si>
    <t>01050100</t>
  </si>
  <si>
    <t>FFOULQUES</t>
  </si>
  <si>
    <t xml:space="preserve">PETITS DEJEUNERS              </t>
  </si>
  <si>
    <t>FOULQUES LE TOURNEURS</t>
  </si>
  <si>
    <t>ROUTE DE SAINTE SUZANNE</t>
  </si>
  <si>
    <t>53150</t>
  </si>
  <si>
    <t>LIVET EN CHARNIE</t>
  </si>
  <si>
    <t>02.43.90.78.83</t>
  </si>
  <si>
    <t>FGOURMANDE</t>
  </si>
  <si>
    <t>LA GOURMANDE</t>
  </si>
  <si>
    <t>6 RUE VICTOR HUGO</t>
  </si>
  <si>
    <t>85110</t>
  </si>
  <si>
    <t>CHANTONNAY</t>
  </si>
  <si>
    <t>02 28 15 95 92</t>
  </si>
  <si>
    <t>02 28 15 95 94</t>
  </si>
  <si>
    <t>sarllagourmande@orange.fr</t>
  </si>
  <si>
    <t>FLUCIENGEO</t>
  </si>
  <si>
    <t>LUCIEN GEORGELIN</t>
  </si>
  <si>
    <t>LA PRAIRIE DE LONDRES</t>
  </si>
  <si>
    <t>47200</t>
  </si>
  <si>
    <t>VIRAZEIL</t>
  </si>
  <si>
    <t>05 53 20 15 20</t>
  </si>
  <si>
    <t>05 53 20 66 63</t>
  </si>
  <si>
    <t>georgelinsa@georgelin.fr</t>
  </si>
  <si>
    <t>FTERROIRDE</t>
  </si>
  <si>
    <t>TERROIR DE NOS PROVINCES</t>
  </si>
  <si>
    <t>Z.A. DE LA GIRARDIÈRE</t>
  </si>
  <si>
    <t>53940</t>
  </si>
  <si>
    <t>AHUILLE</t>
  </si>
  <si>
    <t>02.43.66.01.10</t>
  </si>
  <si>
    <t>02.43.66.01.14</t>
  </si>
  <si>
    <t>01050200</t>
  </si>
  <si>
    <t>FBISCUITER</t>
  </si>
  <si>
    <t xml:space="preserve">GRIGNOTAGES                   </t>
  </si>
  <si>
    <t>BISCUITERIE DE L'ABBAYE</t>
  </si>
  <si>
    <t>ROUTE DU VAL</t>
  </si>
  <si>
    <t>61700</t>
  </si>
  <si>
    <t>LONLAY L'ABBAYE</t>
  </si>
  <si>
    <t>02 33 30 64 64</t>
  </si>
  <si>
    <t>02 76 34 17 67</t>
  </si>
  <si>
    <t>contact@biscuiterie-abbaye.com</t>
  </si>
  <si>
    <t>FBISCVITAL</t>
  </si>
  <si>
    <t>BISCUITERIE VITAL AINE</t>
  </si>
  <si>
    <t>BP 26</t>
  </si>
  <si>
    <t>LIEU DIT LES LANES</t>
  </si>
  <si>
    <t>31220</t>
  </si>
  <si>
    <t>MARTRES-TOLOSANE</t>
  </si>
  <si>
    <t>05 61 98 80 05</t>
  </si>
  <si>
    <t>05 61 98 85 70</t>
  </si>
  <si>
    <t>FMELODIESU</t>
  </si>
  <si>
    <t>MELODIE SUCREE SARL</t>
  </si>
  <si>
    <t>63 IMPASSE DU DOCTEUR ROUX</t>
  </si>
  <si>
    <t>60320</t>
  </si>
  <si>
    <t>SAINT SAUVEUR</t>
  </si>
  <si>
    <t>03 44 40 12 21</t>
  </si>
  <si>
    <t>03 44 40 11 74</t>
  </si>
  <si>
    <t>01050300</t>
  </si>
  <si>
    <t>FABBAYEDEL</t>
  </si>
  <si>
    <t xml:space="preserve">AIDES CULINAIRES              </t>
  </si>
  <si>
    <t>ABBAYE DE LA COUDRE</t>
  </si>
  <si>
    <t>RUE SAINT BENOÎT</t>
  </si>
  <si>
    <t>BP 0537</t>
  </si>
  <si>
    <t>53005</t>
  </si>
  <si>
    <t>LAVAL CEDEX</t>
  </si>
  <si>
    <t>0243028585</t>
  </si>
  <si>
    <t>0243669018</t>
  </si>
  <si>
    <t>expecoudre@orange.fr</t>
  </si>
  <si>
    <t>FMACCORMIC</t>
  </si>
  <si>
    <t>MC CORMICK</t>
  </si>
  <si>
    <t>SITE AGROPARC</t>
  </si>
  <si>
    <t>315 RUE MARCEL DEMONQUE</t>
  </si>
  <si>
    <t>84917</t>
  </si>
  <si>
    <t>AVIGNON CEDEX 9</t>
  </si>
  <si>
    <t>04.90.63.63.32</t>
  </si>
  <si>
    <t>04.90.63.62.57</t>
  </si>
  <si>
    <t>nmourre@fr.mccormick.com</t>
  </si>
  <si>
    <t>FMELFOR</t>
  </si>
  <si>
    <t>MELFOR</t>
  </si>
  <si>
    <t>36 RUE DE L'ILL</t>
  </si>
  <si>
    <t>BP 1026</t>
  </si>
  <si>
    <t>68050</t>
  </si>
  <si>
    <t>MULHOUSE CEDEX</t>
  </si>
  <si>
    <t>03 89 46 34 44</t>
  </si>
  <si>
    <t>03 89 66 53 00</t>
  </si>
  <si>
    <t>mulhouse@melfor.com</t>
  </si>
  <si>
    <t>FMENES</t>
  </si>
  <si>
    <t>ALBERT MENES</t>
  </si>
  <si>
    <t>16 BD JEAN JAURES</t>
  </si>
  <si>
    <t>92586</t>
  </si>
  <si>
    <t>CLICHY CEDEX</t>
  </si>
  <si>
    <t>01.47.15.53.00</t>
  </si>
  <si>
    <t>01.47.37.13.80</t>
  </si>
  <si>
    <t>01050400</t>
  </si>
  <si>
    <t>FFARAUD</t>
  </si>
  <si>
    <t xml:space="preserve">PLATS ACCOMPAGNEMENT          </t>
  </si>
  <si>
    <t>CHARLES FARAUD</t>
  </si>
  <si>
    <t>ZA LA TAPY</t>
  </si>
  <si>
    <t>AVENUE DE GLADENBACH    BP 33</t>
  </si>
  <si>
    <t>84170</t>
  </si>
  <si>
    <t>MONTEUX</t>
  </si>
  <si>
    <t>04 90 66 95 00</t>
  </si>
  <si>
    <t>04 90 66 95 09</t>
  </si>
  <si>
    <t>charlesfaraud@charlesfaraud.com</t>
  </si>
  <si>
    <t>01050500</t>
  </si>
  <si>
    <t>FCCAPERIGO</t>
  </si>
  <si>
    <t xml:space="preserve">PLAT PRET EMPLOI              </t>
  </si>
  <si>
    <t>CCA PERIGORD LES BORIES DU PER</t>
  </si>
  <si>
    <t>LA LEGUE</t>
  </si>
  <si>
    <t>24360</t>
  </si>
  <si>
    <t>PIEGUT-PLUVIERS</t>
  </si>
  <si>
    <t>05 53 60 85 00</t>
  </si>
  <si>
    <t>05 53 60 85 25</t>
  </si>
  <si>
    <t>01050700</t>
  </si>
  <si>
    <t>FBIOTHENTI</t>
  </si>
  <si>
    <t xml:space="preserve">SPECIFIQUES                   </t>
  </si>
  <si>
    <t>BIOTHENTIC</t>
  </si>
  <si>
    <t>7 CHEMIN VICINAL</t>
  </si>
  <si>
    <t>60730</t>
  </si>
  <si>
    <t>NOVILLERS LES CAILLOUX</t>
  </si>
  <si>
    <t>03.44.49.38.08</t>
  </si>
  <si>
    <t>03.44.49.36.32</t>
  </si>
  <si>
    <t>FDISTRISOL</t>
  </si>
  <si>
    <t>DISTRI SOLEIL</t>
  </si>
  <si>
    <t>4 GARDENN VILIOU</t>
  </si>
  <si>
    <t>BP 68</t>
  </si>
  <si>
    <t>22502</t>
  </si>
  <si>
    <t>PAIMPOL CEDEX</t>
  </si>
  <si>
    <t>02.96.20.80.94</t>
  </si>
  <si>
    <t>02.96.20.95.96</t>
  </si>
  <si>
    <t>jeanyvesfuret@orange.fr</t>
  </si>
  <si>
    <t>FEASTWESTD</t>
  </si>
  <si>
    <t>EAST WEST DISTRIBUTION</t>
  </si>
  <si>
    <t>8 RUE DES VIEILLES GRANGES</t>
  </si>
  <si>
    <t>ZAC DES CHEVRIES</t>
  </si>
  <si>
    <t>78410</t>
  </si>
  <si>
    <t>AUBERGENVILLE</t>
  </si>
  <si>
    <t>01.30.90.11.73</t>
  </si>
  <si>
    <t>01.30.90.11.72</t>
  </si>
  <si>
    <t>stephanie.nydegger@east-west.fr</t>
  </si>
  <si>
    <t>FFRANCEBEB</t>
  </si>
  <si>
    <t>FRANCE BEBE NUTRITION</t>
  </si>
  <si>
    <t>7 AVENUE DE LATTRE DE TASSIGNY</t>
  </si>
  <si>
    <t>53000</t>
  </si>
  <si>
    <t>LAVAL</t>
  </si>
  <si>
    <t>02 43 01 20 95</t>
  </si>
  <si>
    <t>02 43 01 20 96</t>
  </si>
  <si>
    <t>info@francebebe.fr</t>
  </si>
  <si>
    <t>FLACTALIS</t>
  </si>
  <si>
    <t>LACTALIS NUTRITION SANTE</t>
  </si>
  <si>
    <t>PARC D'ACTIVITES DE TORCE</t>
  </si>
  <si>
    <t>SECTEUR EST</t>
  </si>
  <si>
    <t>35370</t>
  </si>
  <si>
    <t>TORCE</t>
  </si>
  <si>
    <t>02.99.49.20.00</t>
  </si>
  <si>
    <t>02.99.49.20.15</t>
  </si>
  <si>
    <t>FLECLUBBIO</t>
  </si>
  <si>
    <t>LE CLUB BIO</t>
  </si>
  <si>
    <t>9 RUE DU LAITON</t>
  </si>
  <si>
    <t>ZI SECTEUR 5</t>
  </si>
  <si>
    <t>77176</t>
  </si>
  <si>
    <t>SAVIGNY LE TEMPLE</t>
  </si>
  <si>
    <t>01 80 815 010</t>
  </si>
  <si>
    <t>01 60 638 338</t>
  </si>
  <si>
    <t>contact@le-club-bio.fr</t>
  </si>
  <si>
    <t>FNATURENVI</t>
  </si>
  <si>
    <t>NATURENVIE</t>
  </si>
  <si>
    <t>AVENUE PAUL LANGEVIN</t>
  </si>
  <si>
    <t>BP 47</t>
  </si>
  <si>
    <t>17183</t>
  </si>
  <si>
    <t>PERIGNY CEDEX LA ROCHELLE</t>
  </si>
  <si>
    <t>05.46.34.10.01</t>
  </si>
  <si>
    <t>05.46.34.59.79</t>
  </si>
  <si>
    <t>FVITAGERMI</t>
  </si>
  <si>
    <t>VITAGERMINE</t>
  </si>
  <si>
    <t>PARC D'ACTIVITE DU COURNEAU</t>
  </si>
  <si>
    <t>7 RUE DU PRE MEUNIER-CANEJAN  CS 60003</t>
  </si>
  <si>
    <t>33612</t>
  </si>
  <si>
    <t>CESTAS CEDEX</t>
  </si>
  <si>
    <t>05 57 96 56 56</t>
  </si>
  <si>
    <t>05 57 96 56 50</t>
  </si>
  <si>
    <t>crasch@vitagermine.com</t>
  </si>
  <si>
    <t>01050800</t>
  </si>
  <si>
    <t>FNESTLEPUR</t>
  </si>
  <si>
    <t xml:space="preserve">ALIMENTS  ANIMAUX             </t>
  </si>
  <si>
    <t>NESTLE PURINA</t>
  </si>
  <si>
    <t>1 RUE HENRI NESTLÉ</t>
  </si>
  <si>
    <t>BP 12</t>
  </si>
  <si>
    <t>77791</t>
  </si>
  <si>
    <t>NEMOURS CEDEX</t>
  </si>
  <si>
    <t>0805.0255.28</t>
  </si>
  <si>
    <t>01.64.45.44.44</t>
  </si>
  <si>
    <t>01101000</t>
  </si>
  <si>
    <t>FBIEREANDC</t>
  </si>
  <si>
    <t xml:space="preserve">BOISSONS                      </t>
  </si>
  <si>
    <t>BIERE AND CO</t>
  </si>
  <si>
    <t>40 BOULEVARD JEAN JAURES</t>
  </si>
  <si>
    <t>44100</t>
  </si>
  <si>
    <t>NANTES</t>
  </si>
  <si>
    <t>02 51 80 09 62</t>
  </si>
  <si>
    <t>02 51 80 41 95</t>
  </si>
  <si>
    <t>biereandco@gmail.com</t>
  </si>
  <si>
    <t>FCIDRESLAP</t>
  </si>
  <si>
    <t>CIDRES LA POMMERAIE</t>
  </si>
  <si>
    <t>LA LENTILLÈRE</t>
  </si>
  <si>
    <t>61320</t>
  </si>
  <si>
    <t>LA LACELLE</t>
  </si>
  <si>
    <t>02.33.27.40.00</t>
  </si>
  <si>
    <t>02.33.27.22.00</t>
  </si>
  <si>
    <t>cidrespommeraie@wanadoo.fr</t>
  </si>
  <si>
    <t>FDUVALBOUR</t>
  </si>
  <si>
    <t>DUVAL BOURNY EARL</t>
  </si>
  <si>
    <t>CORNESSE</t>
  </si>
  <si>
    <t>53410</t>
  </si>
  <si>
    <t>LA BRULATTE</t>
  </si>
  <si>
    <t>06 19 35 40 05</t>
  </si>
  <si>
    <t>02 43 01 84 83</t>
  </si>
  <si>
    <t>earlduvalbourny@sfr.fr</t>
  </si>
  <si>
    <t>FJARDINSOR</t>
  </si>
  <si>
    <t>JARDINS DE L'ORBRIE SARL</t>
  </si>
  <si>
    <t>ZA ALPHAPARC</t>
  </si>
  <si>
    <t>RUE DE L'ALIETTE</t>
  </si>
  <si>
    <t>79300</t>
  </si>
  <si>
    <t>BRESSUIRE</t>
  </si>
  <si>
    <t>05 49 82 14 00</t>
  </si>
  <si>
    <t>05 49 80 21 47</t>
  </si>
  <si>
    <t>contact@lesjardinsdelorbrie.com</t>
  </si>
  <si>
    <t>FMAINEBRET</t>
  </si>
  <si>
    <t>MAINE BRETAGNE DISTRIBUTION</t>
  </si>
  <si>
    <t>LE MESNIL MOULAY</t>
  </si>
  <si>
    <t>53100</t>
  </si>
  <si>
    <t>MAYENNE</t>
  </si>
  <si>
    <t>02 43 04 22 25</t>
  </si>
  <si>
    <t>02 43 00 49 06</t>
  </si>
  <si>
    <t>FROXANE</t>
  </si>
  <si>
    <t>ROXANE</t>
  </si>
  <si>
    <t>LE CLOS DES SOURCES</t>
  </si>
  <si>
    <t>61420</t>
  </si>
  <si>
    <t>LA FERRIERE BOCHARD</t>
  </si>
  <si>
    <t>02.33.82.53.07</t>
  </si>
  <si>
    <t>02.33.26.74.32</t>
  </si>
  <si>
    <t>facturation.vi@roxane.fr</t>
  </si>
  <si>
    <t>FSUZANNAIS</t>
  </si>
  <si>
    <t>BRASSERIE LA SUZANNAISE</t>
  </si>
  <si>
    <t>11 RUE DE COËVRONS</t>
  </si>
  <si>
    <t>53270</t>
  </si>
  <si>
    <t>SAINTE SUZANNE</t>
  </si>
  <si>
    <t>06.84.50.09.71</t>
  </si>
  <si>
    <t>01101100</t>
  </si>
  <si>
    <t>FADVINI</t>
  </si>
  <si>
    <t xml:space="preserve">VINS                          </t>
  </si>
  <si>
    <t>ADVINI</t>
  </si>
  <si>
    <t>L'ENCLOS</t>
  </si>
  <si>
    <t>34725</t>
  </si>
  <si>
    <t>SAINT FELIX DE LODEZ</t>
  </si>
  <si>
    <t>04 67 88 80 00</t>
  </si>
  <si>
    <t>04 67 96 65 67</t>
  </si>
  <si>
    <t>FBONNEAU</t>
  </si>
  <si>
    <t>BONNEAU &amp; FILS</t>
  </si>
  <si>
    <t>45 RUE BOURG NEUF</t>
  </si>
  <si>
    <t>49400</t>
  </si>
  <si>
    <t>VARRAINS</t>
  </si>
  <si>
    <t>02 41 52 92 38</t>
  </si>
  <si>
    <t>01 41 67 35 48</t>
  </si>
  <si>
    <t>bonneau@labonneliere.com</t>
  </si>
  <si>
    <t>FBRUNEAU</t>
  </si>
  <si>
    <t>BRUNEAU JEAN CHARLES</t>
  </si>
  <si>
    <t>VIGNOBLE DE LA CHEVALLERIE</t>
  </si>
  <si>
    <t>5 LA CHEVALLERIE</t>
  </si>
  <si>
    <t>37140</t>
  </si>
  <si>
    <t>SAINT-NICOLAS DE BOURGUEIL</t>
  </si>
  <si>
    <t>02.47.97.81.19</t>
  </si>
  <si>
    <t>02.47.97.40.73</t>
  </si>
  <si>
    <t>FCANCAVE</t>
  </si>
  <si>
    <t>CANCAVE</t>
  </si>
  <si>
    <t>ROUTE DES CONES</t>
  </si>
  <si>
    <t>33390</t>
  </si>
  <si>
    <t>BLAYE</t>
  </si>
  <si>
    <t>05.57.42.80.37</t>
  </si>
  <si>
    <t>05.57.42.83.58</t>
  </si>
  <si>
    <t>maryse.cancave@orange.fr</t>
  </si>
  <si>
    <t>FCASTEL</t>
  </si>
  <si>
    <t>CASTEL FRERES</t>
  </si>
  <si>
    <t>L'HYVERNIÈRE</t>
  </si>
  <si>
    <t>44330</t>
  </si>
  <si>
    <t>LA CHAPELLE HEULIN</t>
  </si>
  <si>
    <t>02.40.75.51.56</t>
  </si>
  <si>
    <t>02.40.75.72.50</t>
  </si>
  <si>
    <t>FDOMAIBONF</t>
  </si>
  <si>
    <t>DOMAINE BONFILS</t>
  </si>
  <si>
    <t>DOMAINE DE LA TOUR</t>
  </si>
  <si>
    <t>34310</t>
  </si>
  <si>
    <t>MONTADY</t>
  </si>
  <si>
    <t>04.67.93.10.10</t>
  </si>
  <si>
    <t>04.67.93.10.05</t>
  </si>
  <si>
    <t>FDUCSDAQUI</t>
  </si>
  <si>
    <t>LES DUC D'AQUITAINE</t>
  </si>
  <si>
    <t>FAVEREAU</t>
  </si>
  <si>
    <t>33660</t>
  </si>
  <si>
    <t>ST SAUVEUR DE PUYNORMAND</t>
  </si>
  <si>
    <t>05.57.69.69.69</t>
  </si>
  <si>
    <t>05.54.69.62.84</t>
  </si>
  <si>
    <t>FEARLLEBRI</t>
  </si>
  <si>
    <t>EARL LEBRIN</t>
  </si>
  <si>
    <t>L AUJARDIÈRE</t>
  </si>
  <si>
    <t>44430</t>
  </si>
  <si>
    <t>LA REMAUDIERE</t>
  </si>
  <si>
    <t>02.40.33.72.72</t>
  </si>
  <si>
    <t>02.40.33.74.18</t>
  </si>
  <si>
    <t>contact@vinsfinslebrin.com</t>
  </si>
  <si>
    <t>FGAULTIERP</t>
  </si>
  <si>
    <t>GAULTIER PHILIPPE</t>
  </si>
  <si>
    <t>129 RUE ANATOLE FRANCE</t>
  </si>
  <si>
    <t>37540</t>
  </si>
  <si>
    <t>SAINT CYR SUR LOIRE</t>
  </si>
  <si>
    <t>02 47 54 69 82</t>
  </si>
  <si>
    <t>02 47 42 62 01</t>
  </si>
  <si>
    <t>01151300</t>
  </si>
  <si>
    <t>FNOVAMEX</t>
  </si>
  <si>
    <t xml:space="preserve">LAVAGE                        </t>
  </si>
  <si>
    <t>NOVAMEX</t>
  </si>
  <si>
    <t>LE MOULIN SAINT PIERRE</t>
  </si>
  <si>
    <t>LES TAILLADES   BP 20154</t>
  </si>
  <si>
    <t>84304</t>
  </si>
  <si>
    <t>CAVAILLON CEDEX</t>
  </si>
  <si>
    <t>04 90 78 70 60</t>
  </si>
  <si>
    <t>04 90 78 70 59</t>
  </si>
  <si>
    <t>01151400</t>
  </si>
  <si>
    <t>FFDG</t>
  </si>
  <si>
    <t xml:space="preserve">ACCESSOIRES ENTRETIEN         </t>
  </si>
  <si>
    <t>FDG</t>
  </si>
  <si>
    <t>1 RUE DE BELLE ILE</t>
  </si>
  <si>
    <t>BP 19</t>
  </si>
  <si>
    <t>72190</t>
  </si>
  <si>
    <t>COULAINES</t>
  </si>
  <si>
    <t>02.43.74.04.90</t>
  </si>
  <si>
    <t>02.43.76.29.54</t>
  </si>
  <si>
    <t>isabelle.cuirot@fdg.fr</t>
  </si>
  <si>
    <t>01201500</t>
  </si>
  <si>
    <t>FDELSOL</t>
  </si>
  <si>
    <t xml:space="preserve">PARFUMERIE                    </t>
  </si>
  <si>
    <t>DELSOL</t>
  </si>
  <si>
    <t>75 AVENUE PARMENTIER</t>
  </si>
  <si>
    <t>75011</t>
  </si>
  <si>
    <t>PARIS</t>
  </si>
  <si>
    <t>05 49 52 78 15²</t>
  </si>
  <si>
    <t>05 49 52 88 41</t>
  </si>
  <si>
    <t>sales@delsol.fr</t>
  </si>
  <si>
    <t>FGEMEY</t>
  </si>
  <si>
    <t>GEMEY - L'OREAL PRODUITS GRD P</t>
  </si>
  <si>
    <t>7 RUE TOUZET GAILLARD</t>
  </si>
  <si>
    <t>TSA 50017</t>
  </si>
  <si>
    <t>93588</t>
  </si>
  <si>
    <t>SAINT OUEN CEDEX</t>
  </si>
  <si>
    <t>01.58.618.618</t>
  </si>
  <si>
    <t>01.58.618.617</t>
  </si>
  <si>
    <t>FJARDINBIO</t>
  </si>
  <si>
    <t>JARDIN BIO</t>
  </si>
  <si>
    <t>FLBD</t>
  </si>
  <si>
    <t>LBD</t>
  </si>
  <si>
    <t>83 RUE DU FG-ST-JACQUES</t>
  </si>
  <si>
    <t>BP 305</t>
  </si>
  <si>
    <t>60026</t>
  </si>
  <si>
    <t>BEAUVAIS</t>
  </si>
  <si>
    <t>0825362124</t>
  </si>
  <si>
    <t>0344073251</t>
  </si>
  <si>
    <t>FLOREAL</t>
  </si>
  <si>
    <t>L'OREAL PARIS</t>
  </si>
  <si>
    <t>01.58.61.71.66</t>
  </si>
  <si>
    <t>01.41.66.20.33</t>
  </si>
  <si>
    <t>flemaitre@fr.loreal.com</t>
  </si>
  <si>
    <t>01201700</t>
  </si>
  <si>
    <t>FDECTRAPHA</t>
  </si>
  <si>
    <t xml:space="preserve">PARAPHARMACIE                 </t>
  </si>
  <si>
    <t>DECTRA PHARM</t>
  </si>
  <si>
    <t>8 RUE ETTORE BUGATTI</t>
  </si>
  <si>
    <t>CS 28006</t>
  </si>
  <si>
    <t>67038</t>
  </si>
  <si>
    <t>STRASBOURG CEDEX</t>
  </si>
  <si>
    <t>03 88 78 80 81</t>
  </si>
  <si>
    <t>03 88 77 90 68</t>
  </si>
  <si>
    <t>serviceclients@dento.net</t>
  </si>
  <si>
    <t>FVITAL</t>
  </si>
  <si>
    <t>VITAL</t>
  </si>
  <si>
    <t>02051800</t>
  </si>
  <si>
    <t>FGRANDSMOU</t>
  </si>
  <si>
    <t xml:space="preserve">BOULANGERIE                   </t>
  </si>
  <si>
    <t>GRANDS MOULINS DE PARIS BEAUMO</t>
  </si>
  <si>
    <t>BP 17</t>
  </si>
  <si>
    <t>27170</t>
  </si>
  <si>
    <t>BEAUMONT LE ROGER</t>
  </si>
  <si>
    <t>02.32.47.40.40</t>
  </si>
  <si>
    <t>02.32.47.40.44</t>
  </si>
  <si>
    <t>FMICHARDPA</t>
  </si>
  <si>
    <t>MICHARD PAYS DE LOIRE</t>
  </si>
  <si>
    <t>RUE DE LA FOUQUERIE</t>
  </si>
  <si>
    <t>ZAC DES VIGNES</t>
  </si>
  <si>
    <t>72300</t>
  </si>
  <si>
    <t>SOLESMES</t>
  </si>
  <si>
    <t>02.43.55.11.70</t>
  </si>
  <si>
    <t>02.43.62.28.78</t>
  </si>
  <si>
    <t>FMINOTERIE</t>
  </si>
  <si>
    <t>MINOTERIE DU CHATEAU</t>
  </si>
  <si>
    <t>LE MOULIN DUC HATEAU</t>
  </si>
  <si>
    <t>53500</t>
  </si>
  <si>
    <t>ERNEE</t>
  </si>
  <si>
    <t>02 43 05 10 41</t>
  </si>
  <si>
    <t>02 43 05 11 55</t>
  </si>
  <si>
    <t>02051900</t>
  </si>
  <si>
    <t>FSPLO</t>
  </si>
  <si>
    <t xml:space="preserve">VIENNOISERIE                  </t>
  </si>
  <si>
    <t>SPLO</t>
  </si>
  <si>
    <t>PLACE DE LA GARE</t>
  </si>
  <si>
    <t>BP 31</t>
  </si>
  <si>
    <t>35590</t>
  </si>
  <si>
    <t>L'HERMITAGE</t>
  </si>
  <si>
    <t>02.99.01.88.88</t>
  </si>
  <si>
    <t>02.99.01.88.41</t>
  </si>
  <si>
    <t>02052000</t>
  </si>
  <si>
    <t>FEUROBOUGI</t>
  </si>
  <si>
    <t xml:space="preserve">PATISSERIE                    </t>
  </si>
  <si>
    <t>EUROBOUGIE</t>
  </si>
  <si>
    <t>ZI SITE DE PARVILLE</t>
  </si>
  <si>
    <t>ROUTE DE NANCRAY</t>
  </si>
  <si>
    <t>45300</t>
  </si>
  <si>
    <t>BOYNES</t>
  </si>
  <si>
    <t>02.38.33.17.61</t>
  </si>
  <si>
    <t>02.38.33.10.57</t>
  </si>
  <si>
    <t>FFRANCEFOO</t>
  </si>
  <si>
    <t>FRANCE FOOD</t>
  </si>
  <si>
    <t>12 RUE DE LA PORTE D'ETAMPES</t>
  </si>
  <si>
    <t>78730</t>
  </si>
  <si>
    <t>ROCHEFORT EN YVELINES</t>
  </si>
  <si>
    <t>01.30.41.48.25</t>
  </si>
  <si>
    <t>01.30.41.34.31</t>
  </si>
  <si>
    <t>admin@france-food.com</t>
  </si>
  <si>
    <t>FSTEPHANPA</t>
  </si>
  <si>
    <t>STEPHAN PATISSERIE</t>
  </si>
  <si>
    <t>ZA DE CROAS AR NEZIC</t>
  </si>
  <si>
    <t>SAINT THONAN</t>
  </si>
  <si>
    <t>29800</t>
  </si>
  <si>
    <t>LANDERNEAU</t>
  </si>
  <si>
    <t>02 98 20 22 88</t>
  </si>
  <si>
    <t>02 98 20 21 12</t>
  </si>
  <si>
    <t>patisserie.stephan@wanadoo.fr</t>
  </si>
  <si>
    <t>02102300</t>
  </si>
  <si>
    <t>FJOUBARD</t>
  </si>
  <si>
    <t xml:space="preserve">PATIS.INDUSTRIELLE            </t>
  </si>
  <si>
    <t>JOUBARD BISCUITERIE</t>
  </si>
  <si>
    <t>PARC D'ACTIVITE PONTIVY SUD</t>
  </si>
  <si>
    <t>37 RUE COLBERT   BP 116</t>
  </si>
  <si>
    <t>56304</t>
  </si>
  <si>
    <t>PONTIVY CEDEX</t>
  </si>
  <si>
    <t>02 97 25 45 61</t>
  </si>
  <si>
    <t>02 97 25 01 83</t>
  </si>
  <si>
    <t>02152400</t>
  </si>
  <si>
    <t>FEPICERIEB</t>
  </si>
  <si>
    <t xml:space="preserve">SURGELE SALE                  </t>
  </si>
  <si>
    <t>EPICERIE BARENTON</t>
  </si>
  <si>
    <t>2 RUE ROBERT SCHUMAN</t>
  </si>
  <si>
    <t>50720</t>
  </si>
  <si>
    <t>BARENTON</t>
  </si>
  <si>
    <t>02 33 51 33 72</t>
  </si>
  <si>
    <t>FPOMONAFRO</t>
  </si>
  <si>
    <t>POMONA PASSION FROID</t>
  </si>
  <si>
    <t>RUE VEGA</t>
  </si>
  <si>
    <t>ZI HAUTE FORET   BP 137</t>
  </si>
  <si>
    <t>44471</t>
  </si>
  <si>
    <t>CARQUEFOU CEDEX</t>
  </si>
  <si>
    <t>02 40 18 95 05</t>
  </si>
  <si>
    <t>02 40 18 27 16</t>
  </si>
  <si>
    <t>02152500</t>
  </si>
  <si>
    <t>FRAGOT</t>
  </si>
  <si>
    <t xml:space="preserve">SURGELE SUCRE                 </t>
  </si>
  <si>
    <t>RAGOT JACQUELINE</t>
  </si>
  <si>
    <t>L'OISONNIERE</t>
  </si>
  <si>
    <t>53700</t>
  </si>
  <si>
    <t>ST MARS DU DESERT</t>
  </si>
  <si>
    <t>02 43 03 26 70</t>
  </si>
  <si>
    <t>02202600</t>
  </si>
  <si>
    <t>FCHEVRERIE</t>
  </si>
  <si>
    <t xml:space="preserve">FROMAGE COUPE                 </t>
  </si>
  <si>
    <t>CHEVRERIE LA MERCERIE</t>
  </si>
  <si>
    <t>FOURNEE FRANCOIS</t>
  </si>
  <si>
    <t>53140</t>
  </si>
  <si>
    <t>SAINT CYR EN PAIL</t>
  </si>
  <si>
    <t>06 23 72 33 23</t>
  </si>
  <si>
    <t>FELEVEURSL</t>
  </si>
  <si>
    <t>ELEVEURS LAITIERS DU HAUT ANJO</t>
  </si>
  <si>
    <t>ROUTE DE SAINT AIGNAN</t>
  </si>
  <si>
    <t>53290</t>
  </si>
  <si>
    <t>BIERNE</t>
  </si>
  <si>
    <t>02 43 07 93 57</t>
  </si>
  <si>
    <t>09 70 06 81 32</t>
  </si>
  <si>
    <t>commercial.fromagerie.elhan@gmail.com</t>
  </si>
  <si>
    <t>FLAITBIODU</t>
  </si>
  <si>
    <t>LAIT BIO DU MAINE</t>
  </si>
  <si>
    <t>ROUTE DE L'ABBAYE</t>
  </si>
  <si>
    <t>CHAMP DU DEVANT</t>
  </si>
  <si>
    <t>53260</t>
  </si>
  <si>
    <t>ENTRAMMES</t>
  </si>
  <si>
    <t>02 43 64 39 90</t>
  </si>
  <si>
    <t>02 43 64 39 92</t>
  </si>
  <si>
    <t>FTEAMOUEST</t>
  </si>
  <si>
    <t>TEAM OUEST</t>
  </si>
  <si>
    <t>ZA LA RIVIERE, RUE RAVALET</t>
  </si>
  <si>
    <t>BP 93311</t>
  </si>
  <si>
    <t>35533</t>
  </si>
  <si>
    <t>NOYAL / VILAINE CEDEX</t>
  </si>
  <si>
    <t>02.30.21.01.21</t>
  </si>
  <si>
    <t>02.30.21.01.22</t>
  </si>
  <si>
    <t>02252800</t>
  </si>
  <si>
    <t>FELEVACHEV</t>
  </si>
  <si>
    <t xml:space="preserve">FROMAGE LS                    </t>
  </si>
  <si>
    <t>ELEVAGE CHEVRES DU PISSOT</t>
  </si>
  <si>
    <t>M ET MME CHARTIER GERARD</t>
  </si>
  <si>
    <t>ST CALAIS DU DESERT</t>
  </si>
  <si>
    <t>02.43.03.81.51</t>
  </si>
  <si>
    <t>FPROCHGONT</t>
  </si>
  <si>
    <t>PRO A PRO CHATEAU GONTIER</t>
  </si>
  <si>
    <t>ZI NORD BAZOUGES</t>
  </si>
  <si>
    <t>BP 30412</t>
  </si>
  <si>
    <t>53204</t>
  </si>
  <si>
    <t>CHATEAU GONTIER</t>
  </si>
  <si>
    <t>02 43 708 900</t>
  </si>
  <si>
    <t>02 43 70 75 75</t>
  </si>
  <si>
    <t>02253100</t>
  </si>
  <si>
    <t>FSITAP</t>
  </si>
  <si>
    <t xml:space="preserve">BEURRE                        </t>
  </si>
  <si>
    <t>SITAP</t>
  </si>
  <si>
    <t>18 AVENUE DE LA VERTONNE</t>
  </si>
  <si>
    <t>BP 2101</t>
  </si>
  <si>
    <t>44121</t>
  </si>
  <si>
    <t>VERTOU CEDEX</t>
  </si>
  <si>
    <t>02 51 71 09 20</t>
  </si>
  <si>
    <t>02 51 71 09 21</t>
  </si>
  <si>
    <t>sitap@wanadoo.fr</t>
  </si>
  <si>
    <t>02303400</t>
  </si>
  <si>
    <t>FDCPRIMEUR</t>
  </si>
  <si>
    <t xml:space="preserve">FRUITS                        </t>
  </si>
  <si>
    <t>DC PRIMEURS</t>
  </si>
  <si>
    <t>LA VIONNIERE</t>
  </si>
  <si>
    <t>53960</t>
  </si>
  <si>
    <t>BONCHAMPS LES LAVAL</t>
  </si>
  <si>
    <t>02 43 56 20 81</t>
  </si>
  <si>
    <t>02 43 56 21 43</t>
  </si>
  <si>
    <t>FPOMONATER</t>
  </si>
  <si>
    <t>POMONA TERRE AZUR</t>
  </si>
  <si>
    <t>109 AVENUE DE LA PROSPECTIVE</t>
  </si>
  <si>
    <t>18021</t>
  </si>
  <si>
    <t>BOURGES CEDEX</t>
  </si>
  <si>
    <t>02.48.23.76.00</t>
  </si>
  <si>
    <t>02.48.65.96.28</t>
  </si>
  <si>
    <t>terreazur.bourges@pomona.fr</t>
  </si>
  <si>
    <t>FVERGERSBR</t>
  </si>
  <si>
    <t>VERGERS DES BRUERES</t>
  </si>
  <si>
    <t>LATRICHONNIÈRE</t>
  </si>
  <si>
    <t>BP 11</t>
  </si>
  <si>
    <t>53800</t>
  </si>
  <si>
    <t>LA SELLE CRAONNAISE</t>
  </si>
  <si>
    <t>02.43.06.22.66</t>
  </si>
  <si>
    <t>02.43.07.59.82</t>
  </si>
  <si>
    <t>FVERGERSVA</t>
  </si>
  <si>
    <t>VERGERS DES VAUX DU LOIR</t>
  </si>
  <si>
    <t>LE TUFFEAU</t>
  </si>
  <si>
    <t>72500</t>
  </si>
  <si>
    <t>LA BRUERE SUR LOIR</t>
  </si>
  <si>
    <t>02 47 24 47 00</t>
  </si>
  <si>
    <t>02 47 24 82 11</t>
  </si>
  <si>
    <t>02353700</t>
  </si>
  <si>
    <t>FFLEURSRET</t>
  </si>
  <si>
    <t xml:space="preserve">FLEURS ET PLANTES             </t>
  </si>
  <si>
    <t>FLEURS DE RETZ</t>
  </si>
  <si>
    <t>ZAC DE MONTPLAISIR</t>
  </si>
  <si>
    <t>15 RUE DE LA FONTAINE SALEE</t>
  </si>
  <si>
    <t>44107</t>
  </si>
  <si>
    <t>NANTES CEDEX 4</t>
  </si>
  <si>
    <t>02 28 06 00 60</t>
  </si>
  <si>
    <t>02 28 06 00 70</t>
  </si>
  <si>
    <t>kerisnel.fleurs@sicastpol.r</t>
  </si>
  <si>
    <t>FFLORIOUES</t>
  </si>
  <si>
    <t>FLORI OUEST</t>
  </si>
  <si>
    <t>ZA BOIS DE MONTS</t>
  </si>
  <si>
    <t>49680</t>
  </si>
  <si>
    <t>VIVY</t>
  </si>
  <si>
    <t>02.41.38.78.25</t>
  </si>
  <si>
    <t>02.41.38.29.14</t>
  </si>
  <si>
    <t>FGANDONFLE</t>
  </si>
  <si>
    <t>GANDON FLEURS</t>
  </si>
  <si>
    <t>LES SERRES</t>
  </si>
  <si>
    <t>ROUTE DE SILLÉ</t>
  </si>
  <si>
    <t>53600</t>
  </si>
  <si>
    <t>EVRON</t>
  </si>
  <si>
    <t>02.43.01.79.89</t>
  </si>
  <si>
    <t>02.43.01.30.10</t>
  </si>
  <si>
    <t>FHORTICASH</t>
  </si>
  <si>
    <t>HORTICASH</t>
  </si>
  <si>
    <t>7 RUE DU CHAMP DE L'AIRE</t>
  </si>
  <si>
    <t>ECOPOLE ANJOU LOIRI</t>
  </si>
  <si>
    <t>49080</t>
  </si>
  <si>
    <t>BOUCHEMAINE</t>
  </si>
  <si>
    <t>02 41 72 31 10</t>
  </si>
  <si>
    <t>02 41 72 31 12</t>
  </si>
  <si>
    <t>FJADISTRIB</t>
  </si>
  <si>
    <t>JA DISTRIBUTION</t>
  </si>
  <si>
    <t>FAUCHEUX JEAN YVES</t>
  </si>
  <si>
    <t>10 RUE DU PETIT TERTRE</t>
  </si>
  <si>
    <t>53200</t>
  </si>
  <si>
    <t>AZE</t>
  </si>
  <si>
    <t>06 32 65 29 37</t>
  </si>
  <si>
    <t>02 43 07 07 64</t>
  </si>
  <si>
    <t>jyfaucheux@voila.fr</t>
  </si>
  <si>
    <t>FKERISNEL</t>
  </si>
  <si>
    <t>FLEURS DE KERISNEL</t>
  </si>
  <si>
    <t>PARC DES CHARMILLES</t>
  </si>
  <si>
    <t>ZI DU SUD EST</t>
  </si>
  <si>
    <t>35510</t>
  </si>
  <si>
    <t>CESSON SEVIGNE</t>
  </si>
  <si>
    <t>02 99 50 82 44</t>
  </si>
  <si>
    <t>02 99 50 98 77</t>
  </si>
  <si>
    <t>kerisnelfleurs.rennes@wanadoo.fr</t>
  </si>
  <si>
    <t>FMARTEAU</t>
  </si>
  <si>
    <t>MARTEAU J.</t>
  </si>
  <si>
    <t>ROUTE DE RUILLÉ LE GRAVELAIS</t>
  </si>
  <si>
    <t>53330</t>
  </si>
  <si>
    <t>LOIRON</t>
  </si>
  <si>
    <t>02.43.02.12.33</t>
  </si>
  <si>
    <t>02.43.02.04.44</t>
  </si>
  <si>
    <t>FRENAUD</t>
  </si>
  <si>
    <t>RENAUD DISTRIBUTION</t>
  </si>
  <si>
    <t>CTRE HORTICOLE FLORILOIRE</t>
  </si>
  <si>
    <t>2 ESPLANADE JEAN SAUVAGE</t>
  </si>
  <si>
    <t>49130</t>
  </si>
  <si>
    <t>LES PONTS DE CE</t>
  </si>
  <si>
    <t>02 41 79 25 00</t>
  </si>
  <si>
    <t>02 41 79 28 48</t>
  </si>
  <si>
    <t>FTAILLEUX</t>
  </si>
  <si>
    <t>TAILLEUX ARMELLE</t>
  </si>
  <si>
    <t>LA PATAUDIERE</t>
  </si>
  <si>
    <t>72130</t>
  </si>
  <si>
    <t>ASSE ME BOISNE</t>
  </si>
  <si>
    <t>02 43 33 12 39</t>
  </si>
  <si>
    <t>02403800</t>
  </si>
  <si>
    <t>FCOLAS</t>
  </si>
  <si>
    <t xml:space="preserve">CHARCT.LS UVCI                </t>
  </si>
  <si>
    <t>CREPERIE COLAS</t>
  </si>
  <si>
    <t>PARC D'ACTIVITES LE ROCOMPS</t>
  </si>
  <si>
    <t>35410</t>
  </si>
  <si>
    <t>CHATEAUGIRON</t>
  </si>
  <si>
    <t>02.99.37.16.80</t>
  </si>
  <si>
    <t>02.99.37.17.00</t>
  </si>
  <si>
    <t>contact@creperie-colas.com</t>
  </si>
  <si>
    <t>72100</t>
  </si>
  <si>
    <t>LE MANS</t>
  </si>
  <si>
    <t>02.43.85.75.15</t>
  </si>
  <si>
    <t>02.43.86.23.61</t>
  </si>
  <si>
    <t>FFOURMONTC</t>
  </si>
  <si>
    <t>FOURMONT COEXPLOITATION</t>
  </si>
  <si>
    <t>LA CORBINIÈRE</t>
  </si>
  <si>
    <t>53210</t>
  </si>
  <si>
    <t>SOULGE SUR OUETTE</t>
  </si>
  <si>
    <t>02.43.02.32.66</t>
  </si>
  <si>
    <t>FGALETIERE</t>
  </si>
  <si>
    <t>GALETIERE</t>
  </si>
  <si>
    <t>ZA DE LA BOURDAISERIE</t>
  </si>
  <si>
    <t>53120</t>
  </si>
  <si>
    <t>GORRON</t>
  </si>
  <si>
    <t>02.43.08.65.62</t>
  </si>
  <si>
    <t>02.43.30.43.96</t>
  </si>
  <si>
    <t>FGALETTEDE</t>
  </si>
  <si>
    <t>GALETTE DE BROONS</t>
  </si>
  <si>
    <t>Z.A. DU PILAGA</t>
  </si>
  <si>
    <t>22250</t>
  </si>
  <si>
    <t>BROONS</t>
  </si>
  <si>
    <t>02.96.84.67.15</t>
  </si>
  <si>
    <t>02.96.84.68.81</t>
  </si>
  <si>
    <t>contact@galette-de-broons.fr</t>
  </si>
  <si>
    <t>FGEORGESTH</t>
  </si>
  <si>
    <t>GEORGES THIOL</t>
  </si>
  <si>
    <t>4 RUE J. BARBEU-DUBOURG</t>
  </si>
  <si>
    <t>BP 4</t>
  </si>
  <si>
    <t>53101</t>
  </si>
  <si>
    <t>MAYENNE CEDEX</t>
  </si>
  <si>
    <t>02.43.04.20.32</t>
  </si>
  <si>
    <t>02.43.04.99.99</t>
  </si>
  <si>
    <t>FLEBLANC</t>
  </si>
  <si>
    <t>LEBLANC CHRISTOPHE</t>
  </si>
  <si>
    <t>LA BELLE ETOILE</t>
  </si>
  <si>
    <t>06 84 97 47 77</t>
  </si>
  <si>
    <t>f.leblanc@wanadoo.fr</t>
  </si>
  <si>
    <t>FRILLETTES</t>
  </si>
  <si>
    <t>RILLETTES GORRONNAISES</t>
  </si>
  <si>
    <t>LES BESNARDIÈRES</t>
  </si>
  <si>
    <t>PARC DES ACTIVITÉS</t>
  </si>
  <si>
    <t>02.43.08.69.56</t>
  </si>
  <si>
    <t>02.43.08.00.72</t>
  </si>
  <si>
    <t>rillettesgorronnaises@wanadoo.fr</t>
  </si>
  <si>
    <t>FTNB</t>
  </si>
  <si>
    <t>TNB</t>
  </si>
  <si>
    <t>PARC D'ACTIVITÉS DE LA GANDONNE</t>
  </si>
  <si>
    <t>RUE DU RÉMOULAIRE</t>
  </si>
  <si>
    <t>13300</t>
  </si>
  <si>
    <t>SALON DE PROVENCE</t>
  </si>
  <si>
    <t>04.90.42.38.38</t>
  </si>
  <si>
    <t>04.90.53.42.20</t>
  </si>
  <si>
    <t>02404000</t>
  </si>
  <si>
    <t>FMAISONDES</t>
  </si>
  <si>
    <t xml:space="preserve">SAURISSERIE LS                </t>
  </si>
  <si>
    <t>MAISON DE SAVOIE</t>
  </si>
  <si>
    <t>108 ROUTE DES ÎLES</t>
  </si>
  <si>
    <t>BP 64</t>
  </si>
  <si>
    <t>73212</t>
  </si>
  <si>
    <t>AIME CEDEX</t>
  </si>
  <si>
    <t>04.79.09.41.00</t>
  </si>
  <si>
    <t>04.79.09.41.01</t>
  </si>
  <si>
    <t>FREMON</t>
  </si>
  <si>
    <t>REMON</t>
  </si>
  <si>
    <t>PISCICULTURE DE L'OUETTE</t>
  </si>
  <si>
    <t>PARNE SUR ROC</t>
  </si>
  <si>
    <t>02.43.98.02.86</t>
  </si>
  <si>
    <t>02.43.98.08.44</t>
  </si>
  <si>
    <t>02454200</t>
  </si>
  <si>
    <t>FDISTRAL</t>
  </si>
  <si>
    <t xml:space="preserve">CHARCT.TRADT                  </t>
  </si>
  <si>
    <t>DISTRAL</t>
  </si>
  <si>
    <t>RUE AMPERE</t>
  </si>
  <si>
    <t>ZI LA MAINE</t>
  </si>
  <si>
    <t>76150</t>
  </si>
  <si>
    <t>MARONNE</t>
  </si>
  <si>
    <t>02 35 76 71 50</t>
  </si>
  <si>
    <t>02 35 74 96 14</t>
  </si>
  <si>
    <t>FLAZZARO</t>
  </si>
  <si>
    <t>LAZZARO</t>
  </si>
  <si>
    <t>4 PARC DE DOAREN MOLAC</t>
  </si>
  <si>
    <t>56610</t>
  </si>
  <si>
    <t>ARRADON</t>
  </si>
  <si>
    <t>09 54 87 00 45</t>
  </si>
  <si>
    <t>09 59 87 00 45</t>
  </si>
  <si>
    <t>FLEDUCJACK</t>
  </si>
  <si>
    <t>LEDUC JACKY</t>
  </si>
  <si>
    <t>LA POMMERAIE</t>
  </si>
  <si>
    <t>50640</t>
  </si>
  <si>
    <t>LE TEILLEUL</t>
  </si>
  <si>
    <t>02.33.59.59.80</t>
  </si>
  <si>
    <t>02.33.69.30.20</t>
  </si>
  <si>
    <t>FLIMERO</t>
  </si>
  <si>
    <t>LIMERO ESCARGOT EARL</t>
  </si>
  <si>
    <t>L'AVENTURA</t>
  </si>
  <si>
    <t>53440</t>
  </si>
  <si>
    <t>MARCILLE LA VILLE</t>
  </si>
  <si>
    <t>06 48 28 57 55</t>
  </si>
  <si>
    <t>jc.aventura@orange.fr</t>
  </si>
  <si>
    <t>FSALAISON</t>
  </si>
  <si>
    <t>SALAISONS DES BOUCLES DE LA SE</t>
  </si>
  <si>
    <t>14 RUE DU LIEUTEL</t>
  </si>
  <si>
    <t>78490</t>
  </si>
  <si>
    <t>BOISSY SANS AVOIR</t>
  </si>
  <si>
    <t>01.34.86.80.80</t>
  </si>
  <si>
    <t>01.34.86.78.97</t>
  </si>
  <si>
    <t>commercial@sbs78.com</t>
  </si>
  <si>
    <t>FSNGCHARCU</t>
  </si>
  <si>
    <t>CHARCUTERIE SNG</t>
  </si>
  <si>
    <t>ZA DE BEL AIR</t>
  </si>
  <si>
    <t>72230</t>
  </si>
  <si>
    <t>RUAUDIN</t>
  </si>
  <si>
    <t>02 43 75 54 75</t>
  </si>
  <si>
    <t>02 43 75 71 78</t>
  </si>
  <si>
    <t>02454400</t>
  </si>
  <si>
    <t>FFERMEDUPA</t>
  </si>
  <si>
    <t xml:space="preserve">TRAITEUR TRADT.               </t>
  </si>
  <si>
    <t>FERME DU PARC</t>
  </si>
  <si>
    <t>L' ANGEBERDIÈRE</t>
  </si>
  <si>
    <t>72350</t>
  </si>
  <si>
    <t>ST DENIS D ORQUES</t>
  </si>
  <si>
    <t>02.43.88.21.31</t>
  </si>
  <si>
    <t>02.43.88.63.20</t>
  </si>
  <si>
    <t>02504600</t>
  </si>
  <si>
    <t>FSNV</t>
  </si>
  <si>
    <t xml:space="preserve">VOL.LS STANDARD               </t>
  </si>
  <si>
    <t>SNV</t>
  </si>
  <si>
    <t>Z.A. DES FOURMIS</t>
  </si>
  <si>
    <t>LA CHAPELLE D'ANDAINE</t>
  </si>
  <si>
    <t>61140</t>
  </si>
  <si>
    <t>BAGNOLES DE L ORNE</t>
  </si>
  <si>
    <t>02.33.30.34.00</t>
  </si>
  <si>
    <t>02.33.38.18.92</t>
  </si>
  <si>
    <t>snv@ldc.fr</t>
  </si>
  <si>
    <t>FSOFRAL</t>
  </si>
  <si>
    <t>SOFRAL</t>
  </si>
  <si>
    <t>Z.I.</t>
  </si>
  <si>
    <t>BP 16</t>
  </si>
  <si>
    <t>53110</t>
  </si>
  <si>
    <t>LASSAY LES CHATEAUX</t>
  </si>
  <si>
    <t>02.43.30.28.00</t>
  </si>
  <si>
    <t>02.43.30.28.03</t>
  </si>
  <si>
    <t>sofral@dial.oleane.com</t>
  </si>
  <si>
    <t>02554700</t>
  </si>
  <si>
    <t>FMAITREJAC</t>
  </si>
  <si>
    <t xml:space="preserve">BOUCH.LS (UVCI)               </t>
  </si>
  <si>
    <t>MAITRE JACQUES</t>
  </si>
  <si>
    <t>PARC D'ACTIVITÉS RENNES OUEST</t>
  </si>
  <si>
    <t>5 RUE ROLAND DORÉ</t>
  </si>
  <si>
    <t>35000</t>
  </si>
  <si>
    <t>RENNES</t>
  </si>
  <si>
    <t>02.99.54.16.55</t>
  </si>
  <si>
    <t>02.99.54.00.01</t>
  </si>
  <si>
    <t>contact@maitre-jacques.fr</t>
  </si>
  <si>
    <t>02604800</t>
  </si>
  <si>
    <t>FAIM</t>
  </si>
  <si>
    <t xml:space="preserve">BOUCH.ATELIER TRADT.          </t>
  </si>
  <si>
    <t>AIM</t>
  </si>
  <si>
    <t>BP 55</t>
  </si>
  <si>
    <t>50800</t>
  </si>
  <si>
    <t>VILLEDIEU LES POELES</t>
  </si>
  <si>
    <t>0233914150</t>
  </si>
  <si>
    <t>0233516661</t>
  </si>
  <si>
    <t>FCORPO</t>
  </si>
  <si>
    <t>CORPO</t>
  </si>
  <si>
    <t>MARCHE ST JULIEN</t>
  </si>
  <si>
    <t>Z.I.S RUE MICKAEL FARADAY</t>
  </si>
  <si>
    <t>02.43.86.24.30</t>
  </si>
  <si>
    <t>02.43.85.73.75</t>
  </si>
  <si>
    <t>FPRIVILEG</t>
  </si>
  <si>
    <t>PRIVILEG</t>
  </si>
  <si>
    <t>202 RUE DU BAS DES BOIS</t>
  </si>
  <si>
    <t>BP 0806</t>
  </si>
  <si>
    <t>53008</t>
  </si>
  <si>
    <t>02.43.59.06.00</t>
  </si>
  <si>
    <t>02.43.59.06.01</t>
  </si>
  <si>
    <t>FSOCOPA</t>
  </si>
  <si>
    <t>SOCOPA</t>
  </si>
  <si>
    <t>ZI DE KERGOSTIOU</t>
  </si>
  <si>
    <t>BP 40060</t>
  </si>
  <si>
    <t>29392</t>
  </si>
  <si>
    <t>QUIMPERLE CEDEX</t>
  </si>
  <si>
    <t>02.43.60.22.44</t>
  </si>
  <si>
    <t>02.43.60.22.00</t>
  </si>
  <si>
    <t>FSOCOPAEVR</t>
  </si>
  <si>
    <t>SOCOPA EVRON</t>
  </si>
  <si>
    <t>ROUTE DE VOUTRÉ</t>
  </si>
  <si>
    <t>BP 149</t>
  </si>
  <si>
    <t>53601</t>
  </si>
  <si>
    <t>EVRON CEDEX</t>
  </si>
  <si>
    <t>02.43.66.33.33</t>
  </si>
  <si>
    <t>02.43.01.99.47</t>
  </si>
  <si>
    <t>02655100</t>
  </si>
  <si>
    <t>FEARLMYTIL</t>
  </si>
  <si>
    <t xml:space="preserve">POISSON TRADITIONNEL          </t>
  </si>
  <si>
    <t>EARL MYTILIMER</t>
  </si>
  <si>
    <t>58 RUE PIERRE LOTI</t>
  </si>
  <si>
    <t>17230</t>
  </si>
  <si>
    <t>CHARRON</t>
  </si>
  <si>
    <t>05 46 01 06 27</t>
  </si>
  <si>
    <t>FMAREEPOUR</t>
  </si>
  <si>
    <t>MAREE POUR TOUS</t>
  </si>
  <si>
    <t>RUE DU PETIT PRÉ</t>
  </si>
  <si>
    <t>ZAC DES TROIS MARCHES</t>
  </si>
  <si>
    <t>35746</t>
  </si>
  <si>
    <t>VEZIN LE COQUET CEDEX</t>
  </si>
  <si>
    <t>02.99.59.00.56</t>
  </si>
  <si>
    <t>02.99.59.00.10</t>
  </si>
  <si>
    <t>lamareepourtous@lamareepourtous.fr</t>
  </si>
  <si>
    <t>FMARINVEND</t>
  </si>
  <si>
    <t>LE MARIN VENDEEN</t>
  </si>
  <si>
    <t>Z.I. DES BLUSSIERES</t>
  </si>
  <si>
    <t>85190</t>
  </si>
  <si>
    <t>AIZENAY</t>
  </si>
  <si>
    <t>02.51.48.39.00</t>
  </si>
  <si>
    <t>02.51.48.39.09</t>
  </si>
  <si>
    <t>marinvendeen@marinvendeen.fr</t>
  </si>
  <si>
    <t>03055500</t>
  </si>
  <si>
    <t>FARC</t>
  </si>
  <si>
    <t xml:space="preserve">LA TABLE                      </t>
  </si>
  <si>
    <t>ARC</t>
  </si>
  <si>
    <t>ZI RUE DU VERTUQUET</t>
  </si>
  <si>
    <t>59531</t>
  </si>
  <si>
    <t>NEUVILLE EN FERRAIN CEDEX</t>
  </si>
  <si>
    <t>05 49 95 72 34</t>
  </si>
  <si>
    <t>05 49 94 01 48</t>
  </si>
  <si>
    <t>stephane.LAFFOLE@arc-intl.com</t>
  </si>
  <si>
    <t>FCGMP</t>
  </si>
  <si>
    <t>CGMP</t>
  </si>
  <si>
    <t>24 RUE DE LA MAIRIE</t>
  </si>
  <si>
    <t>72160</t>
  </si>
  <si>
    <t>TUFFE</t>
  </si>
  <si>
    <t>02 43 60 11 10</t>
  </si>
  <si>
    <t>02 43 71 14 80</t>
  </si>
  <si>
    <t>s.menard@cgmp.fr</t>
  </si>
  <si>
    <t>FF2JCOM</t>
  </si>
  <si>
    <t>F2J.COM SARL</t>
  </si>
  <si>
    <t>48 CHEMIN DE PILHERBE</t>
  </si>
  <si>
    <t>69210</t>
  </si>
  <si>
    <t>FLEURIEUX SUR L'ARBRESLE</t>
  </si>
  <si>
    <t>04 72 38 20 99</t>
  </si>
  <si>
    <t>04 74 01 21 63</t>
  </si>
  <si>
    <t>FLMDIFFUSI</t>
  </si>
  <si>
    <t>LM DIFFUSION</t>
  </si>
  <si>
    <t>3, RUE VICTOR ROUSSIN</t>
  </si>
  <si>
    <t>35460</t>
  </si>
  <si>
    <t>SAINT-BRICE-EN-COGLES</t>
  </si>
  <si>
    <t>0299185582</t>
  </si>
  <si>
    <t>0299184380</t>
  </si>
  <si>
    <t>FPACAPROD</t>
  </si>
  <si>
    <t>PACAPROD</t>
  </si>
  <si>
    <t>12 AVENUE DE L'EUROPE</t>
  </si>
  <si>
    <t>BP 2316</t>
  </si>
  <si>
    <t>38033</t>
  </si>
  <si>
    <t>GRENOBLE CEDEX 2</t>
  </si>
  <si>
    <t>04.76.23.47.10</t>
  </si>
  <si>
    <t>04.76.40.40.30</t>
  </si>
  <si>
    <t>FTHALIS</t>
  </si>
  <si>
    <t>THALIS</t>
  </si>
  <si>
    <t>ROUTE DE LAVAL</t>
  </si>
  <si>
    <t>CHATRES LA FORET</t>
  </si>
  <si>
    <t>02.43.64.38.38</t>
  </si>
  <si>
    <t>02.43.64.38.39</t>
  </si>
  <si>
    <t>nathalie.lechat@systeme-u.fr</t>
  </si>
  <si>
    <t>03055600</t>
  </si>
  <si>
    <t>FELECTROME</t>
  </si>
  <si>
    <t xml:space="preserve">PETIT ELECTRO MENAGER         </t>
  </si>
  <si>
    <t>ELECTRO MENAGER SERVICE</t>
  </si>
  <si>
    <t>7 RUE ALBERT THOMAS</t>
  </si>
  <si>
    <t>02.43.66.14.75</t>
  </si>
  <si>
    <t>02.43.66.83.09</t>
  </si>
  <si>
    <t>FOPMFRANCE</t>
  </si>
  <si>
    <t>OPM FRANCE</t>
  </si>
  <si>
    <t>33 RUE DU BOIS BRIAND</t>
  </si>
  <si>
    <t>BP 61635</t>
  </si>
  <si>
    <t>44316</t>
  </si>
  <si>
    <t>NANTES CEDEX 3</t>
  </si>
  <si>
    <t>02 40 49 64 25</t>
  </si>
  <si>
    <t>02 40 93 96 22</t>
  </si>
  <si>
    <t>opm@opm-france.com</t>
  </si>
  <si>
    <t>03055700</t>
  </si>
  <si>
    <t>FBAUMALU</t>
  </si>
  <si>
    <t xml:space="preserve">LA CUISINE                    </t>
  </si>
  <si>
    <t>BAUMALU</t>
  </si>
  <si>
    <t>20 ROUTE DE SCHWOBSHEIM</t>
  </si>
  <si>
    <t>BP 20265</t>
  </si>
  <si>
    <t>67606</t>
  </si>
  <si>
    <t>SELESTAT</t>
  </si>
  <si>
    <t>03 88 85 31 35</t>
  </si>
  <si>
    <t>03 88 85 38 07</t>
  </si>
  <si>
    <t>sabrina.henniger@baumalu.fr</t>
  </si>
  <si>
    <t>FSIFUNIS</t>
  </si>
  <si>
    <t>SIF UNIS FRANCE</t>
  </si>
  <si>
    <t>ZONE INDUSTRIELLE</t>
  </si>
  <si>
    <t>DU VAL DE CALVIGNY</t>
  </si>
  <si>
    <t>59141</t>
  </si>
  <si>
    <t>IWUY</t>
  </si>
  <si>
    <t>03 27 82 26 60</t>
  </si>
  <si>
    <t>03 27 82 26 61</t>
  </si>
  <si>
    <t>sif.unis.france@wanadoo.fr</t>
  </si>
  <si>
    <t>03055800</t>
  </si>
  <si>
    <t>FPASSAT</t>
  </si>
  <si>
    <t xml:space="preserve">MENAGE                        </t>
  </si>
  <si>
    <t>PASSAT</t>
  </si>
  <si>
    <t>62, RUE DE LA ROSE DES VENTS</t>
  </si>
  <si>
    <t>95610</t>
  </si>
  <si>
    <t>ERAGNY S/ OISE</t>
  </si>
  <si>
    <t>01.34.48.33.33</t>
  </si>
  <si>
    <t>01.30.37.12.44</t>
  </si>
  <si>
    <t>passat@passat.fr</t>
  </si>
  <si>
    <t>03056000</t>
  </si>
  <si>
    <t>FPHENIXCRE</t>
  </si>
  <si>
    <t xml:space="preserve">CADEAUX DECORATION            </t>
  </si>
  <si>
    <t>PHENIX CREATIONS</t>
  </si>
  <si>
    <t>BD DE LA CHANTERIE</t>
  </si>
  <si>
    <t>49124</t>
  </si>
  <si>
    <t>SAINT BARTHELEMY D'ANJOU</t>
  </si>
  <si>
    <t>02.41.45.26.21</t>
  </si>
  <si>
    <t>02.41.45.28.51</t>
  </si>
  <si>
    <t>03106100</t>
  </si>
  <si>
    <t>FEDITSREN</t>
  </si>
  <si>
    <t xml:space="preserve">PAPETERIE ECRITURE            </t>
  </si>
  <si>
    <t>EDITIONS RENE</t>
  </si>
  <si>
    <t>ZAE DU PHOEBUS</t>
  </si>
  <si>
    <t>LE PONT DU CERF</t>
  </si>
  <si>
    <t>24660</t>
  </si>
  <si>
    <t>NOTRE DAME DE SANILHAC</t>
  </si>
  <si>
    <t>05.53.04.13.07</t>
  </si>
  <si>
    <t>05.53.04.19.65</t>
  </si>
  <si>
    <t>carterie@editions-rene.fr</t>
  </si>
  <si>
    <t>FPOSTE</t>
  </si>
  <si>
    <t>POSTE CONTACTS</t>
  </si>
  <si>
    <t>9 RUE PERRIERE</t>
  </si>
  <si>
    <t>comptafour.enseigne@laposte.fr</t>
  </si>
  <si>
    <t>FSICLODIS</t>
  </si>
  <si>
    <t>SARL SICLODIS</t>
  </si>
  <si>
    <t>02.43.02.35.01</t>
  </si>
  <si>
    <t>02.43.02.63.02</t>
  </si>
  <si>
    <t>superu.evron.managerderayon@systeme-u.fr</t>
  </si>
  <si>
    <t>03106200</t>
  </si>
  <si>
    <t>FBKFRANCE</t>
  </si>
  <si>
    <t xml:space="preserve">LIBRAIRIE                     </t>
  </si>
  <si>
    <t>BK FRANCE</t>
  </si>
  <si>
    <t>TOURNEBRIDE</t>
  </si>
  <si>
    <t>44360</t>
  </si>
  <si>
    <t>SAINT ETIENNE DE MONTLUC</t>
  </si>
  <si>
    <t>02 51 77 88 30</t>
  </si>
  <si>
    <t>02 40 94 70 49</t>
  </si>
  <si>
    <t>bkf@bkfrance.com</t>
  </si>
  <si>
    <t>FC2BPRESSE</t>
  </si>
  <si>
    <t>C2B PRESSE</t>
  </si>
  <si>
    <t>38 RUE DE ROME</t>
  </si>
  <si>
    <t>Z.A DES BOZÉES</t>
  </si>
  <si>
    <t>02.43.64.18.80</t>
  </si>
  <si>
    <t>02.43.64.18.89</t>
  </si>
  <si>
    <t>FCARTOTHEQ</t>
  </si>
  <si>
    <t>CARTOTHEQUE</t>
  </si>
  <si>
    <t>ZA DE L'ARCHE D'OE</t>
  </si>
  <si>
    <t>5 RUE CASSIN</t>
  </si>
  <si>
    <t>37390</t>
  </si>
  <si>
    <t>NOTRE DAME D'OE</t>
  </si>
  <si>
    <t>02.47.62.28.28</t>
  </si>
  <si>
    <t>02.47.62.28.30</t>
  </si>
  <si>
    <t>carthoteque@carthoteque.com</t>
  </si>
  <si>
    <t>FDEBOREE</t>
  </si>
  <si>
    <t>DE BOREE</t>
  </si>
  <si>
    <t>CÔTE ST VINCENT</t>
  </si>
  <si>
    <t>ROUTE D'ARGNAT</t>
  </si>
  <si>
    <t>63530</t>
  </si>
  <si>
    <t>SAYAT</t>
  </si>
  <si>
    <t>04.73.15.35.25</t>
  </si>
  <si>
    <t>04.73.15.35.26</t>
  </si>
  <si>
    <t>serviceclients@deboree.com</t>
  </si>
  <si>
    <t>FDILISCO</t>
  </si>
  <si>
    <t>DILISCO</t>
  </si>
  <si>
    <t>RUE DU LIMOUSIN</t>
  </si>
  <si>
    <t>BP25</t>
  </si>
  <si>
    <t>23220</t>
  </si>
  <si>
    <t>CHENIERS</t>
  </si>
  <si>
    <t>05.55.51.80.00</t>
  </si>
  <si>
    <t>05.55.62.17.39</t>
  </si>
  <si>
    <t>FDNLDISTRI</t>
  </si>
  <si>
    <t>DNL DISTRIBUTION</t>
  </si>
  <si>
    <t>ROUTE DE LA FERRIÈRE</t>
  </si>
  <si>
    <t>BP 2</t>
  </si>
  <si>
    <t>85140</t>
  </si>
  <si>
    <t>LA MERLATIERE</t>
  </si>
  <si>
    <t>02.51.40.52.16</t>
  </si>
  <si>
    <t>02.51.40.50.55</t>
  </si>
  <si>
    <t>ayette.mayouche@interforum.fr</t>
  </si>
  <si>
    <t>FEDITDUPE</t>
  </si>
  <si>
    <t>EDITIONS DU PETIT PAVE</t>
  </si>
  <si>
    <t>2 CHEMIN DU PETIT PAVE</t>
  </si>
  <si>
    <t>49320</t>
  </si>
  <si>
    <t>ST JEAN DES MAUVRETS</t>
  </si>
  <si>
    <t>02.41.54.60.21</t>
  </si>
  <si>
    <t>02.41.54.68.70</t>
  </si>
  <si>
    <t>editions@petitpave.fr</t>
  </si>
  <si>
    <t>FEDITSLIT</t>
  </si>
  <si>
    <t>EDITIONS LITO</t>
  </si>
  <si>
    <t>41 RUE DE VERDUN</t>
  </si>
  <si>
    <t>BP 363</t>
  </si>
  <si>
    <t>94503</t>
  </si>
  <si>
    <t>CHAMPIGNY-SUR-MARNE CEDEX</t>
  </si>
  <si>
    <t>01.45.16.17.00</t>
  </si>
  <si>
    <t>01.48.82.42.00</t>
  </si>
  <si>
    <t>FEDITSOUE</t>
  </si>
  <si>
    <t>EDITIONS OUEST FRANCE</t>
  </si>
  <si>
    <t>13 RUE DU BREIL</t>
  </si>
  <si>
    <t>CS 26339</t>
  </si>
  <si>
    <t>35063</t>
  </si>
  <si>
    <t>02.99.32.58.23</t>
  </si>
  <si>
    <t>02.99.32.58.18</t>
  </si>
  <si>
    <t>commercial@edilarge.fr</t>
  </si>
  <si>
    <t>FFFRANDONN</t>
  </si>
  <si>
    <t>FFRANDONNEE</t>
  </si>
  <si>
    <t>MAISON DU TOURISME</t>
  </si>
  <si>
    <t>84 AVENUE ROBERT BURON</t>
  </si>
  <si>
    <t>02.43.53.12.91</t>
  </si>
  <si>
    <t>02.43.53.58.82</t>
  </si>
  <si>
    <t>FHACHETTE</t>
  </si>
  <si>
    <t>HACHETTE</t>
  </si>
  <si>
    <t>AVENUE GUTENBERG</t>
  </si>
  <si>
    <t>78316</t>
  </si>
  <si>
    <t>MAUREPAS</t>
  </si>
  <si>
    <t>01.30.66.25.67</t>
  </si>
  <si>
    <t>01.30.66.25.19</t>
  </si>
  <si>
    <t>FORIBUS</t>
  </si>
  <si>
    <t>ORIBUS</t>
  </si>
  <si>
    <t>31 RUE PIERRE JOSEPH PROUDHON</t>
  </si>
  <si>
    <t>FPICCOLIA</t>
  </si>
  <si>
    <t>PICCOLIA</t>
  </si>
  <si>
    <t>TECHNIPARC</t>
  </si>
  <si>
    <t>Z.A.E. DE LA NOUE ROUSSEAU</t>
  </si>
  <si>
    <t>91240</t>
  </si>
  <si>
    <t>ST MICHEL SUR ORGE</t>
  </si>
  <si>
    <t>01.69.02.60.30</t>
  </si>
  <si>
    <t>01.60.15.19.31</t>
  </si>
  <si>
    <t>piccolia@piccolia.fr</t>
  </si>
  <si>
    <t>FSDPLELIVR</t>
  </si>
  <si>
    <t>SDP  LE LIVRE CLUB</t>
  </si>
  <si>
    <t>175 RUE AMBROISE PARÉ</t>
  </si>
  <si>
    <t>ZI ST CESAIRE</t>
  </si>
  <si>
    <t>30900</t>
  </si>
  <si>
    <t>NIMES</t>
  </si>
  <si>
    <t>04.66.62.98.43</t>
  </si>
  <si>
    <t>04.66.62.98.42</t>
  </si>
  <si>
    <t>FSTUDIODAL</t>
  </si>
  <si>
    <t>STUDIO DALIX</t>
  </si>
  <si>
    <t>10 RUE DU RUGBY</t>
  </si>
  <si>
    <t>24009</t>
  </si>
  <si>
    <t>PERIGUEUX CEDEX</t>
  </si>
  <si>
    <t>0800101018</t>
  </si>
  <si>
    <t>03106400</t>
  </si>
  <si>
    <t>FACTIVVIDE</t>
  </si>
  <si>
    <t xml:space="preserve">IMAGE ET SON                  </t>
  </si>
  <si>
    <t>ACTIV VIDEO SARL</t>
  </si>
  <si>
    <t>23 RUE DE LA POMMERAIE</t>
  </si>
  <si>
    <t>44440</t>
  </si>
  <si>
    <t>JOUE SUR ERDRE</t>
  </si>
  <si>
    <t>02 40 72 33 11</t>
  </si>
  <si>
    <t>02 40 72 37 77</t>
  </si>
  <si>
    <t>FARCADES</t>
  </si>
  <si>
    <t>ARCADES</t>
  </si>
  <si>
    <t>PARC DU CHATEAU DE LANCOSME</t>
  </si>
  <si>
    <t>36500</t>
  </si>
  <si>
    <t>VENDOEURVRES</t>
  </si>
  <si>
    <t>02.54.38.32.32</t>
  </si>
  <si>
    <t>02.54.38.35.84</t>
  </si>
  <si>
    <t>FBCG</t>
  </si>
  <si>
    <t>BCG</t>
  </si>
  <si>
    <t>ZI DE LA HOUSSOYE</t>
  </si>
  <si>
    <t>RUE AMBROISE PARE</t>
  </si>
  <si>
    <t>59280</t>
  </si>
  <si>
    <t>BOIS GRENIER</t>
  </si>
  <si>
    <t>03.20.16.97.55</t>
  </si>
  <si>
    <t>03.20.16.97.56</t>
  </si>
  <si>
    <t>FCPROD</t>
  </si>
  <si>
    <t>C PROD</t>
  </si>
  <si>
    <t>26 RUE GEORGE SAND</t>
  </si>
  <si>
    <t>75016</t>
  </si>
  <si>
    <t>01 41 87 91 00</t>
  </si>
  <si>
    <t>01 42 53 21 62</t>
  </si>
  <si>
    <t>FGMS</t>
  </si>
  <si>
    <t>GLOBAL MEDIA SERVICES</t>
  </si>
  <si>
    <t>23 AVENUE DES MORILLONS</t>
  </si>
  <si>
    <t>Z.I. LES DOUCETTES</t>
  </si>
  <si>
    <t>95140</t>
  </si>
  <si>
    <t>GARGES LES GONESSES</t>
  </si>
  <si>
    <t>0139861000</t>
  </si>
  <si>
    <t>0139861100</t>
  </si>
  <si>
    <t>FSDO</t>
  </si>
  <si>
    <t>SDO</t>
  </si>
  <si>
    <t>Z.A. DU GIFARD</t>
  </si>
  <si>
    <t>BP 15</t>
  </si>
  <si>
    <t>DOMLOUP</t>
  </si>
  <si>
    <t>02.99.37.56.56</t>
  </si>
  <si>
    <t>02.99.37.56.30</t>
  </si>
  <si>
    <t>sdorennes@sdo.fr</t>
  </si>
  <si>
    <t>03106700</t>
  </si>
  <si>
    <t>FFUJIFILM</t>
  </si>
  <si>
    <t xml:space="preserve">DEVELOPPEMENT PHOTO           </t>
  </si>
  <si>
    <t>FUJI FILM</t>
  </si>
  <si>
    <t>16 RUE  E.J MAREY</t>
  </si>
  <si>
    <t>BP 34</t>
  </si>
  <si>
    <t>78391</t>
  </si>
  <si>
    <t>BOIS D'ARCY CEDEX</t>
  </si>
  <si>
    <t>01.30.14.34.56</t>
  </si>
  <si>
    <t>01.34.60.16.60</t>
  </si>
  <si>
    <t>03156800</t>
  </si>
  <si>
    <t>FAFL</t>
  </si>
  <si>
    <t xml:space="preserve">JOUETS                        </t>
  </si>
  <si>
    <t>AFL ANIMATIONS FETES LOISIRS</t>
  </si>
  <si>
    <t>30 AVENUE DE LA VERTONNE</t>
  </si>
  <si>
    <t>44120</t>
  </si>
  <si>
    <t>VERTOU</t>
  </si>
  <si>
    <t>02 28 01 95 61</t>
  </si>
  <si>
    <t>02 28 01 83 62</t>
  </si>
  <si>
    <t>FGBBOISSEL</t>
  </si>
  <si>
    <t>GB BOISSELLERIE</t>
  </si>
  <si>
    <t>LA GRAND CROIX</t>
  </si>
  <si>
    <t>69610</t>
  </si>
  <si>
    <t>HAUTE RIVOIRE</t>
  </si>
  <si>
    <t>04.74.72.27.10</t>
  </si>
  <si>
    <t>04.74.26.23.42</t>
  </si>
  <si>
    <t>FHARMONY</t>
  </si>
  <si>
    <t>HARMONY</t>
  </si>
  <si>
    <t>Z.I. CAMPINE</t>
  </si>
  <si>
    <t>43620</t>
  </si>
  <si>
    <t>SAINT PAL DE MONS</t>
  </si>
  <si>
    <t>04.71.75.65.65</t>
  </si>
  <si>
    <t>04.71.75.65.66</t>
  </si>
  <si>
    <t>harmony@harmonyjouet.com</t>
  </si>
  <si>
    <t>FMATTEL</t>
  </si>
  <si>
    <t>MATTEL FRANCE</t>
  </si>
  <si>
    <t>27-33 RUE D'ANTHONY</t>
  </si>
  <si>
    <t>BP 60145</t>
  </si>
  <si>
    <t>94523</t>
  </si>
  <si>
    <t>RUNGIS CEDEX</t>
  </si>
  <si>
    <t>01 48 92 23 33</t>
  </si>
  <si>
    <t>01 57 02 11 66</t>
  </si>
  <si>
    <t>FPARTNERJO</t>
  </si>
  <si>
    <t>PARTNER JOUET</t>
  </si>
  <si>
    <t>NODE PARK TOURAINE</t>
  </si>
  <si>
    <t>90, RUE GUGLIELMO MARCONI</t>
  </si>
  <si>
    <t>37310</t>
  </si>
  <si>
    <t>TAUXIGNY</t>
  </si>
  <si>
    <t>02.47.43.80.80</t>
  </si>
  <si>
    <t>02.47.43.80.81</t>
  </si>
  <si>
    <t>FPLAYMOBIL</t>
  </si>
  <si>
    <t>PLAYMOBIL</t>
  </si>
  <si>
    <t>ZAC DU BOIS CHALAND</t>
  </si>
  <si>
    <t>12 RUE DES PYRENEES</t>
  </si>
  <si>
    <t>91029</t>
  </si>
  <si>
    <t>EVRY CEDEX</t>
  </si>
  <si>
    <t>01 69 11 97 70</t>
  </si>
  <si>
    <t>01 69 11 27 28</t>
  </si>
  <si>
    <t>playmobil@playmobil.fr</t>
  </si>
  <si>
    <t>FRAVENSBUR</t>
  </si>
  <si>
    <t>RAVENSBURGER</t>
  </si>
  <si>
    <t>21 RUE DE DORNACH</t>
  </si>
  <si>
    <t>BP 9   LE TERTIAL 1</t>
  </si>
  <si>
    <t>68120</t>
  </si>
  <si>
    <t>PFASTATT</t>
  </si>
  <si>
    <t>03 89 50 65 00</t>
  </si>
  <si>
    <t>03 89 50 65 09</t>
  </si>
  <si>
    <t>03156900</t>
  </si>
  <si>
    <t>FFORESTIER</t>
  </si>
  <si>
    <t xml:space="preserve">PLEIN AIR                     </t>
  </si>
  <si>
    <t>FORESTIERE DU NORD</t>
  </si>
  <si>
    <t>PARC DES BOIS BRULES</t>
  </si>
  <si>
    <t>BP</t>
  </si>
  <si>
    <t>91430</t>
  </si>
  <si>
    <t>IGNY</t>
  </si>
  <si>
    <t>01 69 41 32 06</t>
  </si>
  <si>
    <t>01 69 41 83 16</t>
  </si>
  <si>
    <t>compta2.forestiere@orange.fr</t>
  </si>
  <si>
    <t>FPERFECTLO</t>
  </si>
  <si>
    <t>PERFECT LOISIRS</t>
  </si>
  <si>
    <t>21 BOULEVARD HAUSSMANN</t>
  </si>
  <si>
    <t>75009</t>
  </si>
  <si>
    <t>09 61 69 36 35</t>
  </si>
  <si>
    <t>01 79 73 85 59</t>
  </si>
  <si>
    <t>perfect-loisirs@orange.fr</t>
  </si>
  <si>
    <t>FSOCCEM</t>
  </si>
  <si>
    <t>SOCCEM</t>
  </si>
  <si>
    <t>LA GARENNE</t>
  </si>
  <si>
    <t>72320</t>
  </si>
  <si>
    <t>SAINT ULPHACE</t>
  </si>
  <si>
    <t>06.16.08.01.33</t>
  </si>
  <si>
    <t>02.43.93.33.67</t>
  </si>
  <si>
    <t>soccem@orange.fr</t>
  </si>
  <si>
    <t>FTRANSMAIN</t>
  </si>
  <si>
    <t>TRANSMAINE</t>
  </si>
  <si>
    <t>Z.A. LA TOUCHE</t>
  </si>
  <si>
    <t>CONTOUR DE LA TOUCHE</t>
  </si>
  <si>
    <t>35137</t>
  </si>
  <si>
    <t>BEDEE</t>
  </si>
  <si>
    <t>02.99.61.23.60</t>
  </si>
  <si>
    <t>02.99.61.23.69</t>
  </si>
  <si>
    <t>03157000</t>
  </si>
  <si>
    <t>FMONDIALSP</t>
  </si>
  <si>
    <t xml:space="preserve">SPORTS DETENTE                </t>
  </si>
  <si>
    <t>MONDIAL SPORT</t>
  </si>
  <si>
    <t>ZA LE PARC</t>
  </si>
  <si>
    <t>82170</t>
  </si>
  <si>
    <t>CANALS</t>
  </si>
  <si>
    <t>05 63 27 22 20</t>
  </si>
  <si>
    <t>05 63 27 22 29</t>
  </si>
  <si>
    <t>impordis@wanadoo.fr</t>
  </si>
  <si>
    <t>FNOUVELLED</t>
  </si>
  <si>
    <t>NOUVELLE DONNE</t>
  </si>
  <si>
    <t>Z.A. DE FEUILLET</t>
  </si>
  <si>
    <t>RUE HENRI RICHARD</t>
  </si>
  <si>
    <t>35640</t>
  </si>
  <si>
    <t>MARTIGNE FERCHAUD</t>
  </si>
  <si>
    <t>02.99.47.84.84</t>
  </si>
  <si>
    <t>02.99.47.89.90</t>
  </si>
  <si>
    <t>03157100</t>
  </si>
  <si>
    <t>FCYCLEUROP</t>
  </si>
  <si>
    <t xml:space="preserve">CYCLES                        </t>
  </si>
  <si>
    <t>CYCLEUROPE INDUSTRIES</t>
  </si>
  <si>
    <t>161 RUE GABRIEL PÉRI</t>
  </si>
  <si>
    <t>10100</t>
  </si>
  <si>
    <t>ROMILLY SUR SEINE</t>
  </si>
  <si>
    <t>03.25.39.38.58</t>
  </si>
  <si>
    <t>03.25.39.38.79</t>
  </si>
  <si>
    <t>FIMPEX</t>
  </si>
  <si>
    <t>IMPEX</t>
  </si>
  <si>
    <t>140 ROUTE DES MOULINS</t>
  </si>
  <si>
    <t>38490</t>
  </si>
  <si>
    <t>CHIMILIN</t>
  </si>
  <si>
    <t>04.76.32.69.69</t>
  </si>
  <si>
    <t>04.76.32.55.30</t>
  </si>
  <si>
    <t>sales@impex.fr</t>
  </si>
  <si>
    <t>03207200</t>
  </si>
  <si>
    <t>FEVOE</t>
  </si>
  <si>
    <t xml:space="preserve">ECLAIRAGE ELECTRICITE         </t>
  </si>
  <si>
    <t>EVOE</t>
  </si>
  <si>
    <t>19 RUE ISAAC NEWTON</t>
  </si>
  <si>
    <t>77100</t>
  </si>
  <si>
    <t>MEAUX</t>
  </si>
  <si>
    <t>01.60.32.27.27</t>
  </si>
  <si>
    <t>01.64.33.92.09</t>
  </si>
  <si>
    <t>info@evoe.fr</t>
  </si>
  <si>
    <t>03207400</t>
  </si>
  <si>
    <t>FARMORVEGE</t>
  </si>
  <si>
    <t xml:space="preserve">JARDINAGE                     </t>
  </si>
  <si>
    <t>ARMOR VEGETAL</t>
  </si>
  <si>
    <t>MEZ BRONNEC</t>
  </si>
  <si>
    <t>22610</t>
  </si>
  <si>
    <t>PLEUBIAN</t>
  </si>
  <si>
    <t>02 96 22 31 52</t>
  </si>
  <si>
    <t>02 96 22 35 64</t>
  </si>
  <si>
    <t>armorvegetal@aomorvegetal.fr</t>
  </si>
  <si>
    <t>FBARRAULT</t>
  </si>
  <si>
    <t>BARRAULT</t>
  </si>
  <si>
    <t>LE MORTRON</t>
  </si>
  <si>
    <t>49170</t>
  </si>
  <si>
    <t>LA POSSONNIERE</t>
  </si>
  <si>
    <t>02.41.72.20.98</t>
  </si>
  <si>
    <t>02.41.72.28.55</t>
  </si>
  <si>
    <t>FCROISSANT</t>
  </si>
  <si>
    <t>CROISSANT</t>
  </si>
  <si>
    <t>LES PICANNES</t>
  </si>
  <si>
    <t>ST DENIS DE GASTINES</t>
  </si>
  <si>
    <t>02.43.00.50.52</t>
  </si>
  <si>
    <t>02.43.00.59.27</t>
  </si>
  <si>
    <t>FFLORIPLAN</t>
  </si>
  <si>
    <t>FLORIPLANTES</t>
  </si>
  <si>
    <t>"LES GAILLARDS"</t>
  </si>
  <si>
    <t>49250</t>
  </si>
  <si>
    <t>LA MENITRE</t>
  </si>
  <si>
    <t>02.41.45.67.42</t>
  </si>
  <si>
    <t>FGYSEL</t>
  </si>
  <si>
    <t>GYSEL</t>
  </si>
  <si>
    <t>2 RUE DES BRIQUETTERIES</t>
  </si>
  <si>
    <t>95270</t>
  </si>
  <si>
    <t>BELLOY EN FRANCE</t>
  </si>
  <si>
    <t>01.30.35.71.05</t>
  </si>
  <si>
    <t>01.30.35.53.00</t>
  </si>
  <si>
    <t>FJZEL</t>
  </si>
  <si>
    <t>JZEL</t>
  </si>
  <si>
    <t>LE CICEA III BATIMENT 5</t>
  </si>
  <si>
    <t>RUE DU COURTIL</t>
  </si>
  <si>
    <t>35170</t>
  </si>
  <si>
    <t>BRUZ</t>
  </si>
  <si>
    <t>01.30.35.53.08</t>
  </si>
  <si>
    <t>FM&amp;G</t>
  </si>
  <si>
    <t>M&amp;G</t>
  </si>
  <si>
    <t>P.O. BOX 27</t>
  </si>
  <si>
    <t>2215</t>
  </si>
  <si>
    <t>ZG VOORHOUT</t>
  </si>
  <si>
    <t>252.219.145</t>
  </si>
  <si>
    <t>252.211.047</t>
  </si>
  <si>
    <t>d.clemens@m-g.nl</t>
  </si>
  <si>
    <t>FNATIODIST</t>
  </si>
  <si>
    <t>NATIO DISTRIBUTION</t>
  </si>
  <si>
    <t>80 PLACE DE GENERAL DE GAULLE</t>
  </si>
  <si>
    <t>64170</t>
  </si>
  <si>
    <t>ARTIX</t>
  </si>
  <si>
    <t>05 59 84 27 87</t>
  </si>
  <si>
    <t>05 59 60 50 94</t>
  </si>
  <si>
    <t>natio-distribution64.martineperrot@orange.fr</t>
  </si>
  <si>
    <t>FOASISPLAN</t>
  </si>
  <si>
    <t>OASIS PLANTAS. S.L.</t>
  </si>
  <si>
    <t>03140</t>
  </si>
  <si>
    <t>info@oasisplantas.es</t>
  </si>
  <si>
    <t>FOXADIS</t>
  </si>
  <si>
    <t>OXADIS</t>
  </si>
  <si>
    <t>PARC DE CHÊNES</t>
  </si>
  <si>
    <t>Z.I DE THARABIE</t>
  </si>
  <si>
    <t>38291</t>
  </si>
  <si>
    <t>ST QUENTIN FALLAVIER CEDEX</t>
  </si>
  <si>
    <t>04.74.82.10.10</t>
  </si>
  <si>
    <t>04.74.82.10.20</t>
  </si>
  <si>
    <t>FPEPINDE</t>
  </si>
  <si>
    <t>PEPINIERS DES PAYS DE LA LOIRE</t>
  </si>
  <si>
    <t>MOLANDE</t>
  </si>
  <si>
    <t>49123</t>
  </si>
  <si>
    <t>CHAMPTOCE / LOIRE</t>
  </si>
  <si>
    <t>02.41.39.45.00</t>
  </si>
  <si>
    <t>02.41.39.45.60</t>
  </si>
  <si>
    <t>FPEPINSC</t>
  </si>
  <si>
    <t>PEPINIERES A. COUTEAU</t>
  </si>
  <si>
    <t>95, RUE DE MAISON NEUVE</t>
  </si>
  <si>
    <t>DOMAINE DE MELLERAY</t>
  </si>
  <si>
    <t>45560</t>
  </si>
  <si>
    <t>SAINT DENIS EN VAL</t>
  </si>
  <si>
    <t>02.38.64.96.00</t>
  </si>
  <si>
    <t>02.38.64.99.88</t>
  </si>
  <si>
    <t>FPEPINSD</t>
  </si>
  <si>
    <t>PEPINIERES DU VAL D ERDRE</t>
  </si>
  <si>
    <t>LES PLACES</t>
  </si>
  <si>
    <t>44850</t>
  </si>
  <si>
    <t>02.40.77.48.63</t>
  </si>
  <si>
    <t>02.40.77.48.64</t>
  </si>
  <si>
    <t>FTHEVENIN</t>
  </si>
  <si>
    <t>THEVENIN</t>
  </si>
  <si>
    <t>7 RUE DE LA FAÏENCERIE</t>
  </si>
  <si>
    <t>10500</t>
  </si>
  <si>
    <t>RADONVILLIERS</t>
  </si>
  <si>
    <t>03.25.92.20.13</t>
  </si>
  <si>
    <t>03.25.92.27.34</t>
  </si>
  <si>
    <t>thevenin@theveninsa.fr</t>
  </si>
  <si>
    <t>03207500</t>
  </si>
  <si>
    <t>FLCD</t>
  </si>
  <si>
    <t xml:space="preserve">BRICOLAGE                     </t>
  </si>
  <si>
    <t>LEGRAND CERBONNAY</t>
  </si>
  <si>
    <t>3, RUE DE ST GERMAIN</t>
  </si>
  <si>
    <t>PÔLE D'ACTIVITÉS PATTON</t>
  </si>
  <si>
    <t>50307</t>
  </si>
  <si>
    <t>AVRANCHES CEDEX</t>
  </si>
  <si>
    <t>02.33.89.19.00</t>
  </si>
  <si>
    <t>02.33.58.71.78</t>
  </si>
  <si>
    <t>stephanie.meyer@legrandcerbonney.com</t>
  </si>
  <si>
    <t>03257600</t>
  </si>
  <si>
    <t>FATV</t>
  </si>
  <si>
    <t xml:space="preserve">GROS ELECTRO MENAGER          </t>
  </si>
  <si>
    <t>ATV</t>
  </si>
  <si>
    <t>RUE DE BERLIN</t>
  </si>
  <si>
    <t>PARC LES BOZÉES</t>
  </si>
  <si>
    <t>02.43.53.98.74</t>
  </si>
  <si>
    <t>02.43.56.23.90</t>
  </si>
  <si>
    <t>atvlaval@wanadoo.fr</t>
  </si>
  <si>
    <t>03257700</t>
  </si>
  <si>
    <t>FJAPANDIFF</t>
  </si>
  <si>
    <t xml:space="preserve">PHOTO CINE SON                </t>
  </si>
  <si>
    <t>JAPAN DIFFUSION</t>
  </si>
  <si>
    <t>Z.A. DU MOULIN</t>
  </si>
  <si>
    <t>RUE DE L'EGALITE</t>
  </si>
  <si>
    <t>59155</t>
  </si>
  <si>
    <t>FACHES THUMESNIL</t>
  </si>
  <si>
    <t>0299320644</t>
  </si>
  <si>
    <t>0299228867</t>
  </si>
  <si>
    <t>japan@japan-diffusion.com</t>
  </si>
  <si>
    <t>03257800</t>
  </si>
  <si>
    <t>FAVENIRTEL</t>
  </si>
  <si>
    <t xml:space="preserve">TELEPHONIE                    </t>
  </si>
  <si>
    <t>AVENIR TELECOM</t>
  </si>
  <si>
    <t>208 BOULEVARD DE PLOMNBIÈRES</t>
  </si>
  <si>
    <t>13581</t>
  </si>
  <si>
    <t>MARSEILLE CEDEX 20</t>
  </si>
  <si>
    <t>04.88.00.60.00</t>
  </si>
  <si>
    <t>04.88.00.60.66</t>
  </si>
  <si>
    <t>FINGENICO</t>
  </si>
  <si>
    <t>INGENICO PREPAID SERVICES</t>
  </si>
  <si>
    <t>192 AVENUE CHARLES DE GAULLE</t>
  </si>
  <si>
    <t>92150</t>
  </si>
  <si>
    <t>NEUILLY SUR SEINE</t>
  </si>
  <si>
    <t>08.11.65.00.24</t>
  </si>
  <si>
    <t>FSFR</t>
  </si>
  <si>
    <t>SFR</t>
  </si>
  <si>
    <t>42, AVENUE DE FRIEDLAND</t>
  </si>
  <si>
    <t>75008</t>
  </si>
  <si>
    <t>03257900</t>
  </si>
  <si>
    <t>FASMODEE</t>
  </si>
  <si>
    <t xml:space="preserve">BUREAUTIQUE INFORMATIQUE      </t>
  </si>
  <si>
    <t>ASMODEE</t>
  </si>
  <si>
    <t>18 RUE JACQUELINE AURIOL</t>
  </si>
  <si>
    <t>QUARTIER VILLAROY  BP 40119</t>
  </si>
  <si>
    <t>78041</t>
  </si>
  <si>
    <t>GUYANCOURT CEDEX</t>
  </si>
  <si>
    <t>01 34 52 19 70</t>
  </si>
  <si>
    <t>01 34 52 20 70</t>
  </si>
  <si>
    <t>asmodee@asmodee.com</t>
  </si>
  <si>
    <t>FINNELEC</t>
  </si>
  <si>
    <t>INNELEC</t>
  </si>
  <si>
    <t>45 RUE DÉLIZY</t>
  </si>
  <si>
    <t>CENTRE D'ACTIVITÉ DE L'OURCQ</t>
  </si>
  <si>
    <t>93692</t>
  </si>
  <si>
    <t>PANTIN CEDEX</t>
  </si>
  <si>
    <t>01.48.10.55.55</t>
  </si>
  <si>
    <t>01.48.91.29.12</t>
  </si>
  <si>
    <t>m_ferge@innelec.com</t>
  </si>
  <si>
    <t>FMICROAPPL</t>
  </si>
  <si>
    <t>MICRO APPLICATION</t>
  </si>
  <si>
    <t>20-22 RUE DES PETITS HÔTELS</t>
  </si>
  <si>
    <t>75010</t>
  </si>
  <si>
    <t>01.53.34.20.12</t>
  </si>
  <si>
    <t>01.42.46.03.02</t>
  </si>
  <si>
    <t>FNEDIS</t>
  </si>
  <si>
    <t>NEDIS SARL</t>
  </si>
  <si>
    <t>14 AVENUE DU CENTAURE</t>
  </si>
  <si>
    <t>BP 78430</t>
  </si>
  <si>
    <t>95806</t>
  </si>
  <si>
    <t>CERGY PONTOISE CEDEX</t>
  </si>
  <si>
    <t>01 34 20 12 12</t>
  </si>
  <si>
    <t>01 34 20 12 13</t>
  </si>
  <si>
    <t>03300000</t>
  </si>
  <si>
    <t>FMAYENNEPR</t>
  </si>
  <si>
    <t xml:space="preserve">PRESSE                        </t>
  </si>
  <si>
    <t>MAYENNE PRESSE</t>
  </si>
  <si>
    <t>181 RUE DU TERRAS</t>
  </si>
  <si>
    <t>02.43.00.72.28</t>
  </si>
  <si>
    <t>FPUBLICATI</t>
  </si>
  <si>
    <t>PUBLICATIONS GRAND PUBLIC</t>
  </si>
  <si>
    <t>68 RUE MARJOLIN</t>
  </si>
  <si>
    <t>92309</t>
  </si>
  <si>
    <t>LEVALLOIS-PERRET CEDEX</t>
  </si>
  <si>
    <t>01.45.19.58.00</t>
  </si>
  <si>
    <t>01.45.19.58.28</t>
  </si>
  <si>
    <t>04050000</t>
  </si>
  <si>
    <t>FALMTEXTIL</t>
  </si>
  <si>
    <t xml:space="preserve">VETEMENT                      </t>
  </si>
  <si>
    <t>ALM TEXTILE</t>
  </si>
  <si>
    <t>100 RUE DU MOULIN DES LANDES</t>
  </si>
  <si>
    <t>44985</t>
  </si>
  <si>
    <t>SAINTE LUCE SUR LOIRE</t>
  </si>
  <si>
    <t>02.28.01.47.93</t>
  </si>
  <si>
    <t>02.28.01.40.87</t>
  </si>
  <si>
    <t>FCOLINE</t>
  </si>
  <si>
    <t>COLINE DIFFUSION</t>
  </si>
  <si>
    <t>ZA LA SAUBOLE</t>
  </si>
  <si>
    <t>FOURQUES SUR GARONNE</t>
  </si>
  <si>
    <t>05 53 20 06 53</t>
  </si>
  <si>
    <t>05 53 20 16 79</t>
  </si>
  <si>
    <t>info@coline.fr</t>
  </si>
  <si>
    <t>FMADOMARCE</t>
  </si>
  <si>
    <t>MADO MARCEL</t>
  </si>
  <si>
    <t>ROUTE DE PARIS A ANTIBES</t>
  </si>
  <si>
    <t>RN7</t>
  </si>
  <si>
    <t>42470</t>
  </si>
  <si>
    <t>NEAUX</t>
  </si>
  <si>
    <t>04 77 66 44 75</t>
  </si>
  <si>
    <t>04 77 66 44 60</t>
  </si>
  <si>
    <t>contact@mado-group.com</t>
  </si>
  <si>
    <t>FTERREMARI</t>
  </si>
  <si>
    <t>TERRE DE MARINS</t>
  </si>
  <si>
    <t>ZI  LA BERGERIE</t>
  </si>
  <si>
    <t>49280</t>
  </si>
  <si>
    <t>LA SEGUINIERE</t>
  </si>
  <si>
    <t>02 41 56 82 36</t>
  </si>
  <si>
    <t>02 41 56 99 93</t>
  </si>
  <si>
    <t>terredemarins.compta@groupepubli.fr</t>
  </si>
  <si>
    <t>04100000</t>
  </si>
  <si>
    <t>FKMARES</t>
  </si>
  <si>
    <t xml:space="preserve">SOUS-VETEMENT                 </t>
  </si>
  <si>
    <t>K MARES &amp; FILS</t>
  </si>
  <si>
    <t>8 RUE DES CYCLAMENS</t>
  </si>
  <si>
    <t>BP 214</t>
  </si>
  <si>
    <t>40105</t>
  </si>
  <si>
    <t>DAX CEDEX</t>
  </si>
  <si>
    <t>05 58 74 15 27</t>
  </si>
  <si>
    <t>05 58 74 84 91</t>
  </si>
  <si>
    <t>k.mares@wanadoo.fr</t>
  </si>
  <si>
    <t>FSTEFFYLIN</t>
  </si>
  <si>
    <t>STEFFY LINGERIE</t>
  </si>
  <si>
    <t>ZAC DU BECK</t>
  </si>
  <si>
    <t>1 RUE DES LAINIERS</t>
  </si>
  <si>
    <t>59392</t>
  </si>
  <si>
    <t>WATTRELOS CEDEX</t>
  </si>
  <si>
    <t>03 28 33 01 33</t>
  </si>
  <si>
    <t>03 28 33 01 36</t>
  </si>
  <si>
    <t>meral.saylan@steffylingerie.com</t>
  </si>
  <si>
    <t>04159100</t>
  </si>
  <si>
    <t>FKINDY</t>
  </si>
  <si>
    <t xml:space="preserve">CHAUSSETTES                   </t>
  </si>
  <si>
    <t>KINDY</t>
  </si>
  <si>
    <t>37 RUE DES BONNETIERS</t>
  </si>
  <si>
    <t>60220</t>
  </si>
  <si>
    <t>MOLIENS</t>
  </si>
  <si>
    <t>03.44.46.46.46</t>
  </si>
  <si>
    <t>03.44.46.46.78</t>
  </si>
  <si>
    <t>FSOCKSLEGE</t>
  </si>
  <si>
    <t>THE SOCKS LEGENDE</t>
  </si>
  <si>
    <t>03 44 46 46 46</t>
  </si>
  <si>
    <t>02 44 46 46 78</t>
  </si>
  <si>
    <t>04200000</t>
  </si>
  <si>
    <t>FORCA</t>
  </si>
  <si>
    <t xml:space="preserve">EQUIPEMENT                    </t>
  </si>
  <si>
    <t>ORCA</t>
  </si>
  <si>
    <t>16 RUE LOUIS LUMIÈRE</t>
  </si>
  <si>
    <t>BP 40421</t>
  </si>
  <si>
    <t>35304</t>
  </si>
  <si>
    <t>FOUGERES</t>
  </si>
  <si>
    <t>02.99.94.72.00</t>
  </si>
  <si>
    <t>02.99.94.32.93</t>
  </si>
  <si>
    <t>josette.dubois@orca-accessoires.fr</t>
  </si>
  <si>
    <t>FSOGEMA</t>
  </si>
  <si>
    <t>SOGEMA</t>
  </si>
  <si>
    <t>1148 AVENUE GÉNÉRAL ANDRÉA</t>
  </si>
  <si>
    <t>BP 62 ARBENT</t>
  </si>
  <si>
    <t>01102</t>
  </si>
  <si>
    <t>OYONNAX CEDEX</t>
  </si>
  <si>
    <t>0474819035</t>
  </si>
  <si>
    <t>0474736326</t>
  </si>
  <si>
    <t>04209300</t>
  </si>
  <si>
    <t>FMODEPLUS</t>
  </si>
  <si>
    <t xml:space="preserve">LINGE DE MAISON               </t>
  </si>
  <si>
    <t>MODE PLUS</t>
  </si>
  <si>
    <t>4 BIS, RUE JAEN ROUQUETTE</t>
  </si>
  <si>
    <t>31140</t>
  </si>
  <si>
    <t>SAINT ALBAN</t>
  </si>
  <si>
    <t>05.34.27.68.94</t>
  </si>
  <si>
    <t>05.61.09.06.75</t>
  </si>
  <si>
    <t>04209400</t>
  </si>
  <si>
    <t>FDOREL</t>
  </si>
  <si>
    <t xml:space="preserve">PUERICULTURE                  </t>
  </si>
  <si>
    <t>DOREL</t>
  </si>
  <si>
    <t>9 BOULEVARD DU POITOU</t>
  </si>
  <si>
    <t>ZONE INDUSTRIELLE  BP 905</t>
  </si>
  <si>
    <t>49309</t>
  </si>
  <si>
    <t>CHOLET</t>
  </si>
  <si>
    <t>02 41 49 23 23</t>
  </si>
  <si>
    <t>02 41 65 60 45</t>
  </si>
  <si>
    <t>FHYPERUMAY</t>
  </si>
  <si>
    <t>HYPER U MAYENNE</t>
  </si>
  <si>
    <t>550 BD JEAN MONNET</t>
  </si>
  <si>
    <t>BP 56</t>
  </si>
  <si>
    <t>53102</t>
  </si>
  <si>
    <t>02.43.30.16.16</t>
  </si>
  <si>
    <t>02.43.32.13.03</t>
  </si>
  <si>
    <t>04209700</t>
  </si>
  <si>
    <t>FLDISTRIBU</t>
  </si>
  <si>
    <t xml:space="preserve">ACCESSOIRES TEXTILES          </t>
  </si>
  <si>
    <t>L DISTRIBUTION</t>
  </si>
  <si>
    <t>24 RÉSIDENCE LES JARDINS DE JEANNE</t>
  </si>
  <si>
    <t>35300</t>
  </si>
  <si>
    <t>02.23.51.02.36</t>
  </si>
  <si>
    <t>jonathan.lecardronnel@gmail.com</t>
  </si>
  <si>
    <t>FSYFRECO</t>
  </si>
  <si>
    <t>SYFRECO</t>
  </si>
  <si>
    <t>Z.I. DU CENTRE</t>
  </si>
  <si>
    <t>88340</t>
  </si>
  <si>
    <t>LE VAL D AJOL</t>
  </si>
  <si>
    <t>03.29.30.69.61</t>
  </si>
  <si>
    <t>03.29.30.61.57</t>
  </si>
  <si>
    <t>04250000</t>
  </si>
  <si>
    <t>FCCI</t>
  </si>
  <si>
    <t xml:space="preserve">CHAUSSURE                     </t>
  </si>
  <si>
    <t>CCI</t>
  </si>
  <si>
    <t>ZI ROUTE DE LA ROCHELLE</t>
  </si>
  <si>
    <t>85607</t>
  </si>
  <si>
    <t>MONTAIGU CEDEX</t>
  </si>
  <si>
    <t>02.51.94.02.62</t>
  </si>
  <si>
    <t>02.51.94.24.25</t>
  </si>
  <si>
    <t>04251000</t>
  </si>
  <si>
    <t>FCOMFORTGR</t>
  </si>
  <si>
    <t xml:space="preserve">CHAUSSURE INTERIEUR           </t>
  </si>
  <si>
    <t>COMFORT GROUP SARL</t>
  </si>
  <si>
    <t>29 RUE DE L'EPINE</t>
  </si>
  <si>
    <t>85130</t>
  </si>
  <si>
    <t>LAVERRIE</t>
  </si>
  <si>
    <t>02 51 64 41 00</t>
  </si>
  <si>
    <t>02 51 65 41 02</t>
  </si>
  <si>
    <t>04300000</t>
  </si>
  <si>
    <t>FBELOR</t>
  </si>
  <si>
    <t xml:space="preserve">BIJOUTERIE                    </t>
  </si>
  <si>
    <t>BEL'OR</t>
  </si>
  <si>
    <t>Z.A. DE LA GARDETTE</t>
  </si>
  <si>
    <t>RUE DE LA MOUNE</t>
  </si>
  <si>
    <t>33306</t>
  </si>
  <si>
    <t>LORMONT CEDEX</t>
  </si>
  <si>
    <t>0557778400</t>
  </si>
  <si>
    <t>0557778409</t>
  </si>
  <si>
    <t>bel-or@bel-or.com</t>
  </si>
  <si>
    <t>FGIOVANNI</t>
  </si>
  <si>
    <t>GIOVANNI MARCO SARL</t>
  </si>
  <si>
    <t>ZI LA SEIGLERIE</t>
  </si>
  <si>
    <t>RUE ANTOINE LAURENT LAVOISIER</t>
  </si>
  <si>
    <t>44270</t>
  </si>
  <si>
    <t>MACHECOUL</t>
  </si>
  <si>
    <t>02 40 48 71 44</t>
  </si>
  <si>
    <t>02 40 02 70 73</t>
  </si>
  <si>
    <t>FMULTICOMM</t>
  </si>
  <si>
    <t>MULTICOMM</t>
  </si>
  <si>
    <t>16 RUE DU RECTEUR MOURIN</t>
  </si>
  <si>
    <t>49440</t>
  </si>
  <si>
    <t>FREIGNE</t>
  </si>
  <si>
    <t>02.41.92.05.30</t>
  </si>
  <si>
    <t>02.41.61.96.45</t>
  </si>
  <si>
    <t>FRT</t>
  </si>
  <si>
    <t>R T</t>
  </si>
  <si>
    <t>10 AVENUE PIERRE COT</t>
  </si>
  <si>
    <t>87350</t>
  </si>
  <si>
    <t>PANAZOL</t>
  </si>
  <si>
    <t>05.55.30.00.00</t>
  </si>
  <si>
    <t>05.55.30.01.21</t>
  </si>
  <si>
    <t>FTADANDDIA</t>
  </si>
  <si>
    <t>TAD AND DIAMONDS</t>
  </si>
  <si>
    <t>61 RUE CHARLES NODIER</t>
  </si>
  <si>
    <t>93697</t>
  </si>
  <si>
    <t>01.49.42.84.84</t>
  </si>
  <si>
    <t>01.49.42.84.88</t>
  </si>
  <si>
    <t>05200000</t>
  </si>
  <si>
    <t>FPRESSINGS</t>
  </si>
  <si>
    <t xml:space="preserve">PRESTATIONS LS                </t>
  </si>
  <si>
    <t>SERVICE PRESSING</t>
  </si>
  <si>
    <t>MME CHRISTIANE CHAUMONT</t>
  </si>
  <si>
    <t>11 RUE DE SAINT GEMMES</t>
  </si>
  <si>
    <t>06050000</t>
  </si>
  <si>
    <t>FPRIMAGAZ</t>
  </si>
  <si>
    <t xml:space="preserve">CARBURANT                     </t>
  </si>
  <si>
    <t>PRIMAGAZ</t>
  </si>
  <si>
    <t>Z.A. DE LA TOUCHE</t>
  </si>
  <si>
    <t>09.70.808.708</t>
  </si>
  <si>
    <t>02.99.61.23.79</t>
  </si>
  <si>
    <t>clientprimacyl@primagaz.fr</t>
  </si>
  <si>
    <t>06100000</t>
  </si>
  <si>
    <t>FANTARGAZW</t>
  </si>
  <si>
    <t xml:space="preserve">GAZ                           </t>
  </si>
  <si>
    <t>ANTARGAZ WOGEGAL</t>
  </si>
  <si>
    <t>Z.A. DU BOIS DES COMMUNES</t>
  </si>
  <si>
    <t>RUE DU LUXEMBOURG</t>
  </si>
  <si>
    <t>27000</t>
  </si>
  <si>
    <t>EVREUX</t>
  </si>
  <si>
    <t>02.32.62.54.55</t>
  </si>
  <si>
    <t>02.32.38.50.41</t>
  </si>
  <si>
    <t>FBUTAGAZ</t>
  </si>
  <si>
    <t>BUTAGAZ</t>
  </si>
  <si>
    <t>2 RUE GEORGES PERROS</t>
  </si>
  <si>
    <t>29018</t>
  </si>
  <si>
    <t>QUIMPER</t>
  </si>
  <si>
    <t>08.11.88.81.04</t>
  </si>
  <si>
    <t>08.11.88.83.04</t>
  </si>
  <si>
    <t>06500000</t>
  </si>
  <si>
    <t>FEGEDIS</t>
  </si>
  <si>
    <t xml:space="preserve">CARBURANT NEW                 </t>
  </si>
  <si>
    <t>EGEDIS</t>
  </si>
  <si>
    <t>139 AVENUE AMBROISE CROIZAT</t>
  </si>
  <si>
    <t>BP 146</t>
  </si>
  <si>
    <t>38403</t>
  </si>
  <si>
    <t>ST MARTIN D HERES</t>
  </si>
  <si>
    <t>04.76.44.52.81</t>
  </si>
  <si>
    <t>04.76.51.57.93</t>
  </si>
  <si>
    <t>FSINERGY</t>
  </si>
  <si>
    <t>SINERGY</t>
  </si>
  <si>
    <t>26 QUAI MARCEL BOYER</t>
  </si>
  <si>
    <t>94200</t>
  </si>
  <si>
    <t>IVRY-SUR-SEINE</t>
  </si>
  <si>
    <t>01.49.87.30.69</t>
  </si>
  <si>
    <t>01.56.20.56.60</t>
  </si>
  <si>
    <t>FSOTRAPID</t>
  </si>
  <si>
    <t>SOTRAPID</t>
  </si>
  <si>
    <t>131 BD PIERRE LEFAUCHEUX</t>
  </si>
  <si>
    <t>ARNAGE</t>
  </si>
  <si>
    <t>02.43.39.50.00</t>
  </si>
  <si>
    <t>02.43.39.50.10</t>
  </si>
  <si>
    <t>06600000</t>
  </si>
  <si>
    <t>FACTIGAZ</t>
  </si>
  <si>
    <t xml:space="preserve">GAZ NEW                       </t>
  </si>
  <si>
    <t>ACTIGAZ</t>
  </si>
  <si>
    <t>Z.I. DE CHASSENEUIL</t>
  </si>
  <si>
    <t>AVENURE DE L'EUROPE</t>
  </si>
  <si>
    <t>86360</t>
  </si>
  <si>
    <t>CHASSENEUIL DU POITOU</t>
  </si>
  <si>
    <t>0969328245</t>
  </si>
  <si>
    <t>0549627515</t>
  </si>
  <si>
    <t>FTOTALGAZ</t>
  </si>
  <si>
    <t>TOTAL GAZ</t>
  </si>
  <si>
    <t>48 AVENUE DU GÉNÉRAL DE GAULLE</t>
  </si>
  <si>
    <t>92800</t>
  </si>
  <si>
    <t>PUTEAU</t>
  </si>
  <si>
    <t>02.97.05.49.31</t>
  </si>
  <si>
    <t>02.97.05.49.38</t>
  </si>
  <si>
    <t>08050000</t>
  </si>
  <si>
    <t>FCAFESRICH</t>
  </si>
  <si>
    <t>CAFES RICHARD</t>
  </si>
  <si>
    <t>Z.A. DE LA HALLERAIS</t>
  </si>
  <si>
    <t>35770</t>
  </si>
  <si>
    <t>VERN SUR SEICHE</t>
  </si>
  <si>
    <t>02.99.53.02.02</t>
  </si>
  <si>
    <t>02.99.53.42.00</t>
  </si>
  <si>
    <t>FCHDBOISSO</t>
  </si>
  <si>
    <t>CHD BOISSONS SERVICES</t>
  </si>
  <si>
    <t>100 BOULEVARD LEON BOLLEE</t>
  </si>
  <si>
    <t>02 43 67 67 67</t>
  </si>
  <si>
    <t>02 43 67 67 61</t>
  </si>
  <si>
    <t>FCHEMINFRU</t>
  </si>
  <si>
    <t>CHEMIN FRUITS ET LEGUMES</t>
  </si>
  <si>
    <t>70 RUE DES ALIGNÉS</t>
  </si>
  <si>
    <t>Z.I. DES ALIGNÉS</t>
  </si>
  <si>
    <t>53001</t>
  </si>
  <si>
    <t>LAVAL CEDEX 01</t>
  </si>
  <si>
    <t>02.43.69.43.10</t>
  </si>
  <si>
    <t>02.43.69.03.99</t>
  </si>
  <si>
    <t>chemin.laval@wanadoo.fr</t>
  </si>
  <si>
    <t>FDAMMANN</t>
  </si>
  <si>
    <t>DAMMANN</t>
  </si>
  <si>
    <t>1 RUE DE REVEILLON</t>
  </si>
  <si>
    <t>CS 97001</t>
  </si>
  <si>
    <t>28109</t>
  </si>
  <si>
    <t>DREUX CEDEX</t>
  </si>
  <si>
    <t>02 37 65 60 00</t>
  </si>
  <si>
    <t>02 37 38 11 05</t>
  </si>
  <si>
    <t>FPOMONAEPI</t>
  </si>
  <si>
    <t>POMONA EPISAVEURS</t>
  </si>
  <si>
    <t>PES RENNES</t>
  </si>
  <si>
    <t>BP 69141</t>
  </si>
  <si>
    <t>35091</t>
  </si>
  <si>
    <t>RENNES CEDEX 9</t>
  </si>
  <si>
    <t>02.99.86.15.15</t>
  </si>
  <si>
    <t>02.99.86.15.10</t>
  </si>
  <si>
    <t>c.rabot@episaveurs.fr</t>
  </si>
  <si>
    <t>08100000</t>
  </si>
  <si>
    <t>FDSRESTAUR</t>
  </si>
  <si>
    <t xml:space="preserve">REPAS                         </t>
  </si>
  <si>
    <t>DS RESTAURATION</t>
  </si>
  <si>
    <t>14 RUE BEAUSÉJOUR</t>
  </si>
  <si>
    <t>85120</t>
  </si>
  <si>
    <t>LA CHATAIGNERAIE</t>
  </si>
  <si>
    <t>02.51.53.58.00</t>
  </si>
  <si>
    <t>02.51.53.58.10</t>
  </si>
  <si>
    <t>FPROSTGILL</t>
  </si>
  <si>
    <t>PRO A PRO ST GILLES</t>
  </si>
  <si>
    <t>RUE JEAN BAPTISTE GODIN</t>
  </si>
  <si>
    <t>SAINT GILLES</t>
  </si>
  <si>
    <t>02 99 55 74 11</t>
  </si>
  <si>
    <t>02 99 55 93 78</t>
  </si>
  <si>
    <t>FSODIPA</t>
  </si>
  <si>
    <t>SODIPA</t>
  </si>
  <si>
    <t>Z.A. DU HINDRE III</t>
  </si>
  <si>
    <t>35310</t>
  </si>
  <si>
    <t>BREAL S/ MONTFORT</t>
  </si>
  <si>
    <t>02.23.41.17.17</t>
  </si>
  <si>
    <t>02.23.41.17.18</t>
  </si>
  <si>
    <t>F123BIJOUX</t>
  </si>
  <si>
    <t>F2LO</t>
  </si>
  <si>
    <t>FAAPPMA</t>
  </si>
  <si>
    <t>FABATTOIRS</t>
  </si>
  <si>
    <t>FABCDISTRI</t>
  </si>
  <si>
    <t>FACDPILES</t>
  </si>
  <si>
    <t>FALKO</t>
  </si>
  <si>
    <t>FANJOUMORI</t>
  </si>
  <si>
    <t>02303500</t>
  </si>
  <si>
    <t>FAUDUC</t>
  </si>
  <si>
    <t>FBADABULLE</t>
  </si>
  <si>
    <t>FBARRAULTH</t>
  </si>
  <si>
    <t>FBERGUE</t>
  </si>
  <si>
    <t>FBLANCFOUS</t>
  </si>
  <si>
    <t>FBONNIGAL</t>
  </si>
  <si>
    <t>FBOVIDA</t>
  </si>
  <si>
    <t>FBUSINESS</t>
  </si>
  <si>
    <t>FCANCALAIS</t>
  </si>
  <si>
    <t>FCARTEDEPE</t>
  </si>
  <si>
    <t>FCEWECOLOR</t>
  </si>
  <si>
    <t>FCHANTECLE</t>
  </si>
  <si>
    <t>FCHARCUTER</t>
  </si>
  <si>
    <t>FCOGEXSAS</t>
  </si>
  <si>
    <t>FCRISTAFLO</t>
  </si>
  <si>
    <t>FCUISINIER</t>
  </si>
  <si>
    <t>FDIFEUDIS</t>
  </si>
  <si>
    <t>FDIGITACCE</t>
  </si>
  <si>
    <t>FDIM</t>
  </si>
  <si>
    <t>FDOMAINECO</t>
  </si>
  <si>
    <t>FDUNE</t>
  </si>
  <si>
    <t>FEASTWEST</t>
  </si>
  <si>
    <t>FELSE</t>
  </si>
  <si>
    <t>FFACKELMAN</t>
  </si>
  <si>
    <t>FFERMEDUGE</t>
  </si>
  <si>
    <t>FFERRAND</t>
  </si>
  <si>
    <t>FFOURRIER</t>
  </si>
  <si>
    <t>FGAECCHANT</t>
  </si>
  <si>
    <t>02403900</t>
  </si>
  <si>
    <t>FGAULOIS</t>
  </si>
  <si>
    <t>FGERSEQUIP</t>
  </si>
  <si>
    <t>04309600</t>
  </si>
  <si>
    <t>FGOURAULT</t>
  </si>
  <si>
    <t>FGPDIS</t>
  </si>
  <si>
    <t>FGRANDMOUL</t>
  </si>
  <si>
    <t>FHECHTER</t>
  </si>
  <si>
    <t>FHUITREVEN</t>
  </si>
  <si>
    <t>03207300</t>
  </si>
  <si>
    <t>FHYPERUMUR</t>
  </si>
  <si>
    <t>FISOTONER</t>
  </si>
  <si>
    <t>FLABOJUVA</t>
  </si>
  <si>
    <t>FLARDIER</t>
  </si>
  <si>
    <t>FLCDLEGRAN</t>
  </si>
  <si>
    <t>FLEA</t>
  </si>
  <si>
    <t>FLNS</t>
  </si>
  <si>
    <t>FLOGICOM</t>
  </si>
  <si>
    <t>FMESSAGERI</t>
  </si>
  <si>
    <t>FMETRONIC</t>
  </si>
  <si>
    <t>FMGM</t>
  </si>
  <si>
    <t>FMOULINDEF</t>
  </si>
  <si>
    <t>FMOULINVAR</t>
  </si>
  <si>
    <t>05250000</t>
  </si>
  <si>
    <t>FMUC72</t>
  </si>
  <si>
    <t>FNATUREENV</t>
  </si>
  <si>
    <t>01101200</t>
  </si>
  <si>
    <t>FPAGESVEDR</t>
  </si>
  <si>
    <t>FPARTNERSC</t>
  </si>
  <si>
    <t>FPEPINVALE</t>
  </si>
  <si>
    <t>FPHOXPSIP</t>
  </si>
  <si>
    <t>FPIPELIER</t>
  </si>
  <si>
    <t>FRCO</t>
  </si>
  <si>
    <t>FREVENIMUS</t>
  </si>
  <si>
    <t>FRICALEWIS</t>
  </si>
  <si>
    <t>FRODRIGUES</t>
  </si>
  <si>
    <t>FSABLESIEN</t>
  </si>
  <si>
    <t>FSALAISONP</t>
  </si>
  <si>
    <t>FSAVORMER</t>
  </si>
  <si>
    <t>FSDPLIVREC</t>
  </si>
  <si>
    <t>FSED</t>
  </si>
  <si>
    <t>FSEVAULT</t>
  </si>
  <si>
    <t>FSLD</t>
  </si>
  <si>
    <t>FTETENAL</t>
  </si>
  <si>
    <t>FTRADEO</t>
  </si>
  <si>
    <t>FTURBOCAR</t>
  </si>
  <si>
    <t>FVITARMONY</t>
  </si>
  <si>
    <t>FVSB</t>
  </si>
  <si>
    <t>FWHITEBROW</t>
  </si>
  <si>
    <t>FWOGEGAL</t>
  </si>
  <si>
    <t>02303600</t>
  </si>
  <si>
    <t>FWONDERFUL</t>
  </si>
  <si>
    <t>CHARCUTERIE COSME</t>
  </si>
  <si>
    <t>88 AV PIERRE PIFFAULT</t>
  </si>
  <si>
    <t>MESSAGERIES MANCELLES</t>
  </si>
  <si>
    <t>4 RUE PIFFAULT ZIS</t>
  </si>
  <si>
    <t>SOCOPA VIANDES</t>
  </si>
  <si>
    <t>GOURAULT</t>
  </si>
  <si>
    <t>BP 1315</t>
  </si>
  <si>
    <t>61 RUE ANDRE BOULLE</t>
  </si>
  <si>
    <t>41013</t>
  </si>
  <si>
    <t>BLOIS CEDEX</t>
  </si>
  <si>
    <t>02.54.57.55.55</t>
  </si>
  <si>
    <t>02.54.78.70.34</t>
  </si>
  <si>
    <t>FOURRIER</t>
  </si>
  <si>
    <t>32 BD DE LA PETITE VITESS</t>
  </si>
  <si>
    <t>72200</t>
  </si>
  <si>
    <t>LA FLECHE</t>
  </si>
  <si>
    <t>02.43.94.27.70</t>
  </si>
  <si>
    <t>SED</t>
  </si>
  <si>
    <t>821, RUE SAINTE GENEVIÈVE</t>
  </si>
  <si>
    <t>Z.I. COURINE OUEST</t>
  </si>
  <si>
    <t>84000</t>
  </si>
  <si>
    <t>AVIGNON</t>
  </si>
  <si>
    <t>04.90.82.05.22</t>
  </si>
  <si>
    <t>04.90.82.76.29</t>
  </si>
  <si>
    <t>GRANDS MOULINS</t>
  </si>
  <si>
    <t>LES GRANDS MOULINS</t>
  </si>
  <si>
    <t>37360</t>
  </si>
  <si>
    <t>SEMBLANCAY</t>
  </si>
  <si>
    <t>02.47.29.80.20</t>
  </si>
  <si>
    <t>02.47.29.80.29</t>
  </si>
  <si>
    <t>ISOTONER</t>
  </si>
  <si>
    <t>3 RUE DU FOIRAIL</t>
  </si>
  <si>
    <t>15140</t>
  </si>
  <si>
    <t>ST MARTIN VALMEROUX</t>
  </si>
  <si>
    <t>04 71 69 20 01</t>
  </si>
  <si>
    <t>04 71 69 42 00</t>
  </si>
  <si>
    <t>christophe.charbonnel@isotoner.fr</t>
  </si>
  <si>
    <t>ANJOU MORICHINTRES</t>
  </si>
  <si>
    <t>LES CHINTRES</t>
  </si>
  <si>
    <t>ROUTE D'ANGERS</t>
  </si>
  <si>
    <t>49640</t>
  </si>
  <si>
    <t>MORANNES</t>
  </si>
  <si>
    <t>02 41 42 22 01</t>
  </si>
  <si>
    <t>02 41 42 27 13</t>
  </si>
  <si>
    <t>sca-anjou-morichintres@wanadoo.fr</t>
  </si>
  <si>
    <t>GEMEY</t>
  </si>
  <si>
    <t>01 58 618 618</t>
  </si>
  <si>
    <t>01 58 618 617</t>
  </si>
  <si>
    <t>LCD LEGRAND CERBONNEY</t>
  </si>
  <si>
    <t>3 RUE ST GERMAIN</t>
  </si>
  <si>
    <t>POLE ACTIVITÉ PATTON</t>
  </si>
  <si>
    <t>02.33.89.19.04</t>
  </si>
  <si>
    <t>02 33 58 71 78</t>
  </si>
  <si>
    <t>BEL OR</t>
  </si>
  <si>
    <t>ZA DE LA GARDETTE</t>
  </si>
  <si>
    <t>05.57.77.84.00</t>
  </si>
  <si>
    <t>05.57.77.84.09</t>
  </si>
  <si>
    <t>GAULOIS LDC</t>
  </si>
  <si>
    <t>BP 88</t>
  </si>
  <si>
    <t>ZI ST LAURENT</t>
  </si>
  <si>
    <t>72302</t>
  </si>
  <si>
    <t>SABLE SUR SARTHE</t>
  </si>
  <si>
    <t>02.43.62.70.00</t>
  </si>
  <si>
    <t>02.43.92.23.71</t>
  </si>
  <si>
    <t>GP DISTRIBUTION</t>
  </si>
  <si>
    <t>ETS LEGER</t>
  </si>
  <si>
    <t>3 RUE A.-BECQUEREL</t>
  </si>
  <si>
    <t>72026</t>
  </si>
  <si>
    <t>02.43.50.05.89</t>
  </si>
  <si>
    <t>02.43.75.09.60</t>
  </si>
  <si>
    <t xml:space="preserve">TRAITEUR LS UVCI              </t>
  </si>
  <si>
    <t>AAPPMA LA SABOLIENNE</t>
  </si>
  <si>
    <t>MR SEPTSAULT NORBERT TRESORIER</t>
  </si>
  <si>
    <t>2 BIS RUE BERTHELOT</t>
  </si>
  <si>
    <t>SABLE SUR SARHTE</t>
  </si>
  <si>
    <t>02.43.92.47.36</t>
  </si>
  <si>
    <t>WOGEGAL ANTARGAZ</t>
  </si>
  <si>
    <t>Z.I.DE SAINT FLORENT</t>
  </si>
  <si>
    <t>205 RUE JEAN JAURES</t>
  </si>
  <si>
    <t>79000</t>
  </si>
  <si>
    <t>NIORT</t>
  </si>
  <si>
    <t>05.49.73.46.46</t>
  </si>
  <si>
    <t>05.49.79.49.93</t>
  </si>
  <si>
    <t>SABLESIENNE DE BISCUITERIE</t>
  </si>
  <si>
    <t>1 AV JEAN MONNET</t>
  </si>
  <si>
    <t>ZA DE LA DENIÈRE</t>
  </si>
  <si>
    <t>02.43.95.04.53</t>
  </si>
  <si>
    <t>02.43.92.27.55</t>
  </si>
  <si>
    <t>ABATTOIRS DU PERCHE VENDOMOIS</t>
  </si>
  <si>
    <t>51 AVENUE RONSARD</t>
  </si>
  <si>
    <t>BP  80206</t>
  </si>
  <si>
    <t>41103</t>
  </si>
  <si>
    <t>VENDOMES CEDEX</t>
  </si>
  <si>
    <t>02 54 77 30 94</t>
  </si>
  <si>
    <t>02 54 77 56 99</t>
  </si>
  <si>
    <t>CYCLEUROPE KA INTERNATIONAL</t>
  </si>
  <si>
    <t>03 25 39 38 58</t>
  </si>
  <si>
    <t>03 25 39 38 79</t>
  </si>
  <si>
    <t>NATURE EN VIE</t>
  </si>
  <si>
    <t>AV PAUL LANGEVIN</t>
  </si>
  <si>
    <t>SARL TRADEO</t>
  </si>
  <si>
    <t>11 RUE DU GRAND BALLON</t>
  </si>
  <si>
    <t>68520</t>
  </si>
  <si>
    <t>BURNHAUPT-LE-BAS</t>
  </si>
  <si>
    <t>03.89.62.73.00</t>
  </si>
  <si>
    <t>03.89.48.78.68</t>
  </si>
  <si>
    <t>CRISTAFLOR</t>
  </si>
  <si>
    <t>ZA DU HILLANS</t>
  </si>
  <si>
    <t>64990</t>
  </si>
  <si>
    <t>ST PIERRE D IRUBE</t>
  </si>
  <si>
    <t>05.59.44.02.02</t>
  </si>
  <si>
    <t>05.59.44.03.22</t>
  </si>
  <si>
    <t>SALAISON POLETTE ET CIE</t>
  </si>
  <si>
    <t>ZA CHAMP ST PIERRE</t>
  </si>
  <si>
    <t>63460</t>
  </si>
  <si>
    <t>TEILHEDE</t>
  </si>
  <si>
    <t>04.73.64.31.31</t>
  </si>
  <si>
    <t>04.73.64.31.40</t>
  </si>
  <si>
    <t>salaison@polette.fr</t>
  </si>
  <si>
    <t>BUSINESS ADVANCE</t>
  </si>
  <si>
    <t>1 VOIE FELIX EBOUE</t>
  </si>
  <si>
    <t>94000</t>
  </si>
  <si>
    <t>CRETEIL</t>
  </si>
  <si>
    <t>01 41 94 85 60</t>
  </si>
  <si>
    <t>01 41 94 85 68</t>
  </si>
  <si>
    <t>contact@businss-advance.fr</t>
  </si>
  <si>
    <t>PEPINIERE VAL ERDRE</t>
  </si>
  <si>
    <t>BP 13</t>
  </si>
  <si>
    <t>DIGIT ACCESS</t>
  </si>
  <si>
    <t>ZA DE L'OBSERVATOIRE</t>
  </si>
  <si>
    <t>1 RUE FRANCOIS GEOFFRE</t>
  </si>
  <si>
    <t>78180</t>
  </si>
  <si>
    <t>MONTIGNY LE BRETONNEUX</t>
  </si>
  <si>
    <t>04 66 85 39 90</t>
  </si>
  <si>
    <t>04 66 61 57 25</t>
  </si>
  <si>
    <t>ELSE FRANCE SAS</t>
  </si>
  <si>
    <t>56 QUAI DION BOUTON</t>
  </si>
  <si>
    <t>PUTEAUX</t>
  </si>
  <si>
    <t>01 46 41 45 03</t>
  </si>
  <si>
    <t>01 46 41 42 93</t>
  </si>
  <si>
    <t>vdegboe@else.eu</t>
  </si>
  <si>
    <t>RICA LEWIS</t>
  </si>
  <si>
    <t>ZI DE CARROS</t>
  </si>
  <si>
    <t>1ÈRE AVENUE 6001M     BP 151</t>
  </si>
  <si>
    <t>06513</t>
  </si>
  <si>
    <t>CARROS CEDEX</t>
  </si>
  <si>
    <t>04 92 08 21 21</t>
  </si>
  <si>
    <t>04 93 29 13 21</t>
  </si>
  <si>
    <t xml:space="preserve">LEGUMES                       </t>
  </si>
  <si>
    <t>AUDUC</t>
  </si>
  <si>
    <t>CHIEN COURT</t>
  </si>
  <si>
    <t>72330</t>
  </si>
  <si>
    <t>CERANS FOULLETOURTE</t>
  </si>
  <si>
    <t>02 43 87 80 78</t>
  </si>
  <si>
    <t>DIM</t>
  </si>
  <si>
    <t>2 RUE DES MARTINETS</t>
  </si>
  <si>
    <t>92500</t>
  </si>
  <si>
    <t>RUEIL MALMAISON</t>
  </si>
  <si>
    <t>03.85.86.60.00</t>
  </si>
  <si>
    <t>03.85.86.60.47</t>
  </si>
  <si>
    <t>MENES ALBERT</t>
  </si>
  <si>
    <t>01 47 15 53 00</t>
  </si>
  <si>
    <t>01 47 37 13 80</t>
  </si>
  <si>
    <t>LARDIER</t>
  </si>
  <si>
    <t>AV JACQUES DUCLOS</t>
  </si>
  <si>
    <t>BP 308</t>
  </si>
  <si>
    <t>37700</t>
  </si>
  <si>
    <t>ST PIERRE DES CORPS</t>
  </si>
  <si>
    <t>02.47.32.44.05</t>
  </si>
  <si>
    <t>02.47.32.44.15</t>
  </si>
  <si>
    <t>LABORATOIR VITARMONYL</t>
  </si>
  <si>
    <t>PARC D'ACTIVITE SUD LOIRE BP 1212</t>
  </si>
  <si>
    <t>85612</t>
  </si>
  <si>
    <t>02.51.09.07.07</t>
  </si>
  <si>
    <t>02.51.09.07.08</t>
  </si>
  <si>
    <t xml:space="preserve">FRUITS/LEGUMES LS (SECS       </t>
  </si>
  <si>
    <t>WONDERFUL BRANDS</t>
  </si>
  <si>
    <t>PARAMOUNT FARMS FRANCE SARL</t>
  </si>
  <si>
    <t>7 CITE PARADIS</t>
  </si>
  <si>
    <t>eucustomerservice@wonderfulbrands.cim</t>
  </si>
  <si>
    <t>TETENAL</t>
  </si>
  <si>
    <t>PARC D'ACTIVITE LES TERRES DU CANADA</t>
  </si>
  <si>
    <t>4 RUE LOUIS BLERIOT</t>
  </si>
  <si>
    <t>89470</t>
  </si>
  <si>
    <t>MONETEAU</t>
  </si>
  <si>
    <t>03 86 40 91 91</t>
  </si>
  <si>
    <t>03 86 40 59 96</t>
  </si>
  <si>
    <t>service.commande@tetenal.com</t>
  </si>
  <si>
    <t>LA BOVIDA</t>
  </si>
  <si>
    <t>LE CESAR</t>
  </si>
  <si>
    <t>RUE DES BOIS DES CHAGNIÈRES</t>
  </si>
  <si>
    <t>18570</t>
  </si>
  <si>
    <t>LE SUBDRAY</t>
  </si>
  <si>
    <t>02.48.66.73.00</t>
  </si>
  <si>
    <t>02.48.66.73.06</t>
  </si>
  <si>
    <t>FACKELMANN FRANCE</t>
  </si>
  <si>
    <t>42 RUE DE 3ÈME R.T.A.</t>
  </si>
  <si>
    <t>88540</t>
  </si>
  <si>
    <t>BUSSANG</t>
  </si>
  <si>
    <t>03.29.61.53.20</t>
  </si>
  <si>
    <t>03.29.61.60.56</t>
  </si>
  <si>
    <t>evautrin@fackelmann.fr</t>
  </si>
  <si>
    <t>BERGUE - FINDIS</t>
  </si>
  <si>
    <t>6 RUE JOLIOT CURIE</t>
  </si>
  <si>
    <t>02 41 96 68 68</t>
  </si>
  <si>
    <t>02 41 93 00 14</t>
  </si>
  <si>
    <t>BADABULLE</t>
  </si>
  <si>
    <t>PARC INDUSTRIEL DES GRAVANCHES</t>
  </si>
  <si>
    <t>16 RUE JACQUELINE AURIOL</t>
  </si>
  <si>
    <t>63051</t>
  </si>
  <si>
    <t>CLERMONT FERRAND CEDEX 2</t>
  </si>
  <si>
    <t>04 73 28 60 00</t>
  </si>
  <si>
    <t>04 73 28 60 41</t>
  </si>
  <si>
    <t>LA GALETIERE</t>
  </si>
  <si>
    <t>02 43 08 65 62</t>
  </si>
  <si>
    <t>02 43 30 43 96</t>
  </si>
  <si>
    <t>LA FERME DU GENNETAY</t>
  </si>
  <si>
    <t>LE GENNETAY</t>
  </si>
  <si>
    <t>49490</t>
  </si>
  <si>
    <t>AUVERSE</t>
  </si>
  <si>
    <t>02 41 82 23 36</t>
  </si>
  <si>
    <t>02 41 82 21 61</t>
  </si>
  <si>
    <t>contact@lafermedugennetay.fr</t>
  </si>
  <si>
    <t>EAST WEST</t>
  </si>
  <si>
    <t>M.G.M.</t>
  </si>
  <si>
    <t>LE PARADIS</t>
  </si>
  <si>
    <t>44220</t>
  </si>
  <si>
    <t>COUERON</t>
  </si>
  <si>
    <t>02 40 85 64 87</t>
  </si>
  <si>
    <t>02 40 85 64 78</t>
  </si>
  <si>
    <t>CARTE DE PECHE</t>
  </si>
  <si>
    <t>BARRAULT HORTICULTURE</t>
  </si>
  <si>
    <t>LE MORTON</t>
  </si>
  <si>
    <t>ACD PILES</t>
  </si>
  <si>
    <t>ZA VAL CORIC</t>
  </si>
  <si>
    <t>56380</t>
  </si>
  <si>
    <t>GUER</t>
  </si>
  <si>
    <t>02 97 22 03 11</t>
  </si>
  <si>
    <t>02 97 22 15 83</t>
  </si>
  <si>
    <t>elise.royer@acdinterpiles.com</t>
  </si>
  <si>
    <t>PIPELIER</t>
  </si>
  <si>
    <t>RUE SAINT LAURENT</t>
  </si>
  <si>
    <t>02 43 95 24 14</t>
  </si>
  <si>
    <t>02 43 92 74 23</t>
  </si>
  <si>
    <t>AFL</t>
  </si>
  <si>
    <t>02.28.01.95.61</t>
  </si>
  <si>
    <t>02.28.01.83.62</t>
  </si>
  <si>
    <t>ABC DISTRIBUTION</t>
  </si>
  <si>
    <t>1 AV DES MARRONNIERS</t>
  </si>
  <si>
    <t>ZAC DES PETITS CARREAUX</t>
  </si>
  <si>
    <t>94380</t>
  </si>
  <si>
    <t>BONNEUIL SUR MARNE</t>
  </si>
  <si>
    <t>01.43.77.73.09</t>
  </si>
  <si>
    <t>01.43.77.73.08</t>
  </si>
  <si>
    <t>WHITE BROWN</t>
  </si>
  <si>
    <t>6 RUE DE L'INDUSTRIE</t>
  </si>
  <si>
    <t>89100</t>
  </si>
  <si>
    <t>SENS</t>
  </si>
  <si>
    <t>03 86 83 90 90</t>
  </si>
  <si>
    <t>03 86 83 90 91</t>
  </si>
  <si>
    <t>HECHTER STUDIO</t>
  </si>
  <si>
    <t>AXE SUD</t>
  </si>
  <si>
    <t>5 RUE MARCEL-PAUL   BP 87</t>
  </si>
  <si>
    <t>94817</t>
  </si>
  <si>
    <t>VILLEJUIF CEDEX</t>
  </si>
  <si>
    <t>01 49 58 23 00</t>
  </si>
  <si>
    <t>01 49 58 82 15</t>
  </si>
  <si>
    <t>dph@hechter-lingerie.com</t>
  </si>
  <si>
    <t xml:space="preserve">VENTE DE SERVICES             </t>
  </si>
  <si>
    <t>MUC 72</t>
  </si>
  <si>
    <t>LA PINCENARDIERE</t>
  </si>
  <si>
    <t>MULSANNE</t>
  </si>
  <si>
    <t>02.43.84.46.00</t>
  </si>
  <si>
    <t>02.43.51.27.16</t>
  </si>
  <si>
    <t>SAVORMER</t>
  </si>
  <si>
    <t>2 RUE DES SARDINIERS</t>
  </si>
  <si>
    <t>BP 520</t>
  </si>
  <si>
    <t>29900</t>
  </si>
  <si>
    <t>CONCARNERAU</t>
  </si>
  <si>
    <t>02 98 97 06 01</t>
  </si>
  <si>
    <t>02 98 97 02 03</t>
  </si>
  <si>
    <t>contact@savormer.fr</t>
  </si>
  <si>
    <t>LOGICOM</t>
  </si>
  <si>
    <t>55 RUE DE LISBONNE</t>
  </si>
  <si>
    <t>01 48 63 77 64</t>
  </si>
  <si>
    <t>01 48 63 72 47</t>
  </si>
  <si>
    <t>contact@logicom-europe.com</t>
  </si>
  <si>
    <t>PEPINIERES DES PAYS DE LA LOIR</t>
  </si>
  <si>
    <t>LEA</t>
  </si>
  <si>
    <t>PERIGNY CEDEX - LA ROCHELLE</t>
  </si>
  <si>
    <t>05.46.34.30.00</t>
  </si>
  <si>
    <t>05.46.34.32.34</t>
  </si>
  <si>
    <t>GIOVANNI MARCO</t>
  </si>
  <si>
    <t>Z.I. DE LA SEIGLERIE</t>
  </si>
  <si>
    <t>BD ANTOINE LAVOISIER - BP 28</t>
  </si>
  <si>
    <t>02.40.48.71.44</t>
  </si>
  <si>
    <t>02.40.02.70.73</t>
  </si>
  <si>
    <t>DUNE</t>
  </si>
  <si>
    <t>NICOULEAU</t>
  </si>
  <si>
    <t>32340</t>
  </si>
  <si>
    <t>05.62.28.69.28</t>
  </si>
  <si>
    <t>05.62.28.69.26</t>
  </si>
  <si>
    <t>LABORATOIRES JUVA SANTE</t>
  </si>
  <si>
    <t>8 RUE CHRITOPHE COLOMB</t>
  </si>
  <si>
    <t>01 56 62 40 00</t>
  </si>
  <si>
    <t>01 56 62 40 99</t>
  </si>
  <si>
    <t>LNS</t>
  </si>
  <si>
    <t>PARC D'ACTIVITE DE TORCE</t>
  </si>
  <si>
    <t>02 99 49 20 00</t>
  </si>
  <si>
    <t>02 99 49 20 15</t>
  </si>
  <si>
    <t>PHOX PSIP 3 CITES</t>
  </si>
  <si>
    <t>CENTRE COMMERCIAL DES 3 CITES</t>
  </si>
  <si>
    <t>86000</t>
  </si>
  <si>
    <t>POITIERS</t>
  </si>
  <si>
    <t>05 49 01 04 88</t>
  </si>
  <si>
    <t>05 49 01 39 02</t>
  </si>
  <si>
    <t>phox.poitiers@wanadoo.fr</t>
  </si>
  <si>
    <t>LE CUISINIER</t>
  </si>
  <si>
    <t>32 RUE DES CHANGES</t>
  </si>
  <si>
    <t>44190</t>
  </si>
  <si>
    <t>GETIGNE CLISSON</t>
  </si>
  <si>
    <t>02.40.54.48.33</t>
  </si>
  <si>
    <t>02.40.54.70.62</t>
  </si>
  <si>
    <t>RODRIGUES</t>
  </si>
  <si>
    <t>ZI LÉGÈRE</t>
  </si>
  <si>
    <t>12 RUE D'ORLÉANS</t>
  </si>
  <si>
    <t>49300</t>
  </si>
  <si>
    <t>02.41.62.05.01</t>
  </si>
  <si>
    <t>02.41.58.36.74</t>
  </si>
  <si>
    <t>VSB DISTRIBUTION</t>
  </si>
  <si>
    <t>15 RUE DU BOIS BRIAND</t>
  </si>
  <si>
    <t>BP 50101</t>
  </si>
  <si>
    <t>44301</t>
  </si>
  <si>
    <t>08 11 02 00 49</t>
  </si>
  <si>
    <t>02 40 18 22 91</t>
  </si>
  <si>
    <t>123 BIJOUX</t>
  </si>
  <si>
    <t>1 BIS RUE DE LA REPUBLIQUE</t>
  </si>
  <si>
    <t>17420</t>
  </si>
  <si>
    <t>SAINT PALAIS SUR MER</t>
  </si>
  <si>
    <t>05 46 22 07 65</t>
  </si>
  <si>
    <t>05 67 20 64 36</t>
  </si>
  <si>
    <t>mireillemarchand@mac.com</t>
  </si>
  <si>
    <t>CHANTECLER FRANCE</t>
  </si>
  <si>
    <t>55, AVENUE JULES BRAME</t>
  </si>
  <si>
    <t>BP 75</t>
  </si>
  <si>
    <t>59052</t>
  </si>
  <si>
    <t>ROUBAIX CEDEX 1</t>
  </si>
  <si>
    <t>03.28.09.96.09</t>
  </si>
  <si>
    <t>03.28.09.96.03</t>
  </si>
  <si>
    <t>SARL REVENIMUS</t>
  </si>
  <si>
    <t>LES JARDINS DE L'AMIRAL</t>
  </si>
  <si>
    <t>78 CHEMIN DES AMES DU PURGATOIRE</t>
  </si>
  <si>
    <t>06600</t>
  </si>
  <si>
    <t>ANTIBES</t>
  </si>
  <si>
    <t>04 93 33 47 58</t>
  </si>
  <si>
    <t>04 93 74 71 06</t>
  </si>
  <si>
    <t>lecaneloudeprovence@orange.fr</t>
  </si>
  <si>
    <t>SEVAULT PHILIPPE</t>
  </si>
  <si>
    <t>RUE ELIE SAVATIER</t>
  </si>
  <si>
    <t>72340</t>
  </si>
  <si>
    <t>PONCE SUR LOIR</t>
  </si>
  <si>
    <t>02 43 44 55 98</t>
  </si>
  <si>
    <t>02 43 79 07 75</t>
  </si>
  <si>
    <t>BLANC FOUSSY</t>
  </si>
  <si>
    <t>65 QUAI DE LA LOIRE</t>
  </si>
  <si>
    <t>37210</t>
  </si>
  <si>
    <t>ROCHECORBON</t>
  </si>
  <si>
    <t>02 47 40 40 20</t>
  </si>
  <si>
    <t>02 47 52 65 82</t>
  </si>
  <si>
    <t xml:space="preserve">AUTO                          </t>
  </si>
  <si>
    <t>HYPER U MURS ERIGNE</t>
  </si>
  <si>
    <t>CENTRE COMMERCIAL RIVE SUD</t>
  </si>
  <si>
    <t>RUE VALENTIN DES ORMEAUX</t>
  </si>
  <si>
    <t>49610</t>
  </si>
  <si>
    <t>MURS ERIGNE</t>
  </si>
  <si>
    <t>02.41.79.45.45</t>
  </si>
  <si>
    <t>02.41.57.86.38</t>
  </si>
  <si>
    <t>DIFEUDIS</t>
  </si>
  <si>
    <t>CENTRE D'AFFAIRES CICEA</t>
  </si>
  <si>
    <t>02 99 57 14 21</t>
  </si>
  <si>
    <t>02 99 52 93 96</t>
  </si>
  <si>
    <t>LA CANCALAISE</t>
  </si>
  <si>
    <t>8 RUE DE L'INDUSTRIE</t>
  </si>
  <si>
    <t>ZA DE QUATREVAIS</t>
  </si>
  <si>
    <t>35260</t>
  </si>
  <si>
    <t>CANCALE</t>
  </si>
  <si>
    <t>02 23 15 13 93</t>
  </si>
  <si>
    <t>02 23 15 13 61</t>
  </si>
  <si>
    <t>contact@lacancalaise.fr</t>
  </si>
  <si>
    <t>CEWE COLOR</t>
  </si>
  <si>
    <t>LA TOUR D'ASNIERES</t>
  </si>
  <si>
    <t>4 AVENUE LAURENT CELY</t>
  </si>
  <si>
    <t>92600</t>
  </si>
  <si>
    <t>ASNIERES SUR SEINE</t>
  </si>
  <si>
    <t>02 99 04 85 85</t>
  </si>
  <si>
    <t>02 99 04 85 89</t>
  </si>
  <si>
    <t>2LO SA</t>
  </si>
  <si>
    <t>155 RUE DU DOCTEUR BAUER</t>
  </si>
  <si>
    <t>ENERGY 4</t>
  </si>
  <si>
    <t>93400</t>
  </si>
  <si>
    <t>SAINT OUEN</t>
  </si>
  <si>
    <t>01 78 35 17 27</t>
  </si>
  <si>
    <t>01 78 35 16 63</t>
  </si>
  <si>
    <t>DOMAINE DE CONQUESSAC</t>
  </si>
  <si>
    <t>22 ROUTE DE LA LOUVARDERIE</t>
  </si>
  <si>
    <t>49390</t>
  </si>
  <si>
    <t>MOULIHERNE</t>
  </si>
  <si>
    <t xml:space="preserve">SPIRITUEUX                    </t>
  </si>
  <si>
    <t>PAGES VEDRENNE</t>
  </si>
  <si>
    <t>BP 70</t>
  </si>
  <si>
    <t>21702</t>
  </si>
  <si>
    <t>NUITS ST GEORGES CEDEX</t>
  </si>
  <si>
    <t>03 80 62 48 10</t>
  </si>
  <si>
    <t>03 80 61 02 64</t>
  </si>
  <si>
    <t>vedrenne@vedrenne.Fr</t>
  </si>
  <si>
    <t>OASIS PLANTA SL</t>
  </si>
  <si>
    <t>PTDA. MONCAYO</t>
  </si>
  <si>
    <t>43 - APTDO 88</t>
  </si>
  <si>
    <t>GUARDAMAR DEL SEGURA (ALICANTE</t>
  </si>
  <si>
    <t>(+0034) 96 672</t>
  </si>
  <si>
    <t>GAEC DE CHANTENAY</t>
  </si>
  <si>
    <t>FERME DE CHANTENAY</t>
  </si>
  <si>
    <t>72400</t>
  </si>
  <si>
    <t>CHERREAU</t>
  </si>
  <si>
    <t>06 72 12 01 57</t>
  </si>
  <si>
    <t>02 43 93 75 47</t>
  </si>
  <si>
    <t>GERS EQUIPEMENT</t>
  </si>
  <si>
    <t>CENTRE ECONOMIQUE DE MIRANDE</t>
  </si>
  <si>
    <t>AV DE LARBONNE</t>
  </si>
  <si>
    <t>32300</t>
  </si>
  <si>
    <t>MIRANDE</t>
  </si>
  <si>
    <t>05.62.64.25.25</t>
  </si>
  <si>
    <t>05.62.66.68.25</t>
  </si>
  <si>
    <t>SOCIETE LUDOISE DE DISTRIBUTIO</t>
  </si>
  <si>
    <t>ROUTE DE TOURS</t>
  </si>
  <si>
    <t>72800</t>
  </si>
  <si>
    <t>LE LUDE</t>
  </si>
  <si>
    <t>02.43.94.62.49</t>
  </si>
  <si>
    <t>02.43.94.76.06</t>
  </si>
  <si>
    <t>COGEX SAS</t>
  </si>
  <si>
    <t>AVENUE DE PARIS</t>
  </si>
  <si>
    <t>BP 35</t>
  </si>
  <si>
    <t>32501</t>
  </si>
  <si>
    <t>FLEURANCE CEDEX</t>
  </si>
  <si>
    <t>05.62.64.26.26</t>
  </si>
  <si>
    <t>05.62.64.25.92</t>
  </si>
  <si>
    <t>ELECTRO MENAGER SERVICES</t>
  </si>
  <si>
    <t>RCO  RADIO COMPTOIR DE L'OUEST</t>
  </si>
  <si>
    <t>7 RUE DU BON PUITS</t>
  </si>
  <si>
    <t>49480</t>
  </si>
  <si>
    <t>ST SYLVAIN D'ANJOU</t>
  </si>
  <si>
    <t>02 41 21 36 36</t>
  </si>
  <si>
    <t>02 41 21 36 37</t>
  </si>
  <si>
    <t>commercial@rco.fr</t>
  </si>
  <si>
    <t>MOULIN DE LA VARENNE / EVELIA</t>
  </si>
  <si>
    <t>6 IMPASSE DE LA RENARDIERE</t>
  </si>
  <si>
    <t>49270</t>
  </si>
  <si>
    <t>LA VARENNE</t>
  </si>
  <si>
    <t>02 40 98 50 81</t>
  </si>
  <si>
    <t>02 40 98 50 95</t>
  </si>
  <si>
    <t>evelia@moulins-evelia.fr</t>
  </si>
  <si>
    <t>SDP LIVRE CLUB</t>
  </si>
  <si>
    <t>164 RUE AMBROISE PARÉS</t>
  </si>
  <si>
    <t>MOULIN DE FONTAINE</t>
  </si>
  <si>
    <t>6 IMPASSE LA RENARDIERE</t>
  </si>
  <si>
    <t>PARTNERS CARD</t>
  </si>
  <si>
    <t>18 RUE AUGUSTE LECHESNE</t>
  </si>
  <si>
    <t>14000</t>
  </si>
  <si>
    <t>CAEN</t>
  </si>
  <si>
    <t>06</t>
  </si>
  <si>
    <t>02 31 84 66 53</t>
  </si>
  <si>
    <t>BONNIGAL GAEC</t>
  </si>
  <si>
    <t>17 RUE D'ENFER</t>
  </si>
  <si>
    <t>37530</t>
  </si>
  <si>
    <t>LIMERAY</t>
  </si>
  <si>
    <t>02 47 30 11 02</t>
  </si>
  <si>
    <t>02 47 30 11 09</t>
  </si>
  <si>
    <t>bonnigalprevot@wanadoo.fr</t>
  </si>
  <si>
    <t>BRUNEAU JEAN-CLAUDE</t>
  </si>
  <si>
    <t>02 47 97 81 19</t>
  </si>
  <si>
    <t>02 47 97 40 73</t>
  </si>
  <si>
    <t>HUITRE VENDEE ATLANTIQUE</t>
  </si>
  <si>
    <t>ERIC RAIMBAUD</t>
  </si>
  <si>
    <t>28 BD SAINT MARC</t>
  </si>
  <si>
    <t>85230</t>
  </si>
  <si>
    <t>BOUIN</t>
  </si>
  <si>
    <t>02.51.68.69.25</t>
  </si>
  <si>
    <t>06.75.86.21.11</t>
  </si>
  <si>
    <t>FERRAND DANIEL</t>
  </si>
  <si>
    <t>RESIDENCE DE VERDIGNE</t>
  </si>
  <si>
    <t>20 AVENUE DU MARECHAL LYAUTEY</t>
  </si>
  <si>
    <t>72000</t>
  </si>
  <si>
    <t>02 43 81 87 43</t>
  </si>
  <si>
    <t>METRONIC</t>
  </si>
  <si>
    <t>100 RUE GILLES DE GENNES</t>
  </si>
  <si>
    <t>02 47 346 346</t>
  </si>
  <si>
    <t>02 47 346 310</t>
  </si>
  <si>
    <t>commercial@metronic.com</t>
  </si>
  <si>
    <t>AL-KO</t>
  </si>
  <si>
    <t>ZI LES MAROSSES</t>
  </si>
  <si>
    <t>365 RUE DES INDUSTRIES    BP 99  BRANGES</t>
  </si>
  <si>
    <t>71501</t>
  </si>
  <si>
    <t>LOUHANS CEDEX</t>
  </si>
  <si>
    <t>03 85 76 35 00</t>
  </si>
  <si>
    <t>03 85 76 35 81</t>
  </si>
  <si>
    <t>al-ko@al-ko.fr</t>
  </si>
  <si>
    <t>TURBOCAR</t>
  </si>
  <si>
    <t>BP115</t>
  </si>
  <si>
    <t>FLEURANCE</t>
  </si>
  <si>
    <t>05.62.64.26.17</t>
  </si>
  <si>
    <t>05.62.64.25.76</t>
  </si>
  <si>
    <t>CAHT EVRODIS</t>
  </si>
  <si>
    <t>CAHT PERSIDIS</t>
  </si>
  <si>
    <t>CAHT GLOBAL SITE</t>
  </si>
  <si>
    <t>CAHT du 01/03/12 au 30/09/12</t>
  </si>
  <si>
    <t>CATTC N-1</t>
  </si>
  <si>
    <t>TOTAL</t>
  </si>
  <si>
    <t>Evolution</t>
  </si>
  <si>
    <t>Code</t>
  </si>
  <si>
    <t>Libelllé</t>
  </si>
  <si>
    <t>01</t>
  </si>
  <si>
    <t xml:space="preserve">ELDPH                         </t>
  </si>
  <si>
    <t>01000000</t>
  </si>
  <si>
    <t>0105</t>
  </si>
  <si>
    <t xml:space="preserve">EPICERIE                      </t>
  </si>
  <si>
    <t>01050000</t>
  </si>
  <si>
    <t>01050105</t>
  </si>
  <si>
    <t xml:space="preserve">PANIFICATION                  </t>
  </si>
  <si>
    <t>01050110</t>
  </si>
  <si>
    <t xml:space="preserve">CAFE TORREFIE/SOLUBLE         </t>
  </si>
  <si>
    <t>01050115</t>
  </si>
  <si>
    <t xml:space="preserve">THES ET INFUSIONS             </t>
  </si>
  <si>
    <t>01050120</t>
  </si>
  <si>
    <t xml:space="preserve">CEREALES ET POUDRES CHOCOLAT  </t>
  </si>
  <si>
    <t>01050125</t>
  </si>
  <si>
    <t xml:space="preserve">CONFITURES/MIEL/P.A.TARTINER  </t>
  </si>
  <si>
    <t>01050205</t>
  </si>
  <si>
    <t xml:space="preserve">PRODUITS SALES POUR APERITIFS </t>
  </si>
  <si>
    <t>01050210</t>
  </si>
  <si>
    <t xml:space="preserve">BISCUITS SUCRES               </t>
  </si>
  <si>
    <t>01050215</t>
  </si>
  <si>
    <t xml:space="preserve">CHOCOLATS TABLETTES           </t>
  </si>
  <si>
    <t>01050220</t>
  </si>
  <si>
    <t xml:space="preserve">CHOCOLAT CONFISERIE           </t>
  </si>
  <si>
    <t>01050225</t>
  </si>
  <si>
    <t xml:space="preserve">CONFISERIE                    </t>
  </si>
  <si>
    <t>01050230</t>
  </si>
  <si>
    <t xml:space="preserve">CONFISERIE CAISSE             </t>
  </si>
  <si>
    <t>01050235</t>
  </si>
  <si>
    <t xml:space="preserve">SELECTION FIN D' ANNEE        </t>
  </si>
  <si>
    <t>01050240</t>
  </si>
  <si>
    <t xml:space="preserve">CONFISERIE DE PAQUES          </t>
  </si>
  <si>
    <t>01050305</t>
  </si>
  <si>
    <t xml:space="preserve">AIDE PATISSERIE               </t>
  </si>
  <si>
    <t>01050310</t>
  </si>
  <si>
    <t xml:space="preserve">FARINES ET FECULENTS          </t>
  </si>
  <si>
    <t>01050315</t>
  </si>
  <si>
    <t xml:space="preserve">SUCRES                        </t>
  </si>
  <si>
    <t>01050320</t>
  </si>
  <si>
    <t xml:space="preserve">HUILES                        </t>
  </si>
  <si>
    <t>01050325</t>
  </si>
  <si>
    <t xml:space="preserve">VINAIGRES ET VINAIGRETTES     </t>
  </si>
  <si>
    <t>01050330</t>
  </si>
  <si>
    <t xml:space="preserve">SEL                           </t>
  </si>
  <si>
    <t>01050335</t>
  </si>
  <si>
    <t xml:space="preserve">EPICES                        </t>
  </si>
  <si>
    <t>01050340</t>
  </si>
  <si>
    <t xml:space="preserve">CONDIMENTS-SAUCES FROIDES     </t>
  </si>
  <si>
    <t>01050345</t>
  </si>
  <si>
    <t xml:space="preserve">SAUCES CHAUDES                </t>
  </si>
  <si>
    <t>01050350</t>
  </si>
  <si>
    <t xml:space="preserve">AIDES A LA CUISINE            </t>
  </si>
  <si>
    <t>01050410</t>
  </si>
  <si>
    <t xml:space="preserve">COUSCOUS PUREE LEG SECS BLE   </t>
  </si>
  <si>
    <t>01050415</t>
  </si>
  <si>
    <t xml:space="preserve">RIZ                           </t>
  </si>
  <si>
    <t>01050420</t>
  </si>
  <si>
    <t xml:space="preserve">PATES                         </t>
  </si>
  <si>
    <t>01050430</t>
  </si>
  <si>
    <t xml:space="preserve">CHIPS                         </t>
  </si>
  <si>
    <t>01050435</t>
  </si>
  <si>
    <t xml:space="preserve">CONSERVES DE LEGUMES          </t>
  </si>
  <si>
    <t>01050505</t>
  </si>
  <si>
    <t xml:space="preserve">CONSERVES DE VIANDES          </t>
  </si>
  <si>
    <t>01050510</t>
  </si>
  <si>
    <t xml:space="preserve">CONSERVES DE POISSON          </t>
  </si>
  <si>
    <t>01050515</t>
  </si>
  <si>
    <t xml:space="preserve">PLATS CUISINES                </t>
  </si>
  <si>
    <t>01050520</t>
  </si>
  <si>
    <t xml:space="preserve">POTAGES                       </t>
  </si>
  <si>
    <t>01050600</t>
  </si>
  <si>
    <t xml:space="preserve">DESSERTS                      </t>
  </si>
  <si>
    <t>01050605</t>
  </si>
  <si>
    <t xml:space="preserve">FRUITS AU SIROP               </t>
  </si>
  <si>
    <t>01050610</t>
  </si>
  <si>
    <t xml:space="preserve">DESSERTS TOUT PRETS           </t>
  </si>
  <si>
    <t>01050705</t>
  </si>
  <si>
    <t xml:space="preserve">ALIMENTS POUR ENFANTS         </t>
  </si>
  <si>
    <t>01050710</t>
  </si>
  <si>
    <t xml:space="preserve">PRODUITS ETRANGERS            </t>
  </si>
  <si>
    <t>01050715</t>
  </si>
  <si>
    <t xml:space="preserve">DIETETIQUE                    </t>
  </si>
  <si>
    <t>01050805</t>
  </si>
  <si>
    <t xml:space="preserve">ALIMENTS ANIMAUX              </t>
  </si>
  <si>
    <t>01050810</t>
  </si>
  <si>
    <t xml:space="preserve">CHIEN-CHAT                    </t>
  </si>
  <si>
    <t>01050815</t>
  </si>
  <si>
    <t xml:space="preserve">LITIERE                       </t>
  </si>
  <si>
    <t>01050820</t>
  </si>
  <si>
    <t xml:space="preserve">ACCESSOIRES ANIMAUX           </t>
  </si>
  <si>
    <t>0110</t>
  </si>
  <si>
    <t xml:space="preserve">LIQUIDE                       </t>
  </si>
  <si>
    <t>01100000</t>
  </si>
  <si>
    <t xml:space="preserve">LIQUIDES                      </t>
  </si>
  <si>
    <t>01101005</t>
  </si>
  <si>
    <t xml:space="preserve">BOISSONS SANS ALCOOL          </t>
  </si>
  <si>
    <t>01101010</t>
  </si>
  <si>
    <t xml:space="preserve">SIROPS                        </t>
  </si>
  <si>
    <t>01101015</t>
  </si>
  <si>
    <t xml:space="preserve">JUS ET NECTARS                </t>
  </si>
  <si>
    <t>01101020</t>
  </si>
  <si>
    <t xml:space="preserve">BIERES PANACHES               </t>
  </si>
  <si>
    <t>01101025</t>
  </si>
  <si>
    <t xml:space="preserve">CIDRES                        </t>
  </si>
  <si>
    <t>01101030</t>
  </si>
  <si>
    <t xml:space="preserve">EAUX                          </t>
  </si>
  <si>
    <t>01101105</t>
  </si>
  <si>
    <t xml:space="preserve">VINS COURANTS                 </t>
  </si>
  <si>
    <t>01101110</t>
  </si>
  <si>
    <t xml:space="preserve">VINS AOC                      </t>
  </si>
  <si>
    <t>01101115</t>
  </si>
  <si>
    <t xml:space="preserve">CHAMPAGNES MOUSSEUX           </t>
  </si>
  <si>
    <t>01101205</t>
  </si>
  <si>
    <t xml:space="preserve">APERITIFS                     </t>
  </si>
  <si>
    <t>01101210</t>
  </si>
  <si>
    <t xml:space="preserve">ALCOOLS                       </t>
  </si>
  <si>
    <t>0115</t>
  </si>
  <si>
    <t xml:space="preserve">ENTRETIEN                     </t>
  </si>
  <si>
    <t>01150000</t>
  </si>
  <si>
    <t>01151305</t>
  </si>
  <si>
    <t xml:space="preserve">ENTRETIEN DU LINGE            </t>
  </si>
  <si>
    <t>01151310</t>
  </si>
  <si>
    <t xml:space="preserve">PRODUITS VAISSELLE            </t>
  </si>
  <si>
    <t>01151315</t>
  </si>
  <si>
    <t xml:space="preserve">ENTRETIEN DE LA MAISON        </t>
  </si>
  <si>
    <t>01151405</t>
  </si>
  <si>
    <t xml:space="preserve">OUTILS D'ESSUYAGE             </t>
  </si>
  <si>
    <t>01151410</t>
  </si>
  <si>
    <t xml:space="preserve">EMBALLAGE MENAGER             </t>
  </si>
  <si>
    <t>01151420</t>
  </si>
  <si>
    <t xml:space="preserve">ALLUME FEUX                   </t>
  </si>
  <si>
    <t>01151425</t>
  </si>
  <si>
    <t xml:space="preserve">INSECTICIDES                  </t>
  </si>
  <si>
    <t>0120</t>
  </si>
  <si>
    <t xml:space="preserve">BEAUTE SANTE                  </t>
  </si>
  <si>
    <t>01200000</t>
  </si>
  <si>
    <t>01201505</t>
  </si>
  <si>
    <t xml:space="preserve">CAPILLAIRES                   </t>
  </si>
  <si>
    <t>01201510</t>
  </si>
  <si>
    <t xml:space="preserve">HYGIENE BUCCO DENTAIRE        </t>
  </si>
  <si>
    <t>01201515</t>
  </si>
  <si>
    <t xml:space="preserve">RASAGE                        </t>
  </si>
  <si>
    <t>01201520</t>
  </si>
  <si>
    <t xml:space="preserve">PARFUMANTS                    </t>
  </si>
  <si>
    <t>01201525</t>
  </si>
  <si>
    <t xml:space="preserve">HYGIENE CORPORELLE            </t>
  </si>
  <si>
    <t>01201530</t>
  </si>
  <si>
    <t xml:space="preserve">BEAUTE                        </t>
  </si>
  <si>
    <t>01201535</t>
  </si>
  <si>
    <t xml:space="preserve">MAQUILLAGE                    </t>
  </si>
  <si>
    <t>01201540</t>
  </si>
  <si>
    <t xml:space="preserve">ACCESSOIRES                   </t>
  </si>
  <si>
    <t>01201545</t>
  </si>
  <si>
    <t xml:space="preserve">SOLAIRE                       </t>
  </si>
  <si>
    <t>01201550</t>
  </si>
  <si>
    <t xml:space="preserve">PRODUITS SOINS BEBE           </t>
  </si>
  <si>
    <t>01201555</t>
  </si>
  <si>
    <t xml:space="preserve">AROMACOLOGIE                  </t>
  </si>
  <si>
    <t>01201599</t>
  </si>
  <si>
    <t xml:space="preserve">PDV - PARFUMERIE              </t>
  </si>
  <si>
    <t>01201600</t>
  </si>
  <si>
    <t xml:space="preserve">HYGIENE                       </t>
  </si>
  <si>
    <t>01201605</t>
  </si>
  <si>
    <t xml:space="preserve">HYGIENE FEMININE              </t>
  </si>
  <si>
    <t>01201610</t>
  </si>
  <si>
    <t xml:space="preserve">HYGIENE BEBE                  </t>
  </si>
  <si>
    <t>01201615</t>
  </si>
  <si>
    <t xml:space="preserve">INCONTINENCE                  </t>
  </si>
  <si>
    <t>01201620</t>
  </si>
  <si>
    <t xml:space="preserve">MOUCHOIRS                     </t>
  </si>
  <si>
    <t>01201625</t>
  </si>
  <si>
    <t xml:space="preserve">COTON                         </t>
  </si>
  <si>
    <t>01201630</t>
  </si>
  <si>
    <t xml:space="preserve">PAPIER TOILETTE               </t>
  </si>
  <si>
    <t>01201705</t>
  </si>
  <si>
    <t xml:space="preserve">SECOURS                       </t>
  </si>
  <si>
    <t>01201710</t>
  </si>
  <si>
    <t xml:space="preserve">HYGIENE/ACCESSOIRES           </t>
  </si>
  <si>
    <t>01201715</t>
  </si>
  <si>
    <t xml:space="preserve">DERMOCOSMETIQUE               </t>
  </si>
  <si>
    <t>01201720</t>
  </si>
  <si>
    <t xml:space="preserve">PRODUITS SANTE/FORME          </t>
  </si>
  <si>
    <t>01201799</t>
  </si>
  <si>
    <t xml:space="preserve">PDV - PARAPHARMACIE           </t>
  </si>
  <si>
    <t>02</t>
  </si>
  <si>
    <t xml:space="preserve">PDTS FRAIS                    </t>
  </si>
  <si>
    <t>02000000</t>
  </si>
  <si>
    <t xml:space="preserve">PRODUITS FRAIS                </t>
  </si>
  <si>
    <t>0205</t>
  </si>
  <si>
    <t xml:space="preserve">BVP                           </t>
  </si>
  <si>
    <t>02050000</t>
  </si>
  <si>
    <t>0210</t>
  </si>
  <si>
    <t xml:space="preserve">PATISSERIE INDUSTRIELLE       </t>
  </si>
  <si>
    <t>02100000</t>
  </si>
  <si>
    <t xml:space="preserve">PAT INDUSTRIELLE              </t>
  </si>
  <si>
    <t>02102100</t>
  </si>
  <si>
    <t xml:space="preserve">PAIN DE MIE (LS)              </t>
  </si>
  <si>
    <t>02102200</t>
  </si>
  <si>
    <t xml:space="preserve">VIENNOISERIE INDUSTRIELLE     </t>
  </si>
  <si>
    <t>0215</t>
  </si>
  <si>
    <t xml:space="preserve">SURGELES                      </t>
  </si>
  <si>
    <t>02150000</t>
  </si>
  <si>
    <t>0220</t>
  </si>
  <si>
    <t xml:space="preserve">FROMAGE A LA COUPE            </t>
  </si>
  <si>
    <t>02200000</t>
  </si>
  <si>
    <t>02202700</t>
  </si>
  <si>
    <t xml:space="preserve">FROMAGE FRAIS DECOUPE         </t>
  </si>
  <si>
    <t>0225</t>
  </si>
  <si>
    <t xml:space="preserve">CREMERIE LS                   </t>
  </si>
  <si>
    <t>02250000</t>
  </si>
  <si>
    <t xml:space="preserve">CREMERIE L.S.                 </t>
  </si>
  <si>
    <t>02252900</t>
  </si>
  <si>
    <t xml:space="preserve">ULTRA FRAIS                   </t>
  </si>
  <si>
    <t>02253000</t>
  </si>
  <si>
    <t xml:space="preserve">MARGARINES ET COMPOSEES       </t>
  </si>
  <si>
    <t>02253200</t>
  </si>
  <si>
    <t xml:space="preserve">LAITS ET DERIVES              </t>
  </si>
  <si>
    <t>02253300</t>
  </si>
  <si>
    <t xml:space="preserve">OEUFS                         </t>
  </si>
  <si>
    <t>0230</t>
  </si>
  <si>
    <t xml:space="preserve">FRUITS ET LEGUMES             </t>
  </si>
  <si>
    <t>02300000</t>
  </si>
  <si>
    <t>02305400</t>
  </si>
  <si>
    <t xml:space="preserve">JUS DE FRUITS FRAIS           </t>
  </si>
  <si>
    <t>0235</t>
  </si>
  <si>
    <t>02350000</t>
  </si>
  <si>
    <t xml:space="preserve">FLEURS &amp; PLANTES              </t>
  </si>
  <si>
    <t>0240</t>
  </si>
  <si>
    <t xml:space="preserve">CHARC.TRAIT.SAUC.SECS LS      </t>
  </si>
  <si>
    <t>02400000</t>
  </si>
  <si>
    <t>02404100</t>
  </si>
  <si>
    <t>SAUCISSON ET JAMBONS SECS H.F.</t>
  </si>
  <si>
    <t>0245</t>
  </si>
  <si>
    <t xml:space="preserve">CHARCT.TRADT.                 </t>
  </si>
  <si>
    <t>02450000</t>
  </si>
  <si>
    <t xml:space="preserve">CHARCT.TRAIT.TRADT.           </t>
  </si>
  <si>
    <t>02454300</t>
  </si>
  <si>
    <t>CHARCUTERIE FRAICH EMBALLE PDV</t>
  </si>
  <si>
    <t>02454500</t>
  </si>
  <si>
    <t xml:space="preserve">TRAITEUR FRAIS EMBALLE PDV    </t>
  </si>
  <si>
    <t>0250</t>
  </si>
  <si>
    <t xml:space="preserve">VOL.LS INDUST.                </t>
  </si>
  <si>
    <t>02500000</t>
  </si>
  <si>
    <t>0255</t>
  </si>
  <si>
    <t xml:space="preserve">BOUCH.LS.INDUST.              </t>
  </si>
  <si>
    <t>02550000</t>
  </si>
  <si>
    <t>0260</t>
  </si>
  <si>
    <t xml:space="preserve">BOUCH.VIL.ATELIER             </t>
  </si>
  <si>
    <t>02600000</t>
  </si>
  <si>
    <t xml:space="preserve">BOUCH.VOL.ATELIER             </t>
  </si>
  <si>
    <t>02604900</t>
  </si>
  <si>
    <t xml:space="preserve">BOUCHERIE FRAICHE PREEMBALLEE </t>
  </si>
  <si>
    <t>02605000</t>
  </si>
  <si>
    <t xml:space="preserve">VOLAILLE TRAD.                </t>
  </si>
  <si>
    <t>0265</t>
  </si>
  <si>
    <t xml:space="preserve">POISSONNERIE                  </t>
  </si>
  <si>
    <t>02650000</t>
  </si>
  <si>
    <t>02655200</t>
  </si>
  <si>
    <t xml:space="preserve">POISSON FRAIS PREEMBALLE      </t>
  </si>
  <si>
    <t>02655300</t>
  </si>
  <si>
    <t xml:space="preserve">POISSON LS UVCI               </t>
  </si>
  <si>
    <t>03</t>
  </si>
  <si>
    <t xml:space="preserve">BAZAR                         </t>
  </si>
  <si>
    <t>03000000</t>
  </si>
  <si>
    <t>0305</t>
  </si>
  <si>
    <t xml:space="preserve">EQUIPEMENT DE LA MAISON       </t>
  </si>
  <si>
    <t>03050000</t>
  </si>
  <si>
    <t>03055900</t>
  </si>
  <si>
    <t xml:space="preserve">MOBILIER                      </t>
  </si>
  <si>
    <t>0310</t>
  </si>
  <si>
    <t xml:space="preserve">CULTURE                       </t>
  </si>
  <si>
    <t>03100000</t>
  </si>
  <si>
    <t>03106300</t>
  </si>
  <si>
    <t xml:space="preserve">MAROQUINERIE                  </t>
  </si>
  <si>
    <t>03106500</t>
  </si>
  <si>
    <t xml:space="preserve">SUPPORTS VIERGES              </t>
  </si>
  <si>
    <t>03106600</t>
  </si>
  <si>
    <t xml:space="preserve">CADRE / SOUS-VERRE / ALBUM    </t>
  </si>
  <si>
    <t>0315</t>
  </si>
  <si>
    <t xml:space="preserve">LOISIRS                       </t>
  </si>
  <si>
    <t>03150000</t>
  </si>
  <si>
    <t>0320</t>
  </si>
  <si>
    <t xml:space="preserve">BRICOLAGE JARDINAGE AUTO      </t>
  </si>
  <si>
    <t>03200000</t>
  </si>
  <si>
    <t>0325</t>
  </si>
  <si>
    <t xml:space="preserve">BAZAR A SERVICE               </t>
  </si>
  <si>
    <t>03250000</t>
  </si>
  <si>
    <t>0330</t>
  </si>
  <si>
    <t>03300100</t>
  </si>
  <si>
    <t>04</t>
  </si>
  <si>
    <t xml:space="preserve">TEXTILE/CHAUSSURE             </t>
  </si>
  <si>
    <t>0400</t>
  </si>
  <si>
    <t xml:space="preserve">CENTRALE NATIONALE            </t>
  </si>
  <si>
    <t>04000000</t>
  </si>
  <si>
    <t>0405</t>
  </si>
  <si>
    <t>04058100</t>
  </si>
  <si>
    <t xml:space="preserve">VETEMENT LAYETTE              </t>
  </si>
  <si>
    <t>04058200</t>
  </si>
  <si>
    <t xml:space="preserve">VETEMENT ENFANT 2-8 ANS       </t>
  </si>
  <si>
    <t>04058300</t>
  </si>
  <si>
    <t xml:space="preserve">VETEMENT ADO 10-16 ANS        </t>
  </si>
  <si>
    <t>04058400</t>
  </si>
  <si>
    <t xml:space="preserve">VETEMENT FEMME                </t>
  </si>
  <si>
    <t>04058500</t>
  </si>
  <si>
    <t xml:space="preserve">VETEMENT HOMME                </t>
  </si>
  <si>
    <t>0410</t>
  </si>
  <si>
    <t xml:space="preserve">SOUS VETEMENT                 </t>
  </si>
  <si>
    <t>04108600</t>
  </si>
  <si>
    <t xml:space="preserve">S.VETEMENT LAYETTE            </t>
  </si>
  <si>
    <t>04108700</t>
  </si>
  <si>
    <t xml:space="preserve">S.VETEMENT BABY               </t>
  </si>
  <si>
    <t>04108800</t>
  </si>
  <si>
    <t xml:space="preserve">S.VETEMENT ENFANT 6 - 16 ANS  </t>
  </si>
  <si>
    <t>04108900</t>
  </si>
  <si>
    <t xml:space="preserve">S.VETEMENT FEMME              </t>
  </si>
  <si>
    <t>04109000</t>
  </si>
  <si>
    <t xml:space="preserve">S.VETEMENT HOMME              </t>
  </si>
  <si>
    <t>0415</t>
  </si>
  <si>
    <t xml:space="preserve">COLLANTS-CHAUSSETTES          </t>
  </si>
  <si>
    <t>04150000</t>
  </si>
  <si>
    <t xml:space="preserve">COLLANT-CHAUSSETTES           </t>
  </si>
  <si>
    <t>04159200</t>
  </si>
  <si>
    <t xml:space="preserve">COLLANTS                      </t>
  </si>
  <si>
    <t>0420</t>
  </si>
  <si>
    <t>04209500</t>
  </si>
  <si>
    <t xml:space="preserve">MERCERIE                      </t>
  </si>
  <si>
    <t>0425</t>
  </si>
  <si>
    <t>04250500</t>
  </si>
  <si>
    <t xml:space="preserve">CHAUSSURE EXTERIEUR           </t>
  </si>
  <si>
    <t>04251500</t>
  </si>
  <si>
    <t xml:space="preserve">CHAUSSURE SPORT               </t>
  </si>
  <si>
    <t>04252500</t>
  </si>
  <si>
    <t xml:space="preserve">CHAUSSURE PLEIN AIR           </t>
  </si>
  <si>
    <t>04253000</t>
  </si>
  <si>
    <t xml:space="preserve">CHAUSSURE DETENTE             </t>
  </si>
  <si>
    <t>0430</t>
  </si>
  <si>
    <t>0435</t>
  </si>
  <si>
    <t xml:space="preserve">BIJOUTERIE OR                 </t>
  </si>
  <si>
    <t>04350000</t>
  </si>
  <si>
    <t xml:space="preserve">BOUTIQUE OR                   </t>
  </si>
  <si>
    <t>04350500</t>
  </si>
  <si>
    <t>05</t>
  </si>
  <si>
    <t xml:space="preserve">SERVICES                      </t>
  </si>
  <si>
    <t>05000000</t>
  </si>
  <si>
    <t>0510</t>
  </si>
  <si>
    <t xml:space="preserve">S.A.V.                        </t>
  </si>
  <si>
    <t>05100000</t>
  </si>
  <si>
    <t>05100200</t>
  </si>
  <si>
    <t xml:space="preserve">SAV CYCLES                    </t>
  </si>
  <si>
    <t>05100300</t>
  </si>
  <si>
    <t xml:space="preserve">SAV HIFI SON                  </t>
  </si>
  <si>
    <t>05100400</t>
  </si>
  <si>
    <t xml:space="preserve">SAV ELECTRO MENAGER           </t>
  </si>
  <si>
    <t>05100500</t>
  </si>
  <si>
    <t xml:space="preserve">SAV MICRO                     </t>
  </si>
  <si>
    <t>05100600</t>
  </si>
  <si>
    <t xml:space="preserve">SAV BIJOUTERIE                </t>
  </si>
  <si>
    <t>05109900</t>
  </si>
  <si>
    <t xml:space="preserve">PDV - S.A.V.                  </t>
  </si>
  <si>
    <t>0515</t>
  </si>
  <si>
    <t xml:space="preserve">VENTE A LA COMMISSION         </t>
  </si>
  <si>
    <t>05150000</t>
  </si>
  <si>
    <t>05150500</t>
  </si>
  <si>
    <t xml:space="preserve">PERMIS                        </t>
  </si>
  <si>
    <t>05150600</t>
  </si>
  <si>
    <t xml:space="preserve">TIMBRE POSTE                  </t>
  </si>
  <si>
    <t>05150700</t>
  </si>
  <si>
    <t xml:space="preserve">CARTE TELEPHONE               </t>
  </si>
  <si>
    <t>05150800</t>
  </si>
  <si>
    <t xml:space="preserve">TIMBRE FISCAUX                </t>
  </si>
  <si>
    <t>05150900</t>
  </si>
  <si>
    <t xml:space="preserve">LOTERIE NATIONALE             </t>
  </si>
  <si>
    <t>05159900</t>
  </si>
  <si>
    <t xml:space="preserve">PDV - VENTE A LA COMMISSION   </t>
  </si>
  <si>
    <t>0520</t>
  </si>
  <si>
    <t>05201100</t>
  </si>
  <si>
    <t xml:space="preserve">PHOTOMATON                    </t>
  </si>
  <si>
    <t>05201200</t>
  </si>
  <si>
    <t xml:space="preserve">POINT PHONE                   </t>
  </si>
  <si>
    <t>05201300</t>
  </si>
  <si>
    <t xml:space="preserve">PHOTOCOPIE                    </t>
  </si>
  <si>
    <t>05201400</t>
  </si>
  <si>
    <t xml:space="preserve">FAX TELEX MINITEL             </t>
  </si>
  <si>
    <t>05201500</t>
  </si>
  <si>
    <t xml:space="preserve">CONNEXION RESAU INFORMATIQUE  </t>
  </si>
  <si>
    <t>05201600</t>
  </si>
  <si>
    <t xml:space="preserve">MANEGE RECETTE                </t>
  </si>
  <si>
    <t>05201700</t>
  </si>
  <si>
    <t xml:space="preserve">LOCATION PARKING ET GALERIE   </t>
  </si>
  <si>
    <t>05201800</t>
  </si>
  <si>
    <t xml:space="preserve">LOCATION K7 VIDEO AUTOMATE    </t>
  </si>
  <si>
    <t>05209900</t>
  </si>
  <si>
    <t xml:space="preserve">PDV - PRESTATIONS LS          </t>
  </si>
  <si>
    <t>0525</t>
  </si>
  <si>
    <t>05251700</t>
  </si>
  <si>
    <t xml:space="preserve">LOCATION K7 VIDEO             </t>
  </si>
  <si>
    <t>05251800</t>
  </si>
  <si>
    <t xml:space="preserve">VOYAGES                       </t>
  </si>
  <si>
    <t>05251900</t>
  </si>
  <si>
    <t xml:space="preserve">LOCATION SPECTACLES           </t>
  </si>
  <si>
    <t>05252000</t>
  </si>
  <si>
    <t xml:space="preserve">LOCATION VACANCES             </t>
  </si>
  <si>
    <t>05252100</t>
  </si>
  <si>
    <t xml:space="preserve">LOCATION AUTOMOBILE           </t>
  </si>
  <si>
    <t>05252200</t>
  </si>
  <si>
    <t xml:space="preserve">RESERVATION TRANSPORT         </t>
  </si>
  <si>
    <t>05252300</t>
  </si>
  <si>
    <t xml:space="preserve">CARTES DE CLUBS               </t>
  </si>
  <si>
    <t>05252400</t>
  </si>
  <si>
    <t xml:space="preserve">LOCATION DE MATERIEL          </t>
  </si>
  <si>
    <t>05252500</t>
  </si>
  <si>
    <t>ACTIVITE BANCAIRE ET ASSURANCE</t>
  </si>
  <si>
    <t>05252600</t>
  </si>
  <si>
    <t xml:space="preserve">LIVRAISON A DOMICILE          </t>
  </si>
  <si>
    <t>05252700</t>
  </si>
  <si>
    <t xml:space="preserve">AGENCE IMMOBILIERE            </t>
  </si>
  <si>
    <t>05252800</t>
  </si>
  <si>
    <t xml:space="preserve">SERVICES MENAGERS             </t>
  </si>
  <si>
    <t>05259900</t>
  </si>
  <si>
    <t xml:space="preserve">PDV - VENTE DE SERVICES       </t>
  </si>
  <si>
    <t>0530</t>
  </si>
  <si>
    <t xml:space="preserve">CONSIGNE                      </t>
  </si>
  <si>
    <t>05300000</t>
  </si>
  <si>
    <t>05303000</t>
  </si>
  <si>
    <t>05303100</t>
  </si>
  <si>
    <t xml:space="preserve">DECONSIGNE                    </t>
  </si>
  <si>
    <t>05350000</t>
  </si>
  <si>
    <t xml:space="preserve">LOCATION U                    </t>
  </si>
  <si>
    <t xml:space="preserve">STATION SERVICE               </t>
  </si>
  <si>
    <t>06000000</t>
  </si>
  <si>
    <t>0605</t>
  </si>
  <si>
    <t>06053300</t>
  </si>
  <si>
    <t xml:space="preserve">ESSENCE                       </t>
  </si>
  <si>
    <t>06053400</t>
  </si>
  <si>
    <t xml:space="preserve">SUPER                         </t>
  </si>
  <si>
    <t>06053500</t>
  </si>
  <si>
    <t xml:space="preserve">SANS PLOMB 95                 </t>
  </si>
  <si>
    <t>06053600</t>
  </si>
  <si>
    <t xml:space="preserve">SANS PLOMB 98                 </t>
  </si>
  <si>
    <t>06053700</t>
  </si>
  <si>
    <t xml:space="preserve">GASOIL                        </t>
  </si>
  <si>
    <t>06053800</t>
  </si>
  <si>
    <t xml:space="preserve">GPL                           </t>
  </si>
  <si>
    <t>06059900</t>
  </si>
  <si>
    <t xml:space="preserve">PDV - CARBURANT               </t>
  </si>
  <si>
    <t>0610</t>
  </si>
  <si>
    <t>06103900</t>
  </si>
  <si>
    <t xml:space="preserve">VENTE GAZ                     </t>
  </si>
  <si>
    <t>06104000</t>
  </si>
  <si>
    <t xml:space="preserve">CONSIGNE GAZ                  </t>
  </si>
  <si>
    <t>06104100</t>
  </si>
  <si>
    <t xml:space="preserve">DECONSIGNE GAZ                </t>
  </si>
  <si>
    <t>06104200</t>
  </si>
  <si>
    <t xml:space="preserve">FIOUL DOMESTIQUE              </t>
  </si>
  <si>
    <t>06104500</t>
  </si>
  <si>
    <t xml:space="preserve">PETROLE                       </t>
  </si>
  <si>
    <t>06109900</t>
  </si>
  <si>
    <t xml:space="preserve">PDV - GAZ                     </t>
  </si>
  <si>
    <t>0615</t>
  </si>
  <si>
    <t xml:space="preserve">ENTRETIEN VOITURE             </t>
  </si>
  <si>
    <t>06150000</t>
  </si>
  <si>
    <t>06154200</t>
  </si>
  <si>
    <t>06154300</t>
  </si>
  <si>
    <t>06154400</t>
  </si>
  <si>
    <t xml:space="preserve">VENTE ACCESSOIRES             </t>
  </si>
  <si>
    <t>06159900</t>
  </si>
  <si>
    <t xml:space="preserve">PDV - ENTRETIEN VOITURE       </t>
  </si>
  <si>
    <t>0650</t>
  </si>
  <si>
    <t>06500500</t>
  </si>
  <si>
    <t xml:space="preserve">ESSENCE NEW                   </t>
  </si>
  <si>
    <t>06500505</t>
  </si>
  <si>
    <t>06500510</t>
  </si>
  <si>
    <t>06500515</t>
  </si>
  <si>
    <t>06500520</t>
  </si>
  <si>
    <t xml:space="preserve">ESSENCE 2 TEMPS               </t>
  </si>
  <si>
    <t>06501000</t>
  </si>
  <si>
    <t xml:space="preserve">GAZOLE NEW                    </t>
  </si>
  <si>
    <t>06501005</t>
  </si>
  <si>
    <t xml:space="preserve">GAZOLE                        </t>
  </si>
  <si>
    <t>06501010</t>
  </si>
  <si>
    <t xml:space="preserve">GAZOLE ADDITIVE               </t>
  </si>
  <si>
    <t>06501015</t>
  </si>
  <si>
    <t xml:space="preserve">GAZOLE SANS SOUFFRE           </t>
  </si>
  <si>
    <t>06501500</t>
  </si>
  <si>
    <t xml:space="preserve">BIO CARBURANT NEW             </t>
  </si>
  <si>
    <t>06501505</t>
  </si>
  <si>
    <t xml:space="preserve">SUPER ETHANOL 85              </t>
  </si>
  <si>
    <t>06501510</t>
  </si>
  <si>
    <t xml:space="preserve">GAZOLE VERT 30%               </t>
  </si>
  <si>
    <t>06501515</t>
  </si>
  <si>
    <t xml:space="preserve">GNV                           </t>
  </si>
  <si>
    <t>06502000</t>
  </si>
  <si>
    <t xml:space="preserve">GPL NEW                       </t>
  </si>
  <si>
    <t>06502005</t>
  </si>
  <si>
    <t>06502500</t>
  </si>
  <si>
    <t xml:space="preserve">FUEL DOMESTIQUE NEW           </t>
  </si>
  <si>
    <t>06502505</t>
  </si>
  <si>
    <t xml:space="preserve">FUEL DOMESTIQUE LIVRE         </t>
  </si>
  <si>
    <t>06502510</t>
  </si>
  <si>
    <t xml:space="preserve">FUEL DOMESTIQUE DISTRIBUE     </t>
  </si>
  <si>
    <t>06503000</t>
  </si>
  <si>
    <t xml:space="preserve">PETROLE LAMPANT NEW           </t>
  </si>
  <si>
    <t>06503005</t>
  </si>
  <si>
    <t xml:space="preserve">PETROLE LAMPANT               </t>
  </si>
  <si>
    <t>06503010</t>
  </si>
  <si>
    <t xml:space="preserve">PETROLE LAMPANT SS ODEUR      </t>
  </si>
  <si>
    <t>06503500</t>
  </si>
  <si>
    <t xml:space="preserve">ADBLUE NEW                    </t>
  </si>
  <si>
    <t>06503505</t>
  </si>
  <si>
    <t xml:space="preserve">ADBLUE                        </t>
  </si>
  <si>
    <t>0660</t>
  </si>
  <si>
    <t>06600500</t>
  </si>
  <si>
    <t xml:space="preserve">CHARGE GAZ  NEW               </t>
  </si>
  <si>
    <t>06601000</t>
  </si>
  <si>
    <t xml:space="preserve">CONSIGNE GAZ  NEW             </t>
  </si>
  <si>
    <t>06601500</t>
  </si>
  <si>
    <t xml:space="preserve">DECONSIGNE GAZ  NEW           </t>
  </si>
  <si>
    <t>0670</t>
  </si>
  <si>
    <t xml:space="preserve">ENTRETIEN VOITURE NEW         </t>
  </si>
  <si>
    <t>06700000</t>
  </si>
  <si>
    <t>06700500</t>
  </si>
  <si>
    <t xml:space="preserve">LAVAGE NEW                    </t>
  </si>
  <si>
    <t>06701000</t>
  </si>
  <si>
    <t xml:space="preserve">ENTRETIEN VOITURE  NEW        </t>
  </si>
  <si>
    <t>06701500</t>
  </si>
  <si>
    <t xml:space="preserve">VENTE ACCESSOIRES  NEW        </t>
  </si>
  <si>
    <t>07</t>
  </si>
  <si>
    <t xml:space="preserve">COMMERCES ASSOCIES            </t>
  </si>
  <si>
    <t>07000000</t>
  </si>
  <si>
    <t>07020000</t>
  </si>
  <si>
    <t xml:space="preserve">BOUTIQUE SPORT                </t>
  </si>
  <si>
    <t>07020500</t>
  </si>
  <si>
    <t>07029900</t>
  </si>
  <si>
    <t xml:space="preserve">PDV - BOUTIQUE SPORT          </t>
  </si>
  <si>
    <t>0704</t>
  </si>
  <si>
    <t>07040000</t>
  </si>
  <si>
    <t>07040500</t>
  </si>
  <si>
    <t>07049900</t>
  </si>
  <si>
    <t xml:space="preserve">PDV - PRESSE                  </t>
  </si>
  <si>
    <t>0706</t>
  </si>
  <si>
    <t>07060000</t>
  </si>
  <si>
    <t>07060500</t>
  </si>
  <si>
    <t>07069900</t>
  </si>
  <si>
    <t xml:space="preserve">PDV - BIJOUTERIE              </t>
  </si>
  <si>
    <t>0708</t>
  </si>
  <si>
    <t xml:space="preserve">BOUTIQUE CADEAU               </t>
  </si>
  <si>
    <t>07080000</t>
  </si>
  <si>
    <t>07080500</t>
  </si>
  <si>
    <t xml:space="preserve">CADEAU VERRERIE VAISSELLE     </t>
  </si>
  <si>
    <t>07089900</t>
  </si>
  <si>
    <t xml:space="preserve">PDV - BOUTIQUE CADEAU         </t>
  </si>
  <si>
    <t>0710</t>
  </si>
  <si>
    <t xml:space="preserve">RETOUCHES                     </t>
  </si>
  <si>
    <t>07100000</t>
  </si>
  <si>
    <t>07100500</t>
  </si>
  <si>
    <t>07109900</t>
  </si>
  <si>
    <t xml:space="preserve">PDV - RETOUCHES               </t>
  </si>
  <si>
    <t>0712</t>
  </si>
  <si>
    <t xml:space="preserve">CORDONNERIE                   </t>
  </si>
  <si>
    <t>07120000</t>
  </si>
  <si>
    <t>07120500</t>
  </si>
  <si>
    <t>07129900</t>
  </si>
  <si>
    <t xml:space="preserve">PDV - CORDONNERIE             </t>
  </si>
  <si>
    <t>0714</t>
  </si>
  <si>
    <t xml:space="preserve">CLES MINUTES                  </t>
  </si>
  <si>
    <t>07140000</t>
  </si>
  <si>
    <t xml:space="preserve">CLES MINUTE                   </t>
  </si>
  <si>
    <t>07140500</t>
  </si>
  <si>
    <t>07149900</t>
  </si>
  <si>
    <t xml:space="preserve">PDV - CLES MINUTE             </t>
  </si>
  <si>
    <t>0716</t>
  </si>
  <si>
    <t xml:space="preserve">FLEURS                        </t>
  </si>
  <si>
    <t>07160000</t>
  </si>
  <si>
    <t>07160500</t>
  </si>
  <si>
    <t>07169900</t>
  </si>
  <si>
    <t xml:space="preserve">PDV - FLEURS                  </t>
  </si>
  <si>
    <t>0718</t>
  </si>
  <si>
    <t xml:space="preserve">BAR CAFE                      </t>
  </si>
  <si>
    <t>07180000</t>
  </si>
  <si>
    <t>07180500</t>
  </si>
  <si>
    <t>07189900</t>
  </si>
  <si>
    <t xml:space="preserve">PDV - BAR CAFE                </t>
  </si>
  <si>
    <t>0720</t>
  </si>
  <si>
    <t xml:space="preserve">PRESSING                      </t>
  </si>
  <si>
    <t>07200000</t>
  </si>
  <si>
    <t>07200500</t>
  </si>
  <si>
    <t>07209900</t>
  </si>
  <si>
    <t xml:space="preserve">PDV - PRESSING                </t>
  </si>
  <si>
    <t>0722</t>
  </si>
  <si>
    <t xml:space="preserve">LAVERIE TEINTURERIE           </t>
  </si>
  <si>
    <t>07220000</t>
  </si>
  <si>
    <t>07220500</t>
  </si>
  <si>
    <t xml:space="preserve">LAVERIE TEINTURIE             </t>
  </si>
  <si>
    <t>07229900</t>
  </si>
  <si>
    <t xml:space="preserve">PDV - LAVERIE TEINTURERIE     </t>
  </si>
  <si>
    <t>0724</t>
  </si>
  <si>
    <t xml:space="preserve">COIFFEUR                      </t>
  </si>
  <si>
    <t>07240000</t>
  </si>
  <si>
    <t>07240500</t>
  </si>
  <si>
    <t>07249900</t>
  </si>
  <si>
    <t xml:space="preserve">PDV - COIFFEUR                </t>
  </si>
  <si>
    <t>0726</t>
  </si>
  <si>
    <t xml:space="preserve">ESTHETICIEN                   </t>
  </si>
  <si>
    <t>07260000</t>
  </si>
  <si>
    <t>07260500</t>
  </si>
  <si>
    <t>07269900</t>
  </si>
  <si>
    <t xml:space="preserve">PDV - ESTHETICIEN             </t>
  </si>
  <si>
    <t>0728</t>
  </si>
  <si>
    <t xml:space="preserve">BOUTIQUE PARAPHARMACIE        </t>
  </si>
  <si>
    <t>07280000</t>
  </si>
  <si>
    <t>07280500</t>
  </si>
  <si>
    <t>07289900</t>
  </si>
  <si>
    <t xml:space="preserve">PDV - BOUTIQUE PARAPHARMACIE  </t>
  </si>
  <si>
    <t>0730</t>
  </si>
  <si>
    <t xml:space="preserve">BOUTIQUE VETEMENT             </t>
  </si>
  <si>
    <t>07300000</t>
  </si>
  <si>
    <t>07300500</t>
  </si>
  <si>
    <t>07309900</t>
  </si>
  <si>
    <t xml:space="preserve">PDV - BOUTIQUE VETEMENT       </t>
  </si>
  <si>
    <t>0732</t>
  </si>
  <si>
    <t xml:space="preserve">BOUTIQUE CHAUSSURE            </t>
  </si>
  <si>
    <t>07320000</t>
  </si>
  <si>
    <t>07320500</t>
  </si>
  <si>
    <t>07329900</t>
  </si>
  <si>
    <t xml:space="preserve">PDV - BOUTIQUE CHAUSSURE      </t>
  </si>
  <si>
    <t>0734</t>
  </si>
  <si>
    <t xml:space="preserve">BOUTIQUE PHOTO                </t>
  </si>
  <si>
    <t>07340000</t>
  </si>
  <si>
    <t>07340500</t>
  </si>
  <si>
    <t>07341000</t>
  </si>
  <si>
    <t xml:space="preserve">VENTE ACCESSOIRES PHOTOS      </t>
  </si>
  <si>
    <t>07341500</t>
  </si>
  <si>
    <t xml:space="preserve">APPAREILS PHOTOS ET OPTIQUES  </t>
  </si>
  <si>
    <t>07349900</t>
  </si>
  <si>
    <t xml:space="preserve">PDV - BOUTIQUE PHOTO          </t>
  </si>
  <si>
    <t>0736</t>
  </si>
  <si>
    <t xml:space="preserve">AUTRES COMMERCES              </t>
  </si>
  <si>
    <t>07360000</t>
  </si>
  <si>
    <t>07360500</t>
  </si>
  <si>
    <t xml:space="preserve">LIBRES 1                      </t>
  </si>
  <si>
    <t>07361000</t>
  </si>
  <si>
    <t xml:space="preserve">LIBRE 2                       </t>
  </si>
  <si>
    <t>07361500</t>
  </si>
  <si>
    <t xml:space="preserve">LIBRE 3                       </t>
  </si>
  <si>
    <t>07362000</t>
  </si>
  <si>
    <t xml:space="preserve">LIBRE 4                       </t>
  </si>
  <si>
    <t>07362500</t>
  </si>
  <si>
    <t xml:space="preserve">LIBRE 5                       </t>
  </si>
  <si>
    <t>07369900</t>
  </si>
  <si>
    <t xml:space="preserve">PDV - AUTRES COMMERCES        </t>
  </si>
  <si>
    <t>08</t>
  </si>
  <si>
    <t xml:space="preserve">CAFETERIAS                    </t>
  </si>
  <si>
    <t>08000000</t>
  </si>
  <si>
    <t>0805</t>
  </si>
  <si>
    <t>08050500</t>
  </si>
  <si>
    <t xml:space="preserve">BOISSONS CHAUDES              </t>
  </si>
  <si>
    <t>08051000</t>
  </si>
  <si>
    <t xml:space="preserve">BOISSONS DE TABLE             </t>
  </si>
  <si>
    <t>08051500</t>
  </si>
  <si>
    <t xml:space="preserve">BOISSON ALCOOLISEE            </t>
  </si>
  <si>
    <t>08059900</t>
  </si>
  <si>
    <t xml:space="preserve">PDV - BOISSONS                </t>
  </si>
  <si>
    <t>0810</t>
  </si>
  <si>
    <t>08100500</t>
  </si>
  <si>
    <t xml:space="preserve">ENTREE                        </t>
  </si>
  <si>
    <t>08101000</t>
  </si>
  <si>
    <t xml:space="preserve">PLAT                          </t>
  </si>
  <si>
    <t>08101500</t>
  </si>
  <si>
    <t xml:space="preserve">DESSERT                       </t>
  </si>
  <si>
    <t>08109900</t>
  </si>
  <si>
    <t xml:space="preserve">PDV - REPAS                   </t>
  </si>
  <si>
    <t>0815</t>
  </si>
  <si>
    <t xml:space="preserve">SNACK                         </t>
  </si>
  <si>
    <t>08150000</t>
  </si>
  <si>
    <t>08150500</t>
  </si>
  <si>
    <t xml:space="preserve">CONSOMMER SUR PLACE           </t>
  </si>
  <si>
    <t>08151000</t>
  </si>
  <si>
    <t xml:space="preserve">PLAT A EMPORTER               </t>
  </si>
  <si>
    <t>08151500</t>
  </si>
  <si>
    <t xml:space="preserve">GRIGNOTAGE                    </t>
  </si>
  <si>
    <t>08159900</t>
  </si>
  <si>
    <t xml:space="preserve">PDV - SNACK                   </t>
  </si>
  <si>
    <t>09</t>
  </si>
  <si>
    <t xml:space="preserve">PUB                           </t>
  </si>
  <si>
    <t>09000000</t>
  </si>
  <si>
    <t xml:space="preserve">PUB.                          </t>
  </si>
  <si>
    <t>0905</t>
  </si>
  <si>
    <t xml:space="preserve">ECONOMAT                      </t>
  </si>
  <si>
    <t>09050000</t>
  </si>
  <si>
    <t>09050500</t>
  </si>
  <si>
    <t xml:space="preserve">SACHERIE                      </t>
  </si>
  <si>
    <t>09051000</t>
  </si>
  <si>
    <t xml:space="preserve">EMBALLAGES                    </t>
  </si>
  <si>
    <t>09051500</t>
  </si>
  <si>
    <t xml:space="preserve">EQUIPEMENT PDV                </t>
  </si>
  <si>
    <t>09052000</t>
  </si>
  <si>
    <t xml:space="preserve">ANIMATION PDV                 </t>
  </si>
  <si>
    <t>0910</t>
  </si>
  <si>
    <t xml:space="preserve">COMMUNICATION                 </t>
  </si>
  <si>
    <t>09100000</t>
  </si>
  <si>
    <t>09100500</t>
  </si>
  <si>
    <t xml:space="preserve">TRACTS PUBLICITAIRES          </t>
  </si>
  <si>
    <t>09101000</t>
  </si>
  <si>
    <t xml:space="preserve">AFFICHAGES PUBLICITAIRES      </t>
  </si>
  <si>
    <t>09101500</t>
  </si>
  <si>
    <t xml:space="preserve">ACTIONS PUBLICITAIRES         </t>
  </si>
  <si>
    <t>0915</t>
  </si>
  <si>
    <t xml:space="preserve">CARTE U                       </t>
  </si>
  <si>
    <t>09150000</t>
  </si>
  <si>
    <t>09150500</t>
  </si>
  <si>
    <t xml:space="preserve">CARTE U - CADEAU              </t>
  </si>
  <si>
    <t>09151000</t>
  </si>
  <si>
    <t xml:space="preserve">CARTE U - PLV                 </t>
  </si>
  <si>
    <t>09151500</t>
  </si>
  <si>
    <t xml:space="preserve">CARTE U - MAILING MENSUEL     </t>
  </si>
  <si>
    <t>09152000</t>
  </si>
  <si>
    <t xml:space="preserve">CARTE U - MAILING SPECIFIQUE  </t>
  </si>
  <si>
    <t>10</t>
  </si>
  <si>
    <t xml:space="preserve">EXPLOITATION PDV              </t>
  </si>
  <si>
    <t>10000000</t>
  </si>
  <si>
    <t xml:space="preserve">EXPLOITATION  PDV             </t>
  </si>
  <si>
    <t>1005</t>
  </si>
  <si>
    <t xml:space="preserve">FRAIS PERSONNEL HORS RAYON    </t>
  </si>
  <si>
    <t>10050000</t>
  </si>
  <si>
    <t xml:space="preserve">FRAIS PERSONNEL HORS RAYONS   </t>
  </si>
  <si>
    <t>10050500</t>
  </si>
  <si>
    <t xml:space="preserve">CHARGE CAISSE                 </t>
  </si>
  <si>
    <t>10051000</t>
  </si>
  <si>
    <t xml:space="preserve">CHARGE DIRECTION              </t>
  </si>
  <si>
    <t>10051500</t>
  </si>
  <si>
    <t xml:space="preserve">CHARGE ADMINISTRATION         </t>
  </si>
  <si>
    <t>10052000</t>
  </si>
  <si>
    <t xml:space="preserve">CHARGE ENTRETIEN              </t>
  </si>
  <si>
    <t>10052500</t>
  </si>
  <si>
    <t xml:space="preserve">CHARGE RECEPTION              </t>
  </si>
  <si>
    <t>10053000</t>
  </si>
  <si>
    <t xml:space="preserve">CHARGE GARDIENNAGE            </t>
  </si>
  <si>
    <t>10053500</t>
  </si>
  <si>
    <t xml:space="preserve">CHARGE ACCUEIL                </t>
  </si>
  <si>
    <t>10054000</t>
  </si>
  <si>
    <t xml:space="preserve">CHARGE TRANSPORT              </t>
  </si>
  <si>
    <t>10054500</t>
  </si>
  <si>
    <t xml:space="preserve">CHARGE DIRIGEANT              </t>
  </si>
  <si>
    <t>10055000</t>
  </si>
  <si>
    <t xml:space="preserve">CHARGE NETTOYAGE              </t>
  </si>
  <si>
    <t>10055500</t>
  </si>
  <si>
    <t xml:space="preserve">CHARGE ANIMATION              </t>
  </si>
  <si>
    <t>10056000</t>
  </si>
  <si>
    <t xml:space="preserve">CHARGE LIVRAISON A DOMICILE   </t>
  </si>
  <si>
    <t>10056500</t>
  </si>
  <si>
    <t xml:space="preserve">CHARGE SAV                    </t>
  </si>
  <si>
    <t>10059900</t>
  </si>
  <si>
    <t>PDV - FRAIS PERSONNEL HORS RAY</t>
  </si>
  <si>
    <t>11</t>
  </si>
  <si>
    <t xml:space="preserve">LIBRE CENTRALE                </t>
  </si>
  <si>
    <t>11000000</t>
  </si>
  <si>
    <t>1105</t>
  </si>
  <si>
    <t>11050000</t>
  </si>
  <si>
    <t>11050100</t>
  </si>
  <si>
    <t>11059900</t>
  </si>
  <si>
    <t xml:space="preserve">PDV - LIBRE CENTRALE          </t>
  </si>
  <si>
    <t>1110</t>
  </si>
  <si>
    <t xml:space="preserve">PRESTATIONS CENTRALES         </t>
  </si>
  <si>
    <t>11100000</t>
  </si>
  <si>
    <t>11100500</t>
  </si>
  <si>
    <t>11109900</t>
  </si>
  <si>
    <t xml:space="preserve">PDV - PRESTATIONS CENTRALES   </t>
  </si>
  <si>
    <t>1115</t>
  </si>
  <si>
    <t xml:space="preserve">COTISATIONS                   </t>
  </si>
  <si>
    <t>11150000</t>
  </si>
  <si>
    <t>11150500</t>
  </si>
  <si>
    <t>11159900</t>
  </si>
  <si>
    <t xml:space="preserve">PDV - COTISATIONS             </t>
  </si>
  <si>
    <t>99999999</t>
  </si>
  <si>
    <t>??????????????????????????????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</si>
</sst>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0" fillId="0" borderId="2" xfId="1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1" applyNumberFormat="1" applyFont="1" applyFill="1" applyBorder="1" applyAlignment="1" applyProtection="1">
      <alignment horizontal="left" vertical="center"/>
    </xf>
    <xf numFmtId="0" fontId="1" fillId="0" borderId="1" xfId="0" applyFont="1" applyBorder="1"/>
    <xf numFmtId="0" fontId="0" fillId="0" borderId="1" xfId="1" applyFont="1" applyBorder="1" applyAlignment="1">
      <alignment horizontal="center" vertical="center" wrapText="1"/>
    </xf>
    <xf numFmtId="0" fontId="2" fillId="0" borderId="1" xfId="0" applyFont="1" applyBorder="1"/>
    <xf numFmtId="0" fontId="0" fillId="0" borderId="1" xfId="1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1" xfId="1" applyFont="1" applyFill="1" applyBorder="1" applyAlignment="1">
      <alignment horizontal="center" vertical="center" wrapText="1"/>
    </xf>
    <xf numFmtId="0" fontId="0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/>
    <xf numFmtId="0" fontId="1" fillId="0" borderId="5" xfId="0" applyFont="1" applyBorder="1"/>
    <xf numFmtId="10" fontId="0" fillId="0" borderId="1" xfId="1" applyNumberFormat="1" applyFont="1" applyFill="1" applyBorder="1" applyAlignment="1">
      <alignment horizontal="center" vertical="center" wrapText="1"/>
    </xf>
    <xf numFmtId="10" fontId="0" fillId="0" borderId="1" xfId="0" applyNumberFormat="1" applyBorder="1"/>
    <xf numFmtId="10" fontId="0" fillId="0" borderId="0" xfId="0" applyNumberFormat="1"/>
    <xf numFmtId="0" fontId="1" fillId="0" borderId="1" xfId="0" applyFont="1" applyFill="1" applyBorder="1"/>
    <xf numFmtId="0" fontId="0" fillId="0" borderId="4" xfId="1" applyFont="1" applyFill="1" applyBorder="1" applyAlignment="1">
      <alignment horizontal="center" vertical="center" wrapText="1"/>
    </xf>
    <xf numFmtId="0" fontId="0" fillId="0" borderId="3" xfId="1" applyFont="1" applyFill="1" applyBorder="1" applyAlignment="1">
      <alignment horizontal="center" vertical="center" wrapText="1"/>
    </xf>
    <xf numFmtId="0" fontId="0" fillId="0" borderId="1" xfId="1" applyFont="1" applyFill="1" applyBorder="1" applyAlignment="1">
      <alignment horizontal="center" vertical="center" wrapText="1"/>
    </xf>
    <xf numFmtId="0" fontId="0" fillId="0" borderId="0" xfId="1" applyFont="1" applyAlignment="1">
      <alignment horizontal="center" vertical="center" wrapText="1"/>
    </xf>
    <xf numFmtId="0" fontId="0" fillId="0" borderId="0" xfId="1" applyNumberFormat="1" applyFont="1" applyFill="1" applyBorder="1" applyAlignment="1" applyProtection="1">
      <alignment horizontal="left" vertic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1"/>
  <sheetViews>
    <sheetView workbookViewId="0">
      <selection activeCell="A2" sqref="A2:G2"/>
    </sheetView>
  </sheetViews>
  <sheetFormatPr baseColWidth="10" defaultRowHeight="14.25"/>
  <sheetData>
    <row r="1" spans="1:22" ht="42.75" customHeight="1">
      <c r="A1" s="5" t="s">
        <v>0</v>
      </c>
      <c r="B1" s="5" t="s">
        <v>1</v>
      </c>
      <c r="C1" s="6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1" t="s">
        <v>2420</v>
      </c>
      <c r="M1" s="17"/>
      <c r="N1" s="17"/>
      <c r="O1" s="18"/>
      <c r="P1" s="1" t="s">
        <v>2421</v>
      </c>
      <c r="Q1" s="17"/>
      <c r="R1" s="17"/>
      <c r="S1" s="18"/>
      <c r="T1" s="19" t="s">
        <v>2422</v>
      </c>
      <c r="U1" s="19"/>
      <c r="V1" s="19"/>
    </row>
  </sheetData>
  <mergeCells count="3">
    <mergeCell ref="L1:O1"/>
    <mergeCell ref="P1:S1"/>
    <mergeCell ref="T1:V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V319"/>
  <sheetViews>
    <sheetView tabSelected="1" topLeftCell="L1" workbookViewId="0">
      <selection sqref="A1:XFD1"/>
    </sheetView>
  </sheetViews>
  <sheetFormatPr baseColWidth="10" defaultRowHeight="14.25"/>
  <cols>
    <col min="2" max="2" width="18.75" customWidth="1"/>
    <col min="4" max="4" width="21" customWidth="1"/>
    <col min="11" max="11" width="33.625" bestFit="1" customWidth="1"/>
    <col min="12" max="12" width="14.125" customWidth="1"/>
    <col min="15" max="15" width="11.625" style="15" customWidth="1"/>
    <col min="22" max="22" width="11" style="15"/>
  </cols>
  <sheetData>
    <row r="1" spans="1:22" ht="42.75" customHeight="1">
      <c r="A1" s="5" t="s">
        <v>0</v>
      </c>
      <c r="B1" s="5" t="s">
        <v>1</v>
      </c>
      <c r="C1" s="6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1" t="s">
        <v>2420</v>
      </c>
      <c r="M1" s="17"/>
      <c r="N1" s="17"/>
      <c r="O1" s="18"/>
      <c r="P1" s="1" t="s">
        <v>2421</v>
      </c>
      <c r="Q1" s="17"/>
      <c r="R1" s="17"/>
      <c r="S1" s="18"/>
      <c r="T1" s="19" t="s">
        <v>2422</v>
      </c>
      <c r="U1" s="19"/>
      <c r="V1" s="19"/>
    </row>
    <row r="2" spans="1:22" ht="38.25">
      <c r="A2" s="10"/>
      <c r="B2" s="10"/>
      <c r="C2" s="11"/>
      <c r="D2" s="10"/>
      <c r="E2" s="10"/>
      <c r="F2" s="10"/>
      <c r="G2" s="10"/>
      <c r="H2" s="10"/>
      <c r="I2" s="10"/>
      <c r="J2" s="10"/>
      <c r="K2" s="10"/>
      <c r="L2" s="9" t="s">
        <v>2423</v>
      </c>
      <c r="M2" s="9" t="s">
        <v>2424</v>
      </c>
      <c r="N2" s="7" t="s">
        <v>2425</v>
      </c>
      <c r="O2" s="13" t="s">
        <v>2426</v>
      </c>
      <c r="P2" s="9" t="s">
        <v>2423</v>
      </c>
      <c r="Q2" s="9" t="s">
        <v>2424</v>
      </c>
      <c r="R2" s="7" t="s">
        <v>2425</v>
      </c>
      <c r="S2" s="7" t="s">
        <v>2426</v>
      </c>
      <c r="T2" s="9" t="s">
        <v>2423</v>
      </c>
      <c r="U2" s="9" t="s">
        <v>2424</v>
      </c>
      <c r="V2" s="13" t="s">
        <v>2426</v>
      </c>
    </row>
    <row r="3" spans="1:22">
      <c r="A3" s="3" t="s">
        <v>1719</v>
      </c>
      <c r="B3" s="3" t="s">
        <v>1729</v>
      </c>
      <c r="C3" s="4" t="s">
        <v>1721</v>
      </c>
      <c r="D3" s="4" t="s">
        <v>1730</v>
      </c>
      <c r="E3" s="4" t="s">
        <v>1731</v>
      </c>
      <c r="F3" s="4">
        <v>0</v>
      </c>
      <c r="G3" s="4" t="s">
        <v>1732</v>
      </c>
      <c r="H3" s="4" t="s">
        <v>1733</v>
      </c>
      <c r="I3" s="4" t="s">
        <v>1734</v>
      </c>
      <c r="J3" s="4" t="s">
        <v>1735</v>
      </c>
      <c r="K3" s="4">
        <v>0</v>
      </c>
      <c r="L3" s="4">
        <f>VLOOKUP(D3,'CAHT EVRON'!$A$2:$C$226,2,FALSE)</f>
        <v>2226493.11</v>
      </c>
      <c r="M3" s="4">
        <f>VLOOKUP(D3,'CAHT EVRON'!$A$2:$C$226,3,FALSE)</f>
        <v>5209662.09</v>
      </c>
      <c r="N3" s="2">
        <f t="shared" ref="N3:N66" si="0">SUM(L3:M3)</f>
        <v>7436155.1999999993</v>
      </c>
      <c r="O3" s="14">
        <f t="shared" ref="O3:O66" si="1">IF(M3=0*(OUN3=0),0,(L3/M3-1))</f>
        <v>-0.57262235601157774</v>
      </c>
      <c r="P3" s="2">
        <f>VLOOKUP(D3,'CAHT SABLE'!$A$2:$C$182,2,FALSE)</f>
        <v>2510975.4900000002</v>
      </c>
      <c r="Q3" s="2">
        <f>VLOOKUP(D3,'CAHT SABLE'!$A$2:$C$182,3,FALSE)</f>
        <v>4213544.71</v>
      </c>
      <c r="R3" s="2">
        <f t="shared" ref="R3:R66" si="2">SUM(P3:Q3)</f>
        <v>6724520.2000000002</v>
      </c>
      <c r="S3" s="14">
        <f t="shared" ref="S3:S66" si="3">IF(Q3=0*(OUR3=0),0,(P3/Q3-1))</f>
        <v>-0.40407052426886425</v>
      </c>
      <c r="T3" s="2">
        <f t="shared" ref="T3:T66" si="4">P3+L3</f>
        <v>4737468.5999999996</v>
      </c>
      <c r="U3" s="2">
        <f t="shared" ref="U3:U66" si="5">Q3+M3</f>
        <v>9423206.8000000007</v>
      </c>
      <c r="V3" s="14">
        <f t="shared" ref="V3:V66" si="6">IF(U3=0*(OUT3=0),0,(T3/U3-1))</f>
        <v>-0.49725515946439813</v>
      </c>
    </row>
    <row r="4" spans="1:22">
      <c r="A4" s="3" t="s">
        <v>1719</v>
      </c>
      <c r="B4" s="3" t="s">
        <v>1720</v>
      </c>
      <c r="C4" s="4" t="s">
        <v>1721</v>
      </c>
      <c r="D4" s="4" t="s">
        <v>1722</v>
      </c>
      <c r="E4" s="4" t="s">
        <v>1723</v>
      </c>
      <c r="F4" s="4" t="s">
        <v>1724</v>
      </c>
      <c r="G4" s="4" t="s">
        <v>1725</v>
      </c>
      <c r="H4" s="4" t="s">
        <v>1726</v>
      </c>
      <c r="I4" s="4" t="s">
        <v>1727</v>
      </c>
      <c r="J4" s="4" t="s">
        <v>1728</v>
      </c>
      <c r="K4" s="4">
        <v>0</v>
      </c>
      <c r="L4" s="4">
        <f>VLOOKUP(D4,'CAHT EVRON'!$A$2:$C$226,2,FALSE)</f>
        <v>2361079.0499999998</v>
      </c>
      <c r="M4" s="4">
        <f>VLOOKUP(D4,'CAHT EVRON'!$A$2:$C$226,3,FALSE)</f>
        <v>3385387.63</v>
      </c>
      <c r="N4" s="2">
        <f t="shared" si="0"/>
        <v>5746466.6799999997</v>
      </c>
      <c r="O4" s="14">
        <f t="shared" si="1"/>
        <v>-0.30256759105603515</v>
      </c>
      <c r="P4" s="2">
        <f>VLOOKUP(D4,'CAHT SABLE'!$A$2:$C$182,2,FALSE)</f>
        <v>644947.06999999995</v>
      </c>
      <c r="Q4" s="2">
        <f>VLOOKUP(D4,'CAHT SABLE'!$A$2:$C$182,3,FALSE)</f>
        <v>1935165.84</v>
      </c>
      <c r="R4" s="2">
        <f t="shared" si="2"/>
        <v>2580112.91</v>
      </c>
      <c r="S4" s="14">
        <f t="shared" si="3"/>
        <v>-0.66672258435483756</v>
      </c>
      <c r="T4" s="2">
        <f t="shared" si="4"/>
        <v>3006026.1199999996</v>
      </c>
      <c r="U4" s="2">
        <f t="shared" si="5"/>
        <v>5320553.47</v>
      </c>
      <c r="V4" s="14">
        <f t="shared" si="6"/>
        <v>-0.43501627472602022</v>
      </c>
    </row>
    <row r="5" spans="1:22">
      <c r="A5" s="3" t="s">
        <v>1116</v>
      </c>
      <c r="B5" s="3" t="s">
        <v>1154</v>
      </c>
      <c r="C5" s="4" t="s">
        <v>1118</v>
      </c>
      <c r="D5" s="4" t="s">
        <v>1155</v>
      </c>
      <c r="E5" s="4" t="s">
        <v>1156</v>
      </c>
      <c r="F5" s="4" t="s">
        <v>1157</v>
      </c>
      <c r="G5" s="4" t="s">
        <v>657</v>
      </c>
      <c r="H5" s="4" t="s">
        <v>1158</v>
      </c>
      <c r="I5" s="4" t="s">
        <v>1159</v>
      </c>
      <c r="J5" s="4" t="s">
        <v>1160</v>
      </c>
      <c r="K5" s="4" t="s">
        <v>1161</v>
      </c>
      <c r="L5" s="4">
        <f>VLOOKUP(D5,'CAHT EVRON'!$A$2:$C$226,2,FALSE)</f>
        <v>76646.320000000007</v>
      </c>
      <c r="M5" s="4">
        <f>VLOOKUP(D5,'CAHT EVRON'!$A$2:$C$226,3,FALSE)</f>
        <v>132662.95000000001</v>
      </c>
      <c r="N5" s="2">
        <f t="shared" si="0"/>
        <v>209309.27000000002</v>
      </c>
      <c r="O5" s="14">
        <f t="shared" si="1"/>
        <v>-0.42224773382470393</v>
      </c>
      <c r="P5" s="2">
        <f>VLOOKUP(D5,'CAHT SABLE'!$A$2:$C$182,2,FALSE)</f>
        <v>48763.87</v>
      </c>
      <c r="Q5" s="2">
        <f>VLOOKUP(D5,'CAHT SABLE'!$A$2:$C$182,3,FALSE)</f>
        <v>112328.18</v>
      </c>
      <c r="R5" s="2">
        <f t="shared" si="2"/>
        <v>161092.04999999999</v>
      </c>
      <c r="S5" s="14">
        <f t="shared" si="3"/>
        <v>-0.56588035166242334</v>
      </c>
      <c r="T5" s="2">
        <f t="shared" si="4"/>
        <v>125410.19</v>
      </c>
      <c r="U5" s="2">
        <f t="shared" si="5"/>
        <v>244991.13</v>
      </c>
      <c r="V5" s="14">
        <f t="shared" si="6"/>
        <v>-0.48810314071370664</v>
      </c>
    </row>
    <row r="6" spans="1:22">
      <c r="A6" s="3" t="s">
        <v>652</v>
      </c>
      <c r="B6" s="3" t="s">
        <v>1841</v>
      </c>
      <c r="C6" s="4" t="s">
        <v>654</v>
      </c>
      <c r="D6" s="4" t="s">
        <v>1909</v>
      </c>
      <c r="E6" s="4" t="s">
        <v>1910</v>
      </c>
      <c r="F6" s="4">
        <v>0</v>
      </c>
      <c r="G6" s="4" t="s">
        <v>662</v>
      </c>
      <c r="H6" s="4" t="s">
        <v>663</v>
      </c>
      <c r="I6" s="4" t="s">
        <v>664</v>
      </c>
      <c r="J6" s="4" t="s">
        <v>665</v>
      </c>
      <c r="K6" s="4">
        <v>0</v>
      </c>
      <c r="L6" s="4">
        <f>VLOOKUP(D6,'CAHT EVRON'!$A$2:$C$226,2,FALSE)</f>
        <v>29548.75</v>
      </c>
      <c r="M6" s="4">
        <f>VLOOKUP(D6,'CAHT EVRON'!$A$2:$C$226,3,FALSE)</f>
        <v>49362.879999999997</v>
      </c>
      <c r="N6" s="2">
        <f t="shared" si="0"/>
        <v>78911.63</v>
      </c>
      <c r="O6" s="14">
        <f t="shared" si="1"/>
        <v>-0.40139736579389207</v>
      </c>
      <c r="P6" s="2">
        <f>VLOOKUP(D6,'CAHT SABLE'!$A$2:$C$182,2,FALSE)</f>
        <v>87695.99</v>
      </c>
      <c r="Q6" s="2">
        <f>VLOOKUP(D6,'CAHT SABLE'!$A$2:$C$182,3,FALSE)</f>
        <v>138879.13</v>
      </c>
      <c r="R6" s="2">
        <f t="shared" si="2"/>
        <v>226575.12</v>
      </c>
      <c r="S6" s="14">
        <f t="shared" si="3"/>
        <v>-0.36854450341098766</v>
      </c>
      <c r="T6" s="2">
        <f t="shared" si="4"/>
        <v>117244.74</v>
      </c>
      <c r="U6" s="2">
        <f t="shared" si="5"/>
        <v>188242.01</v>
      </c>
      <c r="V6" s="14">
        <f t="shared" si="6"/>
        <v>-0.37715954052976808</v>
      </c>
    </row>
    <row r="7" spans="1:22">
      <c r="A7" s="3" t="s">
        <v>652</v>
      </c>
      <c r="B7" s="3" t="s">
        <v>700</v>
      </c>
      <c r="C7" s="4" t="s">
        <v>654</v>
      </c>
      <c r="D7" s="4" t="s">
        <v>701</v>
      </c>
      <c r="E7" s="4" t="s">
        <v>702</v>
      </c>
      <c r="F7" s="4" t="s">
        <v>703</v>
      </c>
      <c r="G7" s="4" t="s">
        <v>675</v>
      </c>
      <c r="H7" s="4" t="s">
        <v>676</v>
      </c>
      <c r="I7" s="4" t="s">
        <v>704</v>
      </c>
      <c r="J7" s="4" t="s">
        <v>705</v>
      </c>
      <c r="K7" s="4" t="s">
        <v>706</v>
      </c>
      <c r="L7" s="4">
        <f>VLOOKUP(D7,'CAHT EVRON'!$A$2:$C$226,2,FALSE)</f>
        <v>110546.99</v>
      </c>
      <c r="M7" s="4">
        <f>VLOOKUP(D7,'CAHT EVRON'!$A$2:$C$226,3,FALSE)</f>
        <v>150720.31</v>
      </c>
      <c r="N7" s="2">
        <f t="shared" si="0"/>
        <v>261267.3</v>
      </c>
      <c r="O7" s="14">
        <f t="shared" si="1"/>
        <v>-0.26654218001542052</v>
      </c>
      <c r="P7" s="2">
        <f>VLOOKUP(D7,'CAHT SABLE'!$A$2:$C$182,2,FALSE)</f>
        <v>343.29</v>
      </c>
      <c r="Q7" s="2">
        <f>VLOOKUP(D7,'CAHT SABLE'!$A$2:$C$182,3,FALSE)</f>
        <v>0</v>
      </c>
      <c r="R7" s="2">
        <f t="shared" si="2"/>
        <v>343.29</v>
      </c>
      <c r="S7" s="14">
        <f t="shared" si="3"/>
        <v>0</v>
      </c>
      <c r="T7" s="2">
        <f t="shared" si="4"/>
        <v>110890.28</v>
      </c>
      <c r="U7" s="2">
        <f t="shared" si="5"/>
        <v>150720.31</v>
      </c>
      <c r="V7" s="14">
        <f t="shared" si="6"/>
        <v>-0.26426451750265112</v>
      </c>
    </row>
    <row r="8" spans="1:22">
      <c r="A8" s="3" t="s">
        <v>1002</v>
      </c>
      <c r="B8" s="3" t="s">
        <v>1012</v>
      </c>
      <c r="C8" s="4" t="s">
        <v>1004</v>
      </c>
      <c r="D8" s="4" t="s">
        <v>1013</v>
      </c>
      <c r="E8" s="4" t="s">
        <v>1014</v>
      </c>
      <c r="F8" s="4" t="s">
        <v>1015</v>
      </c>
      <c r="G8" s="4" t="s">
        <v>153</v>
      </c>
      <c r="H8" s="4" t="s">
        <v>154</v>
      </c>
      <c r="I8" s="4" t="s">
        <v>1016</v>
      </c>
      <c r="J8" s="4" t="s">
        <v>1017</v>
      </c>
      <c r="K8" s="4">
        <v>0</v>
      </c>
      <c r="L8" s="4">
        <f>VLOOKUP(D8,'CAHT EVRON'!$A$2:$C$226,2,FALSE)</f>
        <v>106554.95</v>
      </c>
      <c r="M8" s="4">
        <f>VLOOKUP(D8,'CAHT EVRON'!$A$2:$C$226,3,FALSE)</f>
        <v>159651.42000000001</v>
      </c>
      <c r="N8" s="2">
        <f t="shared" si="0"/>
        <v>266206.37</v>
      </c>
      <c r="O8" s="14">
        <f t="shared" si="1"/>
        <v>-0.33257749915409462</v>
      </c>
      <c r="P8" s="2">
        <f>VLOOKUP(D8,'CAHT SABLE'!$A$2:$C$182,2,FALSE)</f>
        <v>1828.25</v>
      </c>
      <c r="Q8" s="2">
        <f>VLOOKUP(D8,'CAHT SABLE'!$A$2:$C$182,3,FALSE)</f>
        <v>3722.73</v>
      </c>
      <c r="R8" s="2">
        <f t="shared" si="2"/>
        <v>5550.98</v>
      </c>
      <c r="S8" s="14">
        <f t="shared" si="3"/>
        <v>-0.5088953536786176</v>
      </c>
      <c r="T8" s="2">
        <f t="shared" si="4"/>
        <v>108383.2</v>
      </c>
      <c r="U8" s="2">
        <f t="shared" si="5"/>
        <v>163374.15000000002</v>
      </c>
      <c r="V8" s="14">
        <f t="shared" si="6"/>
        <v>-0.33659517126791494</v>
      </c>
    </row>
    <row r="9" spans="1:22">
      <c r="A9" s="3" t="s">
        <v>817</v>
      </c>
      <c r="B9" s="3" t="s">
        <v>847</v>
      </c>
      <c r="C9" s="4" t="s">
        <v>819</v>
      </c>
      <c r="D9" s="4" t="s">
        <v>848</v>
      </c>
      <c r="E9" s="4" t="s">
        <v>849</v>
      </c>
      <c r="F9" s="4" t="s">
        <v>850</v>
      </c>
      <c r="G9" s="4" t="s">
        <v>851</v>
      </c>
      <c r="H9" s="4" t="s">
        <v>852</v>
      </c>
      <c r="I9" s="4" t="s">
        <v>853</v>
      </c>
      <c r="J9" s="4" t="s">
        <v>854</v>
      </c>
      <c r="K9" s="4">
        <v>0</v>
      </c>
      <c r="L9" s="4">
        <f>VLOOKUP(D9,'CAHT EVRON'!$A$2:$C$226,2,FALSE)</f>
        <v>55852.36</v>
      </c>
      <c r="M9" s="4">
        <f>VLOOKUP(D9,'CAHT EVRON'!$A$2:$C$226,3,FALSE)</f>
        <v>94062.67</v>
      </c>
      <c r="N9" s="2">
        <f t="shared" si="0"/>
        <v>149915.03</v>
      </c>
      <c r="O9" s="14">
        <f t="shared" si="1"/>
        <v>-0.40622183061569483</v>
      </c>
      <c r="P9" s="2">
        <f>VLOOKUP(D9,'CAHT SABLE'!$A$2:$C$182,2,FALSE)</f>
        <v>42232.83</v>
      </c>
      <c r="Q9" s="2">
        <f>VLOOKUP(D9,'CAHT SABLE'!$A$2:$C$182,3,FALSE)</f>
        <v>70127.89</v>
      </c>
      <c r="R9" s="2">
        <f t="shared" si="2"/>
        <v>112360.72</v>
      </c>
      <c r="S9" s="14">
        <f t="shared" si="3"/>
        <v>-0.39777412381864041</v>
      </c>
      <c r="T9" s="2">
        <f t="shared" si="4"/>
        <v>98085.19</v>
      </c>
      <c r="U9" s="2">
        <f t="shared" si="5"/>
        <v>164190.56</v>
      </c>
      <c r="V9" s="14">
        <f t="shared" si="6"/>
        <v>-0.40261370690251619</v>
      </c>
    </row>
    <row r="10" spans="1:22">
      <c r="A10" s="3" t="s">
        <v>1694</v>
      </c>
      <c r="B10" s="3" t="s">
        <v>1695</v>
      </c>
      <c r="C10" s="4" t="s">
        <v>1696</v>
      </c>
      <c r="D10" s="4" t="s">
        <v>1697</v>
      </c>
      <c r="E10" s="4" t="s">
        <v>1698</v>
      </c>
      <c r="F10" s="4" t="s">
        <v>1258</v>
      </c>
      <c r="G10" s="4" t="s">
        <v>1259</v>
      </c>
      <c r="H10" s="4" t="s">
        <v>1260</v>
      </c>
      <c r="I10" s="4" t="s">
        <v>1699</v>
      </c>
      <c r="J10" s="4" t="s">
        <v>1700</v>
      </c>
      <c r="K10" s="4" t="s">
        <v>1701</v>
      </c>
      <c r="L10" s="4">
        <f>VLOOKUP(D10,'CAHT EVRON'!$A$2:$C$226,2,FALSE)</f>
        <v>61461.83</v>
      </c>
      <c r="M10" s="4">
        <f>VLOOKUP(D10,'CAHT EVRON'!$A$2:$C$226,3,FALSE)</f>
        <v>130425.85</v>
      </c>
      <c r="N10" s="2">
        <f t="shared" si="0"/>
        <v>191887.68</v>
      </c>
      <c r="O10" s="14">
        <f t="shared" si="1"/>
        <v>-0.52876036460563602</v>
      </c>
      <c r="P10" s="2">
        <f>VLOOKUP(D10,'CAHT SABLE'!$A$2:$C$182,2,FALSE)</f>
        <v>15689.96</v>
      </c>
      <c r="Q10" s="2">
        <f>VLOOKUP(D10,'CAHT SABLE'!$A$2:$C$182,3,FALSE)</f>
        <v>27146.75</v>
      </c>
      <c r="R10" s="2">
        <f t="shared" si="2"/>
        <v>42836.71</v>
      </c>
      <c r="S10" s="14">
        <f t="shared" si="3"/>
        <v>-0.42203173492222834</v>
      </c>
      <c r="T10" s="2">
        <f t="shared" si="4"/>
        <v>77151.790000000008</v>
      </c>
      <c r="U10" s="2">
        <f t="shared" si="5"/>
        <v>157572.6</v>
      </c>
      <c r="V10" s="14">
        <f t="shared" si="6"/>
        <v>-0.51037305978323633</v>
      </c>
    </row>
    <row r="11" spans="1:22">
      <c r="A11" s="3" t="s">
        <v>817</v>
      </c>
      <c r="B11" s="3" t="s">
        <v>839</v>
      </c>
      <c r="C11" s="4" t="s">
        <v>819</v>
      </c>
      <c r="D11" s="4" t="s">
        <v>840</v>
      </c>
      <c r="E11" s="4" t="s">
        <v>841</v>
      </c>
      <c r="F11" s="4" t="s">
        <v>842</v>
      </c>
      <c r="G11" s="4" t="s">
        <v>843</v>
      </c>
      <c r="H11" s="4" t="s">
        <v>844</v>
      </c>
      <c r="I11" s="4" t="s">
        <v>845</v>
      </c>
      <c r="J11" s="4" t="s">
        <v>846</v>
      </c>
      <c r="K11" s="4">
        <v>0</v>
      </c>
      <c r="L11" s="4">
        <f>VLOOKUP(D11,'CAHT EVRON'!$A$2:$C$226,2,FALSE)</f>
        <v>75100.38</v>
      </c>
      <c r="M11" s="4">
        <f>VLOOKUP(D11,'CAHT EVRON'!$A$2:$C$226,3,FALSE)</f>
        <v>125180.61</v>
      </c>
      <c r="N11" s="2">
        <f t="shared" si="0"/>
        <v>200280.99</v>
      </c>
      <c r="O11" s="14">
        <f t="shared" si="1"/>
        <v>-0.40006379582269169</v>
      </c>
      <c r="P11" s="2"/>
      <c r="Q11" s="2"/>
      <c r="R11" s="2">
        <f t="shared" si="2"/>
        <v>0</v>
      </c>
      <c r="S11" s="14">
        <f t="shared" si="3"/>
        <v>0</v>
      </c>
      <c r="T11" s="2">
        <f t="shared" si="4"/>
        <v>75100.38</v>
      </c>
      <c r="U11" s="2">
        <f t="shared" si="5"/>
        <v>125180.61</v>
      </c>
      <c r="V11" s="14">
        <f t="shared" si="6"/>
        <v>-0.40006379582269169</v>
      </c>
    </row>
    <row r="12" spans="1:22">
      <c r="A12" s="3" t="s">
        <v>1439</v>
      </c>
      <c r="B12" s="3" t="s">
        <v>1448</v>
      </c>
      <c r="C12" s="4" t="s">
        <v>1441</v>
      </c>
      <c r="D12" s="4" t="s">
        <v>1449</v>
      </c>
      <c r="E12" s="4" t="s">
        <v>1450</v>
      </c>
      <c r="F12" s="4">
        <v>0</v>
      </c>
      <c r="G12" s="4" t="s">
        <v>1451</v>
      </c>
      <c r="H12" s="4" t="s">
        <v>1452</v>
      </c>
      <c r="I12" s="4" t="s">
        <v>1453</v>
      </c>
      <c r="J12" s="4">
        <v>0</v>
      </c>
      <c r="K12" s="4">
        <v>0</v>
      </c>
      <c r="L12" s="4">
        <f>VLOOKUP(D12,'CAHT EVRON'!$A$2:$C$226,2,FALSE)</f>
        <v>44733.440000000002</v>
      </c>
      <c r="M12" s="4">
        <f>VLOOKUP(D12,'CAHT EVRON'!$A$2:$C$226,3,FALSE)</f>
        <v>107987.93</v>
      </c>
      <c r="N12" s="2">
        <f t="shared" si="0"/>
        <v>152721.37</v>
      </c>
      <c r="O12" s="14">
        <f t="shared" si="1"/>
        <v>-0.5857551857878931</v>
      </c>
      <c r="P12" s="2">
        <f>VLOOKUP(D12,'CAHT SABLE'!$A$2:$C$182,2,FALSE)</f>
        <v>29826.76</v>
      </c>
      <c r="Q12" s="2">
        <f>VLOOKUP(D12,'CAHT SABLE'!$A$2:$C$182,3,FALSE)</f>
        <v>66074.81</v>
      </c>
      <c r="R12" s="2">
        <f t="shared" si="2"/>
        <v>95901.569999999992</v>
      </c>
      <c r="S12" s="14">
        <f t="shared" si="3"/>
        <v>-0.5485910591343357</v>
      </c>
      <c r="T12" s="2">
        <f t="shared" si="4"/>
        <v>74560.2</v>
      </c>
      <c r="U12" s="2">
        <f t="shared" si="5"/>
        <v>174062.74</v>
      </c>
      <c r="V12" s="14">
        <f t="shared" si="6"/>
        <v>-0.57164755650749832</v>
      </c>
    </row>
    <row r="13" spans="1:22">
      <c r="A13" s="3" t="s">
        <v>547</v>
      </c>
      <c r="B13" s="3" t="s">
        <v>556</v>
      </c>
      <c r="C13" s="4" t="s">
        <v>549</v>
      </c>
      <c r="D13" s="4" t="s">
        <v>557</v>
      </c>
      <c r="E13" s="4" t="s">
        <v>558</v>
      </c>
      <c r="F13" s="4">
        <v>0</v>
      </c>
      <c r="G13" s="4" t="s">
        <v>559</v>
      </c>
      <c r="H13" s="4" t="s">
        <v>560</v>
      </c>
      <c r="I13" s="4" t="s">
        <v>561</v>
      </c>
      <c r="J13" s="4" t="s">
        <v>562</v>
      </c>
      <c r="K13" s="4" t="s">
        <v>563</v>
      </c>
      <c r="L13" s="4">
        <f>VLOOKUP(D13,'CAHT EVRON'!$A$2:$C$226,2,FALSE)</f>
        <v>37038.26</v>
      </c>
      <c r="M13" s="4">
        <f>VLOOKUP(D13,'CAHT EVRON'!$A$2:$C$226,3,FALSE)</f>
        <v>38224.14</v>
      </c>
      <c r="N13" s="2">
        <f t="shared" si="0"/>
        <v>75262.399999999994</v>
      </c>
      <c r="O13" s="14">
        <f t="shared" si="1"/>
        <v>-3.1024373602649979E-2</v>
      </c>
      <c r="P13" s="2">
        <f>VLOOKUP(D13,'CAHT SABLE'!$A$2:$C$182,2,FALSE)</f>
        <v>34400.699999999997</v>
      </c>
      <c r="Q13" s="2">
        <f>VLOOKUP(D13,'CAHT SABLE'!$A$2:$C$182,3,FALSE)</f>
        <v>42311.79</v>
      </c>
      <c r="R13" s="2">
        <f t="shared" si="2"/>
        <v>76712.489999999991</v>
      </c>
      <c r="S13" s="14">
        <f t="shared" si="3"/>
        <v>-0.18697129098059906</v>
      </c>
      <c r="T13" s="2">
        <f t="shared" si="4"/>
        <v>71438.959999999992</v>
      </c>
      <c r="U13" s="2">
        <f t="shared" si="5"/>
        <v>80535.929999999993</v>
      </c>
      <c r="V13" s="14">
        <f t="shared" si="6"/>
        <v>-0.11295542250520985</v>
      </c>
    </row>
    <row r="14" spans="1:22">
      <c r="A14" s="3" t="s">
        <v>817</v>
      </c>
      <c r="B14" s="3" t="s">
        <v>818</v>
      </c>
      <c r="C14" s="4" t="s">
        <v>819</v>
      </c>
      <c r="D14" s="4" t="s">
        <v>820</v>
      </c>
      <c r="E14" s="4" t="s">
        <v>821</v>
      </c>
      <c r="F14" s="4">
        <v>0</v>
      </c>
      <c r="G14" s="4" t="s">
        <v>822</v>
      </c>
      <c r="H14" s="4" t="s">
        <v>823</v>
      </c>
      <c r="I14" s="4" t="s">
        <v>824</v>
      </c>
      <c r="J14" s="4" t="s">
        <v>825</v>
      </c>
      <c r="K14" s="4">
        <v>0</v>
      </c>
      <c r="L14" s="4">
        <f>VLOOKUP(D14,'CAHT EVRON'!$A$2:$C$226,2,FALSE)</f>
        <v>48738.32</v>
      </c>
      <c r="M14" s="4">
        <f>VLOOKUP(D14,'CAHT EVRON'!$A$2:$C$226,3,FALSE)</f>
        <v>118854.46</v>
      </c>
      <c r="N14" s="2">
        <f t="shared" si="0"/>
        <v>167592.78</v>
      </c>
      <c r="O14" s="14">
        <f t="shared" si="1"/>
        <v>-0.58993276314578358</v>
      </c>
      <c r="P14" s="2">
        <f>VLOOKUP(D14,'CAHT SABLE'!$A$2:$C$182,2,FALSE)</f>
        <v>20633.7</v>
      </c>
      <c r="Q14" s="2">
        <f>VLOOKUP(D14,'CAHT SABLE'!$A$2:$C$182,3,FALSE)</f>
        <v>48659.09</v>
      </c>
      <c r="R14" s="2">
        <f t="shared" si="2"/>
        <v>69292.789999999994</v>
      </c>
      <c r="S14" s="14">
        <f t="shared" si="3"/>
        <v>-0.57595384541716665</v>
      </c>
      <c r="T14" s="2">
        <f t="shared" si="4"/>
        <v>69372.02</v>
      </c>
      <c r="U14" s="2">
        <f t="shared" si="5"/>
        <v>167513.54999999999</v>
      </c>
      <c r="V14" s="14">
        <f t="shared" si="6"/>
        <v>-0.58587218765287941</v>
      </c>
    </row>
    <row r="15" spans="1:22">
      <c r="A15" s="3" t="s">
        <v>1492</v>
      </c>
      <c r="B15" s="3" t="s">
        <v>1875</v>
      </c>
      <c r="C15" s="4" t="s">
        <v>1494</v>
      </c>
      <c r="D15" s="4" t="s">
        <v>1911</v>
      </c>
      <c r="E15" s="4" t="s">
        <v>1912</v>
      </c>
      <c r="F15" s="4">
        <v>0</v>
      </c>
      <c r="G15" s="4" t="s">
        <v>662</v>
      </c>
      <c r="H15" s="4" t="s">
        <v>663</v>
      </c>
      <c r="I15" s="4">
        <v>0</v>
      </c>
      <c r="J15" s="4">
        <v>0</v>
      </c>
      <c r="K15" s="4">
        <v>0</v>
      </c>
      <c r="L15" s="4"/>
      <c r="M15" s="4"/>
      <c r="N15" s="2">
        <f t="shared" si="0"/>
        <v>0</v>
      </c>
      <c r="O15" s="14">
        <f t="shared" si="1"/>
        <v>0</v>
      </c>
      <c r="P15" s="2">
        <f>VLOOKUP(D15,'CAHT SABLE'!$A$2:$C$182,2,FALSE)</f>
        <v>67216.460000000006</v>
      </c>
      <c r="Q15" s="2">
        <f>VLOOKUP(D15,'CAHT SABLE'!$A$2:$C$182,3,FALSE)</f>
        <v>119894.42</v>
      </c>
      <c r="R15" s="2">
        <f t="shared" si="2"/>
        <v>187110.88</v>
      </c>
      <c r="S15" s="14">
        <f t="shared" si="3"/>
        <v>-0.43936957199509363</v>
      </c>
      <c r="T15" s="2">
        <f t="shared" si="4"/>
        <v>67216.460000000006</v>
      </c>
      <c r="U15" s="2">
        <f t="shared" si="5"/>
        <v>119894.42</v>
      </c>
      <c r="V15" s="14">
        <f t="shared" si="6"/>
        <v>-0.43936957199509363</v>
      </c>
    </row>
    <row r="16" spans="1:22">
      <c r="A16" s="3" t="s">
        <v>1458</v>
      </c>
      <c r="B16" s="3" t="s">
        <v>1469</v>
      </c>
      <c r="C16" s="4" t="s">
        <v>1460</v>
      </c>
      <c r="D16" s="4" t="s">
        <v>1470</v>
      </c>
      <c r="E16" s="4" t="s">
        <v>1471</v>
      </c>
      <c r="F16" s="4" t="s">
        <v>1472</v>
      </c>
      <c r="G16" s="4" t="s">
        <v>1473</v>
      </c>
      <c r="H16" s="4" t="s">
        <v>1474</v>
      </c>
      <c r="I16" s="4" t="s">
        <v>1475</v>
      </c>
      <c r="J16" s="4" t="s">
        <v>1476</v>
      </c>
      <c r="K16" s="4" t="s">
        <v>1477</v>
      </c>
      <c r="L16" s="4">
        <f>VLOOKUP(D16,'CAHT EVRON'!$A$2:$C$226,2,FALSE)</f>
        <v>61097.29</v>
      </c>
      <c r="M16" s="4">
        <f>VLOOKUP(D16,'CAHT EVRON'!$A$2:$C$226,3,FALSE)</f>
        <v>162810.57</v>
      </c>
      <c r="N16" s="2">
        <f t="shared" si="0"/>
        <v>223907.86000000002</v>
      </c>
      <c r="O16" s="14">
        <f t="shared" si="1"/>
        <v>-0.62473388552106912</v>
      </c>
      <c r="P16" s="2">
        <f>VLOOKUP(D16,'CAHT SABLE'!$A$2:$C$182,2,FALSE)</f>
        <v>90</v>
      </c>
      <c r="Q16" s="2">
        <f>VLOOKUP(D16,'CAHT SABLE'!$A$2:$C$182,3,FALSE)</f>
        <v>-762.28</v>
      </c>
      <c r="R16" s="2">
        <f t="shared" si="2"/>
        <v>-672.28</v>
      </c>
      <c r="S16" s="14">
        <f t="shared" si="3"/>
        <v>-1.1180668520753529</v>
      </c>
      <c r="T16" s="2">
        <f t="shared" si="4"/>
        <v>61187.29</v>
      </c>
      <c r="U16" s="2">
        <f t="shared" si="5"/>
        <v>162048.29</v>
      </c>
      <c r="V16" s="14">
        <f t="shared" si="6"/>
        <v>-0.6224132325000159</v>
      </c>
    </row>
    <row r="17" spans="1:22">
      <c r="A17" s="3" t="s">
        <v>394</v>
      </c>
      <c r="B17" s="3" t="s">
        <v>403</v>
      </c>
      <c r="C17" s="4" t="s">
        <v>396</v>
      </c>
      <c r="D17" s="4" t="s">
        <v>404</v>
      </c>
      <c r="E17" s="4" t="s">
        <v>405</v>
      </c>
      <c r="F17" s="4" t="s">
        <v>406</v>
      </c>
      <c r="G17" s="4" t="s">
        <v>407</v>
      </c>
      <c r="H17" s="4" t="s">
        <v>408</v>
      </c>
      <c r="I17" s="4" t="s">
        <v>409</v>
      </c>
      <c r="J17" s="4" t="s">
        <v>410</v>
      </c>
      <c r="K17" s="4">
        <v>0</v>
      </c>
      <c r="L17" s="4">
        <f>VLOOKUP(D17,'CAHT EVRON'!$A$2:$C$226,2,FALSE)</f>
        <v>31563.56</v>
      </c>
      <c r="M17" s="4">
        <f>VLOOKUP(D17,'CAHT EVRON'!$A$2:$C$226,3,FALSE)</f>
        <v>50822.82</v>
      </c>
      <c r="N17" s="2">
        <f t="shared" si="0"/>
        <v>82386.38</v>
      </c>
      <c r="O17" s="14">
        <f t="shared" si="1"/>
        <v>-0.37894906264548089</v>
      </c>
      <c r="P17" s="2">
        <f>VLOOKUP(D17,'CAHT SABLE'!$A$2:$C$182,2,FALSE)</f>
        <v>22548.23</v>
      </c>
      <c r="Q17" s="2">
        <f>VLOOKUP(D17,'CAHT SABLE'!$A$2:$C$182,3,FALSE)</f>
        <v>40696.080000000002</v>
      </c>
      <c r="R17" s="2">
        <f t="shared" si="2"/>
        <v>63244.31</v>
      </c>
      <c r="S17" s="14">
        <f t="shared" si="3"/>
        <v>-0.44593607050113926</v>
      </c>
      <c r="T17" s="2">
        <f t="shared" si="4"/>
        <v>54111.79</v>
      </c>
      <c r="U17" s="2">
        <f t="shared" si="5"/>
        <v>91518.9</v>
      </c>
      <c r="V17" s="14">
        <f t="shared" si="6"/>
        <v>-0.40873644678858678</v>
      </c>
    </row>
    <row r="18" spans="1:22">
      <c r="A18" s="3" t="s">
        <v>1002</v>
      </c>
      <c r="B18" s="3" t="s">
        <v>1044</v>
      </c>
      <c r="C18" s="4" t="s">
        <v>1004</v>
      </c>
      <c r="D18" s="4" t="s">
        <v>1045</v>
      </c>
      <c r="E18" s="4" t="s">
        <v>1046</v>
      </c>
      <c r="F18" s="4" t="s">
        <v>1047</v>
      </c>
      <c r="G18" s="4" t="s">
        <v>1048</v>
      </c>
      <c r="H18" s="4" t="s">
        <v>1049</v>
      </c>
      <c r="I18" s="4" t="s">
        <v>1050</v>
      </c>
      <c r="J18" s="4" t="s">
        <v>1051</v>
      </c>
      <c r="K18" s="4" t="s">
        <v>1052</v>
      </c>
      <c r="L18" s="4">
        <f>VLOOKUP(D18,'CAHT EVRON'!$A$2:$C$226,2,FALSE)</f>
        <v>32320.53</v>
      </c>
      <c r="M18" s="4">
        <f>VLOOKUP(D18,'CAHT EVRON'!$A$2:$C$226,3,FALSE)</f>
        <v>39490.86</v>
      </c>
      <c r="N18" s="2">
        <f t="shared" si="0"/>
        <v>71811.39</v>
      </c>
      <c r="O18" s="14">
        <f t="shared" si="1"/>
        <v>-0.18156935554201659</v>
      </c>
      <c r="P18" s="2">
        <f>VLOOKUP(D18,'CAHT SABLE'!$A$2:$C$182,2,FALSE)</f>
        <v>18182.73</v>
      </c>
      <c r="Q18" s="2">
        <f>VLOOKUP(D18,'CAHT SABLE'!$A$2:$C$182,3,FALSE)</f>
        <v>32473.02</v>
      </c>
      <c r="R18" s="2">
        <f t="shared" si="2"/>
        <v>50655.75</v>
      </c>
      <c r="S18" s="14">
        <f t="shared" si="3"/>
        <v>-0.44006655371135794</v>
      </c>
      <c r="T18" s="2">
        <f t="shared" si="4"/>
        <v>50503.259999999995</v>
      </c>
      <c r="U18" s="2">
        <f t="shared" si="5"/>
        <v>71963.88</v>
      </c>
      <c r="V18" s="14">
        <f t="shared" si="6"/>
        <v>-0.29821377057490517</v>
      </c>
    </row>
    <row r="19" spans="1:22">
      <c r="A19" s="3" t="s">
        <v>1702</v>
      </c>
      <c r="B19" s="3" t="s">
        <v>1712</v>
      </c>
      <c r="C19" s="4" t="s">
        <v>1704</v>
      </c>
      <c r="D19" s="4" t="s">
        <v>1713</v>
      </c>
      <c r="E19" s="4" t="s">
        <v>1714</v>
      </c>
      <c r="F19" s="4">
        <v>0</v>
      </c>
      <c r="G19" s="4" t="s">
        <v>1715</v>
      </c>
      <c r="H19" s="4" t="s">
        <v>1716</v>
      </c>
      <c r="I19" s="4" t="s">
        <v>1717</v>
      </c>
      <c r="J19" s="4" t="s">
        <v>1718</v>
      </c>
      <c r="K19" s="4">
        <v>0</v>
      </c>
      <c r="L19" s="4">
        <f>VLOOKUP(D19,'CAHT EVRON'!$A$2:$C$226,2,FALSE)</f>
        <v>26169.08</v>
      </c>
      <c r="M19" s="4">
        <f>VLOOKUP(D19,'CAHT EVRON'!$A$2:$C$226,3,FALSE)</f>
        <v>55362.86</v>
      </c>
      <c r="N19" s="2">
        <f t="shared" si="0"/>
        <v>81531.94</v>
      </c>
      <c r="O19" s="14">
        <f t="shared" si="1"/>
        <v>-0.52731704973334104</v>
      </c>
      <c r="P19" s="2">
        <f>VLOOKUP(D19,'CAHT SABLE'!$A$2:$C$182,2,FALSE)</f>
        <v>22626.16</v>
      </c>
      <c r="Q19" s="2">
        <f>VLOOKUP(D19,'CAHT SABLE'!$A$2:$C$182,3,FALSE)</f>
        <v>46925.36</v>
      </c>
      <c r="R19" s="2">
        <f t="shared" si="2"/>
        <v>69551.520000000004</v>
      </c>
      <c r="S19" s="14">
        <f t="shared" si="3"/>
        <v>-0.5178266080430709</v>
      </c>
      <c r="T19" s="2">
        <f t="shared" si="4"/>
        <v>48795.240000000005</v>
      </c>
      <c r="U19" s="2">
        <f t="shared" si="5"/>
        <v>102288.22</v>
      </c>
      <c r="V19" s="14">
        <f t="shared" si="6"/>
        <v>-0.52296325031367241</v>
      </c>
    </row>
    <row r="20" spans="1:22">
      <c r="A20" s="3" t="s">
        <v>202</v>
      </c>
      <c r="B20" s="3" t="s">
        <v>244</v>
      </c>
      <c r="C20" s="4" t="s">
        <v>204</v>
      </c>
      <c r="D20" s="4" t="s">
        <v>245</v>
      </c>
      <c r="E20" s="4" t="s">
        <v>246</v>
      </c>
      <c r="F20" s="4">
        <v>0</v>
      </c>
      <c r="G20" s="4" t="s">
        <v>247</v>
      </c>
      <c r="H20" s="4" t="s">
        <v>248</v>
      </c>
      <c r="I20" s="4" t="s">
        <v>249</v>
      </c>
      <c r="J20" s="4" t="s">
        <v>250</v>
      </c>
      <c r="K20" s="4" t="s">
        <v>251</v>
      </c>
      <c r="L20" s="4">
        <f>VLOOKUP(D20,'CAHT EVRON'!$A$2:$C$226,2,FALSE)</f>
        <v>25297.37</v>
      </c>
      <c r="M20" s="4">
        <f>VLOOKUP(D20,'CAHT EVRON'!$A$2:$C$226,3,FALSE)</f>
        <v>42814.29</v>
      </c>
      <c r="N20" s="2">
        <f t="shared" si="0"/>
        <v>68111.66</v>
      </c>
      <c r="O20" s="14">
        <f t="shared" si="1"/>
        <v>-0.40913722964925969</v>
      </c>
      <c r="P20" s="2">
        <f>VLOOKUP(D20,'CAHT SABLE'!$A$2:$C$182,2,FALSE)</f>
        <v>22106.34</v>
      </c>
      <c r="Q20" s="2">
        <f>VLOOKUP(D20,'CAHT SABLE'!$A$2:$C$182,3,FALSE)</f>
        <v>38533.050000000003</v>
      </c>
      <c r="R20" s="2">
        <f t="shared" si="2"/>
        <v>60639.39</v>
      </c>
      <c r="S20" s="14">
        <f t="shared" si="3"/>
        <v>-0.42630183699447621</v>
      </c>
      <c r="T20" s="2">
        <f t="shared" si="4"/>
        <v>47403.71</v>
      </c>
      <c r="U20" s="2">
        <f t="shared" si="5"/>
        <v>81347.34</v>
      </c>
      <c r="V20" s="14">
        <f t="shared" si="6"/>
        <v>-0.41726785411790968</v>
      </c>
    </row>
    <row r="21" spans="1:22">
      <c r="A21" s="3" t="s">
        <v>1002</v>
      </c>
      <c r="B21" s="3" t="s">
        <v>1083</v>
      </c>
      <c r="C21" s="4" t="s">
        <v>1004</v>
      </c>
      <c r="D21" s="4" t="s">
        <v>1084</v>
      </c>
      <c r="E21" s="4" t="s">
        <v>1085</v>
      </c>
      <c r="F21" s="4">
        <v>0</v>
      </c>
      <c r="G21" s="4" t="s">
        <v>1086</v>
      </c>
      <c r="H21" s="4" t="s">
        <v>1087</v>
      </c>
      <c r="I21" s="4" t="s">
        <v>1088</v>
      </c>
      <c r="J21" s="4" t="s">
        <v>1089</v>
      </c>
      <c r="K21" s="4">
        <v>0</v>
      </c>
      <c r="L21" s="4">
        <f>VLOOKUP(D21,'CAHT EVRON'!$A$2:$C$226,2,FALSE)</f>
        <v>31263.59</v>
      </c>
      <c r="M21" s="4">
        <f>VLOOKUP(D21,'CAHT EVRON'!$A$2:$C$226,3,FALSE)</f>
        <v>44362.14</v>
      </c>
      <c r="N21" s="2">
        <f t="shared" si="0"/>
        <v>75625.73</v>
      </c>
      <c r="O21" s="14">
        <f t="shared" si="1"/>
        <v>-0.29526415993457478</v>
      </c>
      <c r="P21" s="2">
        <f>VLOOKUP(D21,'CAHT SABLE'!$A$2:$C$182,2,FALSE)</f>
        <v>11222.21</v>
      </c>
      <c r="Q21" s="2">
        <f>VLOOKUP(D21,'CAHT SABLE'!$A$2:$C$182,3,FALSE)</f>
        <v>11666.3</v>
      </c>
      <c r="R21" s="2">
        <f t="shared" si="2"/>
        <v>22888.51</v>
      </c>
      <c r="S21" s="14">
        <f t="shared" si="3"/>
        <v>-3.8066053504538733E-2</v>
      </c>
      <c r="T21" s="2">
        <f t="shared" si="4"/>
        <v>42485.8</v>
      </c>
      <c r="U21" s="2">
        <f t="shared" si="5"/>
        <v>56028.44</v>
      </c>
      <c r="V21" s="14">
        <f t="shared" si="6"/>
        <v>-0.24171010294057804</v>
      </c>
    </row>
    <row r="22" spans="1:22">
      <c r="A22" s="3" t="s">
        <v>67</v>
      </c>
      <c r="B22" s="3" t="s">
        <v>78</v>
      </c>
      <c r="C22" s="4" t="s">
        <v>69</v>
      </c>
      <c r="D22" s="4" t="s">
        <v>79</v>
      </c>
      <c r="E22" s="4" t="s">
        <v>80</v>
      </c>
      <c r="F22" s="4" t="s">
        <v>81</v>
      </c>
      <c r="G22" s="4" t="s">
        <v>82</v>
      </c>
      <c r="H22" s="4" t="s">
        <v>83</v>
      </c>
      <c r="I22" s="4" t="s">
        <v>84</v>
      </c>
      <c r="J22" s="4" t="s">
        <v>85</v>
      </c>
      <c r="K22" s="4" t="s">
        <v>86</v>
      </c>
      <c r="L22" s="4">
        <f>VLOOKUP(D22,'CAHT EVRON'!$A$2:$C$226,2,FALSE)</f>
        <v>26783.93</v>
      </c>
      <c r="M22" s="4">
        <f>VLOOKUP(D22,'CAHT EVRON'!$A$2:$C$226,3,FALSE)</f>
        <v>22959.56</v>
      </c>
      <c r="N22" s="2">
        <f t="shared" si="0"/>
        <v>49743.490000000005</v>
      </c>
      <c r="O22" s="14">
        <f t="shared" si="1"/>
        <v>0.16656982973541301</v>
      </c>
      <c r="P22" s="2">
        <f>VLOOKUP(D22,'CAHT SABLE'!$A$2:$C$182,2,FALSE)</f>
        <v>14907.83</v>
      </c>
      <c r="Q22" s="2">
        <f>VLOOKUP(D22,'CAHT SABLE'!$A$2:$C$182,3,FALSE)</f>
        <v>13079.51</v>
      </c>
      <c r="R22" s="2">
        <f t="shared" si="2"/>
        <v>27987.34</v>
      </c>
      <c r="S22" s="14">
        <f t="shared" si="3"/>
        <v>0.13978505310978773</v>
      </c>
      <c r="T22" s="2">
        <f t="shared" si="4"/>
        <v>41691.760000000002</v>
      </c>
      <c r="U22" s="2">
        <f t="shared" si="5"/>
        <v>36039.07</v>
      </c>
      <c r="V22" s="14">
        <f t="shared" si="6"/>
        <v>0.15684894199545107</v>
      </c>
    </row>
    <row r="23" spans="1:22">
      <c r="A23" s="3" t="s">
        <v>777</v>
      </c>
      <c r="B23" s="3" t="s">
        <v>778</v>
      </c>
      <c r="C23" s="4" t="s">
        <v>779</v>
      </c>
      <c r="D23" s="4" t="s">
        <v>780</v>
      </c>
      <c r="E23" s="4" t="s">
        <v>781</v>
      </c>
      <c r="F23" s="4">
        <v>0</v>
      </c>
      <c r="G23" s="4" t="s">
        <v>782</v>
      </c>
      <c r="H23" s="4" t="s">
        <v>783</v>
      </c>
      <c r="I23" s="4" t="s">
        <v>784</v>
      </c>
      <c r="J23" s="4" t="s">
        <v>785</v>
      </c>
      <c r="K23" s="4">
        <v>0</v>
      </c>
      <c r="L23" s="4">
        <f>VLOOKUP(D23,'CAHT EVRON'!$A$2:$C$226,2,FALSE)</f>
        <v>35046.769999999997</v>
      </c>
      <c r="M23" s="4">
        <f>VLOOKUP(D23,'CAHT EVRON'!$A$2:$C$226,3,FALSE)</f>
        <v>53964.01</v>
      </c>
      <c r="N23" s="2">
        <f t="shared" si="0"/>
        <v>89010.78</v>
      </c>
      <c r="O23" s="14">
        <f t="shared" si="1"/>
        <v>-0.35055289627290498</v>
      </c>
      <c r="P23" s="2">
        <f>VLOOKUP(D23,'CAHT SABLE'!$A$2:$C$182,2,FALSE)</f>
        <v>5542.41</v>
      </c>
      <c r="Q23" s="2">
        <f>VLOOKUP(D23,'CAHT SABLE'!$A$2:$C$182,3,FALSE)</f>
        <v>0</v>
      </c>
      <c r="R23" s="2">
        <f t="shared" si="2"/>
        <v>5542.41</v>
      </c>
      <c r="S23" s="14">
        <f t="shared" si="3"/>
        <v>0</v>
      </c>
      <c r="T23" s="2">
        <f t="shared" si="4"/>
        <v>40589.179999999993</v>
      </c>
      <c r="U23" s="2">
        <f t="shared" si="5"/>
        <v>53964.01</v>
      </c>
      <c r="V23" s="14">
        <f t="shared" si="6"/>
        <v>-0.24784722262115078</v>
      </c>
    </row>
    <row r="24" spans="1:22">
      <c r="A24" s="3" t="s">
        <v>786</v>
      </c>
      <c r="B24" s="3" t="s">
        <v>797</v>
      </c>
      <c r="C24" s="4" t="s">
        <v>788</v>
      </c>
      <c r="D24" s="4" t="s">
        <v>798</v>
      </c>
      <c r="E24" s="4" t="s">
        <v>799</v>
      </c>
      <c r="F24" s="4" t="s">
        <v>800</v>
      </c>
      <c r="G24" s="4" t="s">
        <v>801</v>
      </c>
      <c r="H24" s="4" t="s">
        <v>802</v>
      </c>
      <c r="I24" s="4" t="s">
        <v>803</v>
      </c>
      <c r="J24" s="4" t="s">
        <v>804</v>
      </c>
      <c r="K24" s="4" t="s">
        <v>805</v>
      </c>
      <c r="L24" s="4">
        <f>VLOOKUP(D24,'CAHT EVRON'!$A$2:$C$226,2,FALSE)</f>
        <v>34394.46</v>
      </c>
      <c r="M24" s="4">
        <f>VLOOKUP(D24,'CAHT EVRON'!$A$2:$C$226,3,FALSE)</f>
        <v>55510.04</v>
      </c>
      <c r="N24" s="2">
        <f t="shared" si="0"/>
        <v>89904.5</v>
      </c>
      <c r="O24" s="14">
        <f t="shared" si="1"/>
        <v>-0.38039208762955312</v>
      </c>
      <c r="P24" s="2"/>
      <c r="Q24" s="2"/>
      <c r="R24" s="2">
        <f t="shared" si="2"/>
        <v>0</v>
      </c>
      <c r="S24" s="14">
        <f t="shared" si="3"/>
        <v>0</v>
      </c>
      <c r="T24" s="2">
        <f t="shared" si="4"/>
        <v>34394.46</v>
      </c>
      <c r="U24" s="2">
        <f t="shared" si="5"/>
        <v>55510.04</v>
      </c>
      <c r="V24" s="14">
        <f t="shared" si="6"/>
        <v>-0.38039208762955312</v>
      </c>
    </row>
    <row r="25" spans="1:22">
      <c r="A25" s="3" t="s">
        <v>1281</v>
      </c>
      <c r="B25" s="3" t="s">
        <v>1290</v>
      </c>
      <c r="C25" s="4" t="s">
        <v>1283</v>
      </c>
      <c r="D25" s="4" t="s">
        <v>1291</v>
      </c>
      <c r="E25" s="4" t="s">
        <v>1292</v>
      </c>
      <c r="F25" s="4">
        <v>0</v>
      </c>
      <c r="G25" s="4" t="s">
        <v>1293</v>
      </c>
      <c r="H25" s="4" t="s">
        <v>1294</v>
      </c>
      <c r="I25" s="4" t="s">
        <v>1295</v>
      </c>
      <c r="J25" s="4" t="s">
        <v>1296</v>
      </c>
      <c r="K25" s="4" t="s">
        <v>1297</v>
      </c>
      <c r="L25" s="4">
        <f>VLOOKUP(D25,'CAHT EVRON'!$A$2:$C$226,2,FALSE)</f>
        <v>23382.74</v>
      </c>
      <c r="M25" s="4">
        <f>VLOOKUP(D25,'CAHT EVRON'!$A$2:$C$226,3,FALSE)</f>
        <v>43612.86</v>
      </c>
      <c r="N25" s="2">
        <f t="shared" si="0"/>
        <v>66995.600000000006</v>
      </c>
      <c r="O25" s="14">
        <f t="shared" si="1"/>
        <v>-0.46385676151483757</v>
      </c>
      <c r="P25" s="2">
        <f>VLOOKUP(D25,'CAHT SABLE'!$A$2:$C$182,2,FALSE)</f>
        <v>9178.2099999999991</v>
      </c>
      <c r="Q25" s="2">
        <f>VLOOKUP(D25,'CAHT SABLE'!$A$2:$C$182,3,FALSE)</f>
        <v>28111.46</v>
      </c>
      <c r="R25" s="2">
        <f t="shared" si="2"/>
        <v>37289.67</v>
      </c>
      <c r="S25" s="14">
        <f t="shared" si="3"/>
        <v>-0.67350646320041729</v>
      </c>
      <c r="T25" s="2">
        <f t="shared" si="4"/>
        <v>32560.95</v>
      </c>
      <c r="U25" s="2">
        <f t="shared" si="5"/>
        <v>71724.320000000007</v>
      </c>
      <c r="V25" s="14">
        <f t="shared" si="6"/>
        <v>-0.54602636874075627</v>
      </c>
    </row>
    <row r="26" spans="1:22">
      <c r="A26" s="3" t="s">
        <v>1298</v>
      </c>
      <c r="B26" s="3" t="s">
        <v>1299</v>
      </c>
      <c r="C26" s="4" t="s">
        <v>1300</v>
      </c>
      <c r="D26" s="4" t="s">
        <v>1301</v>
      </c>
      <c r="E26" s="4" t="s">
        <v>1302</v>
      </c>
      <c r="F26" s="4">
        <v>0</v>
      </c>
      <c r="G26" s="4" t="s">
        <v>1303</v>
      </c>
      <c r="H26" s="4" t="s">
        <v>1304</v>
      </c>
      <c r="I26" s="4" t="s">
        <v>1305</v>
      </c>
      <c r="J26" s="4" t="s">
        <v>1306</v>
      </c>
      <c r="K26" s="4" t="s">
        <v>1307</v>
      </c>
      <c r="L26" s="4">
        <f>VLOOKUP(D26,'CAHT EVRON'!$A$2:$C$226,2,FALSE)</f>
        <v>15913.89</v>
      </c>
      <c r="M26" s="4">
        <f>VLOOKUP(D26,'CAHT EVRON'!$A$2:$C$226,3,FALSE)</f>
        <v>28669.67</v>
      </c>
      <c r="N26" s="2">
        <f t="shared" si="0"/>
        <v>44583.56</v>
      </c>
      <c r="O26" s="14">
        <f t="shared" si="1"/>
        <v>-0.44492245637986061</v>
      </c>
      <c r="P26" s="2">
        <f>VLOOKUP(D26,'CAHT SABLE'!$A$2:$C$182,2,FALSE)</f>
        <v>14411.42</v>
      </c>
      <c r="Q26" s="2">
        <f>VLOOKUP(D26,'CAHT SABLE'!$A$2:$C$182,3,FALSE)</f>
        <v>21016.02</v>
      </c>
      <c r="R26" s="2">
        <f t="shared" si="2"/>
        <v>35427.440000000002</v>
      </c>
      <c r="S26" s="14">
        <f t="shared" si="3"/>
        <v>-0.31426502258753086</v>
      </c>
      <c r="T26" s="2">
        <f t="shared" si="4"/>
        <v>30325.309999999998</v>
      </c>
      <c r="U26" s="2">
        <f t="shared" si="5"/>
        <v>49685.69</v>
      </c>
      <c r="V26" s="14">
        <f t="shared" si="6"/>
        <v>-0.38965706222455609</v>
      </c>
    </row>
    <row r="27" spans="1:22">
      <c r="A27" s="3" t="s">
        <v>855</v>
      </c>
      <c r="B27" s="3" t="s">
        <v>863</v>
      </c>
      <c r="C27" s="4" t="s">
        <v>857</v>
      </c>
      <c r="D27" s="4" t="s">
        <v>864</v>
      </c>
      <c r="E27" s="4" t="s">
        <v>865</v>
      </c>
      <c r="F27" s="4" t="s">
        <v>866</v>
      </c>
      <c r="G27" s="4" t="s">
        <v>867</v>
      </c>
      <c r="H27" s="4" t="s">
        <v>868</v>
      </c>
      <c r="I27" s="4" t="s">
        <v>869</v>
      </c>
      <c r="J27" s="4" t="s">
        <v>870</v>
      </c>
      <c r="K27" s="4" t="s">
        <v>871</v>
      </c>
      <c r="L27" s="4">
        <f>VLOOKUP(D27,'CAHT EVRON'!$A$2:$C$226,2,FALSE)</f>
        <v>23773.73</v>
      </c>
      <c r="M27" s="4">
        <f>VLOOKUP(D27,'CAHT EVRON'!$A$2:$C$226,3,FALSE)</f>
        <v>45986.1</v>
      </c>
      <c r="N27" s="2">
        <f t="shared" si="0"/>
        <v>69759.83</v>
      </c>
      <c r="O27" s="14">
        <f t="shared" si="1"/>
        <v>-0.4830235658166272</v>
      </c>
      <c r="P27" s="2">
        <f>VLOOKUP(D27,'CAHT SABLE'!$A$2:$C$182,2,FALSE)</f>
        <v>5702.02</v>
      </c>
      <c r="Q27" s="2">
        <f>VLOOKUP(D27,'CAHT SABLE'!$A$2:$C$182,3,FALSE)</f>
        <v>10156.780000000001</v>
      </c>
      <c r="R27" s="2">
        <f t="shared" si="2"/>
        <v>15858.800000000001</v>
      </c>
      <c r="S27" s="14">
        <f t="shared" si="3"/>
        <v>-0.43859963492366671</v>
      </c>
      <c r="T27" s="2">
        <f t="shared" si="4"/>
        <v>29475.75</v>
      </c>
      <c r="U27" s="2">
        <f t="shared" si="5"/>
        <v>56142.879999999997</v>
      </c>
      <c r="V27" s="14">
        <f t="shared" si="6"/>
        <v>-0.47498685496718374</v>
      </c>
    </row>
    <row r="28" spans="1:22">
      <c r="A28" s="3" t="s">
        <v>1162</v>
      </c>
      <c r="B28" s="3" t="s">
        <v>1163</v>
      </c>
      <c r="C28" s="4" t="s">
        <v>1164</v>
      </c>
      <c r="D28" s="4" t="s">
        <v>1165</v>
      </c>
      <c r="E28" s="4" t="s">
        <v>1166</v>
      </c>
      <c r="F28" s="4" t="s">
        <v>1167</v>
      </c>
      <c r="G28" s="4" t="s">
        <v>1168</v>
      </c>
      <c r="H28" s="4" t="s">
        <v>1169</v>
      </c>
      <c r="I28" s="4" t="s">
        <v>1170</v>
      </c>
      <c r="J28" s="4" t="s">
        <v>1171</v>
      </c>
      <c r="K28" s="4">
        <v>0</v>
      </c>
      <c r="L28" s="4">
        <f>VLOOKUP(D28,'CAHT EVRON'!$A$2:$C$226,2,FALSE)</f>
        <v>19413.34</v>
      </c>
      <c r="M28" s="4">
        <f>VLOOKUP(D28,'CAHT EVRON'!$A$2:$C$226,3,FALSE)</f>
        <v>43647.41</v>
      </c>
      <c r="N28" s="2">
        <f t="shared" si="0"/>
        <v>63060.75</v>
      </c>
      <c r="O28" s="14">
        <f t="shared" si="1"/>
        <v>-0.55522355163800108</v>
      </c>
      <c r="P28" s="2">
        <f>VLOOKUP(D28,'CAHT SABLE'!$A$2:$C$182,2,FALSE)</f>
        <v>9515.09</v>
      </c>
      <c r="Q28" s="2">
        <f>VLOOKUP(D28,'CAHT SABLE'!$A$2:$C$182,3,FALSE)</f>
        <v>23796.720000000001</v>
      </c>
      <c r="R28" s="2">
        <f t="shared" si="2"/>
        <v>33311.81</v>
      </c>
      <c r="S28" s="14">
        <f t="shared" si="3"/>
        <v>-0.60015119730786437</v>
      </c>
      <c r="T28" s="2">
        <f t="shared" si="4"/>
        <v>28928.43</v>
      </c>
      <c r="U28" s="2">
        <f t="shared" si="5"/>
        <v>67444.13</v>
      </c>
      <c r="V28" s="14">
        <f t="shared" si="6"/>
        <v>-0.57107564438891867</v>
      </c>
    </row>
    <row r="29" spans="1:22">
      <c r="A29" s="3" t="s">
        <v>1428</v>
      </c>
      <c r="B29" s="3" t="s">
        <v>1429</v>
      </c>
      <c r="C29" s="4" t="s">
        <v>1430</v>
      </c>
      <c r="D29" s="4" t="s">
        <v>1431</v>
      </c>
      <c r="E29" s="4" t="s">
        <v>1432</v>
      </c>
      <c r="F29" s="4" t="s">
        <v>1433</v>
      </c>
      <c r="G29" s="4" t="s">
        <v>1434</v>
      </c>
      <c r="H29" s="4" t="s">
        <v>1435</v>
      </c>
      <c r="I29" s="4" t="s">
        <v>1436</v>
      </c>
      <c r="J29" s="4" t="s">
        <v>1437</v>
      </c>
      <c r="K29" s="4" t="s">
        <v>1438</v>
      </c>
      <c r="L29" s="4">
        <f>VLOOKUP(D29,'CAHT EVRON'!$A$2:$C$226,2,FALSE)</f>
        <v>16405.560000000001</v>
      </c>
      <c r="M29" s="4">
        <f>VLOOKUP(D29,'CAHT EVRON'!$A$2:$C$226,3,FALSE)</f>
        <v>46986.47</v>
      </c>
      <c r="N29" s="2">
        <f t="shared" si="0"/>
        <v>63392.03</v>
      </c>
      <c r="O29" s="14">
        <f t="shared" si="1"/>
        <v>-0.65084501985358756</v>
      </c>
      <c r="P29" s="2">
        <f>VLOOKUP(D29,'CAHT SABLE'!$A$2:$C$182,2,FALSE)</f>
        <v>11867.59</v>
      </c>
      <c r="Q29" s="2">
        <f>VLOOKUP(D29,'CAHT SABLE'!$A$2:$C$182,3,FALSE)</f>
        <v>54108.22</v>
      </c>
      <c r="R29" s="2">
        <f t="shared" si="2"/>
        <v>65975.81</v>
      </c>
      <c r="S29" s="14">
        <f t="shared" si="3"/>
        <v>-0.78066936964476008</v>
      </c>
      <c r="T29" s="2">
        <f t="shared" si="4"/>
        <v>28273.15</v>
      </c>
      <c r="U29" s="2">
        <f t="shared" si="5"/>
        <v>101094.69</v>
      </c>
      <c r="V29" s="14">
        <f t="shared" si="6"/>
        <v>-0.72033001931159779</v>
      </c>
    </row>
    <row r="30" spans="1:22">
      <c r="A30" s="3" t="s">
        <v>489</v>
      </c>
      <c r="B30" s="3" t="s">
        <v>513</v>
      </c>
      <c r="C30" s="4" t="s">
        <v>491</v>
      </c>
      <c r="D30" s="4" t="s">
        <v>514</v>
      </c>
      <c r="E30" s="4" t="s">
        <v>515</v>
      </c>
      <c r="F30" s="4" t="s">
        <v>516</v>
      </c>
      <c r="G30" s="4" t="s">
        <v>517</v>
      </c>
      <c r="H30" s="4" t="s">
        <v>518</v>
      </c>
      <c r="I30" s="4" t="s">
        <v>519</v>
      </c>
      <c r="J30" s="4" t="s">
        <v>520</v>
      </c>
      <c r="K30" s="4">
        <v>0</v>
      </c>
      <c r="L30" s="4">
        <f>VLOOKUP(D30,'CAHT EVRON'!$A$2:$C$226,2,FALSE)</f>
        <v>8923.84</v>
      </c>
      <c r="M30" s="4">
        <f>VLOOKUP(D30,'CAHT EVRON'!$A$2:$C$226,3,FALSE)</f>
        <v>7070.55</v>
      </c>
      <c r="N30" s="2">
        <f t="shared" si="0"/>
        <v>15994.39</v>
      </c>
      <c r="O30" s="14">
        <f t="shared" si="1"/>
        <v>0.26211397981769458</v>
      </c>
      <c r="P30" s="2">
        <f>VLOOKUP(D30,'CAHT SABLE'!$A$2:$C$182,2,FALSE)</f>
        <v>19184.400000000001</v>
      </c>
      <c r="Q30" s="2">
        <f>VLOOKUP(D30,'CAHT SABLE'!$A$2:$C$182,3,FALSE)</f>
        <v>18265.490000000002</v>
      </c>
      <c r="R30" s="2">
        <f t="shared" si="2"/>
        <v>37449.89</v>
      </c>
      <c r="S30" s="14">
        <f t="shared" si="3"/>
        <v>5.0308532648179805E-2</v>
      </c>
      <c r="T30" s="2">
        <f t="shared" si="4"/>
        <v>28108.240000000002</v>
      </c>
      <c r="U30" s="2">
        <f t="shared" si="5"/>
        <v>25336.04</v>
      </c>
      <c r="V30" s="14">
        <f t="shared" si="6"/>
        <v>0.10941725699833116</v>
      </c>
    </row>
    <row r="31" spans="1:22">
      <c r="A31" s="3" t="s">
        <v>817</v>
      </c>
      <c r="B31" s="3" t="s">
        <v>832</v>
      </c>
      <c r="C31" s="4" t="s">
        <v>819</v>
      </c>
      <c r="D31" s="4" t="s">
        <v>833</v>
      </c>
      <c r="E31" s="4" t="s">
        <v>834</v>
      </c>
      <c r="F31" s="4" t="s">
        <v>835</v>
      </c>
      <c r="G31" s="4" t="s">
        <v>836</v>
      </c>
      <c r="H31" s="4" t="s">
        <v>74</v>
      </c>
      <c r="I31" s="4" t="s">
        <v>837</v>
      </c>
      <c r="J31" s="4" t="s">
        <v>838</v>
      </c>
      <c r="K31" s="4">
        <v>0</v>
      </c>
      <c r="L31" s="4">
        <f>VLOOKUP(D31,'CAHT EVRON'!$A$2:$C$226,2,FALSE)</f>
        <v>26004.09</v>
      </c>
      <c r="M31" s="4">
        <f>VLOOKUP(D31,'CAHT EVRON'!$A$2:$C$226,3,FALSE)</f>
        <v>37325.22</v>
      </c>
      <c r="N31" s="2">
        <f t="shared" si="0"/>
        <v>63329.31</v>
      </c>
      <c r="O31" s="14">
        <f t="shared" si="1"/>
        <v>-0.30331046943594708</v>
      </c>
      <c r="P31" s="2"/>
      <c r="Q31" s="2"/>
      <c r="R31" s="2">
        <f t="shared" si="2"/>
        <v>0</v>
      </c>
      <c r="S31" s="14">
        <f t="shared" si="3"/>
        <v>0</v>
      </c>
      <c r="T31" s="2">
        <f t="shared" si="4"/>
        <v>26004.09</v>
      </c>
      <c r="U31" s="2">
        <f t="shared" si="5"/>
        <v>37325.22</v>
      </c>
      <c r="V31" s="14">
        <f t="shared" si="6"/>
        <v>-0.30331046943594708</v>
      </c>
    </row>
    <row r="32" spans="1:22">
      <c r="A32" s="3" t="s">
        <v>786</v>
      </c>
      <c r="B32" s="3" t="s">
        <v>787</v>
      </c>
      <c r="C32" s="4" t="s">
        <v>788</v>
      </c>
      <c r="D32" s="4" t="s">
        <v>789</v>
      </c>
      <c r="E32" s="4" t="s">
        <v>790</v>
      </c>
      <c r="F32" s="4" t="s">
        <v>791</v>
      </c>
      <c r="G32" s="4" t="s">
        <v>792</v>
      </c>
      <c r="H32" s="4" t="s">
        <v>793</v>
      </c>
      <c r="I32" s="4" t="s">
        <v>794</v>
      </c>
      <c r="J32" s="4" t="s">
        <v>795</v>
      </c>
      <c r="K32" s="4" t="s">
        <v>796</v>
      </c>
      <c r="L32" s="4">
        <f>VLOOKUP(D32,'CAHT EVRON'!$A$2:$C$226,2,FALSE)</f>
        <v>24373.57</v>
      </c>
      <c r="M32" s="4">
        <f>VLOOKUP(D32,'CAHT EVRON'!$A$2:$C$226,3,FALSE)</f>
        <v>38790.839999999997</v>
      </c>
      <c r="N32" s="2">
        <f t="shared" si="0"/>
        <v>63164.409999999996</v>
      </c>
      <c r="O32" s="14">
        <f t="shared" si="1"/>
        <v>-0.37166686774506552</v>
      </c>
      <c r="P32" s="2"/>
      <c r="Q32" s="2"/>
      <c r="R32" s="2">
        <f t="shared" si="2"/>
        <v>0</v>
      </c>
      <c r="S32" s="14">
        <f t="shared" si="3"/>
        <v>0</v>
      </c>
      <c r="T32" s="2">
        <f t="shared" si="4"/>
        <v>24373.57</v>
      </c>
      <c r="U32" s="2">
        <f t="shared" si="5"/>
        <v>38790.839999999997</v>
      </c>
      <c r="V32" s="14">
        <f t="shared" si="6"/>
        <v>-0.37166686774506552</v>
      </c>
    </row>
    <row r="33" spans="1:22">
      <c r="A33" s="3" t="s">
        <v>337</v>
      </c>
      <c r="B33" s="3" t="s">
        <v>338</v>
      </c>
      <c r="C33" s="4" t="s">
        <v>339</v>
      </c>
      <c r="D33" s="4" t="s">
        <v>340</v>
      </c>
      <c r="E33" s="4" t="s">
        <v>341</v>
      </c>
      <c r="F33" s="4" t="s">
        <v>342</v>
      </c>
      <c r="G33" s="4" t="s">
        <v>343</v>
      </c>
      <c r="H33" s="4" t="s">
        <v>344</v>
      </c>
      <c r="I33" s="4" t="s">
        <v>345</v>
      </c>
      <c r="J33" s="4" t="s">
        <v>346</v>
      </c>
      <c r="K33" s="4" t="s">
        <v>347</v>
      </c>
      <c r="L33" s="4">
        <f>VLOOKUP(D33,'CAHT EVRON'!$A$2:$C$226,2,FALSE)</f>
        <v>9752.27</v>
      </c>
      <c r="M33" s="4">
        <f>VLOOKUP(D33,'CAHT EVRON'!$A$2:$C$226,3,FALSE)</f>
        <v>25963.78</v>
      </c>
      <c r="N33" s="2">
        <f t="shared" si="0"/>
        <v>35716.050000000003</v>
      </c>
      <c r="O33" s="14">
        <f t="shared" si="1"/>
        <v>-0.62438943790156898</v>
      </c>
      <c r="P33" s="2">
        <f>VLOOKUP(D33,'CAHT SABLE'!$A$2:$C$182,2,FALSE)</f>
        <v>14586.57</v>
      </c>
      <c r="Q33" s="2">
        <f>VLOOKUP(D33,'CAHT SABLE'!$A$2:$C$182,3,FALSE)</f>
        <v>29855.31</v>
      </c>
      <c r="R33" s="2">
        <f t="shared" si="2"/>
        <v>44441.880000000005</v>
      </c>
      <c r="S33" s="14">
        <f t="shared" si="3"/>
        <v>-0.51142460084989905</v>
      </c>
      <c r="T33" s="2">
        <f t="shared" si="4"/>
        <v>24338.84</v>
      </c>
      <c r="U33" s="2">
        <f t="shared" si="5"/>
        <v>55819.09</v>
      </c>
      <c r="V33" s="14">
        <f t="shared" si="6"/>
        <v>-0.56396924421376271</v>
      </c>
    </row>
    <row r="34" spans="1:22">
      <c r="A34" s="3" t="s">
        <v>521</v>
      </c>
      <c r="B34" s="3" t="s">
        <v>528</v>
      </c>
      <c r="C34" s="4" t="s">
        <v>523</v>
      </c>
      <c r="D34" s="4" t="s">
        <v>529</v>
      </c>
      <c r="E34" s="4" t="s">
        <v>530</v>
      </c>
      <c r="F34" s="4" t="s">
        <v>531</v>
      </c>
      <c r="G34" s="4" t="s">
        <v>532</v>
      </c>
      <c r="H34" s="4" t="s">
        <v>533</v>
      </c>
      <c r="I34" s="4" t="s">
        <v>534</v>
      </c>
      <c r="J34" s="4" t="s">
        <v>535</v>
      </c>
      <c r="K34" s="4">
        <v>0</v>
      </c>
      <c r="L34" s="4">
        <f>VLOOKUP(D34,'CAHT EVRON'!$A$2:$C$226,2,FALSE)</f>
        <v>22543.4</v>
      </c>
      <c r="M34" s="4">
        <f>VLOOKUP(D34,'CAHT EVRON'!$A$2:$C$226,3,FALSE)</f>
        <v>10494.75</v>
      </c>
      <c r="N34" s="2">
        <f t="shared" si="0"/>
        <v>33038.15</v>
      </c>
      <c r="O34" s="14">
        <f t="shared" si="1"/>
        <v>1.1480645084446985</v>
      </c>
      <c r="P34" s="2"/>
      <c r="Q34" s="2"/>
      <c r="R34" s="2">
        <f t="shared" si="2"/>
        <v>0</v>
      </c>
      <c r="S34" s="14">
        <f t="shared" si="3"/>
        <v>0</v>
      </c>
      <c r="T34" s="2">
        <f t="shared" si="4"/>
        <v>22543.4</v>
      </c>
      <c r="U34" s="2">
        <f t="shared" si="5"/>
        <v>10494.75</v>
      </c>
      <c r="V34" s="14">
        <f t="shared" si="6"/>
        <v>1.1480645084446985</v>
      </c>
    </row>
    <row r="35" spans="1:22">
      <c r="A35" s="3" t="s">
        <v>394</v>
      </c>
      <c r="B35" s="3" t="s">
        <v>411</v>
      </c>
      <c r="C35" s="4" t="s">
        <v>396</v>
      </c>
      <c r="D35" s="4" t="s">
        <v>412</v>
      </c>
      <c r="E35" s="4" t="s">
        <v>413</v>
      </c>
      <c r="F35" s="4">
        <v>0</v>
      </c>
      <c r="G35" s="4" t="s">
        <v>414</v>
      </c>
      <c r="H35" s="4" t="s">
        <v>415</v>
      </c>
      <c r="I35" s="4" t="s">
        <v>416</v>
      </c>
      <c r="J35" s="4" t="s">
        <v>417</v>
      </c>
      <c r="K35" s="4">
        <v>0</v>
      </c>
      <c r="L35" s="4">
        <f>VLOOKUP(D35,'CAHT EVRON'!$A$2:$C$226,2,FALSE)</f>
        <v>22368.2</v>
      </c>
      <c r="M35" s="4">
        <f>VLOOKUP(D35,'CAHT EVRON'!$A$2:$C$226,3,FALSE)</f>
        <v>2266.27</v>
      </c>
      <c r="N35" s="2">
        <f t="shared" si="0"/>
        <v>24634.47</v>
      </c>
      <c r="O35" s="14">
        <f t="shared" si="1"/>
        <v>8.8700507882997179</v>
      </c>
      <c r="P35" s="2"/>
      <c r="Q35" s="2"/>
      <c r="R35" s="2">
        <f t="shared" si="2"/>
        <v>0</v>
      </c>
      <c r="S35" s="14">
        <f t="shared" si="3"/>
        <v>0</v>
      </c>
      <c r="T35" s="2">
        <f t="shared" si="4"/>
        <v>22368.2</v>
      </c>
      <c r="U35" s="2">
        <f t="shared" si="5"/>
        <v>2266.27</v>
      </c>
      <c r="V35" s="14">
        <f t="shared" si="6"/>
        <v>8.8700507882997179</v>
      </c>
    </row>
    <row r="36" spans="1:22">
      <c r="A36" s="3" t="s">
        <v>394</v>
      </c>
      <c r="B36" s="3" t="s">
        <v>395</v>
      </c>
      <c r="C36" s="4" t="s">
        <v>396</v>
      </c>
      <c r="D36" s="4" t="s">
        <v>397</v>
      </c>
      <c r="E36" s="4" t="s">
        <v>398</v>
      </c>
      <c r="F36" s="4">
        <v>0</v>
      </c>
      <c r="G36" s="4" t="s">
        <v>399</v>
      </c>
      <c r="H36" s="4" t="s">
        <v>400</v>
      </c>
      <c r="I36" s="4" t="s">
        <v>401</v>
      </c>
      <c r="J36" s="4" t="s">
        <v>402</v>
      </c>
      <c r="K36" s="4">
        <v>0</v>
      </c>
      <c r="L36" s="4">
        <f>VLOOKUP(D36,'CAHT EVRON'!$A$2:$C$226,2,FALSE)</f>
        <v>22007.82</v>
      </c>
      <c r="M36" s="4">
        <f>VLOOKUP(D36,'CAHT EVRON'!$A$2:$C$226,3,FALSE)</f>
        <v>73547.199999999997</v>
      </c>
      <c r="N36" s="2">
        <f t="shared" si="0"/>
        <v>95555.01999999999</v>
      </c>
      <c r="O36" s="14">
        <f t="shared" si="1"/>
        <v>-0.7007660386799226</v>
      </c>
      <c r="P36" s="2"/>
      <c r="Q36" s="2"/>
      <c r="R36" s="2">
        <f t="shared" si="2"/>
        <v>0</v>
      </c>
      <c r="S36" s="14">
        <f t="shared" si="3"/>
        <v>0</v>
      </c>
      <c r="T36" s="2">
        <f t="shared" si="4"/>
        <v>22007.82</v>
      </c>
      <c r="U36" s="2">
        <f t="shared" si="5"/>
        <v>73547.199999999997</v>
      </c>
      <c r="V36" s="14">
        <f t="shared" si="6"/>
        <v>-0.7007660386799226</v>
      </c>
    </row>
    <row r="37" spans="1:22">
      <c r="A37" s="3" t="s">
        <v>1229</v>
      </c>
      <c r="B37" s="3" t="s">
        <v>1240</v>
      </c>
      <c r="C37" s="4" t="s">
        <v>1231</v>
      </c>
      <c r="D37" s="4" t="s">
        <v>1241</v>
      </c>
      <c r="E37" s="4" t="s">
        <v>1242</v>
      </c>
      <c r="F37" s="4">
        <v>0</v>
      </c>
      <c r="G37" s="4" t="s">
        <v>1243</v>
      </c>
      <c r="H37" s="4" t="s">
        <v>354</v>
      </c>
      <c r="I37" s="4" t="s">
        <v>1244</v>
      </c>
      <c r="J37" s="4" t="s">
        <v>1245</v>
      </c>
      <c r="K37" s="4" t="s">
        <v>1246</v>
      </c>
      <c r="L37" s="4">
        <f>VLOOKUP(D37,'CAHT EVRON'!$A$2:$C$226,2,FALSE)</f>
        <v>12073.43</v>
      </c>
      <c r="M37" s="4">
        <f>VLOOKUP(D37,'CAHT EVRON'!$A$2:$C$226,3,FALSE)</f>
        <v>12690.31</v>
      </c>
      <c r="N37" s="2">
        <f t="shared" si="0"/>
        <v>24763.739999999998</v>
      </c>
      <c r="O37" s="14">
        <f t="shared" si="1"/>
        <v>-4.8610317636054501E-2</v>
      </c>
      <c r="P37" s="2">
        <f>VLOOKUP(D37,'CAHT SABLE'!$A$2:$C$182,2,FALSE)</f>
        <v>9901.2099999999991</v>
      </c>
      <c r="Q37" s="2">
        <f>VLOOKUP(D37,'CAHT SABLE'!$A$2:$C$182,3,FALSE)</f>
        <v>15450.7</v>
      </c>
      <c r="R37" s="2">
        <f t="shared" si="2"/>
        <v>25351.91</v>
      </c>
      <c r="S37" s="14">
        <f t="shared" si="3"/>
        <v>-0.35917401800565674</v>
      </c>
      <c r="T37" s="2">
        <f t="shared" si="4"/>
        <v>21974.639999999999</v>
      </c>
      <c r="U37" s="2">
        <f t="shared" si="5"/>
        <v>28141.010000000002</v>
      </c>
      <c r="V37" s="14">
        <f t="shared" si="6"/>
        <v>-0.21912397600512568</v>
      </c>
    </row>
    <row r="38" spans="1:22">
      <c r="A38" s="3" t="s">
        <v>880</v>
      </c>
      <c r="B38" s="3" t="s">
        <v>920</v>
      </c>
      <c r="C38" s="4" t="s">
        <v>882</v>
      </c>
      <c r="D38" s="4" t="s">
        <v>921</v>
      </c>
      <c r="E38" s="4" t="s">
        <v>922</v>
      </c>
      <c r="F38" s="4">
        <v>0</v>
      </c>
      <c r="G38" s="4" t="s">
        <v>601</v>
      </c>
      <c r="H38" s="4" t="s">
        <v>923</v>
      </c>
      <c r="I38" s="4" t="s">
        <v>924</v>
      </c>
      <c r="J38" s="4" t="s">
        <v>925</v>
      </c>
      <c r="K38" s="4" t="s">
        <v>926</v>
      </c>
      <c r="L38" s="4">
        <f>VLOOKUP(D38,'CAHT EVRON'!$A$2:$C$226,2,FALSE)</f>
        <v>18923.96</v>
      </c>
      <c r="M38" s="4">
        <f>VLOOKUP(D38,'CAHT EVRON'!$A$2:$C$226,3,FALSE)</f>
        <v>2588.38</v>
      </c>
      <c r="N38" s="2">
        <f t="shared" si="0"/>
        <v>21512.34</v>
      </c>
      <c r="O38" s="14">
        <f t="shared" si="1"/>
        <v>6.3111212418578413</v>
      </c>
      <c r="P38" s="2"/>
      <c r="Q38" s="2"/>
      <c r="R38" s="2">
        <f t="shared" si="2"/>
        <v>0</v>
      </c>
      <c r="S38" s="14">
        <f t="shared" si="3"/>
        <v>0</v>
      </c>
      <c r="T38" s="2">
        <f t="shared" si="4"/>
        <v>18923.96</v>
      </c>
      <c r="U38" s="2">
        <f t="shared" si="5"/>
        <v>2588.38</v>
      </c>
      <c r="V38" s="14">
        <f t="shared" si="6"/>
        <v>6.3111212418578413</v>
      </c>
    </row>
    <row r="39" spans="1:22">
      <c r="A39" s="3" t="s">
        <v>817</v>
      </c>
      <c r="B39" s="3" t="s">
        <v>1861</v>
      </c>
      <c r="C39" s="4" t="s">
        <v>819</v>
      </c>
      <c r="D39" s="4" t="s">
        <v>1914</v>
      </c>
      <c r="E39" s="4" t="s">
        <v>1915</v>
      </c>
      <c r="F39" s="4" t="s">
        <v>1916</v>
      </c>
      <c r="G39" s="4" t="s">
        <v>1917</v>
      </c>
      <c r="H39" s="4" t="s">
        <v>1918</v>
      </c>
      <c r="I39" s="4" t="s">
        <v>1919</v>
      </c>
      <c r="J39" s="4" t="s">
        <v>1920</v>
      </c>
      <c r="K39" s="4">
        <v>0</v>
      </c>
      <c r="L39" s="4"/>
      <c r="M39" s="4"/>
      <c r="N39" s="2">
        <f t="shared" si="0"/>
        <v>0</v>
      </c>
      <c r="O39" s="14">
        <f t="shared" si="1"/>
        <v>0</v>
      </c>
      <c r="P39" s="2">
        <f>VLOOKUP(D39,'CAHT SABLE'!$A$2:$C$182,2,FALSE)</f>
        <v>18174.810000000001</v>
      </c>
      <c r="Q39" s="2">
        <f>VLOOKUP(D39,'CAHT SABLE'!$A$2:$C$182,3,FALSE)</f>
        <v>139071.07</v>
      </c>
      <c r="R39" s="2">
        <f t="shared" si="2"/>
        <v>157245.88</v>
      </c>
      <c r="S39" s="14">
        <f t="shared" si="3"/>
        <v>-0.86931279093487956</v>
      </c>
      <c r="T39" s="2">
        <f t="shared" si="4"/>
        <v>18174.810000000001</v>
      </c>
      <c r="U39" s="2">
        <f t="shared" si="5"/>
        <v>139071.07</v>
      </c>
      <c r="V39" s="14">
        <f t="shared" si="6"/>
        <v>-0.86931279093487956</v>
      </c>
    </row>
    <row r="40" spans="1:22">
      <c r="A40" s="3" t="s">
        <v>1408</v>
      </c>
      <c r="B40" s="3" t="s">
        <v>1409</v>
      </c>
      <c r="C40" s="4" t="s">
        <v>1410</v>
      </c>
      <c r="D40" s="4" t="s">
        <v>1411</v>
      </c>
      <c r="E40" s="4" t="s">
        <v>1412</v>
      </c>
      <c r="F40" s="4" t="s">
        <v>1413</v>
      </c>
      <c r="G40" s="4" t="s">
        <v>1414</v>
      </c>
      <c r="H40" s="4" t="s">
        <v>1415</v>
      </c>
      <c r="I40" s="4" t="s">
        <v>1416</v>
      </c>
      <c r="J40" s="4" t="s">
        <v>1417</v>
      </c>
      <c r="K40" s="4" t="s">
        <v>1418</v>
      </c>
      <c r="L40" s="4">
        <f>VLOOKUP(D40,'CAHT EVRON'!$A$2:$C$226,2,FALSE)</f>
        <v>17888.66</v>
      </c>
      <c r="M40" s="4">
        <f>VLOOKUP(D40,'CAHT EVRON'!$A$2:$C$226,3,FALSE)</f>
        <v>28353.57</v>
      </c>
      <c r="N40" s="2">
        <f t="shared" si="0"/>
        <v>46242.229999999996</v>
      </c>
      <c r="O40" s="14">
        <f t="shared" si="1"/>
        <v>-0.36908615035073189</v>
      </c>
      <c r="P40" s="2"/>
      <c r="Q40" s="2"/>
      <c r="R40" s="2">
        <f t="shared" si="2"/>
        <v>0</v>
      </c>
      <c r="S40" s="14">
        <f t="shared" si="3"/>
        <v>0</v>
      </c>
      <c r="T40" s="2">
        <f t="shared" si="4"/>
        <v>17888.66</v>
      </c>
      <c r="U40" s="2">
        <f t="shared" si="5"/>
        <v>28353.57</v>
      </c>
      <c r="V40" s="14">
        <f t="shared" si="6"/>
        <v>-0.36908615035073189</v>
      </c>
    </row>
    <row r="41" spans="1:22">
      <c r="A41" s="3" t="s">
        <v>579</v>
      </c>
      <c r="B41" s="3" t="s">
        <v>605</v>
      </c>
      <c r="C41" s="4" t="s">
        <v>581</v>
      </c>
      <c r="D41" s="4" t="s">
        <v>606</v>
      </c>
      <c r="E41" s="4" t="s">
        <v>607</v>
      </c>
      <c r="F41" s="4" t="s">
        <v>608</v>
      </c>
      <c r="G41" s="4" t="s">
        <v>609</v>
      </c>
      <c r="H41" s="4" t="s">
        <v>610</v>
      </c>
      <c r="I41" s="4" t="s">
        <v>611</v>
      </c>
      <c r="J41" s="4" t="s">
        <v>612</v>
      </c>
      <c r="K41" s="4">
        <v>0</v>
      </c>
      <c r="L41" s="4">
        <f>VLOOKUP(D41,'CAHT EVRON'!$A$2:$C$226,2,FALSE)</f>
        <v>17293.310000000001</v>
      </c>
      <c r="M41" s="4">
        <f>VLOOKUP(D41,'CAHT EVRON'!$A$2:$C$226,3,FALSE)</f>
        <v>5693.26</v>
      </c>
      <c r="N41" s="2">
        <f t="shared" si="0"/>
        <v>22986.57</v>
      </c>
      <c r="O41" s="14">
        <f t="shared" si="1"/>
        <v>2.0375057524160147</v>
      </c>
      <c r="P41" s="2"/>
      <c r="Q41" s="2"/>
      <c r="R41" s="2">
        <f t="shared" si="2"/>
        <v>0</v>
      </c>
      <c r="S41" s="14">
        <f t="shared" si="3"/>
        <v>0</v>
      </c>
      <c r="T41" s="2">
        <f t="shared" si="4"/>
        <v>17293.310000000001</v>
      </c>
      <c r="U41" s="2">
        <f t="shared" si="5"/>
        <v>5693.26</v>
      </c>
      <c r="V41" s="14">
        <f t="shared" si="6"/>
        <v>2.0375057524160147</v>
      </c>
    </row>
    <row r="42" spans="1:22">
      <c r="A42" s="3" t="s">
        <v>1571</v>
      </c>
      <c r="B42" s="3" t="s">
        <v>1572</v>
      </c>
      <c r="C42" s="4" t="s">
        <v>1573</v>
      </c>
      <c r="D42" s="4" t="s">
        <v>1574</v>
      </c>
      <c r="E42" s="4" t="s">
        <v>1575</v>
      </c>
      <c r="F42" s="4" t="s">
        <v>1576</v>
      </c>
      <c r="G42" s="4" t="s">
        <v>1577</v>
      </c>
      <c r="H42" s="4" t="s">
        <v>1578</v>
      </c>
      <c r="I42" s="4" t="s">
        <v>1579</v>
      </c>
      <c r="J42" s="4" t="s">
        <v>1580</v>
      </c>
      <c r="K42" s="4" t="s">
        <v>1581</v>
      </c>
      <c r="L42" s="4">
        <f>VLOOKUP(D42,'CAHT EVRON'!$A$2:$C$226,2,FALSE)</f>
        <v>13889.04</v>
      </c>
      <c r="M42" s="4">
        <f>VLOOKUP(D42,'CAHT EVRON'!$A$2:$C$226,3,FALSE)</f>
        <v>16435.009999999998</v>
      </c>
      <c r="N42" s="2">
        <f t="shared" si="0"/>
        <v>30324.05</v>
      </c>
      <c r="O42" s="14">
        <f t="shared" si="1"/>
        <v>-0.15491137516801012</v>
      </c>
      <c r="P42" s="2">
        <f>VLOOKUP(D42,'CAHT SABLE'!$A$2:$C$182,2,FALSE)</f>
        <v>3394.6</v>
      </c>
      <c r="Q42" s="2">
        <f>VLOOKUP(D42,'CAHT SABLE'!$A$2:$C$182,3,FALSE)</f>
        <v>5723.1</v>
      </c>
      <c r="R42" s="2">
        <f t="shared" si="2"/>
        <v>9117.7000000000007</v>
      </c>
      <c r="S42" s="14">
        <f t="shared" si="3"/>
        <v>-0.40685991857559722</v>
      </c>
      <c r="T42" s="2">
        <f t="shared" si="4"/>
        <v>17283.64</v>
      </c>
      <c r="U42" s="2">
        <f t="shared" si="5"/>
        <v>22158.11</v>
      </c>
      <c r="V42" s="14">
        <f t="shared" si="6"/>
        <v>-0.21998582009025147</v>
      </c>
    </row>
    <row r="43" spans="1:22">
      <c r="A43" s="3" t="s">
        <v>652</v>
      </c>
      <c r="B43" s="3" t="s">
        <v>679</v>
      </c>
      <c r="C43" s="4" t="s">
        <v>654</v>
      </c>
      <c r="D43" s="4" t="s">
        <v>680</v>
      </c>
      <c r="E43" s="4" t="s">
        <v>681</v>
      </c>
      <c r="F43" s="4">
        <v>0</v>
      </c>
      <c r="G43" s="4" t="s">
        <v>682</v>
      </c>
      <c r="H43" s="4" t="s">
        <v>683</v>
      </c>
      <c r="I43" s="4" t="s">
        <v>684</v>
      </c>
      <c r="J43" s="4" t="s">
        <v>685</v>
      </c>
      <c r="K43" s="4" t="s">
        <v>686</v>
      </c>
      <c r="L43" s="4">
        <f>VLOOKUP(D43,'CAHT EVRON'!$A$2:$C$226,2,FALSE)</f>
        <v>9751.6</v>
      </c>
      <c r="M43" s="4">
        <f>VLOOKUP(D43,'CAHT EVRON'!$A$2:$C$226,3,FALSE)</f>
        <v>18366.16</v>
      </c>
      <c r="N43" s="2">
        <f t="shared" si="0"/>
        <v>28117.760000000002</v>
      </c>
      <c r="O43" s="14">
        <f t="shared" si="1"/>
        <v>-0.46904524407932846</v>
      </c>
      <c r="P43" s="2">
        <f>VLOOKUP(D43,'CAHT SABLE'!$A$2:$C$182,2,FALSE)</f>
        <v>6917.15</v>
      </c>
      <c r="Q43" s="2">
        <f>VLOOKUP(D43,'CAHT SABLE'!$A$2:$C$182,3,FALSE)</f>
        <v>14255.94</v>
      </c>
      <c r="R43" s="2">
        <f t="shared" si="2"/>
        <v>21173.09</v>
      </c>
      <c r="S43" s="14">
        <f t="shared" si="3"/>
        <v>-0.51478822161148274</v>
      </c>
      <c r="T43" s="2">
        <f t="shared" si="4"/>
        <v>16668.75</v>
      </c>
      <c r="U43" s="2">
        <f t="shared" si="5"/>
        <v>32622.1</v>
      </c>
      <c r="V43" s="14">
        <f t="shared" si="6"/>
        <v>-0.48903504066261827</v>
      </c>
    </row>
    <row r="44" spans="1:22">
      <c r="A44" s="3" t="s">
        <v>418</v>
      </c>
      <c r="B44" s="3" t="s">
        <v>419</v>
      </c>
      <c r="C44" s="4" t="s">
        <v>420</v>
      </c>
      <c r="D44" s="4" t="s">
        <v>421</v>
      </c>
      <c r="E44" s="4" t="s">
        <v>422</v>
      </c>
      <c r="F44" s="4" t="s">
        <v>423</v>
      </c>
      <c r="G44" s="4" t="s">
        <v>424</v>
      </c>
      <c r="H44" s="4" t="s">
        <v>425</v>
      </c>
      <c r="I44" s="4" t="s">
        <v>426</v>
      </c>
      <c r="J44" s="4" t="s">
        <v>427</v>
      </c>
      <c r="K44" s="4">
        <v>0</v>
      </c>
      <c r="L44" s="4">
        <f>VLOOKUP(D44,'CAHT EVRON'!$A$2:$C$226,2,FALSE)</f>
        <v>16474.060000000001</v>
      </c>
      <c r="M44" s="4">
        <f>VLOOKUP(D44,'CAHT EVRON'!$A$2:$C$226,3,FALSE)</f>
        <v>11288.87</v>
      </c>
      <c r="N44" s="2">
        <f t="shared" si="0"/>
        <v>27762.93</v>
      </c>
      <c r="O44" s="14">
        <f t="shared" si="1"/>
        <v>0.45931878035622709</v>
      </c>
      <c r="P44" s="2"/>
      <c r="Q44" s="2"/>
      <c r="R44" s="2">
        <f t="shared" si="2"/>
        <v>0</v>
      </c>
      <c r="S44" s="14">
        <f t="shared" si="3"/>
        <v>0</v>
      </c>
      <c r="T44" s="2">
        <f t="shared" si="4"/>
        <v>16474.060000000001</v>
      </c>
      <c r="U44" s="2">
        <f t="shared" si="5"/>
        <v>11288.87</v>
      </c>
      <c r="V44" s="14">
        <f t="shared" si="6"/>
        <v>0.45931878035622709</v>
      </c>
    </row>
    <row r="45" spans="1:22">
      <c r="A45" s="3" t="s">
        <v>1492</v>
      </c>
      <c r="B45" s="3" t="s">
        <v>1493</v>
      </c>
      <c r="C45" s="4" t="s">
        <v>1494</v>
      </c>
      <c r="D45" s="4" t="s">
        <v>1495</v>
      </c>
      <c r="E45" s="4" t="s">
        <v>1496</v>
      </c>
      <c r="F45" s="4">
        <v>0</v>
      </c>
      <c r="G45" s="4" t="s">
        <v>240</v>
      </c>
      <c r="H45" s="4" t="s">
        <v>241</v>
      </c>
      <c r="I45" s="4" t="s">
        <v>1497</v>
      </c>
      <c r="J45" s="4" t="s">
        <v>1497</v>
      </c>
      <c r="K45" s="4">
        <v>0</v>
      </c>
      <c r="L45" s="4">
        <f>VLOOKUP(D45,'CAHT EVRON'!$A$2:$C$226,2,FALSE)</f>
        <v>16273.61</v>
      </c>
      <c r="M45" s="4">
        <f>VLOOKUP(D45,'CAHT EVRON'!$A$2:$C$226,3,FALSE)</f>
        <v>26010.58</v>
      </c>
      <c r="N45" s="2">
        <f t="shared" si="0"/>
        <v>42284.19</v>
      </c>
      <c r="O45" s="14">
        <f t="shared" si="1"/>
        <v>-0.37434651591775348</v>
      </c>
      <c r="P45" s="2"/>
      <c r="Q45" s="2"/>
      <c r="R45" s="2">
        <f t="shared" si="2"/>
        <v>0</v>
      </c>
      <c r="S45" s="14">
        <f t="shared" si="3"/>
        <v>0</v>
      </c>
      <c r="T45" s="2">
        <f t="shared" si="4"/>
        <v>16273.61</v>
      </c>
      <c r="U45" s="2">
        <f t="shared" si="5"/>
        <v>26010.58</v>
      </c>
      <c r="V45" s="14">
        <f t="shared" si="6"/>
        <v>-0.37434651591775348</v>
      </c>
    </row>
    <row r="46" spans="1:22">
      <c r="A46" s="3" t="s">
        <v>1428</v>
      </c>
      <c r="B46" s="3" t="s">
        <v>1897</v>
      </c>
      <c r="C46" s="4" t="s">
        <v>1430</v>
      </c>
      <c r="D46" s="4" t="s">
        <v>1926</v>
      </c>
      <c r="E46" s="4" t="s">
        <v>1927</v>
      </c>
      <c r="F46" s="4" t="s">
        <v>1928</v>
      </c>
      <c r="G46" s="4" t="s">
        <v>1929</v>
      </c>
      <c r="H46" s="4" t="s">
        <v>1930</v>
      </c>
      <c r="I46" s="4" t="s">
        <v>1931</v>
      </c>
      <c r="J46" s="4" t="s">
        <v>1932</v>
      </c>
      <c r="K46" s="4">
        <v>0</v>
      </c>
      <c r="L46" s="4"/>
      <c r="M46" s="4"/>
      <c r="N46" s="2">
        <f t="shared" si="0"/>
        <v>0</v>
      </c>
      <c r="O46" s="14">
        <f t="shared" si="1"/>
        <v>0</v>
      </c>
      <c r="P46" s="2">
        <f>VLOOKUP(D46,'CAHT SABLE'!$A$2:$C$182,2,FALSE)</f>
        <v>16244.33</v>
      </c>
      <c r="Q46" s="2">
        <f>VLOOKUP(D46,'CAHT SABLE'!$A$2:$C$182,3,FALSE)</f>
        <v>36765.300000000003</v>
      </c>
      <c r="R46" s="2">
        <f t="shared" si="2"/>
        <v>53009.630000000005</v>
      </c>
      <c r="S46" s="14">
        <f t="shared" si="3"/>
        <v>-0.55816136411235595</v>
      </c>
      <c r="T46" s="2">
        <f t="shared" si="4"/>
        <v>16244.33</v>
      </c>
      <c r="U46" s="2">
        <f t="shared" si="5"/>
        <v>36765.300000000003</v>
      </c>
      <c r="V46" s="14">
        <f t="shared" si="6"/>
        <v>-0.55816136411235595</v>
      </c>
    </row>
    <row r="47" spans="1:22">
      <c r="A47" s="3" t="s">
        <v>348</v>
      </c>
      <c r="B47" s="3" t="s">
        <v>358</v>
      </c>
      <c r="C47" s="4" t="s">
        <v>350</v>
      </c>
      <c r="D47" s="4" t="s">
        <v>359</v>
      </c>
      <c r="E47" s="4" t="s">
        <v>360</v>
      </c>
      <c r="F47" s="4" t="s">
        <v>361</v>
      </c>
      <c r="G47" s="4" t="s">
        <v>362</v>
      </c>
      <c r="H47" s="4" t="s">
        <v>363</v>
      </c>
      <c r="I47" s="4" t="s">
        <v>364</v>
      </c>
      <c r="J47" s="4" t="s">
        <v>365</v>
      </c>
      <c r="K47" s="4">
        <v>0</v>
      </c>
      <c r="L47" s="4">
        <f>VLOOKUP(D47,'CAHT EVRON'!$A$2:$C$226,2,FALSE)</f>
        <v>15749.63</v>
      </c>
      <c r="M47" s="4">
        <f>VLOOKUP(D47,'CAHT EVRON'!$A$2:$C$226,3,FALSE)</f>
        <v>29866.05</v>
      </c>
      <c r="N47" s="2">
        <f t="shared" si="0"/>
        <v>45615.68</v>
      </c>
      <c r="O47" s="14">
        <f t="shared" si="1"/>
        <v>-0.47265775018792244</v>
      </c>
      <c r="P47" s="2"/>
      <c r="Q47" s="2"/>
      <c r="R47" s="2">
        <f t="shared" si="2"/>
        <v>0</v>
      </c>
      <c r="S47" s="14">
        <f t="shared" si="3"/>
        <v>0</v>
      </c>
      <c r="T47" s="2">
        <f t="shared" si="4"/>
        <v>15749.63</v>
      </c>
      <c r="U47" s="2">
        <f t="shared" si="5"/>
        <v>29866.05</v>
      </c>
      <c r="V47" s="14">
        <f t="shared" si="6"/>
        <v>-0.47265775018792244</v>
      </c>
    </row>
    <row r="48" spans="1:22">
      <c r="A48" s="3" t="s">
        <v>1492</v>
      </c>
      <c r="B48" s="3" t="s">
        <v>1855</v>
      </c>
      <c r="C48" s="4" t="s">
        <v>1494</v>
      </c>
      <c r="D48" s="4" t="s">
        <v>1921</v>
      </c>
      <c r="E48" s="4" t="s">
        <v>1922</v>
      </c>
      <c r="F48" s="4">
        <v>0</v>
      </c>
      <c r="G48" s="4" t="s">
        <v>1923</v>
      </c>
      <c r="H48" s="4" t="s">
        <v>1924</v>
      </c>
      <c r="I48" s="4" t="s">
        <v>1925</v>
      </c>
      <c r="J48" s="4" t="s">
        <v>1925</v>
      </c>
      <c r="K48" s="4">
        <v>0</v>
      </c>
      <c r="L48" s="4"/>
      <c r="M48" s="4"/>
      <c r="N48" s="2">
        <f t="shared" si="0"/>
        <v>0</v>
      </c>
      <c r="O48" s="14">
        <f t="shared" si="1"/>
        <v>0</v>
      </c>
      <c r="P48" s="2">
        <f>VLOOKUP(D48,'CAHT SABLE'!$A$2:$C$182,2,FALSE)</f>
        <v>15543.08</v>
      </c>
      <c r="Q48" s="2">
        <f>VLOOKUP(D48,'CAHT SABLE'!$A$2:$C$182,3,FALSE)</f>
        <v>39276.86</v>
      </c>
      <c r="R48" s="2">
        <f t="shared" si="2"/>
        <v>54819.94</v>
      </c>
      <c r="S48" s="14">
        <f t="shared" si="3"/>
        <v>-0.60426877301291393</v>
      </c>
      <c r="T48" s="2">
        <f t="shared" si="4"/>
        <v>15543.08</v>
      </c>
      <c r="U48" s="2">
        <f t="shared" si="5"/>
        <v>39276.86</v>
      </c>
      <c r="V48" s="14">
        <f t="shared" si="6"/>
        <v>-0.60426877301291393</v>
      </c>
    </row>
    <row r="49" spans="1:22">
      <c r="A49" s="3" t="s">
        <v>394</v>
      </c>
      <c r="B49" s="3" t="s">
        <v>1863</v>
      </c>
      <c r="C49" s="4" t="s">
        <v>396</v>
      </c>
      <c r="D49" s="4" t="s">
        <v>1933</v>
      </c>
      <c r="E49" s="4" t="s">
        <v>1934</v>
      </c>
      <c r="F49" s="4">
        <v>0</v>
      </c>
      <c r="G49" s="4" t="s">
        <v>1935</v>
      </c>
      <c r="H49" s="4" t="s">
        <v>1936</v>
      </c>
      <c r="I49" s="4" t="s">
        <v>1937</v>
      </c>
      <c r="J49" s="4" t="s">
        <v>1938</v>
      </c>
      <c r="K49" s="4">
        <v>0</v>
      </c>
      <c r="L49" s="4"/>
      <c r="M49" s="4"/>
      <c r="N49" s="2">
        <f t="shared" si="0"/>
        <v>0</v>
      </c>
      <c r="O49" s="14">
        <f t="shared" si="1"/>
        <v>0</v>
      </c>
      <c r="P49" s="2">
        <f>VLOOKUP(D49,'CAHT SABLE'!$A$2:$C$182,2,FALSE)</f>
        <v>15491.82</v>
      </c>
      <c r="Q49" s="2">
        <f>VLOOKUP(D49,'CAHT SABLE'!$A$2:$C$182,3,FALSE)</f>
        <v>43674.41</v>
      </c>
      <c r="R49" s="2">
        <f t="shared" si="2"/>
        <v>59166.23</v>
      </c>
      <c r="S49" s="14">
        <f t="shared" si="3"/>
        <v>-0.64528839656906645</v>
      </c>
      <c r="T49" s="2">
        <f t="shared" si="4"/>
        <v>15491.82</v>
      </c>
      <c r="U49" s="2">
        <f t="shared" si="5"/>
        <v>43674.41</v>
      </c>
      <c r="V49" s="14">
        <f t="shared" si="6"/>
        <v>-0.64528839656906645</v>
      </c>
    </row>
    <row r="50" spans="1:22">
      <c r="A50" s="3" t="s">
        <v>1172</v>
      </c>
      <c r="B50" s="3" t="s">
        <v>1188</v>
      </c>
      <c r="C50" s="4" t="s">
        <v>1174</v>
      </c>
      <c r="D50" s="4" t="s">
        <v>1189</v>
      </c>
      <c r="E50" s="4" t="s">
        <v>1190</v>
      </c>
      <c r="F50" s="4">
        <v>0</v>
      </c>
      <c r="G50" s="4" t="s">
        <v>1191</v>
      </c>
      <c r="H50" s="4" t="s">
        <v>1192</v>
      </c>
      <c r="I50" s="4" t="s">
        <v>1193</v>
      </c>
      <c r="J50" s="4" t="s">
        <v>1194</v>
      </c>
      <c r="K50" s="4" t="s">
        <v>1195</v>
      </c>
      <c r="L50" s="4">
        <f>VLOOKUP(D50,'CAHT EVRON'!$A$2:$C$226,2,FALSE)</f>
        <v>9999.89</v>
      </c>
      <c r="M50" s="4">
        <f>VLOOKUP(D50,'CAHT EVRON'!$A$2:$C$226,3,FALSE)</f>
        <v>13981.1</v>
      </c>
      <c r="N50" s="2">
        <f t="shared" si="0"/>
        <v>23980.989999999998</v>
      </c>
      <c r="O50" s="14">
        <f t="shared" si="1"/>
        <v>-0.28475656421883833</v>
      </c>
      <c r="P50" s="2">
        <f>VLOOKUP(D50,'CAHT SABLE'!$A$2:$C$182,2,FALSE)</f>
        <v>5418.06</v>
      </c>
      <c r="Q50" s="2">
        <f>VLOOKUP(D50,'CAHT SABLE'!$A$2:$C$182,3,FALSE)</f>
        <v>8311.26</v>
      </c>
      <c r="R50" s="2">
        <f t="shared" si="2"/>
        <v>13729.32</v>
      </c>
      <c r="S50" s="14">
        <f t="shared" si="3"/>
        <v>-0.34810606334057648</v>
      </c>
      <c r="T50" s="2">
        <f t="shared" si="4"/>
        <v>15417.95</v>
      </c>
      <c r="U50" s="2">
        <f t="shared" si="5"/>
        <v>22292.36</v>
      </c>
      <c r="V50" s="14">
        <f t="shared" si="6"/>
        <v>-0.30837515633158619</v>
      </c>
    </row>
    <row r="51" spans="1:22">
      <c r="A51" s="3" t="s">
        <v>1702</v>
      </c>
      <c r="B51" s="3" t="s">
        <v>1703</v>
      </c>
      <c r="C51" s="4" t="s">
        <v>1704</v>
      </c>
      <c r="D51" s="4" t="s">
        <v>1705</v>
      </c>
      <c r="E51" s="4" t="s">
        <v>1706</v>
      </c>
      <c r="F51" s="4" t="s">
        <v>1707</v>
      </c>
      <c r="G51" s="4" t="s">
        <v>1708</v>
      </c>
      <c r="H51" s="4" t="s">
        <v>1709</v>
      </c>
      <c r="I51" s="4" t="s">
        <v>1710</v>
      </c>
      <c r="J51" s="4" t="s">
        <v>1711</v>
      </c>
      <c r="K51" s="4">
        <v>0</v>
      </c>
      <c r="L51" s="4">
        <f>VLOOKUP(D51,'CAHT EVRON'!$A$2:$C$226,2,FALSE)</f>
        <v>15333.32</v>
      </c>
      <c r="M51" s="4">
        <f>VLOOKUP(D51,'CAHT EVRON'!$A$2:$C$226,3,FALSE)</f>
        <v>30382.79</v>
      </c>
      <c r="N51" s="2">
        <f t="shared" si="0"/>
        <v>45716.11</v>
      </c>
      <c r="O51" s="14">
        <f t="shared" si="1"/>
        <v>-0.49532877000433473</v>
      </c>
      <c r="P51" s="2"/>
      <c r="Q51" s="2"/>
      <c r="R51" s="2">
        <f t="shared" si="2"/>
        <v>0</v>
      </c>
      <c r="S51" s="14">
        <f t="shared" si="3"/>
        <v>0</v>
      </c>
      <c r="T51" s="2">
        <f t="shared" si="4"/>
        <v>15333.32</v>
      </c>
      <c r="U51" s="2">
        <f t="shared" si="5"/>
        <v>30382.79</v>
      </c>
      <c r="V51" s="14">
        <f t="shared" si="6"/>
        <v>-0.49532877000433473</v>
      </c>
    </row>
    <row r="52" spans="1:22">
      <c r="A52" s="3" t="s">
        <v>880</v>
      </c>
      <c r="B52" s="3" t="s">
        <v>881</v>
      </c>
      <c r="C52" s="4" t="s">
        <v>882</v>
      </c>
      <c r="D52" s="4" t="s">
        <v>883</v>
      </c>
      <c r="E52" s="4" t="s">
        <v>884</v>
      </c>
      <c r="F52" s="4">
        <v>0</v>
      </c>
      <c r="G52" s="4" t="s">
        <v>885</v>
      </c>
      <c r="H52" s="4" t="s">
        <v>886</v>
      </c>
      <c r="I52" s="4" t="s">
        <v>887</v>
      </c>
      <c r="J52" s="4" t="s">
        <v>888</v>
      </c>
      <c r="K52" s="4" t="s">
        <v>889</v>
      </c>
      <c r="L52" s="4">
        <f>VLOOKUP(D52,'CAHT EVRON'!$A$2:$C$226,2,FALSE)</f>
        <v>11084.79</v>
      </c>
      <c r="M52" s="4">
        <f>VLOOKUP(D52,'CAHT EVRON'!$A$2:$C$226,3,FALSE)</f>
        <v>25838.01</v>
      </c>
      <c r="N52" s="2">
        <f t="shared" si="0"/>
        <v>36922.800000000003</v>
      </c>
      <c r="O52" s="14">
        <f t="shared" si="1"/>
        <v>-0.57098901966521409</v>
      </c>
      <c r="P52" s="2">
        <f>VLOOKUP(D52,'CAHT SABLE'!$A$2:$C$182,2,FALSE)</f>
        <v>3106.7</v>
      </c>
      <c r="Q52" s="2">
        <f>VLOOKUP(D52,'CAHT SABLE'!$A$2:$C$182,3,FALSE)</f>
        <v>7562.87</v>
      </c>
      <c r="R52" s="2">
        <f t="shared" si="2"/>
        <v>10669.57</v>
      </c>
      <c r="S52" s="14">
        <f t="shared" si="3"/>
        <v>-0.5892167920379433</v>
      </c>
      <c r="T52" s="2">
        <f t="shared" si="4"/>
        <v>14191.490000000002</v>
      </c>
      <c r="U52" s="2">
        <f t="shared" si="5"/>
        <v>33400.879999999997</v>
      </c>
      <c r="V52" s="14">
        <f t="shared" si="6"/>
        <v>-0.57511628436136997</v>
      </c>
    </row>
    <row r="53" spans="1:22">
      <c r="A53" s="3" t="s">
        <v>547</v>
      </c>
      <c r="B53" s="3" t="s">
        <v>548</v>
      </c>
      <c r="C53" s="4" t="s">
        <v>549</v>
      </c>
      <c r="D53" s="4" t="s">
        <v>550</v>
      </c>
      <c r="E53" s="4" t="s">
        <v>551</v>
      </c>
      <c r="F53" s="4">
        <v>0</v>
      </c>
      <c r="G53" s="4" t="s">
        <v>552</v>
      </c>
      <c r="H53" s="4" t="s">
        <v>553</v>
      </c>
      <c r="I53" s="4" t="s">
        <v>554</v>
      </c>
      <c r="J53" s="4" t="s">
        <v>555</v>
      </c>
      <c r="K53" s="4">
        <v>0</v>
      </c>
      <c r="L53" s="4">
        <f>VLOOKUP(D53,'CAHT EVRON'!$A$2:$C$226,2,FALSE)</f>
        <v>4687.88</v>
      </c>
      <c r="M53" s="4">
        <f>VLOOKUP(D53,'CAHT EVRON'!$A$2:$C$226,3,FALSE)</f>
        <v>840.81</v>
      </c>
      <c r="N53" s="2">
        <f t="shared" si="0"/>
        <v>5528.6900000000005</v>
      </c>
      <c r="O53" s="14">
        <f t="shared" si="1"/>
        <v>4.5754332132110704</v>
      </c>
      <c r="P53" s="2">
        <f>VLOOKUP(D53,'CAHT SABLE'!$A$2:$C$182,2,FALSE)</f>
        <v>8961.5499999999993</v>
      </c>
      <c r="Q53" s="2">
        <f>VLOOKUP(D53,'CAHT SABLE'!$A$2:$C$182,3,FALSE)</f>
        <v>8837.09</v>
      </c>
      <c r="R53" s="2">
        <f t="shared" si="2"/>
        <v>17798.64</v>
      </c>
      <c r="S53" s="14">
        <f t="shared" si="3"/>
        <v>1.4083821710540345E-2</v>
      </c>
      <c r="T53" s="2">
        <f t="shared" si="4"/>
        <v>13649.43</v>
      </c>
      <c r="U53" s="2">
        <f t="shared" si="5"/>
        <v>9677.9</v>
      </c>
      <c r="V53" s="14">
        <f t="shared" si="6"/>
        <v>0.41037105157110543</v>
      </c>
    </row>
    <row r="54" spans="1:22">
      <c r="A54" s="3" t="s">
        <v>963</v>
      </c>
      <c r="B54" s="3" t="s">
        <v>964</v>
      </c>
      <c r="C54" s="4" t="s">
        <v>965</v>
      </c>
      <c r="D54" s="4" t="s">
        <v>966</v>
      </c>
      <c r="E54" s="4" t="s">
        <v>967</v>
      </c>
      <c r="F54" s="4">
        <v>0</v>
      </c>
      <c r="G54" s="4" t="s">
        <v>968</v>
      </c>
      <c r="H54" s="4" t="s">
        <v>969</v>
      </c>
      <c r="I54" s="4" t="s">
        <v>970</v>
      </c>
      <c r="J54" s="4" t="s">
        <v>971</v>
      </c>
      <c r="K54" s="4" t="s">
        <v>972</v>
      </c>
      <c r="L54" s="4">
        <f>VLOOKUP(D54,'CAHT EVRON'!$A$2:$C$226,2,FALSE)</f>
        <v>3405.14</v>
      </c>
      <c r="M54" s="4">
        <f>VLOOKUP(D54,'CAHT EVRON'!$A$2:$C$226,3,FALSE)</f>
        <v>2052.19</v>
      </c>
      <c r="N54" s="2">
        <f t="shared" si="0"/>
        <v>5457.33</v>
      </c>
      <c r="O54" s="14">
        <f t="shared" si="1"/>
        <v>0.6592713150341829</v>
      </c>
      <c r="P54" s="2">
        <f>VLOOKUP(D54,'CAHT SABLE'!$A$2:$C$182,2,FALSE)</f>
        <v>9901.43</v>
      </c>
      <c r="Q54" s="2">
        <f>VLOOKUP(D54,'CAHT SABLE'!$A$2:$C$182,3,FALSE)</f>
        <v>0</v>
      </c>
      <c r="R54" s="2">
        <f t="shared" si="2"/>
        <v>9901.43</v>
      </c>
      <c r="S54" s="14">
        <f t="shared" si="3"/>
        <v>0</v>
      </c>
      <c r="T54" s="2">
        <f t="shared" si="4"/>
        <v>13306.57</v>
      </c>
      <c r="U54" s="2">
        <f t="shared" si="5"/>
        <v>2052.19</v>
      </c>
      <c r="V54" s="14">
        <f t="shared" si="6"/>
        <v>5.4840828578250544</v>
      </c>
    </row>
    <row r="55" spans="1:22">
      <c r="A55" s="3" t="s">
        <v>1308</v>
      </c>
      <c r="B55" s="3" t="s">
        <v>1371</v>
      </c>
      <c r="C55" s="4" t="s">
        <v>1310</v>
      </c>
      <c r="D55" s="4" t="s">
        <v>1372</v>
      </c>
      <c r="E55" s="4" t="s">
        <v>1373</v>
      </c>
      <c r="F55" s="4" t="s">
        <v>1374</v>
      </c>
      <c r="G55" s="4" t="s">
        <v>1375</v>
      </c>
      <c r="H55" s="4" t="s">
        <v>1376</v>
      </c>
      <c r="I55" s="4" t="s">
        <v>1377</v>
      </c>
      <c r="J55" s="4" t="s">
        <v>1378</v>
      </c>
      <c r="K55" s="4">
        <v>0</v>
      </c>
      <c r="L55" s="4">
        <f>VLOOKUP(D55,'CAHT EVRON'!$A$2:$C$226,2,FALSE)</f>
        <v>8214.15</v>
      </c>
      <c r="M55" s="4">
        <f>VLOOKUP(D55,'CAHT EVRON'!$A$2:$C$226,3,FALSE)</f>
        <v>9011.0499999999993</v>
      </c>
      <c r="N55" s="2">
        <f t="shared" si="0"/>
        <v>17225.199999999997</v>
      </c>
      <c r="O55" s="14">
        <f t="shared" si="1"/>
        <v>-8.8435864854817137E-2</v>
      </c>
      <c r="P55" s="2">
        <f>VLOOKUP(D55,'CAHT SABLE'!$A$2:$C$182,2,FALSE)</f>
        <v>4849.0600000000004</v>
      </c>
      <c r="Q55" s="2">
        <f>VLOOKUP(D55,'CAHT SABLE'!$A$2:$C$182,3,FALSE)</f>
        <v>7336.66</v>
      </c>
      <c r="R55" s="2">
        <f t="shared" si="2"/>
        <v>12185.720000000001</v>
      </c>
      <c r="S55" s="14">
        <f t="shared" si="3"/>
        <v>-0.33906436989038602</v>
      </c>
      <c r="T55" s="2">
        <f t="shared" si="4"/>
        <v>13063.21</v>
      </c>
      <c r="U55" s="2">
        <f t="shared" si="5"/>
        <v>16347.71</v>
      </c>
      <c r="V55" s="14">
        <f t="shared" si="6"/>
        <v>-0.20091499053995943</v>
      </c>
    </row>
    <row r="56" spans="1:22">
      <c r="A56" s="3" t="s">
        <v>1719</v>
      </c>
      <c r="B56" s="3" t="s">
        <v>1736</v>
      </c>
      <c r="C56" s="4" t="s">
        <v>1721</v>
      </c>
      <c r="D56" s="4" t="s">
        <v>1737</v>
      </c>
      <c r="E56" s="4" t="s">
        <v>1738</v>
      </c>
      <c r="F56" s="4">
        <v>0</v>
      </c>
      <c r="G56" s="4" t="s">
        <v>773</v>
      </c>
      <c r="H56" s="4" t="s">
        <v>1739</v>
      </c>
      <c r="I56" s="4" t="s">
        <v>1740</v>
      </c>
      <c r="J56" s="4" t="s">
        <v>1741</v>
      </c>
      <c r="K56" s="4">
        <v>0</v>
      </c>
      <c r="L56" s="4">
        <f>VLOOKUP(D56,'CAHT EVRON'!$A$2:$C$226,2,FALSE)</f>
        <v>12550.05</v>
      </c>
      <c r="M56" s="4">
        <f>VLOOKUP(D56,'CAHT EVRON'!$A$2:$C$226,3,FALSE)</f>
        <v>34002.19</v>
      </c>
      <c r="N56" s="2">
        <f t="shared" si="0"/>
        <v>46552.240000000005</v>
      </c>
      <c r="O56" s="14">
        <f t="shared" si="1"/>
        <v>-0.63090465643536486</v>
      </c>
      <c r="P56" s="2"/>
      <c r="Q56" s="2"/>
      <c r="R56" s="2">
        <f t="shared" si="2"/>
        <v>0</v>
      </c>
      <c r="S56" s="14">
        <f t="shared" si="3"/>
        <v>0</v>
      </c>
      <c r="T56" s="2">
        <f t="shared" si="4"/>
        <v>12550.05</v>
      </c>
      <c r="U56" s="2">
        <f t="shared" si="5"/>
        <v>34002.19</v>
      </c>
      <c r="V56" s="14">
        <f t="shared" si="6"/>
        <v>-0.63090465643536486</v>
      </c>
    </row>
    <row r="57" spans="1:22">
      <c r="A57" s="3" t="s">
        <v>927</v>
      </c>
      <c r="B57" s="3" t="s">
        <v>934</v>
      </c>
      <c r="C57" s="4" t="s">
        <v>929</v>
      </c>
      <c r="D57" s="4" t="s">
        <v>935</v>
      </c>
      <c r="E57" s="4" t="s">
        <v>936</v>
      </c>
      <c r="F57" s="4" t="s">
        <v>937</v>
      </c>
      <c r="G57" s="4" t="s">
        <v>938</v>
      </c>
      <c r="H57" s="4" t="s">
        <v>939</v>
      </c>
      <c r="I57" s="4" t="s">
        <v>940</v>
      </c>
      <c r="J57" s="4" t="s">
        <v>941</v>
      </c>
      <c r="K57" s="4" t="s">
        <v>942</v>
      </c>
      <c r="L57" s="4">
        <f>VLOOKUP(D57,'CAHT EVRON'!$A$2:$C$226,2,FALSE)</f>
        <v>4928.3999999999996</v>
      </c>
      <c r="M57" s="4">
        <f>VLOOKUP(D57,'CAHT EVRON'!$A$2:$C$226,3,FALSE)</f>
        <v>6739.54</v>
      </c>
      <c r="N57" s="2">
        <f t="shared" si="0"/>
        <v>11667.939999999999</v>
      </c>
      <c r="O57" s="14">
        <f t="shared" si="1"/>
        <v>-0.26873347439142736</v>
      </c>
      <c r="P57" s="2">
        <f>VLOOKUP(D57,'CAHT SABLE'!$A$2:$C$182,2,FALSE)</f>
        <v>7364.52</v>
      </c>
      <c r="Q57" s="2">
        <f>VLOOKUP(D57,'CAHT SABLE'!$A$2:$C$182,3,FALSE)</f>
        <v>10590.11</v>
      </c>
      <c r="R57" s="2">
        <f t="shared" si="2"/>
        <v>17954.63</v>
      </c>
      <c r="S57" s="14">
        <f t="shared" si="3"/>
        <v>-0.30458512706666885</v>
      </c>
      <c r="T57" s="2">
        <f t="shared" si="4"/>
        <v>12292.92</v>
      </c>
      <c r="U57" s="2">
        <f t="shared" si="5"/>
        <v>17329.650000000001</v>
      </c>
      <c r="V57" s="14">
        <f t="shared" si="6"/>
        <v>-0.29064233841999121</v>
      </c>
    </row>
    <row r="58" spans="1:22">
      <c r="A58" s="3" t="s">
        <v>1649</v>
      </c>
      <c r="B58" s="3" t="s">
        <v>1675</v>
      </c>
      <c r="C58" s="4" t="s">
        <v>1651</v>
      </c>
      <c r="D58" s="4" t="s">
        <v>1676</v>
      </c>
      <c r="E58" s="4" t="s">
        <v>1677</v>
      </c>
      <c r="F58" s="4">
        <v>0</v>
      </c>
      <c r="G58" s="4" t="s">
        <v>1678</v>
      </c>
      <c r="H58" s="4" t="s">
        <v>1679</v>
      </c>
      <c r="I58" s="4" t="s">
        <v>1680</v>
      </c>
      <c r="J58" s="4" t="s">
        <v>1681</v>
      </c>
      <c r="K58" s="4">
        <v>0</v>
      </c>
      <c r="L58" s="4">
        <f>VLOOKUP(D58,'CAHT EVRON'!$A$2:$C$226,2,FALSE)</f>
        <v>7479.24</v>
      </c>
      <c r="M58" s="4">
        <f>VLOOKUP(D58,'CAHT EVRON'!$A$2:$C$226,3,FALSE)</f>
        <v>15837.77</v>
      </c>
      <c r="N58" s="2">
        <f t="shared" si="0"/>
        <v>23317.010000000002</v>
      </c>
      <c r="O58" s="14">
        <f t="shared" si="1"/>
        <v>-0.52775927419074786</v>
      </c>
      <c r="P58" s="2">
        <f>VLOOKUP(D58,'CAHT SABLE'!$A$2:$C$182,2,FALSE)</f>
        <v>4348.5200000000004</v>
      </c>
      <c r="Q58" s="2">
        <f>VLOOKUP(D58,'CAHT SABLE'!$A$2:$C$182,3,FALSE)</f>
        <v>8367.91</v>
      </c>
      <c r="R58" s="2">
        <f t="shared" si="2"/>
        <v>12716.43</v>
      </c>
      <c r="S58" s="14">
        <f t="shared" si="3"/>
        <v>-0.48033379900118423</v>
      </c>
      <c r="T58" s="2">
        <f t="shared" si="4"/>
        <v>11827.76</v>
      </c>
      <c r="U58" s="2">
        <f t="shared" si="5"/>
        <v>24205.68</v>
      </c>
      <c r="V58" s="14">
        <f t="shared" si="6"/>
        <v>-0.51136427483136182</v>
      </c>
    </row>
    <row r="59" spans="1:22">
      <c r="A59" s="3" t="s">
        <v>348</v>
      </c>
      <c r="B59" s="3" t="s">
        <v>349</v>
      </c>
      <c r="C59" s="4" t="s">
        <v>350</v>
      </c>
      <c r="D59" s="4" t="s">
        <v>351</v>
      </c>
      <c r="E59" s="4" t="s">
        <v>352</v>
      </c>
      <c r="F59" s="4">
        <v>0</v>
      </c>
      <c r="G59" s="4" t="s">
        <v>353</v>
      </c>
      <c r="H59" s="4" t="s">
        <v>354</v>
      </c>
      <c r="I59" s="4" t="s">
        <v>355</v>
      </c>
      <c r="J59" s="4" t="s">
        <v>356</v>
      </c>
      <c r="K59" s="4" t="s">
        <v>357</v>
      </c>
      <c r="L59" s="4">
        <f>VLOOKUP(D59,'CAHT EVRON'!$A$2:$C$226,2,FALSE)</f>
        <v>11758.03</v>
      </c>
      <c r="M59" s="4">
        <f>VLOOKUP(D59,'CAHT EVRON'!$A$2:$C$226,3,FALSE)</f>
        <v>10555.58</v>
      </c>
      <c r="N59" s="2">
        <f t="shared" si="0"/>
        <v>22313.61</v>
      </c>
      <c r="O59" s="14">
        <f t="shared" si="1"/>
        <v>0.11391605198387977</v>
      </c>
      <c r="P59" s="2"/>
      <c r="Q59" s="2"/>
      <c r="R59" s="2">
        <f t="shared" si="2"/>
        <v>0</v>
      </c>
      <c r="S59" s="14">
        <f t="shared" si="3"/>
        <v>0</v>
      </c>
      <c r="T59" s="2">
        <f t="shared" si="4"/>
        <v>11758.03</v>
      </c>
      <c r="U59" s="2">
        <f t="shared" si="5"/>
        <v>10555.58</v>
      </c>
      <c r="V59" s="14">
        <f t="shared" si="6"/>
        <v>0.11391605198387977</v>
      </c>
    </row>
    <row r="60" spans="1:22">
      <c r="A60" s="3" t="s">
        <v>1631</v>
      </c>
      <c r="B60" s="3" t="s">
        <v>1868</v>
      </c>
      <c r="C60" s="4" t="s">
        <v>1633</v>
      </c>
      <c r="D60" s="4" t="s">
        <v>1939</v>
      </c>
      <c r="E60" s="4" t="s">
        <v>1940</v>
      </c>
      <c r="F60" s="4">
        <v>0</v>
      </c>
      <c r="G60" s="4" t="s">
        <v>1941</v>
      </c>
      <c r="H60" s="4" t="s">
        <v>1942</v>
      </c>
      <c r="I60" s="4" t="s">
        <v>1943</v>
      </c>
      <c r="J60" s="4" t="s">
        <v>1944</v>
      </c>
      <c r="K60" s="4" t="s">
        <v>1945</v>
      </c>
      <c r="L60" s="4"/>
      <c r="M60" s="4"/>
      <c r="N60" s="2">
        <f t="shared" si="0"/>
        <v>0</v>
      </c>
      <c r="O60" s="14">
        <f t="shared" si="1"/>
        <v>0</v>
      </c>
      <c r="P60" s="2">
        <f>VLOOKUP(D60,'CAHT SABLE'!$A$2:$C$182,2,FALSE)</f>
        <v>11681.92</v>
      </c>
      <c r="Q60" s="2">
        <f>VLOOKUP(D60,'CAHT SABLE'!$A$2:$C$182,3,FALSE)</f>
        <v>8820.5400000000009</v>
      </c>
      <c r="R60" s="2">
        <f t="shared" si="2"/>
        <v>20502.46</v>
      </c>
      <c r="S60" s="14">
        <f t="shared" si="3"/>
        <v>0.32439963993134202</v>
      </c>
      <c r="T60" s="2">
        <f t="shared" si="4"/>
        <v>11681.92</v>
      </c>
      <c r="U60" s="2">
        <f t="shared" si="5"/>
        <v>8820.5400000000009</v>
      </c>
      <c r="V60" s="14">
        <f t="shared" si="6"/>
        <v>0.32439963993134202</v>
      </c>
    </row>
    <row r="61" spans="1:22">
      <c r="A61" s="3" t="s">
        <v>1798</v>
      </c>
      <c r="B61" s="3" t="s">
        <v>1799</v>
      </c>
      <c r="C61" s="4" t="s">
        <v>1800</v>
      </c>
      <c r="D61" s="4" t="s">
        <v>1801</v>
      </c>
      <c r="E61" s="4" t="s">
        <v>1802</v>
      </c>
      <c r="F61" s="4">
        <v>0</v>
      </c>
      <c r="G61" s="4" t="s">
        <v>1803</v>
      </c>
      <c r="H61" s="4" t="s">
        <v>1804</v>
      </c>
      <c r="I61" s="4" t="s">
        <v>1805</v>
      </c>
      <c r="J61" s="4" t="s">
        <v>1806</v>
      </c>
      <c r="K61" s="4">
        <v>0</v>
      </c>
      <c r="L61" s="4">
        <f>VLOOKUP(D61,'CAHT EVRON'!$A$2:$C$226,2,FALSE)</f>
        <v>11369.61</v>
      </c>
      <c r="M61" s="4">
        <f>VLOOKUP(D61,'CAHT EVRON'!$A$2:$C$226,3,FALSE)</f>
        <v>16003.44</v>
      </c>
      <c r="N61" s="2">
        <f t="shared" si="0"/>
        <v>27373.050000000003</v>
      </c>
      <c r="O61" s="14">
        <f t="shared" si="1"/>
        <v>-0.28955212129392183</v>
      </c>
      <c r="P61" s="2"/>
      <c r="Q61" s="2"/>
      <c r="R61" s="2">
        <f t="shared" si="2"/>
        <v>0</v>
      </c>
      <c r="S61" s="14">
        <f t="shared" si="3"/>
        <v>0</v>
      </c>
      <c r="T61" s="2">
        <f t="shared" si="4"/>
        <v>11369.61</v>
      </c>
      <c r="U61" s="2">
        <f t="shared" si="5"/>
        <v>16003.44</v>
      </c>
      <c r="V61" s="14">
        <f t="shared" si="6"/>
        <v>-0.28955212129392183</v>
      </c>
    </row>
    <row r="62" spans="1:22">
      <c r="A62" s="3" t="s">
        <v>1172</v>
      </c>
      <c r="B62" s="3" t="s">
        <v>1212</v>
      </c>
      <c r="C62" s="4" t="s">
        <v>1174</v>
      </c>
      <c r="D62" s="4" t="s">
        <v>1213</v>
      </c>
      <c r="E62" s="4" t="s">
        <v>1214</v>
      </c>
      <c r="F62" s="4" t="s">
        <v>1215</v>
      </c>
      <c r="G62" s="4" t="s">
        <v>1216</v>
      </c>
      <c r="H62" s="4" t="s">
        <v>1217</v>
      </c>
      <c r="I62" s="4" t="s">
        <v>1218</v>
      </c>
      <c r="J62" s="4" t="s">
        <v>1219</v>
      </c>
      <c r="K62" s="4" t="s">
        <v>1220</v>
      </c>
      <c r="L62" s="4">
        <f>VLOOKUP(D62,'CAHT EVRON'!$A$2:$C$226,2,FALSE)</f>
        <v>4447.46</v>
      </c>
      <c r="M62" s="4">
        <f>VLOOKUP(D62,'CAHT EVRON'!$A$2:$C$226,3,FALSE)</f>
        <v>10938.1</v>
      </c>
      <c r="N62" s="2">
        <f t="shared" si="0"/>
        <v>15385.560000000001</v>
      </c>
      <c r="O62" s="14">
        <f t="shared" si="1"/>
        <v>-0.59339739077170628</v>
      </c>
      <c r="P62" s="2">
        <f>VLOOKUP(D62,'CAHT SABLE'!$A$2:$C$182,2,FALSE)</f>
        <v>6797.07</v>
      </c>
      <c r="Q62" s="2">
        <f>VLOOKUP(D62,'CAHT SABLE'!$A$2:$C$182,3,FALSE)</f>
        <v>0</v>
      </c>
      <c r="R62" s="2">
        <f t="shared" si="2"/>
        <v>6797.07</v>
      </c>
      <c r="S62" s="14">
        <f t="shared" si="3"/>
        <v>0</v>
      </c>
      <c r="T62" s="2">
        <f t="shared" si="4"/>
        <v>11244.529999999999</v>
      </c>
      <c r="U62" s="2">
        <f t="shared" si="5"/>
        <v>10938.1</v>
      </c>
      <c r="V62" s="14">
        <f t="shared" si="6"/>
        <v>2.8014920324370696E-2</v>
      </c>
    </row>
    <row r="63" spans="1:22">
      <c r="A63" s="3" t="s">
        <v>547</v>
      </c>
      <c r="B63" s="3" t="s">
        <v>1827</v>
      </c>
      <c r="C63" s="4" t="s">
        <v>549</v>
      </c>
      <c r="D63" s="4" t="s">
        <v>1946</v>
      </c>
      <c r="E63" s="4" t="s">
        <v>1947</v>
      </c>
      <c r="F63" s="4" t="s">
        <v>1948</v>
      </c>
      <c r="G63" s="4" t="s">
        <v>1949</v>
      </c>
      <c r="H63" s="4" t="s">
        <v>1950</v>
      </c>
      <c r="I63" s="4" t="s">
        <v>1951</v>
      </c>
      <c r="J63" s="4" t="s">
        <v>1952</v>
      </c>
      <c r="K63" s="4" t="s">
        <v>1953</v>
      </c>
      <c r="L63" s="4"/>
      <c r="M63" s="4"/>
      <c r="N63" s="2">
        <f t="shared" si="0"/>
        <v>0</v>
      </c>
      <c r="O63" s="14">
        <f t="shared" si="1"/>
        <v>0</v>
      </c>
      <c r="P63" s="2">
        <f>VLOOKUP(D63,'CAHT SABLE'!$A$2:$C$182,2,FALSE)</f>
        <v>11139.94</v>
      </c>
      <c r="Q63" s="2">
        <f>VLOOKUP(D63,'CAHT SABLE'!$A$2:$C$182,3,FALSE)</f>
        <v>24601.51</v>
      </c>
      <c r="R63" s="2">
        <f t="shared" si="2"/>
        <v>35741.449999999997</v>
      </c>
      <c r="S63" s="14">
        <f t="shared" si="3"/>
        <v>-0.54718470532906305</v>
      </c>
      <c r="T63" s="2">
        <f t="shared" si="4"/>
        <v>11139.94</v>
      </c>
      <c r="U63" s="2">
        <f t="shared" si="5"/>
        <v>24601.51</v>
      </c>
      <c r="V63" s="14">
        <f t="shared" si="6"/>
        <v>-0.54718470532906305</v>
      </c>
    </row>
    <row r="64" spans="1:22">
      <c r="A64" s="3" t="s">
        <v>1759</v>
      </c>
      <c r="B64" s="3" t="s">
        <v>1789</v>
      </c>
      <c r="C64" s="4" t="s">
        <v>204</v>
      </c>
      <c r="D64" s="4" t="s">
        <v>1790</v>
      </c>
      <c r="E64" s="4" t="s">
        <v>1791</v>
      </c>
      <c r="F64" s="4" t="s">
        <v>1792</v>
      </c>
      <c r="G64" s="4" t="s">
        <v>1793</v>
      </c>
      <c r="H64" s="4" t="s">
        <v>1794</v>
      </c>
      <c r="I64" s="4" t="s">
        <v>1795</v>
      </c>
      <c r="J64" s="4" t="s">
        <v>1796</v>
      </c>
      <c r="K64" s="4" t="s">
        <v>1797</v>
      </c>
      <c r="L64" s="4">
        <f>VLOOKUP(D64,'CAHT EVRON'!$A$2:$C$226,2,FALSE)</f>
        <v>10918.61</v>
      </c>
      <c r="M64" s="4">
        <f>VLOOKUP(D64,'CAHT EVRON'!$A$2:$C$226,3,FALSE)</f>
        <v>1052.53</v>
      </c>
      <c r="N64" s="2">
        <f t="shared" si="0"/>
        <v>11971.140000000001</v>
      </c>
      <c r="O64" s="14">
        <f t="shared" si="1"/>
        <v>9.3736805601740585</v>
      </c>
      <c r="P64" s="2"/>
      <c r="Q64" s="2"/>
      <c r="R64" s="2">
        <f t="shared" si="2"/>
        <v>0</v>
      </c>
      <c r="S64" s="14">
        <f t="shared" si="3"/>
        <v>0</v>
      </c>
      <c r="T64" s="2">
        <f t="shared" si="4"/>
        <v>10918.61</v>
      </c>
      <c r="U64" s="2">
        <f t="shared" si="5"/>
        <v>1052.53</v>
      </c>
      <c r="V64" s="14">
        <f t="shared" si="6"/>
        <v>9.3736805601740585</v>
      </c>
    </row>
    <row r="65" spans="1:22">
      <c r="A65" s="3" t="s">
        <v>1439</v>
      </c>
      <c r="B65" s="3" t="s">
        <v>1440</v>
      </c>
      <c r="C65" s="4" t="s">
        <v>1441</v>
      </c>
      <c r="D65" s="4" t="s">
        <v>1442</v>
      </c>
      <c r="E65" s="4" t="s">
        <v>1443</v>
      </c>
      <c r="F65" s="4">
        <v>0</v>
      </c>
      <c r="G65" s="4" t="s">
        <v>1444</v>
      </c>
      <c r="H65" s="4" t="s">
        <v>1445</v>
      </c>
      <c r="I65" s="4" t="s">
        <v>1446</v>
      </c>
      <c r="J65" s="4" t="s">
        <v>1447</v>
      </c>
      <c r="K65" s="4">
        <v>0</v>
      </c>
      <c r="L65" s="4">
        <f>VLOOKUP(D65,'CAHT EVRON'!$A$2:$C$226,2,FALSE)</f>
        <v>7882.98</v>
      </c>
      <c r="M65" s="4">
        <f>VLOOKUP(D65,'CAHT EVRON'!$A$2:$C$226,3,FALSE)</f>
        <v>21466.78</v>
      </c>
      <c r="N65" s="2">
        <f t="shared" si="0"/>
        <v>29349.759999999998</v>
      </c>
      <c r="O65" s="14">
        <f t="shared" si="1"/>
        <v>-0.63278237350920818</v>
      </c>
      <c r="P65" s="2">
        <f>VLOOKUP(D65,'CAHT SABLE'!$A$2:$C$182,2,FALSE)</f>
        <v>2906.35</v>
      </c>
      <c r="Q65" s="2">
        <f>VLOOKUP(D65,'CAHT SABLE'!$A$2:$C$182,3,FALSE)</f>
        <v>8593.56</v>
      </c>
      <c r="R65" s="2">
        <f t="shared" si="2"/>
        <v>11499.91</v>
      </c>
      <c r="S65" s="14">
        <f t="shared" si="3"/>
        <v>-0.66179906813939737</v>
      </c>
      <c r="T65" s="2">
        <f t="shared" si="4"/>
        <v>10789.33</v>
      </c>
      <c r="U65" s="2">
        <f t="shared" si="5"/>
        <v>30060.339999999997</v>
      </c>
      <c r="V65" s="14">
        <f t="shared" si="6"/>
        <v>-0.64107757929551024</v>
      </c>
    </row>
    <row r="66" spans="1:22">
      <c r="A66" s="3" t="s">
        <v>982</v>
      </c>
      <c r="B66" s="3" t="s">
        <v>983</v>
      </c>
      <c r="C66" s="4" t="s">
        <v>984</v>
      </c>
      <c r="D66" s="4" t="s">
        <v>985</v>
      </c>
      <c r="E66" s="4" t="s">
        <v>986</v>
      </c>
      <c r="F66" s="4" t="s">
        <v>987</v>
      </c>
      <c r="G66" s="4" t="s">
        <v>988</v>
      </c>
      <c r="H66" s="4" t="s">
        <v>989</v>
      </c>
      <c r="I66" s="4" t="s">
        <v>990</v>
      </c>
      <c r="J66" s="4" t="s">
        <v>991</v>
      </c>
      <c r="K66" s="4" t="s">
        <v>992</v>
      </c>
      <c r="L66" s="4">
        <f>VLOOKUP(D66,'CAHT EVRON'!$A$2:$C$226,2,FALSE)</f>
        <v>6545.49</v>
      </c>
      <c r="M66" s="4">
        <f>VLOOKUP(D66,'CAHT EVRON'!$A$2:$C$226,3,FALSE)</f>
        <v>9658.2199999999993</v>
      </c>
      <c r="N66" s="2">
        <f t="shared" si="0"/>
        <v>16203.71</v>
      </c>
      <c r="O66" s="14">
        <f t="shared" si="1"/>
        <v>-0.32228816489995049</v>
      </c>
      <c r="P66" s="2">
        <f>VLOOKUP(D66,'CAHT SABLE'!$A$2:$C$182,2,FALSE)</f>
        <v>3615.96</v>
      </c>
      <c r="Q66" s="2">
        <f>VLOOKUP(D66,'CAHT SABLE'!$A$2:$C$182,3,FALSE)</f>
        <v>4977.92</v>
      </c>
      <c r="R66" s="2">
        <f t="shared" si="2"/>
        <v>8593.880000000001</v>
      </c>
      <c r="S66" s="14">
        <f t="shared" si="3"/>
        <v>-0.27360021856518391</v>
      </c>
      <c r="T66" s="2">
        <f t="shared" si="4"/>
        <v>10161.450000000001</v>
      </c>
      <c r="U66" s="2">
        <f t="shared" si="5"/>
        <v>14636.14</v>
      </c>
      <c r="V66" s="14">
        <f t="shared" si="6"/>
        <v>-0.30572883287533459</v>
      </c>
    </row>
    <row r="67" spans="1:22">
      <c r="A67" s="3" t="s">
        <v>123</v>
      </c>
      <c r="B67" s="3" t="s">
        <v>175</v>
      </c>
      <c r="C67" s="4" t="s">
        <v>125</v>
      </c>
      <c r="D67" s="4" t="s">
        <v>176</v>
      </c>
      <c r="E67" s="4" t="s">
        <v>177</v>
      </c>
      <c r="F67" s="4" t="s">
        <v>178</v>
      </c>
      <c r="G67" s="4" t="s">
        <v>179</v>
      </c>
      <c r="H67" s="4" t="s">
        <v>180</v>
      </c>
      <c r="I67" s="4" t="s">
        <v>181</v>
      </c>
      <c r="J67" s="4" t="s">
        <v>182</v>
      </c>
      <c r="K67" s="4">
        <v>0</v>
      </c>
      <c r="L67" s="4">
        <f>VLOOKUP(D67,'CAHT EVRON'!$A$2:$C$226,2,FALSE)</f>
        <v>10087.06</v>
      </c>
      <c r="M67" s="4">
        <f>VLOOKUP(D67,'CAHT EVRON'!$A$2:$C$226,3,FALSE)</f>
        <v>13477.69</v>
      </c>
      <c r="N67" s="2">
        <f t="shared" ref="N67:N130" si="7">SUM(L67:M67)</f>
        <v>23564.75</v>
      </c>
      <c r="O67" s="14">
        <f t="shared" ref="O67:O130" si="8">IF(M67=0*(OUN67=0),0,(L67/M67-1))</f>
        <v>-0.25157352632387309</v>
      </c>
      <c r="P67" s="2"/>
      <c r="Q67" s="2"/>
      <c r="R67" s="2">
        <f t="shared" ref="R67:R130" si="9">SUM(P67:Q67)</f>
        <v>0</v>
      </c>
      <c r="S67" s="14">
        <f t="shared" ref="S67:S130" si="10">IF(Q67=0*(OUR67=0),0,(P67/Q67-1))</f>
        <v>0</v>
      </c>
      <c r="T67" s="2">
        <f t="shared" ref="T67:T130" si="11">P67+L67</f>
        <v>10087.06</v>
      </c>
      <c r="U67" s="2">
        <f t="shared" ref="U67:U130" si="12">Q67+M67</f>
        <v>13477.69</v>
      </c>
      <c r="V67" s="14">
        <f t="shared" ref="V67:V130" si="13">IF(U67=0*(OUT67=0),0,(T67/U67-1))</f>
        <v>-0.25157352632387309</v>
      </c>
    </row>
    <row r="68" spans="1:22">
      <c r="A68" s="3" t="s">
        <v>123</v>
      </c>
      <c r="B68" s="3" t="s">
        <v>141</v>
      </c>
      <c r="C68" s="4" t="s">
        <v>125</v>
      </c>
      <c r="D68" s="4" t="s">
        <v>142</v>
      </c>
      <c r="E68" s="4" t="s">
        <v>143</v>
      </c>
      <c r="F68" s="4" t="s">
        <v>144</v>
      </c>
      <c r="G68" s="4" t="s">
        <v>145</v>
      </c>
      <c r="H68" s="4" t="s">
        <v>146</v>
      </c>
      <c r="I68" s="4" t="s">
        <v>147</v>
      </c>
      <c r="J68" s="4" t="s">
        <v>148</v>
      </c>
      <c r="K68" s="4" t="s">
        <v>149</v>
      </c>
      <c r="L68" s="4">
        <f>VLOOKUP(D68,'CAHT EVRON'!$A$2:$C$226,2,FALSE)</f>
        <v>10008.629999999999</v>
      </c>
      <c r="M68" s="4">
        <f>VLOOKUP(D68,'CAHT EVRON'!$A$2:$C$226,3,FALSE)</f>
        <v>14481.62</v>
      </c>
      <c r="N68" s="2">
        <f t="shared" si="7"/>
        <v>24490.25</v>
      </c>
      <c r="O68" s="14">
        <f t="shared" si="8"/>
        <v>-0.30887359287151583</v>
      </c>
      <c r="P68" s="2"/>
      <c r="Q68" s="2"/>
      <c r="R68" s="2">
        <f t="shared" si="9"/>
        <v>0</v>
      </c>
      <c r="S68" s="14">
        <f t="shared" si="10"/>
        <v>0</v>
      </c>
      <c r="T68" s="2">
        <f t="shared" si="11"/>
        <v>10008.629999999999</v>
      </c>
      <c r="U68" s="2">
        <f t="shared" si="12"/>
        <v>14481.62</v>
      </c>
      <c r="V68" s="14">
        <f t="shared" si="13"/>
        <v>-0.30887359287151583</v>
      </c>
    </row>
    <row r="69" spans="1:22">
      <c r="A69" s="3" t="s">
        <v>428</v>
      </c>
      <c r="B69" s="3" t="s">
        <v>438</v>
      </c>
      <c r="C69" s="4" t="s">
        <v>430</v>
      </c>
      <c r="D69" s="4" t="s">
        <v>439</v>
      </c>
      <c r="E69" s="4" t="s">
        <v>440</v>
      </c>
      <c r="F69" s="4">
        <v>0</v>
      </c>
      <c r="G69" s="4" t="s">
        <v>441</v>
      </c>
      <c r="H69" s="4" t="s">
        <v>442</v>
      </c>
      <c r="I69" s="4" t="s">
        <v>443</v>
      </c>
      <c r="J69" s="4" t="s">
        <v>444</v>
      </c>
      <c r="K69" s="4" t="s">
        <v>445</v>
      </c>
      <c r="L69" s="4">
        <f>VLOOKUP(D69,'CAHT EVRON'!$A$2:$C$226,2,FALSE)</f>
        <v>8101.17</v>
      </c>
      <c r="M69" s="4">
        <f>VLOOKUP(D69,'CAHT EVRON'!$A$2:$C$226,3,FALSE)</f>
        <v>6298.24</v>
      </c>
      <c r="N69" s="2">
        <f t="shared" si="7"/>
        <v>14399.41</v>
      </c>
      <c r="O69" s="14">
        <f t="shared" si="8"/>
        <v>0.28625933594146935</v>
      </c>
      <c r="P69" s="2">
        <f>VLOOKUP(D69,'CAHT SABLE'!$A$2:$C$182,2,FALSE)</f>
        <v>1779.99</v>
      </c>
      <c r="Q69" s="2">
        <f>VLOOKUP(D69,'CAHT SABLE'!$A$2:$C$182,3,FALSE)</f>
        <v>0</v>
      </c>
      <c r="R69" s="2">
        <f t="shared" si="9"/>
        <v>1779.99</v>
      </c>
      <c r="S69" s="14">
        <f t="shared" si="10"/>
        <v>0</v>
      </c>
      <c r="T69" s="2">
        <f t="shared" si="11"/>
        <v>9881.16</v>
      </c>
      <c r="U69" s="2">
        <f t="shared" si="12"/>
        <v>6298.24</v>
      </c>
      <c r="V69" s="14">
        <f t="shared" si="13"/>
        <v>0.56887638451376898</v>
      </c>
    </row>
    <row r="70" spans="1:22">
      <c r="A70" s="3" t="s">
        <v>1408</v>
      </c>
      <c r="B70" s="3" t="s">
        <v>1871</v>
      </c>
      <c r="C70" s="4" t="s">
        <v>1410</v>
      </c>
      <c r="D70" s="4" t="s">
        <v>1957</v>
      </c>
      <c r="E70" s="4" t="s">
        <v>1958</v>
      </c>
      <c r="F70" s="4" t="s">
        <v>1959</v>
      </c>
      <c r="G70" s="4" t="s">
        <v>1414</v>
      </c>
      <c r="H70" s="4" t="s">
        <v>1415</v>
      </c>
      <c r="I70" s="4" t="s">
        <v>1960</v>
      </c>
      <c r="J70" s="4" t="s">
        <v>1961</v>
      </c>
      <c r="K70" s="4">
        <v>0</v>
      </c>
      <c r="L70" s="4"/>
      <c r="M70" s="4"/>
      <c r="N70" s="2">
        <f t="shared" si="7"/>
        <v>0</v>
      </c>
      <c r="O70" s="14">
        <f t="shared" si="8"/>
        <v>0</v>
      </c>
      <c r="P70" s="2">
        <f>VLOOKUP(D70,'CAHT SABLE'!$A$2:$C$182,2,FALSE)</f>
        <v>9738.89</v>
      </c>
      <c r="Q70" s="2">
        <f>VLOOKUP(D70,'CAHT SABLE'!$A$2:$C$182,3,FALSE)</f>
        <v>22796.81</v>
      </c>
      <c r="R70" s="2">
        <f t="shared" si="9"/>
        <v>32535.7</v>
      </c>
      <c r="S70" s="14">
        <f t="shared" si="10"/>
        <v>-0.57279593065871937</v>
      </c>
      <c r="T70" s="2">
        <f t="shared" si="11"/>
        <v>9738.89</v>
      </c>
      <c r="U70" s="2">
        <f t="shared" si="12"/>
        <v>22796.81</v>
      </c>
      <c r="V70" s="14">
        <f t="shared" si="13"/>
        <v>-0.57279593065871937</v>
      </c>
    </row>
    <row r="71" spans="1:22">
      <c r="A71" s="3" t="s">
        <v>348</v>
      </c>
      <c r="B71" s="3" t="s">
        <v>376</v>
      </c>
      <c r="C71" s="4" t="s">
        <v>350</v>
      </c>
      <c r="D71" s="4" t="s">
        <v>377</v>
      </c>
      <c r="E71" s="4" t="s">
        <v>360</v>
      </c>
      <c r="F71" s="4" t="s">
        <v>361</v>
      </c>
      <c r="G71" s="4" t="s">
        <v>362</v>
      </c>
      <c r="H71" s="4" t="s">
        <v>363</v>
      </c>
      <c r="I71" s="4" t="s">
        <v>378</v>
      </c>
      <c r="J71" s="4" t="s">
        <v>379</v>
      </c>
      <c r="K71" s="4" t="s">
        <v>380</v>
      </c>
      <c r="L71" s="4">
        <f>VLOOKUP(D71,'CAHT EVRON'!$A$2:$C$226,2,FALSE)</f>
        <v>9571.41</v>
      </c>
      <c r="M71" s="4">
        <f>VLOOKUP(D71,'CAHT EVRON'!$A$2:$C$226,3,FALSE)</f>
        <v>8182.69</v>
      </c>
      <c r="N71" s="2">
        <f t="shared" si="7"/>
        <v>17754.099999999999</v>
      </c>
      <c r="O71" s="14">
        <f t="shared" si="8"/>
        <v>0.16971436043648236</v>
      </c>
      <c r="P71" s="2"/>
      <c r="Q71" s="2"/>
      <c r="R71" s="2">
        <f t="shared" si="9"/>
        <v>0</v>
      </c>
      <c r="S71" s="14">
        <f t="shared" si="10"/>
        <v>0</v>
      </c>
      <c r="T71" s="2">
        <f t="shared" si="11"/>
        <v>9571.41</v>
      </c>
      <c r="U71" s="2">
        <f t="shared" si="12"/>
        <v>8182.69</v>
      </c>
      <c r="V71" s="14">
        <f t="shared" si="13"/>
        <v>0.16971436043648236</v>
      </c>
    </row>
    <row r="72" spans="1:22">
      <c r="A72" s="3" t="s">
        <v>1631</v>
      </c>
      <c r="B72" s="3" t="s">
        <v>1632</v>
      </c>
      <c r="C72" s="4" t="s">
        <v>1633</v>
      </c>
      <c r="D72" s="4" t="s">
        <v>1634</v>
      </c>
      <c r="E72" s="4" t="s">
        <v>1635</v>
      </c>
      <c r="F72" s="4">
        <v>0</v>
      </c>
      <c r="G72" s="4" t="s">
        <v>1636</v>
      </c>
      <c r="H72" s="4" t="s">
        <v>1637</v>
      </c>
      <c r="I72" s="4" t="s">
        <v>1638</v>
      </c>
      <c r="J72" s="4" t="s">
        <v>1639</v>
      </c>
      <c r="K72" s="4">
        <v>0</v>
      </c>
      <c r="L72" s="4">
        <f>VLOOKUP(D72,'CAHT EVRON'!$A$2:$C$226,2,FALSE)</f>
        <v>4554.74</v>
      </c>
      <c r="M72" s="4">
        <f>VLOOKUP(D72,'CAHT EVRON'!$A$2:$C$226,3,FALSE)</f>
        <v>11379.62</v>
      </c>
      <c r="N72" s="2">
        <f t="shared" si="7"/>
        <v>15934.36</v>
      </c>
      <c r="O72" s="14">
        <f t="shared" si="8"/>
        <v>-0.59974586146110331</v>
      </c>
      <c r="P72" s="2">
        <f>VLOOKUP(D72,'CAHT SABLE'!$A$2:$C$182,2,FALSE)</f>
        <v>5016.41</v>
      </c>
      <c r="Q72" s="2">
        <f>VLOOKUP(D72,'CAHT SABLE'!$A$2:$C$182,3,FALSE)</f>
        <v>2966.22</v>
      </c>
      <c r="R72" s="2">
        <f t="shared" si="9"/>
        <v>7982.6299999999992</v>
      </c>
      <c r="S72" s="14">
        <f t="shared" si="10"/>
        <v>0.69117934610379539</v>
      </c>
      <c r="T72" s="2">
        <f t="shared" si="11"/>
        <v>9571.15</v>
      </c>
      <c r="U72" s="2">
        <f t="shared" si="12"/>
        <v>14345.84</v>
      </c>
      <c r="V72" s="14">
        <f t="shared" si="13"/>
        <v>-0.33282749563636571</v>
      </c>
    </row>
    <row r="73" spans="1:22">
      <c r="A73" s="3" t="s">
        <v>348</v>
      </c>
      <c r="B73" s="3" t="s">
        <v>358</v>
      </c>
      <c r="C73" s="4" t="s">
        <v>350</v>
      </c>
      <c r="D73" s="4" t="s">
        <v>1954</v>
      </c>
      <c r="E73" s="4" t="s">
        <v>360</v>
      </c>
      <c r="F73" s="4" t="s">
        <v>361</v>
      </c>
      <c r="G73" s="4" t="s">
        <v>362</v>
      </c>
      <c r="H73" s="4" t="s">
        <v>363</v>
      </c>
      <c r="I73" s="4" t="s">
        <v>1955</v>
      </c>
      <c r="J73" s="4" t="s">
        <v>1956</v>
      </c>
      <c r="K73" s="4">
        <v>0</v>
      </c>
      <c r="L73" s="4"/>
      <c r="M73" s="4"/>
      <c r="N73" s="2">
        <f t="shared" si="7"/>
        <v>0</v>
      </c>
      <c r="O73" s="14">
        <f t="shared" si="8"/>
        <v>0</v>
      </c>
      <c r="P73" s="2">
        <f>VLOOKUP(D73,'CAHT SABLE'!$A$2:$C$182,2,FALSE)</f>
        <v>8984.9500000000007</v>
      </c>
      <c r="Q73" s="2">
        <f>VLOOKUP(D73,'CAHT SABLE'!$A$2:$C$182,3,FALSE)</f>
        <v>12502</v>
      </c>
      <c r="R73" s="2">
        <f t="shared" si="9"/>
        <v>21486.95</v>
      </c>
      <c r="S73" s="14">
        <f t="shared" si="10"/>
        <v>-0.2813189889617661</v>
      </c>
      <c r="T73" s="2">
        <f t="shared" si="11"/>
        <v>8984.9500000000007</v>
      </c>
      <c r="U73" s="2">
        <f t="shared" si="12"/>
        <v>12502</v>
      </c>
      <c r="V73" s="14">
        <f t="shared" si="13"/>
        <v>-0.2813189889617661</v>
      </c>
    </row>
    <row r="74" spans="1:22">
      <c r="A74" s="3" t="s">
        <v>348</v>
      </c>
      <c r="B74" s="3" t="s">
        <v>368</v>
      </c>
      <c r="C74" s="4" t="s">
        <v>350</v>
      </c>
      <c r="D74" s="4" t="s">
        <v>369</v>
      </c>
      <c r="E74" s="4" t="s">
        <v>370</v>
      </c>
      <c r="F74" s="4" t="s">
        <v>371</v>
      </c>
      <c r="G74" s="4" t="s">
        <v>372</v>
      </c>
      <c r="H74" s="4" t="s">
        <v>373</v>
      </c>
      <c r="I74" s="4" t="s">
        <v>374</v>
      </c>
      <c r="J74" s="4" t="s">
        <v>375</v>
      </c>
      <c r="K74" s="4">
        <v>0</v>
      </c>
      <c r="L74" s="4">
        <f>VLOOKUP(D74,'CAHT EVRON'!$A$2:$C$226,2,FALSE)</f>
        <v>8666.6</v>
      </c>
      <c r="M74" s="4">
        <f>VLOOKUP(D74,'CAHT EVRON'!$A$2:$C$226,3,FALSE)</f>
        <v>8630.25</v>
      </c>
      <c r="N74" s="2">
        <f t="shared" si="7"/>
        <v>17296.849999999999</v>
      </c>
      <c r="O74" s="14">
        <f t="shared" si="8"/>
        <v>4.2119289707713836E-3</v>
      </c>
      <c r="P74" s="2"/>
      <c r="Q74" s="2"/>
      <c r="R74" s="2">
        <f t="shared" si="9"/>
        <v>0</v>
      </c>
      <c r="S74" s="14">
        <f t="shared" si="10"/>
        <v>0</v>
      </c>
      <c r="T74" s="2">
        <f t="shared" si="11"/>
        <v>8666.6</v>
      </c>
      <c r="U74" s="2">
        <f t="shared" si="12"/>
        <v>8630.25</v>
      </c>
      <c r="V74" s="14">
        <f t="shared" si="13"/>
        <v>4.2119289707713836E-3</v>
      </c>
    </row>
    <row r="75" spans="1:22">
      <c r="A75" s="3" t="s">
        <v>1649</v>
      </c>
      <c r="B75" s="3" t="s">
        <v>1650</v>
      </c>
      <c r="C75" s="4" t="s">
        <v>1651</v>
      </c>
      <c r="D75" s="4" t="s">
        <v>1962</v>
      </c>
      <c r="E75" s="4" t="s">
        <v>1963</v>
      </c>
      <c r="F75" s="4" t="s">
        <v>1654</v>
      </c>
      <c r="G75" s="4" t="s">
        <v>1655</v>
      </c>
      <c r="H75" s="4" t="s">
        <v>1656</v>
      </c>
      <c r="I75" s="4" t="s">
        <v>1964</v>
      </c>
      <c r="J75" s="4" t="s">
        <v>1965</v>
      </c>
      <c r="K75" s="4" t="s">
        <v>1659</v>
      </c>
      <c r="L75" s="4"/>
      <c r="M75" s="4"/>
      <c r="N75" s="2">
        <f t="shared" si="7"/>
        <v>0</v>
      </c>
      <c r="O75" s="14">
        <f t="shared" si="8"/>
        <v>0</v>
      </c>
      <c r="P75" s="2">
        <f>VLOOKUP(D75,'CAHT SABLE'!$A$2:$C$182,2,FALSE)</f>
        <v>8620.7099999999991</v>
      </c>
      <c r="Q75" s="2">
        <f>VLOOKUP(D75,'CAHT SABLE'!$A$2:$C$182,3,FALSE)</f>
        <v>12091.18</v>
      </c>
      <c r="R75" s="2">
        <f t="shared" si="9"/>
        <v>20711.89</v>
      </c>
      <c r="S75" s="14">
        <f t="shared" si="10"/>
        <v>-0.28702492229873355</v>
      </c>
      <c r="T75" s="2">
        <f t="shared" si="11"/>
        <v>8620.7099999999991</v>
      </c>
      <c r="U75" s="2">
        <f t="shared" si="12"/>
        <v>12091.18</v>
      </c>
      <c r="V75" s="14">
        <f t="shared" si="13"/>
        <v>-0.28702492229873355</v>
      </c>
    </row>
    <row r="76" spans="1:22">
      <c r="A76" s="3" t="s">
        <v>258</v>
      </c>
      <c r="B76" s="3" t="s">
        <v>291</v>
      </c>
      <c r="C76" s="4" t="s">
        <v>260</v>
      </c>
      <c r="D76" s="4" t="s">
        <v>292</v>
      </c>
      <c r="E76" s="4" t="s">
        <v>293</v>
      </c>
      <c r="F76" s="4">
        <v>0</v>
      </c>
      <c r="G76" s="4" t="s">
        <v>294</v>
      </c>
      <c r="H76" s="4" t="s">
        <v>295</v>
      </c>
      <c r="I76" s="4" t="s">
        <v>296</v>
      </c>
      <c r="J76" s="4" t="s">
        <v>297</v>
      </c>
      <c r="K76" s="4">
        <v>0</v>
      </c>
      <c r="L76" s="4">
        <f>VLOOKUP(D76,'CAHT EVRON'!$A$2:$C$226,2,FALSE)</f>
        <v>8546.43</v>
      </c>
      <c r="M76" s="4">
        <f>VLOOKUP(D76,'CAHT EVRON'!$A$2:$C$226,3,FALSE)</f>
        <v>9340.0300000000007</v>
      </c>
      <c r="N76" s="2">
        <f t="shared" si="7"/>
        <v>17886.46</v>
      </c>
      <c r="O76" s="14">
        <f t="shared" si="8"/>
        <v>-8.4967607170426729E-2</v>
      </c>
      <c r="P76" s="2"/>
      <c r="Q76" s="2"/>
      <c r="R76" s="2">
        <f t="shared" si="9"/>
        <v>0</v>
      </c>
      <c r="S76" s="14">
        <f t="shared" si="10"/>
        <v>0</v>
      </c>
      <c r="T76" s="2">
        <f t="shared" si="11"/>
        <v>8546.43</v>
      </c>
      <c r="U76" s="2">
        <f t="shared" si="12"/>
        <v>9340.0300000000007</v>
      </c>
      <c r="V76" s="14">
        <f t="shared" si="13"/>
        <v>-8.4967607170426729E-2</v>
      </c>
    </row>
    <row r="77" spans="1:22">
      <c r="A77" s="3" t="s">
        <v>731</v>
      </c>
      <c r="B77" s="3" t="s">
        <v>770</v>
      </c>
      <c r="C77" s="4" t="s">
        <v>733</v>
      </c>
      <c r="D77" s="4" t="s">
        <v>771</v>
      </c>
      <c r="E77" s="4" t="s">
        <v>772</v>
      </c>
      <c r="F77" s="4">
        <v>0</v>
      </c>
      <c r="G77" s="4" t="s">
        <v>773</v>
      </c>
      <c r="H77" s="4" t="s">
        <v>774</v>
      </c>
      <c r="I77" s="4" t="s">
        <v>775</v>
      </c>
      <c r="J77" s="4" t="s">
        <v>776</v>
      </c>
      <c r="K77" s="4">
        <v>0</v>
      </c>
      <c r="L77" s="4">
        <f>VLOOKUP(D77,'CAHT EVRON'!$A$2:$C$226,2,FALSE)</f>
        <v>7628.54</v>
      </c>
      <c r="M77" s="4">
        <f>VLOOKUP(D77,'CAHT EVRON'!$A$2:$C$226,3,FALSE)</f>
        <v>2605.2199999999998</v>
      </c>
      <c r="N77" s="2">
        <f t="shared" si="7"/>
        <v>10233.76</v>
      </c>
      <c r="O77" s="14">
        <f t="shared" si="8"/>
        <v>1.9281749717874117</v>
      </c>
      <c r="P77" s="2">
        <f>VLOOKUP(D77,'CAHT SABLE'!$A$2:$C$182,2,FALSE)</f>
        <v>897.11</v>
      </c>
      <c r="Q77" s="2">
        <f>VLOOKUP(D77,'CAHT SABLE'!$A$2:$C$182,3,FALSE)</f>
        <v>488.79</v>
      </c>
      <c r="R77" s="2">
        <f t="shared" si="9"/>
        <v>1385.9</v>
      </c>
      <c r="S77" s="14">
        <f t="shared" si="10"/>
        <v>0.83536897236031837</v>
      </c>
      <c r="T77" s="2">
        <f t="shared" si="11"/>
        <v>8525.65</v>
      </c>
      <c r="U77" s="2">
        <f t="shared" si="12"/>
        <v>3094.0099999999998</v>
      </c>
      <c r="V77" s="14">
        <f t="shared" si="13"/>
        <v>1.7555340803681956</v>
      </c>
    </row>
    <row r="78" spans="1:22">
      <c r="A78" s="3" t="s">
        <v>1229</v>
      </c>
      <c r="B78" s="3" t="s">
        <v>1230</v>
      </c>
      <c r="C78" s="4" t="s">
        <v>1231</v>
      </c>
      <c r="D78" s="4" t="s">
        <v>1232</v>
      </c>
      <c r="E78" s="4" t="s">
        <v>1233</v>
      </c>
      <c r="F78" s="4" t="s">
        <v>1234</v>
      </c>
      <c r="G78" s="4" t="s">
        <v>1235</v>
      </c>
      <c r="H78" s="4" t="s">
        <v>1236</v>
      </c>
      <c r="I78" s="4" t="s">
        <v>1237</v>
      </c>
      <c r="J78" s="4" t="s">
        <v>1238</v>
      </c>
      <c r="K78" s="4" t="s">
        <v>1239</v>
      </c>
      <c r="L78" s="4">
        <f>VLOOKUP(D78,'CAHT EVRON'!$A$2:$C$226,2,FALSE)</f>
        <v>917.28</v>
      </c>
      <c r="M78" s="4">
        <f>VLOOKUP(D78,'CAHT EVRON'!$A$2:$C$226,3,FALSE)</f>
        <v>0</v>
      </c>
      <c r="N78" s="2">
        <f t="shared" si="7"/>
        <v>917.28</v>
      </c>
      <c r="O78" s="14">
        <f t="shared" si="8"/>
        <v>0</v>
      </c>
      <c r="P78" s="2">
        <f>VLOOKUP(D78,'CAHT SABLE'!$A$2:$C$182,2,FALSE)</f>
        <v>7531.57</v>
      </c>
      <c r="Q78" s="2">
        <f>VLOOKUP(D78,'CAHT SABLE'!$A$2:$C$182,3,FALSE)</f>
        <v>3417.04</v>
      </c>
      <c r="R78" s="2">
        <f t="shared" si="9"/>
        <v>10948.61</v>
      </c>
      <c r="S78" s="14">
        <f t="shared" si="10"/>
        <v>1.2041211106688832</v>
      </c>
      <c r="T78" s="2">
        <f t="shared" si="11"/>
        <v>8448.85</v>
      </c>
      <c r="U78" s="2">
        <f t="shared" si="12"/>
        <v>3417.04</v>
      </c>
      <c r="V78" s="14">
        <f t="shared" si="13"/>
        <v>1.4725639734975302</v>
      </c>
    </row>
    <row r="79" spans="1:22">
      <c r="A79" s="3" t="s">
        <v>1742</v>
      </c>
      <c r="B79" s="3" t="s">
        <v>1752</v>
      </c>
      <c r="C79" s="4" t="s">
        <v>1744</v>
      </c>
      <c r="D79" s="4" t="s">
        <v>1753</v>
      </c>
      <c r="E79" s="4" t="s">
        <v>1754</v>
      </c>
      <c r="F79" s="4">
        <v>0</v>
      </c>
      <c r="G79" s="4" t="s">
        <v>1755</v>
      </c>
      <c r="H79" s="4" t="s">
        <v>1756</v>
      </c>
      <c r="I79" s="4" t="s">
        <v>1757</v>
      </c>
      <c r="J79" s="4" t="s">
        <v>1758</v>
      </c>
      <c r="K79" s="4">
        <v>0</v>
      </c>
      <c r="L79" s="4">
        <f>VLOOKUP(D79,'CAHT EVRON'!$A$2:$C$226,2,FALSE)</f>
        <v>6416.4</v>
      </c>
      <c r="M79" s="4">
        <f>VLOOKUP(D79,'CAHT EVRON'!$A$2:$C$226,3,FALSE)</f>
        <v>14848.82</v>
      </c>
      <c r="N79" s="2">
        <f t="shared" si="7"/>
        <v>21265.22</v>
      </c>
      <c r="O79" s="14">
        <f t="shared" si="8"/>
        <v>-0.56788485549693513</v>
      </c>
      <c r="P79" s="2">
        <f>VLOOKUP(D79,'CAHT SABLE'!$A$2:$C$182,2,FALSE)</f>
        <v>1999.6</v>
      </c>
      <c r="Q79" s="2">
        <f>VLOOKUP(D79,'CAHT SABLE'!$A$2:$C$182,3,FALSE)</f>
        <v>5031.83</v>
      </c>
      <c r="R79" s="2">
        <f t="shared" si="9"/>
        <v>7031.43</v>
      </c>
      <c r="S79" s="14">
        <f t="shared" si="10"/>
        <v>-0.60260978610167681</v>
      </c>
      <c r="T79" s="2">
        <f t="shared" si="11"/>
        <v>8416</v>
      </c>
      <c r="U79" s="2">
        <f t="shared" si="12"/>
        <v>19880.650000000001</v>
      </c>
      <c r="V79" s="14">
        <f t="shared" si="13"/>
        <v>-0.576673800906912</v>
      </c>
    </row>
    <row r="80" spans="1:22">
      <c r="A80" s="3" t="s">
        <v>381</v>
      </c>
      <c r="B80" s="3" t="s">
        <v>392</v>
      </c>
      <c r="C80" s="4" t="s">
        <v>383</v>
      </c>
      <c r="D80" s="4" t="s">
        <v>393</v>
      </c>
      <c r="E80" s="4" t="s">
        <v>177</v>
      </c>
      <c r="F80" s="4" t="s">
        <v>178</v>
      </c>
      <c r="G80" s="4" t="s">
        <v>179</v>
      </c>
      <c r="H80" s="4" t="s">
        <v>180</v>
      </c>
      <c r="I80" s="4" t="s">
        <v>181</v>
      </c>
      <c r="J80" s="4" t="s">
        <v>182</v>
      </c>
      <c r="K80" s="4">
        <v>0</v>
      </c>
      <c r="L80" s="4">
        <f>VLOOKUP(D80,'CAHT EVRON'!$A$2:$C$226,2,FALSE)</f>
        <v>5655.42</v>
      </c>
      <c r="M80" s="4">
        <f>VLOOKUP(D80,'CAHT EVRON'!$A$2:$C$226,3,FALSE)</f>
        <v>6656.87</v>
      </c>
      <c r="N80" s="2">
        <f t="shared" si="7"/>
        <v>12312.29</v>
      </c>
      <c r="O80" s="14">
        <f t="shared" si="8"/>
        <v>-0.15043856947784762</v>
      </c>
      <c r="P80" s="2">
        <f>VLOOKUP(D80,'CAHT SABLE'!$A$2:$C$182,2,FALSE)</f>
        <v>2586.5500000000002</v>
      </c>
      <c r="Q80" s="2">
        <f>VLOOKUP(D80,'CAHT SABLE'!$A$2:$C$182,3,FALSE)</f>
        <v>-329.96</v>
      </c>
      <c r="R80" s="2">
        <f t="shared" si="9"/>
        <v>2256.59</v>
      </c>
      <c r="S80" s="14">
        <f t="shared" si="10"/>
        <v>-8.8389804824827252</v>
      </c>
      <c r="T80" s="2">
        <f t="shared" si="11"/>
        <v>8241.9700000000012</v>
      </c>
      <c r="U80" s="2">
        <f t="shared" si="12"/>
        <v>6326.91</v>
      </c>
      <c r="V80" s="14">
        <f t="shared" si="13"/>
        <v>0.30268488092923729</v>
      </c>
    </row>
    <row r="81" spans="1:22">
      <c r="A81" s="3" t="s">
        <v>880</v>
      </c>
      <c r="B81" s="3" t="s">
        <v>905</v>
      </c>
      <c r="C81" s="4" t="s">
        <v>882</v>
      </c>
      <c r="D81" s="4" t="s">
        <v>906</v>
      </c>
      <c r="E81" s="4" t="s">
        <v>907</v>
      </c>
      <c r="F81" s="4">
        <v>0</v>
      </c>
      <c r="G81" s="4" t="s">
        <v>908</v>
      </c>
      <c r="H81" s="4" t="s">
        <v>909</v>
      </c>
      <c r="I81" s="4" t="s">
        <v>910</v>
      </c>
      <c r="J81" s="4" t="s">
        <v>911</v>
      </c>
      <c r="K81" s="4">
        <v>0</v>
      </c>
      <c r="L81" s="4">
        <f>VLOOKUP(D81,'CAHT EVRON'!$A$2:$C$226,2,FALSE)</f>
        <v>4527.17</v>
      </c>
      <c r="M81" s="4">
        <f>VLOOKUP(D81,'CAHT EVRON'!$A$2:$C$226,3,FALSE)</f>
        <v>6636.99</v>
      </c>
      <c r="N81" s="2">
        <f t="shared" si="7"/>
        <v>11164.16</v>
      </c>
      <c r="O81" s="14">
        <f t="shared" si="8"/>
        <v>-0.3178880787827012</v>
      </c>
      <c r="P81" s="2">
        <f>VLOOKUP(D81,'CAHT SABLE'!$A$2:$C$182,2,FALSE)</f>
        <v>3396.21</v>
      </c>
      <c r="Q81" s="2">
        <f>VLOOKUP(D81,'CAHT SABLE'!$A$2:$C$182,3,FALSE)</f>
        <v>13193.05</v>
      </c>
      <c r="R81" s="2">
        <f t="shared" si="9"/>
        <v>16589.259999999998</v>
      </c>
      <c r="S81" s="14">
        <f t="shared" si="10"/>
        <v>-0.74257582590833815</v>
      </c>
      <c r="T81" s="2">
        <f t="shared" si="11"/>
        <v>7923.38</v>
      </c>
      <c r="U81" s="2">
        <f t="shared" si="12"/>
        <v>19830.04</v>
      </c>
      <c r="V81" s="14">
        <f t="shared" si="13"/>
        <v>-0.60043550088653386</v>
      </c>
    </row>
    <row r="82" spans="1:22">
      <c r="A82" s="3" t="s">
        <v>1263</v>
      </c>
      <c r="B82" s="3" t="s">
        <v>1264</v>
      </c>
      <c r="C82" s="4" t="s">
        <v>1265</v>
      </c>
      <c r="D82" s="4" t="s">
        <v>1266</v>
      </c>
      <c r="E82" s="4" t="s">
        <v>1267</v>
      </c>
      <c r="F82" s="4">
        <v>0</v>
      </c>
      <c r="G82" s="4" t="s">
        <v>1268</v>
      </c>
      <c r="H82" s="4" t="s">
        <v>1269</v>
      </c>
      <c r="I82" s="4" t="s">
        <v>1270</v>
      </c>
      <c r="J82" s="4" t="s">
        <v>1271</v>
      </c>
      <c r="K82" s="4" t="s">
        <v>1272</v>
      </c>
      <c r="L82" s="4">
        <f>VLOOKUP(D82,'CAHT EVRON'!$A$2:$C$226,2,FALSE)</f>
        <v>4752.74</v>
      </c>
      <c r="M82" s="4">
        <f>VLOOKUP(D82,'CAHT EVRON'!$A$2:$C$226,3,FALSE)</f>
        <v>5264.93</v>
      </c>
      <c r="N82" s="2">
        <f t="shared" si="7"/>
        <v>10017.67</v>
      </c>
      <c r="O82" s="14">
        <f t="shared" si="8"/>
        <v>-9.7283344697840279E-2</v>
      </c>
      <c r="P82" s="2">
        <f>VLOOKUP(D82,'CAHT SABLE'!$A$2:$C$182,2,FALSE)</f>
        <v>2969.45</v>
      </c>
      <c r="Q82" s="2">
        <f>VLOOKUP(D82,'CAHT SABLE'!$A$2:$C$182,3,FALSE)</f>
        <v>0</v>
      </c>
      <c r="R82" s="2">
        <f t="shared" si="9"/>
        <v>2969.45</v>
      </c>
      <c r="S82" s="14">
        <f t="shared" si="10"/>
        <v>0</v>
      </c>
      <c r="T82" s="2">
        <f t="shared" si="11"/>
        <v>7722.19</v>
      </c>
      <c r="U82" s="2">
        <f t="shared" si="12"/>
        <v>5264.93</v>
      </c>
      <c r="V82" s="14">
        <f t="shared" si="13"/>
        <v>0.46672225461687034</v>
      </c>
    </row>
    <row r="83" spans="1:22">
      <c r="A83" s="3" t="s">
        <v>806</v>
      </c>
      <c r="B83" s="3" t="s">
        <v>807</v>
      </c>
      <c r="C83" s="4" t="s">
        <v>808</v>
      </c>
      <c r="D83" s="4" t="s">
        <v>809</v>
      </c>
      <c r="E83" s="4" t="s">
        <v>810</v>
      </c>
      <c r="F83" s="4" t="s">
        <v>811</v>
      </c>
      <c r="G83" s="4" t="s">
        <v>812</v>
      </c>
      <c r="H83" s="4" t="s">
        <v>813</v>
      </c>
      <c r="I83" s="4" t="s">
        <v>814</v>
      </c>
      <c r="J83" s="4" t="s">
        <v>815</v>
      </c>
      <c r="K83" s="4" t="s">
        <v>816</v>
      </c>
      <c r="L83" s="4">
        <f>VLOOKUP(D83,'CAHT EVRON'!$A$2:$C$226,2,FALSE)</f>
        <v>7615.96</v>
      </c>
      <c r="M83" s="4">
        <f>VLOOKUP(D83,'CAHT EVRON'!$A$2:$C$226,3,FALSE)</f>
        <v>10698.63</v>
      </c>
      <c r="N83" s="2">
        <f t="shared" si="7"/>
        <v>18314.59</v>
      </c>
      <c r="O83" s="14">
        <f t="shared" si="8"/>
        <v>-0.28813689229368611</v>
      </c>
      <c r="P83" s="2"/>
      <c r="Q83" s="2"/>
      <c r="R83" s="2">
        <f t="shared" si="9"/>
        <v>0</v>
      </c>
      <c r="S83" s="14">
        <f t="shared" si="10"/>
        <v>0</v>
      </c>
      <c r="T83" s="2">
        <f t="shared" si="11"/>
        <v>7615.96</v>
      </c>
      <c r="U83" s="2">
        <f t="shared" si="12"/>
        <v>10698.63</v>
      </c>
      <c r="V83" s="14">
        <f t="shared" si="13"/>
        <v>-0.28813689229368611</v>
      </c>
    </row>
    <row r="84" spans="1:22">
      <c r="A84" s="3" t="s">
        <v>547</v>
      </c>
      <c r="B84" s="3" t="s">
        <v>564</v>
      </c>
      <c r="C84" s="4" t="s">
        <v>549</v>
      </c>
      <c r="D84" s="4" t="s">
        <v>565</v>
      </c>
      <c r="E84" s="4" t="s">
        <v>566</v>
      </c>
      <c r="F84" s="4" t="s">
        <v>567</v>
      </c>
      <c r="G84" s="4" t="s">
        <v>568</v>
      </c>
      <c r="H84" s="4" t="s">
        <v>569</v>
      </c>
      <c r="I84" s="4" t="s">
        <v>570</v>
      </c>
      <c r="J84" s="4" t="s">
        <v>571</v>
      </c>
      <c r="K84" s="4">
        <v>0</v>
      </c>
      <c r="L84" s="4">
        <f>VLOOKUP(D84,'CAHT EVRON'!$A$2:$C$226,2,FALSE)</f>
        <v>7503.93</v>
      </c>
      <c r="M84" s="4">
        <f>VLOOKUP(D84,'CAHT EVRON'!$A$2:$C$226,3,FALSE)</f>
        <v>24175.17</v>
      </c>
      <c r="N84" s="2">
        <f t="shared" si="7"/>
        <v>31679.1</v>
      </c>
      <c r="O84" s="14">
        <f t="shared" si="8"/>
        <v>-0.68960176908786985</v>
      </c>
      <c r="P84" s="2"/>
      <c r="Q84" s="2"/>
      <c r="R84" s="2">
        <f t="shared" si="9"/>
        <v>0</v>
      </c>
      <c r="S84" s="14">
        <f t="shared" si="10"/>
        <v>0</v>
      </c>
      <c r="T84" s="2">
        <f t="shared" si="11"/>
        <v>7503.93</v>
      </c>
      <c r="U84" s="2">
        <f t="shared" si="12"/>
        <v>24175.17</v>
      </c>
      <c r="V84" s="14">
        <f t="shared" si="13"/>
        <v>-0.68960176908786985</v>
      </c>
    </row>
    <row r="85" spans="1:22">
      <c r="A85" s="3" t="s">
        <v>1505</v>
      </c>
      <c r="B85" s="3" t="s">
        <v>1506</v>
      </c>
      <c r="C85" s="4" t="s">
        <v>1507</v>
      </c>
      <c r="D85" s="4" t="s">
        <v>1508</v>
      </c>
      <c r="E85" s="4" t="s">
        <v>1509</v>
      </c>
      <c r="F85" s="4">
        <v>0</v>
      </c>
      <c r="G85" s="4" t="s">
        <v>1510</v>
      </c>
      <c r="H85" s="4" t="s">
        <v>1511</v>
      </c>
      <c r="I85" s="4" t="s">
        <v>1512</v>
      </c>
      <c r="J85" s="4" t="s">
        <v>1513</v>
      </c>
      <c r="K85" s="4">
        <v>0</v>
      </c>
      <c r="L85" s="4">
        <f>VLOOKUP(D85,'CAHT EVRON'!$A$2:$C$226,2,FALSE)</f>
        <v>6484.45</v>
      </c>
      <c r="M85" s="4">
        <f>VLOOKUP(D85,'CAHT EVRON'!$A$2:$C$226,3,FALSE)</f>
        <v>5886.13</v>
      </c>
      <c r="N85" s="2">
        <f t="shared" si="7"/>
        <v>12370.58</v>
      </c>
      <c r="O85" s="14">
        <f t="shared" si="8"/>
        <v>0.10164913109292528</v>
      </c>
      <c r="P85" s="2">
        <f>VLOOKUP(D85,'CAHT SABLE'!$A$2:$C$182,2,FALSE)</f>
        <v>780.73</v>
      </c>
      <c r="Q85" s="2">
        <f>VLOOKUP(D85,'CAHT SABLE'!$A$2:$C$182,3,FALSE)</f>
        <v>4777.1099999999997</v>
      </c>
      <c r="R85" s="2">
        <f t="shared" si="9"/>
        <v>5557.84</v>
      </c>
      <c r="S85" s="14">
        <f t="shared" si="10"/>
        <v>-0.83656855295356403</v>
      </c>
      <c r="T85" s="2">
        <f t="shared" si="11"/>
        <v>7265.18</v>
      </c>
      <c r="U85" s="2">
        <f t="shared" si="12"/>
        <v>10663.24</v>
      </c>
      <c r="V85" s="14">
        <f t="shared" si="13"/>
        <v>-0.3186704978974495</v>
      </c>
    </row>
    <row r="86" spans="1:22">
      <c r="A86" s="3" t="s">
        <v>652</v>
      </c>
      <c r="B86" s="3" t="s">
        <v>1858</v>
      </c>
      <c r="C86" s="4" t="s">
        <v>654</v>
      </c>
      <c r="D86" s="4" t="s">
        <v>1966</v>
      </c>
      <c r="E86" s="4" t="s">
        <v>1967</v>
      </c>
      <c r="F86" s="4" t="s">
        <v>1968</v>
      </c>
      <c r="G86" s="4" t="s">
        <v>1969</v>
      </c>
      <c r="H86" s="4" t="s">
        <v>1970</v>
      </c>
      <c r="I86" s="4" t="s">
        <v>1971</v>
      </c>
      <c r="J86" s="4" t="s">
        <v>1972</v>
      </c>
      <c r="K86" s="4">
        <v>0</v>
      </c>
      <c r="L86" s="4"/>
      <c r="M86" s="4"/>
      <c r="N86" s="2">
        <f t="shared" si="7"/>
        <v>0</v>
      </c>
      <c r="O86" s="14">
        <f t="shared" si="8"/>
        <v>0</v>
      </c>
      <c r="P86" s="2">
        <f>VLOOKUP(D86,'CAHT SABLE'!$A$2:$C$182,2,FALSE)</f>
        <v>7239.71</v>
      </c>
      <c r="Q86" s="2">
        <f>VLOOKUP(D86,'CAHT SABLE'!$A$2:$C$182,3,FALSE)</f>
        <v>0</v>
      </c>
      <c r="R86" s="2">
        <f t="shared" si="9"/>
        <v>7239.71</v>
      </c>
      <c r="S86" s="14">
        <f t="shared" si="10"/>
        <v>0</v>
      </c>
      <c r="T86" s="2">
        <f t="shared" si="11"/>
        <v>7239.71</v>
      </c>
      <c r="U86" s="2">
        <f t="shared" si="12"/>
        <v>0</v>
      </c>
      <c r="V86" s="14">
        <f t="shared" si="13"/>
        <v>0</v>
      </c>
    </row>
    <row r="87" spans="1:22">
      <c r="A87" s="3" t="s">
        <v>1419</v>
      </c>
      <c r="B87" s="3" t="s">
        <v>1862</v>
      </c>
      <c r="C87" s="4" t="s">
        <v>1421</v>
      </c>
      <c r="D87" s="4" t="s">
        <v>1973</v>
      </c>
      <c r="E87" s="4" t="s">
        <v>1974</v>
      </c>
      <c r="F87" s="4" t="s">
        <v>1975</v>
      </c>
      <c r="G87" s="4" t="s">
        <v>1976</v>
      </c>
      <c r="H87" s="4" t="s">
        <v>663</v>
      </c>
      <c r="I87" s="4" t="s">
        <v>1977</v>
      </c>
      <c r="J87" s="4" t="s">
        <v>1978</v>
      </c>
      <c r="K87" s="4">
        <v>0</v>
      </c>
      <c r="L87" s="4"/>
      <c r="M87" s="4"/>
      <c r="N87" s="2">
        <f t="shared" si="7"/>
        <v>0</v>
      </c>
      <c r="O87" s="14">
        <f t="shared" si="8"/>
        <v>0</v>
      </c>
      <c r="P87" s="2">
        <f>VLOOKUP(D87,'CAHT SABLE'!$A$2:$C$182,2,FALSE)</f>
        <v>7137.29</v>
      </c>
      <c r="Q87" s="2">
        <f>VLOOKUP(D87,'CAHT SABLE'!$A$2:$C$182,3,FALSE)</f>
        <v>15644.29</v>
      </c>
      <c r="R87" s="2">
        <f t="shared" si="9"/>
        <v>22781.58</v>
      </c>
      <c r="S87" s="14">
        <f t="shared" si="10"/>
        <v>-0.54377667506802807</v>
      </c>
      <c r="T87" s="2">
        <f t="shared" si="11"/>
        <v>7137.29</v>
      </c>
      <c r="U87" s="2">
        <f t="shared" si="12"/>
        <v>15644.29</v>
      </c>
      <c r="V87" s="14">
        <f t="shared" si="13"/>
        <v>-0.54377667506802807</v>
      </c>
    </row>
    <row r="88" spans="1:22">
      <c r="A88" s="3" t="s">
        <v>731</v>
      </c>
      <c r="B88" s="3" t="s">
        <v>732</v>
      </c>
      <c r="C88" s="4" t="s">
        <v>733</v>
      </c>
      <c r="D88" s="4" t="s">
        <v>734</v>
      </c>
      <c r="E88" s="4" t="s">
        <v>735</v>
      </c>
      <c r="F88" s="4" t="s">
        <v>736</v>
      </c>
      <c r="G88" s="4" t="s">
        <v>737</v>
      </c>
      <c r="H88" s="4" t="s">
        <v>738</v>
      </c>
      <c r="I88" s="4" t="s">
        <v>739</v>
      </c>
      <c r="J88" s="4" t="s">
        <v>740</v>
      </c>
      <c r="K88" s="4">
        <v>0</v>
      </c>
      <c r="L88" s="4">
        <f>VLOOKUP(D88,'CAHT EVRON'!$A$2:$C$226,2,FALSE)</f>
        <v>6780.56</v>
      </c>
      <c r="M88" s="4">
        <f>VLOOKUP(D88,'CAHT EVRON'!$A$2:$C$226,3,FALSE)</f>
        <v>0</v>
      </c>
      <c r="N88" s="2">
        <f t="shared" si="7"/>
        <v>6780.56</v>
      </c>
      <c r="O88" s="14">
        <f t="shared" si="8"/>
        <v>0</v>
      </c>
      <c r="P88" s="2"/>
      <c r="Q88" s="2"/>
      <c r="R88" s="2">
        <f t="shared" si="9"/>
        <v>0</v>
      </c>
      <c r="S88" s="14">
        <f t="shared" si="10"/>
        <v>0</v>
      </c>
      <c r="T88" s="2">
        <f t="shared" si="11"/>
        <v>6780.56</v>
      </c>
      <c r="U88" s="2">
        <f t="shared" si="12"/>
        <v>0</v>
      </c>
      <c r="V88" s="14">
        <f t="shared" si="13"/>
        <v>0</v>
      </c>
    </row>
    <row r="89" spans="1:22">
      <c r="A89" s="3" t="s">
        <v>1308</v>
      </c>
      <c r="B89" s="3" t="s">
        <v>1309</v>
      </c>
      <c r="C89" s="4" t="s">
        <v>1310</v>
      </c>
      <c r="D89" s="4" t="s">
        <v>1311</v>
      </c>
      <c r="E89" s="4" t="s">
        <v>1312</v>
      </c>
      <c r="F89" s="4">
        <v>0</v>
      </c>
      <c r="G89" s="4" t="s">
        <v>1313</v>
      </c>
      <c r="H89" s="4" t="s">
        <v>1314</v>
      </c>
      <c r="I89" s="4" t="s">
        <v>1315</v>
      </c>
      <c r="J89" s="4" t="s">
        <v>1316</v>
      </c>
      <c r="K89" s="4" t="s">
        <v>1317</v>
      </c>
      <c r="L89" s="4">
        <f>VLOOKUP(D89,'CAHT EVRON'!$A$2:$C$226,2,FALSE)</f>
        <v>3125.09</v>
      </c>
      <c r="M89" s="4">
        <f>VLOOKUP(D89,'CAHT EVRON'!$A$2:$C$226,3,FALSE)</f>
        <v>0</v>
      </c>
      <c r="N89" s="2">
        <f t="shared" si="7"/>
        <v>3125.09</v>
      </c>
      <c r="O89" s="14">
        <f t="shared" si="8"/>
        <v>0</v>
      </c>
      <c r="P89" s="2">
        <f>VLOOKUP(D89,'CAHT SABLE'!$A$2:$C$182,2,FALSE)</f>
        <v>3593.39</v>
      </c>
      <c r="Q89" s="2">
        <f>VLOOKUP(D89,'CAHT SABLE'!$A$2:$C$182,3,FALSE)</f>
        <v>0</v>
      </c>
      <c r="R89" s="2">
        <f t="shared" si="9"/>
        <v>3593.39</v>
      </c>
      <c r="S89" s="14">
        <f t="shared" si="10"/>
        <v>0</v>
      </c>
      <c r="T89" s="2">
        <f t="shared" si="11"/>
        <v>6718.48</v>
      </c>
      <c r="U89" s="2">
        <f t="shared" si="12"/>
        <v>0</v>
      </c>
      <c r="V89" s="14">
        <f t="shared" si="13"/>
        <v>0</v>
      </c>
    </row>
    <row r="90" spans="1:22">
      <c r="A90" s="3" t="s">
        <v>348</v>
      </c>
      <c r="B90" s="3" t="s">
        <v>366</v>
      </c>
      <c r="C90" s="4" t="s">
        <v>350</v>
      </c>
      <c r="D90" s="4" t="s">
        <v>367</v>
      </c>
      <c r="E90" s="4" t="s">
        <v>177</v>
      </c>
      <c r="F90" s="4" t="s">
        <v>178</v>
      </c>
      <c r="G90" s="4" t="s">
        <v>179</v>
      </c>
      <c r="H90" s="4" t="s">
        <v>180</v>
      </c>
      <c r="I90" s="4" t="s">
        <v>181</v>
      </c>
      <c r="J90" s="4" t="s">
        <v>182</v>
      </c>
      <c r="K90" s="4">
        <v>0</v>
      </c>
      <c r="L90" s="4">
        <f>VLOOKUP(D90,'CAHT EVRON'!$A$2:$C$226,2,FALSE)</f>
        <v>4162.58</v>
      </c>
      <c r="M90" s="4">
        <f>VLOOKUP(D90,'CAHT EVRON'!$A$2:$C$226,3,FALSE)</f>
        <v>5974.32</v>
      </c>
      <c r="N90" s="2">
        <f t="shared" si="7"/>
        <v>10136.9</v>
      </c>
      <c r="O90" s="14">
        <f t="shared" si="8"/>
        <v>-0.30325459633899754</v>
      </c>
      <c r="P90" s="2">
        <f>VLOOKUP(D90,'CAHT SABLE'!$A$2:$C$182,2,FALSE)</f>
        <v>2501.0300000000002</v>
      </c>
      <c r="Q90" s="2">
        <f>VLOOKUP(D90,'CAHT SABLE'!$A$2:$C$182,3,FALSE)</f>
        <v>1206.56</v>
      </c>
      <c r="R90" s="2">
        <f t="shared" si="9"/>
        <v>3707.59</v>
      </c>
      <c r="S90" s="14">
        <f t="shared" si="10"/>
        <v>1.0728600318260182</v>
      </c>
      <c r="T90" s="2">
        <f t="shared" si="11"/>
        <v>6663.6100000000006</v>
      </c>
      <c r="U90" s="2">
        <f t="shared" si="12"/>
        <v>7180.8799999999992</v>
      </c>
      <c r="V90" s="14">
        <f t="shared" si="13"/>
        <v>-7.203434676529874E-2</v>
      </c>
    </row>
    <row r="91" spans="1:22">
      <c r="A91" s="3" t="s">
        <v>982</v>
      </c>
      <c r="B91" s="3" t="s">
        <v>993</v>
      </c>
      <c r="C91" s="4" t="s">
        <v>984</v>
      </c>
      <c r="D91" s="4" t="s">
        <v>994</v>
      </c>
      <c r="E91" s="4" t="s">
        <v>995</v>
      </c>
      <c r="F91" s="4">
        <v>0</v>
      </c>
      <c r="G91" s="4" t="s">
        <v>601</v>
      </c>
      <c r="H91" s="4" t="s">
        <v>602</v>
      </c>
      <c r="I91" s="4">
        <v>0</v>
      </c>
      <c r="J91" s="4">
        <v>0</v>
      </c>
      <c r="K91" s="4" t="s">
        <v>996</v>
      </c>
      <c r="L91" s="4">
        <f>VLOOKUP(D91,'CAHT EVRON'!$A$2:$C$226,2,FALSE)</f>
        <v>3275.93</v>
      </c>
      <c r="M91" s="4">
        <f>VLOOKUP(D91,'CAHT EVRON'!$A$2:$C$226,3,FALSE)</f>
        <v>6505.74</v>
      </c>
      <c r="N91" s="2">
        <f t="shared" si="7"/>
        <v>9781.67</v>
      </c>
      <c r="O91" s="14">
        <f t="shared" si="8"/>
        <v>-0.49645543781337709</v>
      </c>
      <c r="P91" s="2">
        <f>VLOOKUP(D91,'CAHT SABLE'!$A$2:$C$182,2,FALSE)</f>
        <v>3327.59</v>
      </c>
      <c r="Q91" s="2">
        <f>VLOOKUP(D91,'CAHT SABLE'!$A$2:$C$182,3,FALSE)</f>
        <v>8961.86</v>
      </c>
      <c r="R91" s="2">
        <f t="shared" si="9"/>
        <v>12289.45</v>
      </c>
      <c r="S91" s="14">
        <f t="shared" si="10"/>
        <v>-0.6286942665919798</v>
      </c>
      <c r="T91" s="2">
        <f t="shared" si="11"/>
        <v>6603.52</v>
      </c>
      <c r="U91" s="2">
        <f t="shared" si="12"/>
        <v>15467.6</v>
      </c>
      <c r="V91" s="14">
        <f t="shared" si="13"/>
        <v>-0.57307403863559958</v>
      </c>
    </row>
    <row r="92" spans="1:22">
      <c r="A92" s="3" t="s">
        <v>1458</v>
      </c>
      <c r="B92" s="3" t="s">
        <v>1484</v>
      </c>
      <c r="C92" s="4" t="s">
        <v>1460</v>
      </c>
      <c r="D92" s="4" t="s">
        <v>1485</v>
      </c>
      <c r="E92" s="4" t="s">
        <v>1486</v>
      </c>
      <c r="F92" s="4" t="s">
        <v>1487</v>
      </c>
      <c r="G92" s="4" t="s">
        <v>1488</v>
      </c>
      <c r="H92" s="4" t="s">
        <v>1489</v>
      </c>
      <c r="I92" s="4" t="s">
        <v>1490</v>
      </c>
      <c r="J92" s="4" t="s">
        <v>1491</v>
      </c>
      <c r="K92" s="4">
        <v>0</v>
      </c>
      <c r="L92" s="4">
        <f>VLOOKUP(D92,'CAHT EVRON'!$A$2:$C$226,2,FALSE)</f>
        <v>5521.76</v>
      </c>
      <c r="M92" s="4">
        <f>VLOOKUP(D92,'CAHT EVRON'!$A$2:$C$226,3,FALSE)</f>
        <v>1167.5</v>
      </c>
      <c r="N92" s="2">
        <f t="shared" si="7"/>
        <v>6689.26</v>
      </c>
      <c r="O92" s="14">
        <f t="shared" si="8"/>
        <v>3.7295588865096363</v>
      </c>
      <c r="P92" s="2">
        <f>VLOOKUP(D92,'CAHT SABLE'!$A$2:$C$182,2,FALSE)</f>
        <v>1008.42</v>
      </c>
      <c r="Q92" s="2">
        <f>VLOOKUP(D92,'CAHT SABLE'!$A$2:$C$182,3,FALSE)</f>
        <v>3939.83</v>
      </c>
      <c r="R92" s="2">
        <f t="shared" si="9"/>
        <v>4948.25</v>
      </c>
      <c r="S92" s="14">
        <f t="shared" si="10"/>
        <v>-0.7440447938109005</v>
      </c>
      <c r="T92" s="2">
        <f t="shared" si="11"/>
        <v>6530.18</v>
      </c>
      <c r="U92" s="2">
        <f t="shared" si="12"/>
        <v>5107.33</v>
      </c>
      <c r="V92" s="14">
        <f t="shared" si="13"/>
        <v>0.27858979153491159</v>
      </c>
    </row>
    <row r="93" spans="1:22">
      <c r="A93" s="3" t="s">
        <v>1798</v>
      </c>
      <c r="B93" s="3" t="s">
        <v>1813</v>
      </c>
      <c r="C93" s="4" t="s">
        <v>1800</v>
      </c>
      <c r="D93" s="4" t="s">
        <v>1814</v>
      </c>
      <c r="E93" s="4" t="s">
        <v>1815</v>
      </c>
      <c r="F93" s="4">
        <v>0</v>
      </c>
      <c r="G93" s="4" t="s">
        <v>1816</v>
      </c>
      <c r="H93" s="4" t="s">
        <v>1817</v>
      </c>
      <c r="I93" s="4" t="s">
        <v>1818</v>
      </c>
      <c r="J93" s="4" t="s">
        <v>1819</v>
      </c>
      <c r="K93" s="4">
        <v>0</v>
      </c>
      <c r="L93" s="4">
        <f>VLOOKUP(D93,'CAHT EVRON'!$A$2:$C$226,2,FALSE)</f>
        <v>6465.86</v>
      </c>
      <c r="M93" s="4">
        <f>VLOOKUP(D93,'CAHT EVRON'!$A$2:$C$226,3,FALSE)</f>
        <v>8720.06</v>
      </c>
      <c r="N93" s="2">
        <f t="shared" si="7"/>
        <v>15185.919999999998</v>
      </c>
      <c r="O93" s="14">
        <f t="shared" si="8"/>
        <v>-0.25850739559131475</v>
      </c>
      <c r="P93" s="2"/>
      <c r="Q93" s="2"/>
      <c r="R93" s="2">
        <f t="shared" si="9"/>
        <v>0</v>
      </c>
      <c r="S93" s="14">
        <f t="shared" si="10"/>
        <v>0</v>
      </c>
      <c r="T93" s="2">
        <f t="shared" si="11"/>
        <v>6465.86</v>
      </c>
      <c r="U93" s="2">
        <f t="shared" si="12"/>
        <v>8720.06</v>
      </c>
      <c r="V93" s="14">
        <f t="shared" si="13"/>
        <v>-0.25850739559131475</v>
      </c>
    </row>
    <row r="94" spans="1:22">
      <c r="A94" s="3" t="s">
        <v>465</v>
      </c>
      <c r="B94" s="3" t="s">
        <v>473</v>
      </c>
      <c r="C94" s="4" t="s">
        <v>467</v>
      </c>
      <c r="D94" s="4" t="s">
        <v>474</v>
      </c>
      <c r="E94" s="4" t="s">
        <v>475</v>
      </c>
      <c r="F94" s="4" t="s">
        <v>476</v>
      </c>
      <c r="G94" s="4" t="s">
        <v>477</v>
      </c>
      <c r="H94" s="4" t="s">
        <v>478</v>
      </c>
      <c r="I94" s="4" t="s">
        <v>479</v>
      </c>
      <c r="J94" s="4" t="s">
        <v>480</v>
      </c>
      <c r="K94" s="4">
        <v>0</v>
      </c>
      <c r="L94" s="4">
        <f>VLOOKUP(D94,'CAHT EVRON'!$A$2:$C$226,2,FALSE)</f>
        <v>6195.28</v>
      </c>
      <c r="M94" s="4">
        <f>VLOOKUP(D94,'CAHT EVRON'!$A$2:$C$226,3,FALSE)</f>
        <v>1762.26</v>
      </c>
      <c r="N94" s="2">
        <f t="shared" si="7"/>
        <v>7957.54</v>
      </c>
      <c r="O94" s="14">
        <f t="shared" si="8"/>
        <v>2.5155311929000259</v>
      </c>
      <c r="P94" s="2"/>
      <c r="Q94" s="2"/>
      <c r="R94" s="2">
        <f t="shared" si="9"/>
        <v>0</v>
      </c>
      <c r="S94" s="14">
        <f t="shared" si="10"/>
        <v>0</v>
      </c>
      <c r="T94" s="2">
        <f t="shared" si="11"/>
        <v>6195.28</v>
      </c>
      <c r="U94" s="2">
        <f t="shared" si="12"/>
        <v>1762.26</v>
      </c>
      <c r="V94" s="14">
        <f t="shared" si="13"/>
        <v>2.5155311929000259</v>
      </c>
    </row>
    <row r="95" spans="1:22">
      <c r="A95" s="3" t="s">
        <v>579</v>
      </c>
      <c r="B95" s="3" t="s">
        <v>631</v>
      </c>
      <c r="C95" s="4" t="s">
        <v>581</v>
      </c>
      <c r="D95" s="4" t="s">
        <v>632</v>
      </c>
      <c r="E95" s="4" t="s">
        <v>633</v>
      </c>
      <c r="F95" s="4">
        <v>0</v>
      </c>
      <c r="G95" s="4" t="s">
        <v>634</v>
      </c>
      <c r="H95" s="4" t="s">
        <v>635</v>
      </c>
      <c r="I95" s="4" t="s">
        <v>636</v>
      </c>
      <c r="J95" s="4" t="s">
        <v>637</v>
      </c>
      <c r="K95" s="4">
        <v>0</v>
      </c>
      <c r="L95" s="4">
        <f>VLOOKUP(D95,'CAHT EVRON'!$A$2:$C$226,2,FALSE)</f>
        <v>6110.13</v>
      </c>
      <c r="M95" s="4">
        <f>VLOOKUP(D95,'CAHT EVRON'!$A$2:$C$226,3,FALSE)</f>
        <v>9098.48</v>
      </c>
      <c r="N95" s="2">
        <f t="shared" si="7"/>
        <v>15208.61</v>
      </c>
      <c r="O95" s="14">
        <f t="shared" si="8"/>
        <v>-0.32844497102812775</v>
      </c>
      <c r="P95" s="2"/>
      <c r="Q95" s="2"/>
      <c r="R95" s="2">
        <f t="shared" si="9"/>
        <v>0</v>
      </c>
      <c r="S95" s="14">
        <f t="shared" si="10"/>
        <v>0</v>
      </c>
      <c r="T95" s="2">
        <f t="shared" si="11"/>
        <v>6110.13</v>
      </c>
      <c r="U95" s="2">
        <f t="shared" si="12"/>
        <v>9098.48</v>
      </c>
      <c r="V95" s="14">
        <f t="shared" si="13"/>
        <v>-0.32844497102812775</v>
      </c>
    </row>
    <row r="96" spans="1:22">
      <c r="A96" s="3" t="s">
        <v>42</v>
      </c>
      <c r="B96" s="3" t="s">
        <v>1893</v>
      </c>
      <c r="C96" s="4" t="s">
        <v>44</v>
      </c>
      <c r="D96" s="4" t="s">
        <v>1992</v>
      </c>
      <c r="E96" s="4" t="s">
        <v>1993</v>
      </c>
      <c r="F96" s="4" t="s">
        <v>1994</v>
      </c>
      <c r="G96" s="4" t="s">
        <v>407</v>
      </c>
      <c r="H96" s="4" t="s">
        <v>1970</v>
      </c>
      <c r="I96" s="4" t="s">
        <v>1995</v>
      </c>
      <c r="J96" s="4" t="s">
        <v>1996</v>
      </c>
      <c r="K96" s="4">
        <v>0</v>
      </c>
      <c r="L96" s="4"/>
      <c r="M96" s="4"/>
      <c r="N96" s="2">
        <f t="shared" si="7"/>
        <v>0</v>
      </c>
      <c r="O96" s="14">
        <f t="shared" si="8"/>
        <v>0</v>
      </c>
      <c r="P96" s="2">
        <f>VLOOKUP(D96,'CAHT SABLE'!$A$2:$C$182,2,FALSE)</f>
        <v>5791.7</v>
      </c>
      <c r="Q96" s="2">
        <f>VLOOKUP(D96,'CAHT SABLE'!$A$2:$C$182,3,FALSE)</f>
        <v>8574.09</v>
      </c>
      <c r="R96" s="2">
        <f t="shared" si="9"/>
        <v>14365.79</v>
      </c>
      <c r="S96" s="14">
        <f t="shared" si="10"/>
        <v>-0.32451140587514249</v>
      </c>
      <c r="T96" s="2">
        <f t="shared" si="11"/>
        <v>5791.7</v>
      </c>
      <c r="U96" s="2">
        <f t="shared" si="12"/>
        <v>8574.09</v>
      </c>
      <c r="V96" s="14">
        <f t="shared" si="13"/>
        <v>-0.32451140587514249</v>
      </c>
    </row>
    <row r="97" spans="1:22">
      <c r="A97" s="3" t="s">
        <v>123</v>
      </c>
      <c r="B97" s="3" t="s">
        <v>166</v>
      </c>
      <c r="C97" s="4" t="s">
        <v>125</v>
      </c>
      <c r="D97" s="4" t="s">
        <v>167</v>
      </c>
      <c r="E97" s="4" t="s">
        <v>168</v>
      </c>
      <c r="F97" s="4" t="s">
        <v>169</v>
      </c>
      <c r="G97" s="4" t="s">
        <v>170</v>
      </c>
      <c r="H97" s="4" t="s">
        <v>171</v>
      </c>
      <c r="I97" s="4" t="s">
        <v>172</v>
      </c>
      <c r="J97" s="4" t="s">
        <v>173</v>
      </c>
      <c r="K97" s="4" t="s">
        <v>174</v>
      </c>
      <c r="L97" s="4">
        <f>VLOOKUP(D97,'CAHT EVRON'!$A$2:$C$226,2,FALSE)</f>
        <v>1851.2</v>
      </c>
      <c r="M97" s="4">
        <f>VLOOKUP(D97,'CAHT EVRON'!$A$2:$C$226,3,FALSE)</f>
        <v>4664.42</v>
      </c>
      <c r="N97" s="2">
        <f t="shared" si="7"/>
        <v>6515.62</v>
      </c>
      <c r="O97" s="14">
        <f t="shared" si="8"/>
        <v>-0.60312321789204226</v>
      </c>
      <c r="P97" s="2">
        <f>VLOOKUP(D97,'CAHT SABLE'!$A$2:$C$182,2,FALSE)</f>
        <v>3855.45</v>
      </c>
      <c r="Q97" s="2">
        <f>VLOOKUP(D97,'CAHT SABLE'!$A$2:$C$182,3,FALSE)</f>
        <v>7580.82</v>
      </c>
      <c r="R97" s="2">
        <f t="shared" si="9"/>
        <v>11436.27</v>
      </c>
      <c r="S97" s="14">
        <f t="shared" si="10"/>
        <v>-0.49142045319635608</v>
      </c>
      <c r="T97" s="2">
        <f t="shared" si="11"/>
        <v>5706.65</v>
      </c>
      <c r="U97" s="2">
        <f t="shared" si="12"/>
        <v>12245.24</v>
      </c>
      <c r="V97" s="14">
        <f t="shared" si="13"/>
        <v>-0.53396993443983132</v>
      </c>
    </row>
    <row r="98" spans="1:22">
      <c r="A98" s="3" t="s">
        <v>1281</v>
      </c>
      <c r="B98" s="3" t="s">
        <v>1282</v>
      </c>
      <c r="C98" s="4" t="s">
        <v>1283</v>
      </c>
      <c r="D98" s="4" t="s">
        <v>2004</v>
      </c>
      <c r="E98" s="4" t="s">
        <v>1285</v>
      </c>
      <c r="F98" s="4">
        <v>0</v>
      </c>
      <c r="G98" s="4" t="s">
        <v>1286</v>
      </c>
      <c r="H98" s="4" t="s">
        <v>1287</v>
      </c>
      <c r="I98" s="4" t="s">
        <v>2005</v>
      </c>
      <c r="J98" s="4" t="s">
        <v>2006</v>
      </c>
      <c r="K98" s="4">
        <v>0</v>
      </c>
      <c r="L98" s="4"/>
      <c r="M98" s="4"/>
      <c r="N98" s="2">
        <f t="shared" si="7"/>
        <v>0</v>
      </c>
      <c r="O98" s="14">
        <f t="shared" si="8"/>
        <v>0</v>
      </c>
      <c r="P98" s="2">
        <f>VLOOKUP(D98,'CAHT SABLE'!$A$2:$C$182,2,FALSE)</f>
        <v>5677.65</v>
      </c>
      <c r="Q98" s="2">
        <f>VLOOKUP(D98,'CAHT SABLE'!$A$2:$C$182,3,FALSE)</f>
        <v>6285.09</v>
      </c>
      <c r="R98" s="2">
        <f t="shared" si="9"/>
        <v>11962.74</v>
      </c>
      <c r="S98" s="14">
        <f t="shared" si="10"/>
        <v>-9.6647780700037766E-2</v>
      </c>
      <c r="T98" s="2">
        <f t="shared" si="11"/>
        <v>5677.65</v>
      </c>
      <c r="U98" s="2">
        <f t="shared" si="12"/>
        <v>6285.09</v>
      </c>
      <c r="V98" s="14">
        <f t="shared" si="13"/>
        <v>-9.6647780700037766E-2</v>
      </c>
    </row>
    <row r="99" spans="1:22">
      <c r="A99" s="3" t="s">
        <v>817</v>
      </c>
      <c r="B99" s="3" t="s">
        <v>1823</v>
      </c>
      <c r="C99" s="4" t="s">
        <v>819</v>
      </c>
      <c r="D99" s="4" t="s">
        <v>1997</v>
      </c>
      <c r="E99" s="4" t="s">
        <v>1998</v>
      </c>
      <c r="F99" s="4" t="s">
        <v>1999</v>
      </c>
      <c r="G99" s="4" t="s">
        <v>2000</v>
      </c>
      <c r="H99" s="4" t="s">
        <v>2001</v>
      </c>
      <c r="I99" s="4" t="s">
        <v>2002</v>
      </c>
      <c r="J99" s="4" t="s">
        <v>2003</v>
      </c>
      <c r="K99" s="4">
        <v>0</v>
      </c>
      <c r="L99" s="4"/>
      <c r="M99" s="4"/>
      <c r="N99" s="2">
        <f t="shared" si="7"/>
        <v>0</v>
      </c>
      <c r="O99" s="14">
        <f t="shared" si="8"/>
        <v>0</v>
      </c>
      <c r="P99" s="2">
        <f>VLOOKUP(D99,'CAHT SABLE'!$A$2:$C$182,2,FALSE)</f>
        <v>5626.02</v>
      </c>
      <c r="Q99" s="2">
        <f>VLOOKUP(D99,'CAHT SABLE'!$A$2:$C$182,3,FALSE)</f>
        <v>8966.2900000000009</v>
      </c>
      <c r="R99" s="2">
        <f t="shared" si="9"/>
        <v>14592.310000000001</v>
      </c>
      <c r="S99" s="14">
        <f t="shared" si="10"/>
        <v>-0.37253646714527411</v>
      </c>
      <c r="T99" s="2">
        <f t="shared" si="11"/>
        <v>5626.02</v>
      </c>
      <c r="U99" s="2">
        <f t="shared" si="12"/>
        <v>8966.2900000000009</v>
      </c>
      <c r="V99" s="14">
        <f t="shared" si="13"/>
        <v>-0.37253646714527411</v>
      </c>
    </row>
    <row r="100" spans="1:22">
      <c r="A100" s="3" t="s">
        <v>1702</v>
      </c>
      <c r="B100" s="3" t="s">
        <v>1906</v>
      </c>
      <c r="C100" s="4" t="s">
        <v>1704</v>
      </c>
      <c r="D100" s="4" t="s">
        <v>1985</v>
      </c>
      <c r="E100" s="4" t="s">
        <v>1986</v>
      </c>
      <c r="F100" s="4" t="s">
        <v>1987</v>
      </c>
      <c r="G100" s="4" t="s">
        <v>1988</v>
      </c>
      <c r="H100" s="4" t="s">
        <v>1989</v>
      </c>
      <c r="I100" s="4" t="s">
        <v>1990</v>
      </c>
      <c r="J100" s="4" t="s">
        <v>1991</v>
      </c>
      <c r="K100" s="4">
        <v>0</v>
      </c>
      <c r="L100" s="4"/>
      <c r="M100" s="4"/>
      <c r="N100" s="2">
        <f t="shared" si="7"/>
        <v>0</v>
      </c>
      <c r="O100" s="14">
        <f t="shared" si="8"/>
        <v>0</v>
      </c>
      <c r="P100" s="2">
        <f>VLOOKUP(D100,'CAHT SABLE'!$A$2:$C$182,2,FALSE)</f>
        <v>5614.96</v>
      </c>
      <c r="Q100" s="2">
        <f>VLOOKUP(D100,'CAHT SABLE'!$A$2:$C$182,3,FALSE)</f>
        <v>11911.56</v>
      </c>
      <c r="R100" s="2">
        <f t="shared" si="9"/>
        <v>17526.52</v>
      </c>
      <c r="S100" s="14">
        <f t="shared" si="10"/>
        <v>-0.52861254109453337</v>
      </c>
      <c r="T100" s="2">
        <f t="shared" si="11"/>
        <v>5614.96</v>
      </c>
      <c r="U100" s="2">
        <f t="shared" si="12"/>
        <v>11911.56</v>
      </c>
      <c r="V100" s="14">
        <f t="shared" si="13"/>
        <v>-0.52861254109453337</v>
      </c>
    </row>
    <row r="101" spans="1:22">
      <c r="A101" s="3" t="s">
        <v>1505</v>
      </c>
      <c r="B101" s="3" t="s">
        <v>1521</v>
      </c>
      <c r="C101" s="4" t="s">
        <v>1507</v>
      </c>
      <c r="D101" s="4" t="s">
        <v>1522</v>
      </c>
      <c r="E101" s="4" t="s">
        <v>1523</v>
      </c>
      <c r="F101" s="4" t="s">
        <v>1524</v>
      </c>
      <c r="G101" s="4" t="s">
        <v>1525</v>
      </c>
      <c r="H101" s="4" t="s">
        <v>1526</v>
      </c>
      <c r="I101" s="4" t="s">
        <v>1527</v>
      </c>
      <c r="J101" s="4" t="s">
        <v>1528</v>
      </c>
      <c r="K101" s="4" t="s">
        <v>1529</v>
      </c>
      <c r="L101" s="4">
        <f>VLOOKUP(D101,'CAHT EVRON'!$A$2:$C$226,2,FALSE)</f>
        <v>5428.03</v>
      </c>
      <c r="M101" s="4">
        <f>VLOOKUP(D101,'CAHT EVRON'!$A$2:$C$226,3,FALSE)</f>
        <v>801.12</v>
      </c>
      <c r="N101" s="2">
        <f t="shared" si="7"/>
        <v>6229.15</v>
      </c>
      <c r="O101" s="14">
        <f t="shared" si="8"/>
        <v>5.7755517275813855</v>
      </c>
      <c r="P101" s="2"/>
      <c r="Q101" s="2"/>
      <c r="R101" s="2">
        <f t="shared" si="9"/>
        <v>0</v>
      </c>
      <c r="S101" s="14">
        <f t="shared" si="10"/>
        <v>0</v>
      </c>
      <c r="T101" s="2">
        <f t="shared" si="11"/>
        <v>5428.03</v>
      </c>
      <c r="U101" s="2">
        <f t="shared" si="12"/>
        <v>801.12</v>
      </c>
      <c r="V101" s="14">
        <f t="shared" si="13"/>
        <v>5.7755517275813855</v>
      </c>
    </row>
    <row r="102" spans="1:22">
      <c r="A102" s="3" t="s">
        <v>579</v>
      </c>
      <c r="B102" s="3" t="s">
        <v>580</v>
      </c>
      <c r="C102" s="4" t="s">
        <v>581</v>
      </c>
      <c r="D102" s="4" t="s">
        <v>582</v>
      </c>
      <c r="E102" s="4" t="s">
        <v>583</v>
      </c>
      <c r="F102" s="4" t="s">
        <v>584</v>
      </c>
      <c r="G102" s="4" t="s">
        <v>585</v>
      </c>
      <c r="H102" s="4" t="s">
        <v>586</v>
      </c>
      <c r="I102" s="4" t="s">
        <v>587</v>
      </c>
      <c r="J102" s="4" t="s">
        <v>588</v>
      </c>
      <c r="K102" s="4" t="s">
        <v>589</v>
      </c>
      <c r="L102" s="4">
        <f>VLOOKUP(D102,'CAHT EVRON'!$A$2:$C$226,2,FALSE)</f>
        <v>5411.78</v>
      </c>
      <c r="M102" s="4">
        <f>VLOOKUP(D102,'CAHT EVRON'!$A$2:$C$226,3,FALSE)</f>
        <v>3212.64</v>
      </c>
      <c r="N102" s="2">
        <f t="shared" si="7"/>
        <v>8624.42</v>
      </c>
      <c r="O102" s="14">
        <f t="shared" si="8"/>
        <v>0.68452736690074212</v>
      </c>
      <c r="P102" s="2"/>
      <c r="Q102" s="2"/>
      <c r="R102" s="2">
        <f t="shared" si="9"/>
        <v>0</v>
      </c>
      <c r="S102" s="14">
        <f t="shared" si="10"/>
        <v>0</v>
      </c>
      <c r="T102" s="2">
        <f t="shared" si="11"/>
        <v>5411.78</v>
      </c>
      <c r="U102" s="2">
        <f t="shared" si="12"/>
        <v>3212.64</v>
      </c>
      <c r="V102" s="14">
        <f t="shared" si="13"/>
        <v>0.68452736690074212</v>
      </c>
    </row>
    <row r="103" spans="1:22">
      <c r="A103" s="3" t="s">
        <v>715</v>
      </c>
      <c r="B103" s="3" t="s">
        <v>716</v>
      </c>
      <c r="C103" s="4" t="s">
        <v>717</v>
      </c>
      <c r="D103" s="4" t="s">
        <v>718</v>
      </c>
      <c r="E103" s="4" t="s">
        <v>719</v>
      </c>
      <c r="F103" s="4" t="s">
        <v>720</v>
      </c>
      <c r="G103" s="4" t="s">
        <v>721</v>
      </c>
      <c r="H103" s="4" t="s">
        <v>722</v>
      </c>
      <c r="I103" s="4" t="s">
        <v>723</v>
      </c>
      <c r="J103" s="4" t="s">
        <v>724</v>
      </c>
      <c r="K103" s="4">
        <v>0</v>
      </c>
      <c r="L103" s="4">
        <f>VLOOKUP(D103,'CAHT EVRON'!$A$2:$C$226,2,FALSE)</f>
        <v>4621.62</v>
      </c>
      <c r="M103" s="4">
        <f>VLOOKUP(D103,'CAHT EVRON'!$A$2:$C$226,3,FALSE)</f>
        <v>5848.21</v>
      </c>
      <c r="N103" s="2">
        <f t="shared" si="7"/>
        <v>10469.83</v>
      </c>
      <c r="O103" s="14">
        <f t="shared" si="8"/>
        <v>-0.20973768041845287</v>
      </c>
      <c r="P103" s="2">
        <f>VLOOKUP(D103,'CAHT SABLE'!$A$2:$C$182,2,FALSE)</f>
        <v>684.71</v>
      </c>
      <c r="Q103" s="2">
        <f>VLOOKUP(D103,'CAHT SABLE'!$A$2:$C$182,3,FALSE)</f>
        <v>0</v>
      </c>
      <c r="R103" s="2">
        <f t="shared" si="9"/>
        <v>684.71</v>
      </c>
      <c r="S103" s="14">
        <f t="shared" si="10"/>
        <v>0</v>
      </c>
      <c r="T103" s="2">
        <f t="shared" si="11"/>
        <v>5306.33</v>
      </c>
      <c r="U103" s="2">
        <f t="shared" si="12"/>
        <v>5848.21</v>
      </c>
      <c r="V103" s="14">
        <f t="shared" si="13"/>
        <v>-9.2657411413064827E-2</v>
      </c>
    </row>
    <row r="104" spans="1:22">
      <c r="A104" s="3" t="s">
        <v>1263</v>
      </c>
      <c r="B104" s="3" t="s">
        <v>1822</v>
      </c>
      <c r="C104" s="4" t="s">
        <v>1265</v>
      </c>
      <c r="D104" s="4" t="s">
        <v>1980</v>
      </c>
      <c r="E104" s="4" t="s">
        <v>1981</v>
      </c>
      <c r="F104" s="4" t="s">
        <v>1982</v>
      </c>
      <c r="G104" s="4" t="s">
        <v>407</v>
      </c>
      <c r="H104" s="4" t="s">
        <v>1983</v>
      </c>
      <c r="I104" s="4" t="s">
        <v>1984</v>
      </c>
      <c r="J104" s="4">
        <v>0</v>
      </c>
      <c r="K104" s="4">
        <v>0</v>
      </c>
      <c r="L104" s="4"/>
      <c r="M104" s="4"/>
      <c r="N104" s="2">
        <f t="shared" si="7"/>
        <v>0</v>
      </c>
      <c r="O104" s="14">
        <f t="shared" si="8"/>
        <v>0</v>
      </c>
      <c r="P104" s="2">
        <f>VLOOKUP(D104,'CAHT SABLE'!$A$2:$C$182,2,FALSE)</f>
        <v>5181</v>
      </c>
      <c r="Q104" s="2">
        <f>VLOOKUP(D104,'CAHT SABLE'!$A$2:$C$182,3,FALSE)</f>
        <v>18595</v>
      </c>
      <c r="R104" s="2">
        <f t="shared" si="9"/>
        <v>23776</v>
      </c>
      <c r="S104" s="14">
        <f t="shared" si="10"/>
        <v>-0.72137671417047589</v>
      </c>
      <c r="T104" s="2">
        <f t="shared" si="11"/>
        <v>5181</v>
      </c>
      <c r="U104" s="2">
        <f t="shared" si="12"/>
        <v>18595</v>
      </c>
      <c r="V104" s="14">
        <f t="shared" si="13"/>
        <v>-0.72137671417047589</v>
      </c>
    </row>
    <row r="105" spans="1:22">
      <c r="A105" s="3" t="s">
        <v>1742</v>
      </c>
      <c r="B105" s="3" t="s">
        <v>1743</v>
      </c>
      <c r="C105" s="4" t="s">
        <v>1744</v>
      </c>
      <c r="D105" s="4" t="s">
        <v>1745</v>
      </c>
      <c r="E105" s="4" t="s">
        <v>1746</v>
      </c>
      <c r="F105" s="4" t="s">
        <v>1747</v>
      </c>
      <c r="G105" s="4" t="s">
        <v>1748</v>
      </c>
      <c r="H105" s="4" t="s">
        <v>1749</v>
      </c>
      <c r="I105" s="4" t="s">
        <v>1750</v>
      </c>
      <c r="J105" s="4" t="s">
        <v>1751</v>
      </c>
      <c r="K105" s="4">
        <v>0</v>
      </c>
      <c r="L105" s="4">
        <f>VLOOKUP(D105,'CAHT EVRON'!$A$2:$C$226,2,FALSE)</f>
        <v>5235.4799999999996</v>
      </c>
      <c r="M105" s="4">
        <f>VLOOKUP(D105,'CAHT EVRON'!$A$2:$C$226,3,FALSE)</f>
        <v>11795.41</v>
      </c>
      <c r="N105" s="2">
        <f t="shared" si="7"/>
        <v>17030.89</v>
      </c>
      <c r="O105" s="14">
        <f t="shared" si="8"/>
        <v>-0.55614260123217418</v>
      </c>
      <c r="P105" s="2">
        <f>VLOOKUP(D105,'CAHT SABLE'!$A$2:$C$182,2,FALSE)</f>
        <v>-97.8</v>
      </c>
      <c r="Q105" s="2">
        <f>VLOOKUP(D105,'CAHT SABLE'!$A$2:$C$182,3,FALSE)</f>
        <v>2668.16</v>
      </c>
      <c r="R105" s="2">
        <f t="shared" si="9"/>
        <v>2570.3599999999997</v>
      </c>
      <c r="S105" s="14">
        <f t="shared" si="10"/>
        <v>-1.0366544734948429</v>
      </c>
      <c r="T105" s="2">
        <f t="shared" si="11"/>
        <v>5137.6799999999994</v>
      </c>
      <c r="U105" s="2">
        <f t="shared" si="12"/>
        <v>14463.57</v>
      </c>
      <c r="V105" s="14">
        <f t="shared" si="13"/>
        <v>-0.64478479379572273</v>
      </c>
    </row>
    <row r="106" spans="1:22">
      <c r="A106" s="3" t="s">
        <v>1649</v>
      </c>
      <c r="B106" s="3" t="s">
        <v>1650</v>
      </c>
      <c r="C106" s="4" t="s">
        <v>1651</v>
      </c>
      <c r="D106" s="4" t="s">
        <v>1652</v>
      </c>
      <c r="E106" s="4" t="s">
        <v>1653</v>
      </c>
      <c r="F106" s="4" t="s">
        <v>1654</v>
      </c>
      <c r="G106" s="4" t="s">
        <v>1655</v>
      </c>
      <c r="H106" s="4" t="s">
        <v>1656</v>
      </c>
      <c r="I106" s="4" t="s">
        <v>1657</v>
      </c>
      <c r="J106" s="4" t="s">
        <v>1658</v>
      </c>
      <c r="K106" s="4" t="s">
        <v>1659</v>
      </c>
      <c r="L106" s="4">
        <f>VLOOKUP(D106,'CAHT EVRON'!$A$2:$C$226,2,FALSE)</f>
        <v>5026.92</v>
      </c>
      <c r="M106" s="4">
        <f>VLOOKUP(D106,'CAHT EVRON'!$A$2:$C$226,3,FALSE)</f>
        <v>31152.5</v>
      </c>
      <c r="N106" s="2">
        <f t="shared" si="7"/>
        <v>36179.42</v>
      </c>
      <c r="O106" s="14">
        <f t="shared" si="8"/>
        <v>-0.83863510151673215</v>
      </c>
      <c r="P106" s="2"/>
      <c r="Q106" s="2"/>
      <c r="R106" s="2">
        <f t="shared" si="9"/>
        <v>0</v>
      </c>
      <c r="S106" s="14">
        <f t="shared" si="10"/>
        <v>0</v>
      </c>
      <c r="T106" s="2">
        <f t="shared" si="11"/>
        <v>5026.92</v>
      </c>
      <c r="U106" s="2">
        <f t="shared" si="12"/>
        <v>31152.5</v>
      </c>
      <c r="V106" s="14">
        <f t="shared" si="13"/>
        <v>-0.83863510151673215</v>
      </c>
    </row>
    <row r="107" spans="1:22">
      <c r="A107" s="3" t="s">
        <v>579</v>
      </c>
      <c r="B107" s="3" t="s">
        <v>622</v>
      </c>
      <c r="C107" s="4" t="s">
        <v>581</v>
      </c>
      <c r="D107" s="4" t="s">
        <v>623</v>
      </c>
      <c r="E107" s="4" t="s">
        <v>624</v>
      </c>
      <c r="F107" s="4" t="s">
        <v>625</v>
      </c>
      <c r="G107" s="4" t="s">
        <v>626</v>
      </c>
      <c r="H107" s="4" t="s">
        <v>627</v>
      </c>
      <c r="I107" s="4" t="s">
        <v>628</v>
      </c>
      <c r="J107" s="4" t="s">
        <v>629</v>
      </c>
      <c r="K107" s="4" t="s">
        <v>630</v>
      </c>
      <c r="L107" s="4">
        <f>VLOOKUP(D107,'CAHT EVRON'!$A$2:$C$226,2,FALSE)</f>
        <v>5011.3900000000003</v>
      </c>
      <c r="M107" s="4">
        <f>VLOOKUP(D107,'CAHT EVRON'!$A$2:$C$226,3,FALSE)</f>
        <v>0</v>
      </c>
      <c r="N107" s="2">
        <f t="shared" si="7"/>
        <v>5011.3900000000003</v>
      </c>
      <c r="O107" s="14">
        <f t="shared" si="8"/>
        <v>0</v>
      </c>
      <c r="P107" s="2"/>
      <c r="Q107" s="2"/>
      <c r="R107" s="2">
        <f t="shared" si="9"/>
        <v>0</v>
      </c>
      <c r="S107" s="14">
        <f t="shared" si="10"/>
        <v>0</v>
      </c>
      <c r="T107" s="2">
        <f t="shared" si="11"/>
        <v>5011.3900000000003</v>
      </c>
      <c r="U107" s="2">
        <f t="shared" si="12"/>
        <v>0</v>
      </c>
      <c r="V107" s="14">
        <f t="shared" si="13"/>
        <v>0</v>
      </c>
    </row>
    <row r="108" spans="1:22">
      <c r="A108" s="3" t="s">
        <v>536</v>
      </c>
      <c r="B108" s="3" t="s">
        <v>537</v>
      </c>
      <c r="C108" s="4" t="s">
        <v>538</v>
      </c>
      <c r="D108" s="4" t="s">
        <v>539</v>
      </c>
      <c r="E108" s="4" t="s">
        <v>540</v>
      </c>
      <c r="F108" s="4" t="s">
        <v>541</v>
      </c>
      <c r="G108" s="4" t="s">
        <v>542</v>
      </c>
      <c r="H108" s="4" t="s">
        <v>543</v>
      </c>
      <c r="I108" s="4" t="s">
        <v>544</v>
      </c>
      <c r="J108" s="4" t="s">
        <v>545</v>
      </c>
      <c r="K108" s="4" t="s">
        <v>546</v>
      </c>
      <c r="L108" s="4">
        <f>VLOOKUP(D108,'CAHT EVRON'!$A$2:$C$226,2,FALSE)</f>
        <v>2365</v>
      </c>
      <c r="M108" s="4">
        <f>VLOOKUP(D108,'CAHT EVRON'!$A$2:$C$226,3,FALSE)</f>
        <v>0</v>
      </c>
      <c r="N108" s="2">
        <f t="shared" si="7"/>
        <v>2365</v>
      </c>
      <c r="O108" s="14">
        <f t="shared" si="8"/>
        <v>0</v>
      </c>
      <c r="P108" s="2">
        <f>VLOOKUP(D108,'CAHT SABLE'!$A$2:$C$182,2,FALSE)</f>
        <v>2617.92</v>
      </c>
      <c r="Q108" s="2">
        <f>VLOOKUP(D108,'CAHT SABLE'!$A$2:$C$182,3,FALSE)</f>
        <v>27199.759999999998</v>
      </c>
      <c r="R108" s="2">
        <f t="shared" si="9"/>
        <v>29817.68</v>
      </c>
      <c r="S108" s="14">
        <f t="shared" si="10"/>
        <v>-0.90375209193022288</v>
      </c>
      <c r="T108" s="2">
        <f t="shared" si="11"/>
        <v>4982.92</v>
      </c>
      <c r="U108" s="2">
        <f t="shared" si="12"/>
        <v>27199.759999999998</v>
      </c>
      <c r="V108" s="14">
        <f t="shared" si="13"/>
        <v>-0.81680279531878219</v>
      </c>
    </row>
    <row r="109" spans="1:22">
      <c r="A109" s="3" t="s">
        <v>652</v>
      </c>
      <c r="B109" s="3" t="s">
        <v>666</v>
      </c>
      <c r="C109" s="4" t="s">
        <v>654</v>
      </c>
      <c r="D109" s="4" t="s">
        <v>667</v>
      </c>
      <c r="E109" s="4" t="s">
        <v>668</v>
      </c>
      <c r="F109" s="4">
        <v>0</v>
      </c>
      <c r="G109" s="4" t="s">
        <v>669</v>
      </c>
      <c r="H109" s="4" t="s">
        <v>670</v>
      </c>
      <c r="I109" s="4" t="s">
        <v>671</v>
      </c>
      <c r="J109" s="4" t="s">
        <v>671</v>
      </c>
      <c r="K109" s="4">
        <v>0</v>
      </c>
      <c r="L109" s="4">
        <f>VLOOKUP(D109,'CAHT EVRON'!$A$2:$C$226,2,FALSE)</f>
        <v>4973.05</v>
      </c>
      <c r="M109" s="4">
        <f>VLOOKUP(D109,'CAHT EVRON'!$A$2:$C$226,3,FALSE)</f>
        <v>8444.94</v>
      </c>
      <c r="N109" s="2">
        <f t="shared" si="7"/>
        <v>13417.990000000002</v>
      </c>
      <c r="O109" s="14">
        <f t="shared" si="8"/>
        <v>-0.41112074212487004</v>
      </c>
      <c r="P109" s="2"/>
      <c r="Q109" s="2"/>
      <c r="R109" s="2">
        <f t="shared" si="9"/>
        <v>0</v>
      </c>
      <c r="S109" s="14">
        <f t="shared" si="10"/>
        <v>0</v>
      </c>
      <c r="T109" s="2">
        <f t="shared" si="11"/>
        <v>4973.05</v>
      </c>
      <c r="U109" s="2">
        <f t="shared" si="12"/>
        <v>8444.94</v>
      </c>
      <c r="V109" s="14">
        <f t="shared" si="13"/>
        <v>-0.41112074212487004</v>
      </c>
    </row>
    <row r="110" spans="1:22">
      <c r="A110" s="3" t="s">
        <v>114</v>
      </c>
      <c r="B110" s="3" t="s">
        <v>115</v>
      </c>
      <c r="C110" s="4" t="s">
        <v>116</v>
      </c>
      <c r="D110" s="4" t="s">
        <v>117</v>
      </c>
      <c r="E110" s="4" t="s">
        <v>118</v>
      </c>
      <c r="F110" s="4">
        <v>0</v>
      </c>
      <c r="G110" s="4" t="s">
        <v>119</v>
      </c>
      <c r="H110" s="4" t="s">
        <v>120</v>
      </c>
      <c r="I110" s="4" t="s">
        <v>121</v>
      </c>
      <c r="J110" s="4" t="s">
        <v>122</v>
      </c>
      <c r="K110" s="4">
        <v>0</v>
      </c>
      <c r="L110" s="4">
        <f>VLOOKUP(D110,'CAHT EVRON'!$A$2:$C$226,2,FALSE)</f>
        <v>4472.57</v>
      </c>
      <c r="M110" s="4">
        <f>VLOOKUP(D110,'CAHT EVRON'!$A$2:$C$226,3,FALSE)</f>
        <v>5556.86</v>
      </c>
      <c r="N110" s="2">
        <f t="shared" si="7"/>
        <v>10029.43</v>
      </c>
      <c r="O110" s="14">
        <f t="shared" si="8"/>
        <v>-0.19512638432496054</v>
      </c>
      <c r="P110" s="2"/>
      <c r="Q110" s="2"/>
      <c r="R110" s="2">
        <f t="shared" si="9"/>
        <v>0</v>
      </c>
      <c r="S110" s="14">
        <f t="shared" si="10"/>
        <v>0</v>
      </c>
      <c r="T110" s="2">
        <f t="shared" si="11"/>
        <v>4472.57</v>
      </c>
      <c r="U110" s="2">
        <f t="shared" si="12"/>
        <v>5556.86</v>
      </c>
      <c r="V110" s="14">
        <f t="shared" si="13"/>
        <v>-0.19512638432496054</v>
      </c>
    </row>
    <row r="111" spans="1:22">
      <c r="A111" s="3" t="s">
        <v>1759</v>
      </c>
      <c r="B111" s="3" t="s">
        <v>1760</v>
      </c>
      <c r="C111" s="4" t="s">
        <v>204</v>
      </c>
      <c r="D111" s="4" t="s">
        <v>1761</v>
      </c>
      <c r="E111" s="4" t="s">
        <v>1762</v>
      </c>
      <c r="F111" s="4">
        <v>0</v>
      </c>
      <c r="G111" s="4" t="s">
        <v>1763</v>
      </c>
      <c r="H111" s="4" t="s">
        <v>1764</v>
      </c>
      <c r="I111" s="4" t="s">
        <v>1765</v>
      </c>
      <c r="J111" s="4" t="s">
        <v>1766</v>
      </c>
      <c r="K111" s="4">
        <v>0</v>
      </c>
      <c r="L111" s="4">
        <f>VLOOKUP(D111,'CAHT EVRON'!$A$2:$C$226,2,FALSE)</f>
        <v>4126.95</v>
      </c>
      <c r="M111" s="4">
        <f>VLOOKUP(D111,'CAHT EVRON'!$A$2:$C$226,3,FALSE)</f>
        <v>4567.3500000000004</v>
      </c>
      <c r="N111" s="2">
        <f t="shared" si="7"/>
        <v>8694.2999999999993</v>
      </c>
      <c r="O111" s="14">
        <f t="shared" si="8"/>
        <v>-9.6423527866268288E-2</v>
      </c>
      <c r="P111" s="2">
        <f>VLOOKUP(D111,'CAHT SABLE'!$A$2:$C$182,2,FALSE)</f>
        <v>342.1</v>
      </c>
      <c r="Q111" s="2">
        <f>VLOOKUP(D111,'CAHT SABLE'!$A$2:$C$182,3,FALSE)</f>
        <v>851.21</v>
      </c>
      <c r="R111" s="2">
        <f t="shared" si="9"/>
        <v>1193.31</v>
      </c>
      <c r="S111" s="14">
        <f t="shared" si="10"/>
        <v>-0.59810152606289868</v>
      </c>
      <c r="T111" s="2">
        <f t="shared" si="11"/>
        <v>4469.05</v>
      </c>
      <c r="U111" s="2">
        <f t="shared" si="12"/>
        <v>5418.56</v>
      </c>
      <c r="V111" s="14">
        <f t="shared" si="13"/>
        <v>-0.17523290320675611</v>
      </c>
    </row>
    <row r="112" spans="1:22">
      <c r="A112" s="3" t="s">
        <v>731</v>
      </c>
      <c r="B112" s="3" t="s">
        <v>748</v>
      </c>
      <c r="C112" s="4" t="s">
        <v>733</v>
      </c>
      <c r="D112" s="4" t="s">
        <v>749</v>
      </c>
      <c r="E112" s="4" t="s">
        <v>750</v>
      </c>
      <c r="F112" s="4">
        <v>0</v>
      </c>
      <c r="G112" s="4" t="s">
        <v>751</v>
      </c>
      <c r="H112" s="4" t="s">
        <v>752</v>
      </c>
      <c r="I112" s="4" t="s">
        <v>753</v>
      </c>
      <c r="J112" s="4" t="s">
        <v>754</v>
      </c>
      <c r="K112" s="4">
        <v>0</v>
      </c>
      <c r="L112" s="4">
        <f>VLOOKUP(D112,'CAHT EVRON'!$A$2:$C$226,2,FALSE)</f>
        <v>4435.3599999999997</v>
      </c>
      <c r="M112" s="4">
        <f>VLOOKUP(D112,'CAHT EVRON'!$A$2:$C$226,3,FALSE)</f>
        <v>6481.59</v>
      </c>
      <c r="N112" s="2">
        <f t="shared" si="7"/>
        <v>10916.95</v>
      </c>
      <c r="O112" s="14">
        <f t="shared" si="8"/>
        <v>-0.31569877144342673</v>
      </c>
      <c r="P112" s="2"/>
      <c r="Q112" s="2"/>
      <c r="R112" s="2">
        <f t="shared" si="9"/>
        <v>0</v>
      </c>
      <c r="S112" s="14">
        <f t="shared" si="10"/>
        <v>0</v>
      </c>
      <c r="T112" s="2">
        <f t="shared" si="11"/>
        <v>4435.3599999999997</v>
      </c>
      <c r="U112" s="2">
        <f t="shared" si="12"/>
        <v>6481.59</v>
      </c>
      <c r="V112" s="14">
        <f t="shared" si="13"/>
        <v>-0.31569877144342673</v>
      </c>
    </row>
    <row r="113" spans="1:22">
      <c r="A113" s="3" t="s">
        <v>1458</v>
      </c>
      <c r="B113" s="3" t="s">
        <v>1836</v>
      </c>
      <c r="C113" s="4" t="s">
        <v>1460</v>
      </c>
      <c r="D113" s="4" t="s">
        <v>2028</v>
      </c>
      <c r="E113" s="4" t="s">
        <v>2029</v>
      </c>
      <c r="F113" s="4">
        <v>0</v>
      </c>
      <c r="G113" s="4" t="s">
        <v>2030</v>
      </c>
      <c r="H113" s="4" t="s">
        <v>2031</v>
      </c>
      <c r="I113" s="4" t="s">
        <v>2032</v>
      </c>
      <c r="J113" s="4" t="s">
        <v>2033</v>
      </c>
      <c r="K113" s="4" t="s">
        <v>2034</v>
      </c>
      <c r="L113" s="4"/>
      <c r="M113" s="4"/>
      <c r="N113" s="2">
        <f t="shared" si="7"/>
        <v>0</v>
      </c>
      <c r="O113" s="14">
        <f t="shared" si="8"/>
        <v>0</v>
      </c>
      <c r="P113" s="2">
        <f>VLOOKUP(D113,'CAHT SABLE'!$A$2:$C$182,2,FALSE)</f>
        <v>4411.66</v>
      </c>
      <c r="Q113" s="2">
        <f>VLOOKUP(D113,'CAHT SABLE'!$A$2:$C$182,3,FALSE)</f>
        <v>16210.28</v>
      </c>
      <c r="R113" s="2">
        <f t="shared" si="9"/>
        <v>20621.940000000002</v>
      </c>
      <c r="S113" s="14">
        <f t="shared" si="10"/>
        <v>-0.72784800756063439</v>
      </c>
      <c r="T113" s="2">
        <f t="shared" si="11"/>
        <v>4411.66</v>
      </c>
      <c r="U113" s="2">
        <f t="shared" si="12"/>
        <v>16210.28</v>
      </c>
      <c r="V113" s="14">
        <f t="shared" si="13"/>
        <v>-0.72784800756063439</v>
      </c>
    </row>
    <row r="114" spans="1:22">
      <c r="A114" s="3" t="s">
        <v>652</v>
      </c>
      <c r="B114" s="3" t="s">
        <v>1894</v>
      </c>
      <c r="C114" s="4" t="s">
        <v>654</v>
      </c>
      <c r="D114" s="4" t="s">
        <v>2021</v>
      </c>
      <c r="E114" s="4" t="s">
        <v>2022</v>
      </c>
      <c r="F114" s="4">
        <v>0</v>
      </c>
      <c r="G114" s="4" t="s">
        <v>2023</v>
      </c>
      <c r="H114" s="4" t="s">
        <v>2024</v>
      </c>
      <c r="I114" s="4" t="s">
        <v>2025</v>
      </c>
      <c r="J114" s="4" t="s">
        <v>2026</v>
      </c>
      <c r="K114" s="4" t="s">
        <v>2027</v>
      </c>
      <c r="L114" s="4"/>
      <c r="M114" s="4"/>
      <c r="N114" s="2">
        <f t="shared" si="7"/>
        <v>0</v>
      </c>
      <c r="O114" s="14">
        <f t="shared" si="8"/>
        <v>0</v>
      </c>
      <c r="P114" s="2">
        <f>VLOOKUP(D114,'CAHT SABLE'!$A$2:$C$182,2,FALSE)</f>
        <v>4390.83</v>
      </c>
      <c r="Q114" s="2">
        <f>VLOOKUP(D114,'CAHT SABLE'!$A$2:$C$182,3,FALSE)</f>
        <v>10935.72</v>
      </c>
      <c r="R114" s="2">
        <f t="shared" si="9"/>
        <v>15326.55</v>
      </c>
      <c r="S114" s="14">
        <f t="shared" si="10"/>
        <v>-0.59848734239720836</v>
      </c>
      <c r="T114" s="2">
        <f t="shared" si="11"/>
        <v>4390.83</v>
      </c>
      <c r="U114" s="2">
        <f t="shared" si="12"/>
        <v>10935.72</v>
      </c>
      <c r="V114" s="14">
        <f t="shared" si="13"/>
        <v>-0.59848734239720836</v>
      </c>
    </row>
    <row r="115" spans="1:22">
      <c r="A115" s="3" t="s">
        <v>855</v>
      </c>
      <c r="B115" s="3" t="s">
        <v>872</v>
      </c>
      <c r="C115" s="4" t="s">
        <v>857</v>
      </c>
      <c r="D115" s="4" t="s">
        <v>873</v>
      </c>
      <c r="E115" s="4" t="s">
        <v>874</v>
      </c>
      <c r="F115" s="4">
        <v>0</v>
      </c>
      <c r="G115" s="4" t="s">
        <v>875</v>
      </c>
      <c r="H115" s="4" t="s">
        <v>876</v>
      </c>
      <c r="I115" s="4" t="s">
        <v>877</v>
      </c>
      <c r="J115" s="4" t="s">
        <v>878</v>
      </c>
      <c r="K115" s="4" t="s">
        <v>879</v>
      </c>
      <c r="L115" s="4">
        <f>VLOOKUP(D115,'CAHT EVRON'!$A$2:$C$226,2,FALSE)</f>
        <v>1815.72</v>
      </c>
      <c r="M115" s="4">
        <f>VLOOKUP(D115,'CAHT EVRON'!$A$2:$C$226,3,FALSE)</f>
        <v>0</v>
      </c>
      <c r="N115" s="2">
        <f t="shared" si="7"/>
        <v>1815.72</v>
      </c>
      <c r="O115" s="14">
        <f t="shared" si="8"/>
        <v>0</v>
      </c>
      <c r="P115" s="2">
        <f>VLOOKUP(D115,'CAHT SABLE'!$A$2:$C$182,2,FALSE)</f>
        <v>2570.2199999999998</v>
      </c>
      <c r="Q115" s="2">
        <f>VLOOKUP(D115,'CAHT SABLE'!$A$2:$C$182,3,FALSE)</f>
        <v>0</v>
      </c>
      <c r="R115" s="2">
        <f t="shared" si="9"/>
        <v>2570.2199999999998</v>
      </c>
      <c r="S115" s="14">
        <f t="shared" si="10"/>
        <v>0</v>
      </c>
      <c r="T115" s="2">
        <f t="shared" si="11"/>
        <v>4385.9399999999996</v>
      </c>
      <c r="U115" s="2">
        <f t="shared" si="12"/>
        <v>0</v>
      </c>
      <c r="V115" s="14">
        <f t="shared" si="13"/>
        <v>0</v>
      </c>
    </row>
    <row r="116" spans="1:22">
      <c r="A116" s="3" t="s">
        <v>731</v>
      </c>
      <c r="B116" s="3" t="s">
        <v>741</v>
      </c>
      <c r="C116" s="4" t="s">
        <v>733</v>
      </c>
      <c r="D116" s="4" t="s">
        <v>742</v>
      </c>
      <c r="E116" s="4" t="s">
        <v>743</v>
      </c>
      <c r="F116" s="4">
        <v>0</v>
      </c>
      <c r="G116" s="4" t="s">
        <v>744</v>
      </c>
      <c r="H116" s="4" t="s">
        <v>745</v>
      </c>
      <c r="I116" s="4" t="s">
        <v>746</v>
      </c>
      <c r="J116" s="4" t="s">
        <v>747</v>
      </c>
      <c r="K116" s="4">
        <v>0</v>
      </c>
      <c r="L116" s="4">
        <f>VLOOKUP(D116,'CAHT EVRON'!$A$2:$C$226,2,FALSE)</f>
        <v>4149.8999999999996</v>
      </c>
      <c r="M116" s="4">
        <f>VLOOKUP(D116,'CAHT EVRON'!$A$2:$C$226,3,FALSE)</f>
        <v>2736.32</v>
      </c>
      <c r="N116" s="2">
        <f t="shared" si="7"/>
        <v>6886.2199999999993</v>
      </c>
      <c r="O116" s="14">
        <f t="shared" si="8"/>
        <v>0.51659893579698268</v>
      </c>
      <c r="P116" s="2"/>
      <c r="Q116" s="2"/>
      <c r="R116" s="2">
        <f t="shared" si="9"/>
        <v>0</v>
      </c>
      <c r="S116" s="14">
        <f t="shared" si="10"/>
        <v>0</v>
      </c>
      <c r="T116" s="2">
        <f t="shared" si="11"/>
        <v>4149.8999999999996</v>
      </c>
      <c r="U116" s="2">
        <f t="shared" si="12"/>
        <v>2736.32</v>
      </c>
      <c r="V116" s="14">
        <f t="shared" si="13"/>
        <v>0.51659893579698268</v>
      </c>
    </row>
    <row r="117" spans="1:22">
      <c r="A117" s="3" t="s">
        <v>489</v>
      </c>
      <c r="B117" s="3" t="s">
        <v>505</v>
      </c>
      <c r="C117" s="4" t="s">
        <v>491</v>
      </c>
      <c r="D117" s="4" t="s">
        <v>506</v>
      </c>
      <c r="E117" s="4" t="s">
        <v>507</v>
      </c>
      <c r="F117" s="4" t="s">
        <v>508</v>
      </c>
      <c r="G117" s="4" t="s">
        <v>509</v>
      </c>
      <c r="H117" s="4" t="s">
        <v>510</v>
      </c>
      <c r="I117" s="4" t="s">
        <v>511</v>
      </c>
      <c r="J117" s="4" t="s">
        <v>512</v>
      </c>
      <c r="K117" s="4">
        <v>0</v>
      </c>
      <c r="L117" s="4">
        <f>VLOOKUP(D117,'CAHT EVRON'!$A$2:$C$226,2,FALSE)</f>
        <v>3108.6</v>
      </c>
      <c r="M117" s="4">
        <f>VLOOKUP(D117,'CAHT EVRON'!$A$2:$C$226,3,FALSE)</f>
        <v>6315.29</v>
      </c>
      <c r="N117" s="2">
        <f t="shared" si="7"/>
        <v>9423.89</v>
      </c>
      <c r="O117" s="14">
        <f t="shared" si="8"/>
        <v>-0.50776607250023353</v>
      </c>
      <c r="P117" s="2">
        <f>VLOOKUP(D117,'CAHT SABLE'!$A$2:$C$182,2,FALSE)</f>
        <v>1040.07</v>
      </c>
      <c r="Q117" s="2">
        <f>VLOOKUP(D117,'CAHT SABLE'!$A$2:$C$182,3,FALSE)</f>
        <v>2468.77</v>
      </c>
      <c r="R117" s="2">
        <f t="shared" si="9"/>
        <v>3508.84</v>
      </c>
      <c r="S117" s="14">
        <f t="shared" si="10"/>
        <v>-0.57870923577327982</v>
      </c>
      <c r="T117" s="2">
        <f t="shared" si="11"/>
        <v>4148.67</v>
      </c>
      <c r="U117" s="2">
        <f t="shared" si="12"/>
        <v>8784.06</v>
      </c>
      <c r="V117" s="14">
        <f t="shared" si="13"/>
        <v>-0.52770472879283603</v>
      </c>
    </row>
    <row r="118" spans="1:22">
      <c r="A118" s="3" t="s">
        <v>123</v>
      </c>
      <c r="B118" s="3" t="s">
        <v>1882</v>
      </c>
      <c r="C118" s="4" t="s">
        <v>125</v>
      </c>
      <c r="D118" s="4" t="s">
        <v>2007</v>
      </c>
      <c r="E118" s="4" t="s">
        <v>2008</v>
      </c>
      <c r="F118" s="4" t="s">
        <v>178</v>
      </c>
      <c r="G118" s="4" t="s">
        <v>179</v>
      </c>
      <c r="H118" s="4" t="s">
        <v>180</v>
      </c>
      <c r="I118" s="4" t="s">
        <v>181</v>
      </c>
      <c r="J118" s="4" t="s">
        <v>182</v>
      </c>
      <c r="K118" s="4">
        <v>0</v>
      </c>
      <c r="L118" s="4"/>
      <c r="M118" s="4"/>
      <c r="N118" s="2">
        <f t="shared" si="7"/>
        <v>0</v>
      </c>
      <c r="O118" s="14">
        <f t="shared" si="8"/>
        <v>0</v>
      </c>
      <c r="P118" s="2">
        <f>VLOOKUP(D118,'CAHT SABLE'!$A$2:$C$182,2,FALSE)</f>
        <v>4138.34</v>
      </c>
      <c r="Q118" s="2">
        <f>VLOOKUP(D118,'CAHT SABLE'!$A$2:$C$182,3,FALSE)</f>
        <v>8334.64</v>
      </c>
      <c r="R118" s="2">
        <f t="shared" si="9"/>
        <v>12472.98</v>
      </c>
      <c r="S118" s="14">
        <f t="shared" si="10"/>
        <v>-0.50347705479780758</v>
      </c>
      <c r="T118" s="2">
        <f t="shared" si="11"/>
        <v>4138.34</v>
      </c>
      <c r="U118" s="2">
        <f t="shared" si="12"/>
        <v>8334.64</v>
      </c>
      <c r="V118" s="14">
        <f t="shared" si="13"/>
        <v>-0.50347705479780758</v>
      </c>
    </row>
    <row r="119" spans="1:22">
      <c r="A119" s="3" t="s">
        <v>202</v>
      </c>
      <c r="B119" s="3" t="s">
        <v>203</v>
      </c>
      <c r="C119" s="4" t="s">
        <v>204</v>
      </c>
      <c r="D119" s="4" t="s">
        <v>205</v>
      </c>
      <c r="E119" s="4" t="s">
        <v>206</v>
      </c>
      <c r="F119" s="4">
        <v>0</v>
      </c>
      <c r="G119" s="4" t="s">
        <v>207</v>
      </c>
      <c r="H119" s="4" t="s">
        <v>208</v>
      </c>
      <c r="I119" s="4" t="s">
        <v>209</v>
      </c>
      <c r="J119" s="4" t="s">
        <v>210</v>
      </c>
      <c r="K119" s="4" t="s">
        <v>211</v>
      </c>
      <c r="L119" s="4">
        <f>VLOOKUP(D119,'CAHT EVRON'!$A$2:$C$226,2,FALSE)</f>
        <v>4130.03</v>
      </c>
      <c r="M119" s="4">
        <f>VLOOKUP(D119,'CAHT EVRON'!$A$2:$C$226,3,FALSE)</f>
        <v>3432.69</v>
      </c>
      <c r="N119" s="2">
        <f t="shared" si="7"/>
        <v>7562.7199999999993</v>
      </c>
      <c r="O119" s="14">
        <f t="shared" si="8"/>
        <v>0.20314680323594603</v>
      </c>
      <c r="P119" s="2"/>
      <c r="Q119" s="2"/>
      <c r="R119" s="2">
        <f t="shared" si="9"/>
        <v>0</v>
      </c>
      <c r="S119" s="14">
        <f t="shared" si="10"/>
        <v>0</v>
      </c>
      <c r="T119" s="2">
        <f t="shared" si="11"/>
        <v>4130.03</v>
      </c>
      <c r="U119" s="2">
        <f t="shared" si="12"/>
        <v>3432.69</v>
      </c>
      <c r="V119" s="14">
        <f t="shared" si="13"/>
        <v>0.20314680323594603</v>
      </c>
    </row>
    <row r="120" spans="1:22">
      <c r="A120" s="3" t="s">
        <v>123</v>
      </c>
      <c r="B120" s="3" t="s">
        <v>124</v>
      </c>
      <c r="C120" s="4" t="s">
        <v>125</v>
      </c>
      <c r="D120" s="4" t="s">
        <v>126</v>
      </c>
      <c r="E120" s="4" t="s">
        <v>127</v>
      </c>
      <c r="F120" s="4">
        <v>0</v>
      </c>
      <c r="G120" s="4" t="s">
        <v>128</v>
      </c>
      <c r="H120" s="4" t="s">
        <v>129</v>
      </c>
      <c r="I120" s="4" t="s">
        <v>130</v>
      </c>
      <c r="J120" s="4" t="s">
        <v>131</v>
      </c>
      <c r="K120" s="4">
        <v>0</v>
      </c>
      <c r="L120" s="4">
        <f>VLOOKUP(D120,'CAHT EVRON'!$A$2:$C$226,2,FALSE)</f>
        <v>4073.11</v>
      </c>
      <c r="M120" s="4">
        <f>VLOOKUP(D120,'CAHT EVRON'!$A$2:$C$226,3,FALSE)</f>
        <v>7063.26</v>
      </c>
      <c r="N120" s="2">
        <f t="shared" si="7"/>
        <v>11136.37</v>
      </c>
      <c r="O120" s="14">
        <f t="shared" si="8"/>
        <v>-0.42333851507660769</v>
      </c>
      <c r="P120" s="2"/>
      <c r="Q120" s="2"/>
      <c r="R120" s="2">
        <f t="shared" si="9"/>
        <v>0</v>
      </c>
      <c r="S120" s="14">
        <f t="shared" si="10"/>
        <v>0</v>
      </c>
      <c r="T120" s="2">
        <f t="shared" si="11"/>
        <v>4073.11</v>
      </c>
      <c r="U120" s="2">
        <f t="shared" si="12"/>
        <v>7063.26</v>
      </c>
      <c r="V120" s="14">
        <f t="shared" si="13"/>
        <v>-0.42333851507660769</v>
      </c>
    </row>
    <row r="121" spans="1:22">
      <c r="A121" s="3" t="s">
        <v>1505</v>
      </c>
      <c r="B121" s="3" t="s">
        <v>1530</v>
      </c>
      <c r="C121" s="4" t="s">
        <v>1507</v>
      </c>
      <c r="D121" s="4" t="s">
        <v>1531</v>
      </c>
      <c r="E121" s="4" t="s">
        <v>1532</v>
      </c>
      <c r="F121" s="4" t="s">
        <v>800</v>
      </c>
      <c r="G121" s="4" t="s">
        <v>1533</v>
      </c>
      <c r="H121" s="4" t="s">
        <v>1534</v>
      </c>
      <c r="I121" s="4" t="s">
        <v>1535</v>
      </c>
      <c r="J121" s="4" t="s">
        <v>1536</v>
      </c>
      <c r="K121" s="4" t="s">
        <v>1537</v>
      </c>
      <c r="L121" s="4">
        <f>VLOOKUP(D121,'CAHT EVRON'!$A$2:$C$226,2,FALSE)</f>
        <v>4025.4</v>
      </c>
      <c r="M121" s="4">
        <f>VLOOKUP(D121,'CAHT EVRON'!$A$2:$C$226,3,FALSE)</f>
        <v>1300.82</v>
      </c>
      <c r="N121" s="2">
        <f t="shared" si="7"/>
        <v>5326.22</v>
      </c>
      <c r="O121" s="14">
        <f t="shared" si="8"/>
        <v>2.0945096170108086</v>
      </c>
      <c r="P121" s="2"/>
      <c r="Q121" s="2"/>
      <c r="R121" s="2">
        <f t="shared" si="9"/>
        <v>0</v>
      </c>
      <c r="S121" s="14">
        <f t="shared" si="10"/>
        <v>0</v>
      </c>
      <c r="T121" s="2">
        <f t="shared" si="11"/>
        <v>4025.4</v>
      </c>
      <c r="U121" s="2">
        <f t="shared" si="12"/>
        <v>1300.82</v>
      </c>
      <c r="V121" s="14">
        <f t="shared" si="13"/>
        <v>2.0945096170108086</v>
      </c>
    </row>
    <row r="122" spans="1:22">
      <c r="A122" s="3" t="s">
        <v>652</v>
      </c>
      <c r="B122" s="3" t="s">
        <v>653</v>
      </c>
      <c r="C122" s="4" t="s">
        <v>654</v>
      </c>
      <c r="D122" s="4" t="s">
        <v>655</v>
      </c>
      <c r="E122" s="4" t="s">
        <v>656</v>
      </c>
      <c r="F122" s="4">
        <v>0</v>
      </c>
      <c r="G122" s="4" t="s">
        <v>657</v>
      </c>
      <c r="H122" s="4" t="s">
        <v>658</v>
      </c>
      <c r="I122" s="4" t="s">
        <v>659</v>
      </c>
      <c r="J122" s="4" t="s">
        <v>660</v>
      </c>
      <c r="K122" s="4" t="s">
        <v>661</v>
      </c>
      <c r="L122" s="4">
        <f>VLOOKUP(D122,'CAHT EVRON'!$A$2:$C$226,2,FALSE)</f>
        <v>3878.87</v>
      </c>
      <c r="M122" s="4">
        <f>VLOOKUP(D122,'CAHT EVRON'!$A$2:$C$226,3,FALSE)</f>
        <v>0</v>
      </c>
      <c r="N122" s="2">
        <f t="shared" si="7"/>
        <v>3878.87</v>
      </c>
      <c r="O122" s="14">
        <f t="shared" si="8"/>
        <v>0</v>
      </c>
      <c r="P122" s="2">
        <f>VLOOKUP(D122,'CAHT SABLE'!$A$2:$C$182,2,FALSE)</f>
        <v>99.5</v>
      </c>
      <c r="Q122" s="2">
        <f>VLOOKUP(D122,'CAHT SABLE'!$A$2:$C$182,3,FALSE)</f>
        <v>0</v>
      </c>
      <c r="R122" s="2">
        <f t="shared" si="9"/>
        <v>99.5</v>
      </c>
      <c r="S122" s="14">
        <f t="shared" si="10"/>
        <v>0</v>
      </c>
      <c r="T122" s="2">
        <f t="shared" si="11"/>
        <v>3978.37</v>
      </c>
      <c r="U122" s="2">
        <f t="shared" si="12"/>
        <v>0</v>
      </c>
      <c r="V122" s="14">
        <f t="shared" si="13"/>
        <v>0</v>
      </c>
    </row>
    <row r="123" spans="1:22">
      <c r="A123" s="3" t="s">
        <v>1308</v>
      </c>
      <c r="B123" s="3" t="s">
        <v>1337</v>
      </c>
      <c r="C123" s="4" t="s">
        <v>1310</v>
      </c>
      <c r="D123" s="4" t="s">
        <v>1338</v>
      </c>
      <c r="E123" s="4" t="s">
        <v>1339</v>
      </c>
      <c r="F123" s="4">
        <v>0</v>
      </c>
      <c r="G123" s="4" t="s">
        <v>1340</v>
      </c>
      <c r="H123" s="4" t="s">
        <v>1341</v>
      </c>
      <c r="I123" s="4" t="s">
        <v>1342</v>
      </c>
      <c r="J123" s="4" t="s">
        <v>1343</v>
      </c>
      <c r="K123" s="4">
        <v>0</v>
      </c>
      <c r="L123" s="4">
        <f>VLOOKUP(D123,'CAHT EVRON'!$A$2:$C$226,2,FALSE)</f>
        <v>2211.73</v>
      </c>
      <c r="M123" s="4">
        <f>VLOOKUP(D123,'CAHT EVRON'!$A$2:$C$226,3,FALSE)</f>
        <v>8013.91</v>
      </c>
      <c r="N123" s="2">
        <f t="shared" si="7"/>
        <v>10225.64</v>
      </c>
      <c r="O123" s="14">
        <f t="shared" si="8"/>
        <v>-0.72401362131593694</v>
      </c>
      <c r="P123" s="2">
        <f>VLOOKUP(D123,'CAHT SABLE'!$A$2:$C$182,2,FALSE)</f>
        <v>1736.65</v>
      </c>
      <c r="Q123" s="2">
        <f>VLOOKUP(D123,'CAHT SABLE'!$A$2:$C$182,3,FALSE)</f>
        <v>2371.27</v>
      </c>
      <c r="R123" s="2">
        <f t="shared" si="9"/>
        <v>4107.92</v>
      </c>
      <c r="S123" s="14">
        <f t="shared" si="10"/>
        <v>-0.26762873903013995</v>
      </c>
      <c r="T123" s="2">
        <f t="shared" si="11"/>
        <v>3948.38</v>
      </c>
      <c r="U123" s="2">
        <f t="shared" si="12"/>
        <v>10385.18</v>
      </c>
      <c r="V123" s="14">
        <f t="shared" si="13"/>
        <v>-0.61980630090186206</v>
      </c>
    </row>
    <row r="124" spans="1:22">
      <c r="A124" s="3" t="s">
        <v>1308</v>
      </c>
      <c r="B124" s="3" t="s">
        <v>1394</v>
      </c>
      <c r="C124" s="4" t="s">
        <v>1310</v>
      </c>
      <c r="D124" s="4" t="s">
        <v>1395</v>
      </c>
      <c r="E124" s="4" t="s">
        <v>1396</v>
      </c>
      <c r="F124" s="4">
        <v>0</v>
      </c>
      <c r="G124" s="4" t="s">
        <v>1397</v>
      </c>
      <c r="H124" s="4" t="s">
        <v>487</v>
      </c>
      <c r="I124" s="4" t="s">
        <v>1398</v>
      </c>
      <c r="J124" s="4" t="s">
        <v>1399</v>
      </c>
      <c r="K124" s="4">
        <v>0</v>
      </c>
      <c r="L124" s="4">
        <f>VLOOKUP(D124,'CAHT EVRON'!$A$2:$C$226,2,FALSE)</f>
        <v>3927.28</v>
      </c>
      <c r="M124" s="4">
        <f>VLOOKUP(D124,'CAHT EVRON'!$A$2:$C$226,3,FALSE)</f>
        <v>3174.17</v>
      </c>
      <c r="N124" s="2">
        <f t="shared" si="7"/>
        <v>7101.4500000000007</v>
      </c>
      <c r="O124" s="14">
        <f t="shared" si="8"/>
        <v>0.23726202440322997</v>
      </c>
      <c r="P124" s="2"/>
      <c r="Q124" s="2"/>
      <c r="R124" s="2">
        <f t="shared" si="9"/>
        <v>0</v>
      </c>
      <c r="S124" s="14">
        <f t="shared" si="10"/>
        <v>0</v>
      </c>
      <c r="T124" s="2">
        <f t="shared" si="11"/>
        <v>3927.28</v>
      </c>
      <c r="U124" s="2">
        <f t="shared" si="12"/>
        <v>3174.17</v>
      </c>
      <c r="V124" s="14">
        <f t="shared" si="13"/>
        <v>0.23726202440322997</v>
      </c>
    </row>
    <row r="125" spans="1:22">
      <c r="A125" s="3" t="s">
        <v>42</v>
      </c>
      <c r="B125" s="3" t="s">
        <v>60</v>
      </c>
      <c r="C125" s="4" t="s">
        <v>44</v>
      </c>
      <c r="D125" s="4" t="s">
        <v>61</v>
      </c>
      <c r="E125" s="4" t="s">
        <v>62</v>
      </c>
      <c r="F125" s="4">
        <v>0</v>
      </c>
      <c r="G125" s="4" t="s">
        <v>63</v>
      </c>
      <c r="H125" s="4" t="s">
        <v>64</v>
      </c>
      <c r="I125" s="4" t="s">
        <v>65</v>
      </c>
      <c r="J125" s="4" t="s">
        <v>66</v>
      </c>
      <c r="K125" s="4">
        <v>0</v>
      </c>
      <c r="L125" s="4">
        <f>VLOOKUP(D125,'CAHT EVRON'!$A$2:$C$226,2,FALSE)</f>
        <v>2480.23</v>
      </c>
      <c r="M125" s="4">
        <f>VLOOKUP(D125,'CAHT EVRON'!$A$2:$C$226,3,FALSE)</f>
        <v>3625.35</v>
      </c>
      <c r="N125" s="2">
        <f t="shared" si="7"/>
        <v>6105.58</v>
      </c>
      <c r="O125" s="14">
        <f t="shared" si="8"/>
        <v>-0.31586467513481453</v>
      </c>
      <c r="P125" s="2">
        <f>VLOOKUP(D125,'CAHT SABLE'!$A$2:$C$182,2,FALSE)</f>
        <v>1409.1</v>
      </c>
      <c r="Q125" s="2">
        <f>VLOOKUP(D125,'CAHT SABLE'!$A$2:$C$182,3,FALSE)</f>
        <v>2588.12</v>
      </c>
      <c r="R125" s="2">
        <f t="shared" si="9"/>
        <v>3997.22</v>
      </c>
      <c r="S125" s="14">
        <f t="shared" si="10"/>
        <v>-0.45555074726055977</v>
      </c>
      <c r="T125" s="2">
        <f t="shared" si="11"/>
        <v>3889.33</v>
      </c>
      <c r="U125" s="2">
        <f t="shared" si="12"/>
        <v>6213.4699999999993</v>
      </c>
      <c r="V125" s="14">
        <f t="shared" si="13"/>
        <v>-0.37404863948807987</v>
      </c>
    </row>
    <row r="126" spans="1:22">
      <c r="A126" s="3" t="s">
        <v>1308</v>
      </c>
      <c r="B126" s="3" t="s">
        <v>1886</v>
      </c>
      <c r="C126" s="4" t="s">
        <v>1310</v>
      </c>
      <c r="D126" s="4" t="s">
        <v>2035</v>
      </c>
      <c r="E126" s="4" t="s">
        <v>1396</v>
      </c>
      <c r="F126" s="4" t="s">
        <v>2036</v>
      </c>
      <c r="G126" s="4" t="s">
        <v>1397</v>
      </c>
      <c r="H126" s="4" t="s">
        <v>487</v>
      </c>
      <c r="I126" s="4" t="s">
        <v>1398</v>
      </c>
      <c r="J126" s="4" t="s">
        <v>1399</v>
      </c>
      <c r="K126" s="4">
        <v>0</v>
      </c>
      <c r="L126" s="4"/>
      <c r="M126" s="4"/>
      <c r="N126" s="2">
        <f t="shared" si="7"/>
        <v>0</v>
      </c>
      <c r="O126" s="14">
        <f t="shared" si="8"/>
        <v>0</v>
      </c>
      <c r="P126" s="2">
        <f>VLOOKUP(D126,'CAHT SABLE'!$A$2:$C$182,2,FALSE)</f>
        <v>3827.68</v>
      </c>
      <c r="Q126" s="2">
        <f>VLOOKUP(D126,'CAHT SABLE'!$A$2:$C$182,3,FALSE)</f>
        <v>3743.87</v>
      </c>
      <c r="R126" s="2">
        <f t="shared" si="9"/>
        <v>7571.5499999999993</v>
      </c>
      <c r="S126" s="14">
        <f t="shared" si="10"/>
        <v>2.2385926861776761E-2</v>
      </c>
      <c r="T126" s="2">
        <f t="shared" si="11"/>
        <v>3827.68</v>
      </c>
      <c r="U126" s="2">
        <f t="shared" si="12"/>
        <v>3743.87</v>
      </c>
      <c r="V126" s="14">
        <f t="shared" si="13"/>
        <v>2.2385926861776761E-2</v>
      </c>
    </row>
    <row r="127" spans="1:22">
      <c r="A127" s="3" t="s">
        <v>579</v>
      </c>
      <c r="B127" s="3" t="s">
        <v>646</v>
      </c>
      <c r="C127" s="4" t="s">
        <v>581</v>
      </c>
      <c r="D127" s="4" t="s">
        <v>647</v>
      </c>
      <c r="E127" s="4" t="s">
        <v>648</v>
      </c>
      <c r="F127" s="4">
        <v>0</v>
      </c>
      <c r="G127" s="4" t="s">
        <v>649</v>
      </c>
      <c r="H127" s="4" t="s">
        <v>650</v>
      </c>
      <c r="I127" s="4" t="s">
        <v>651</v>
      </c>
      <c r="J127" s="4">
        <v>0</v>
      </c>
      <c r="K127" s="4">
        <v>0</v>
      </c>
      <c r="L127" s="4">
        <f>VLOOKUP(D127,'CAHT EVRON'!$A$2:$C$226,2,FALSE)</f>
        <v>3040.18</v>
      </c>
      <c r="M127" s="4">
        <f>VLOOKUP(D127,'CAHT EVRON'!$A$2:$C$226,3,FALSE)</f>
        <v>5933.24</v>
      </c>
      <c r="N127" s="2">
        <f t="shared" si="7"/>
        <v>8973.42</v>
      </c>
      <c r="O127" s="14">
        <f t="shared" si="8"/>
        <v>-0.48760205216711272</v>
      </c>
      <c r="P127" s="2">
        <f>VLOOKUP(D127,'CAHT SABLE'!$A$2:$C$182,2,FALSE)</f>
        <v>692.09</v>
      </c>
      <c r="Q127" s="2">
        <f>VLOOKUP(D127,'CAHT SABLE'!$A$2:$C$182,3,FALSE)</f>
        <v>1361.68</v>
      </c>
      <c r="R127" s="2">
        <f t="shared" si="9"/>
        <v>2053.77</v>
      </c>
      <c r="S127" s="14">
        <f t="shared" si="10"/>
        <v>-0.49173814699488871</v>
      </c>
      <c r="T127" s="2">
        <f t="shared" si="11"/>
        <v>3732.27</v>
      </c>
      <c r="U127" s="2">
        <f t="shared" si="12"/>
        <v>7294.92</v>
      </c>
      <c r="V127" s="14">
        <f t="shared" si="13"/>
        <v>-0.48837410142948789</v>
      </c>
    </row>
    <row r="128" spans="1:22">
      <c r="A128" s="3" t="s">
        <v>817</v>
      </c>
      <c r="B128" s="3" t="s">
        <v>1901</v>
      </c>
      <c r="C128" s="4" t="s">
        <v>819</v>
      </c>
      <c r="D128" s="4" t="s">
        <v>2009</v>
      </c>
      <c r="E128" s="4" t="s">
        <v>2010</v>
      </c>
      <c r="F128" s="4">
        <v>0</v>
      </c>
      <c r="G128" s="4" t="s">
        <v>2011</v>
      </c>
      <c r="H128" s="4" t="s">
        <v>2012</v>
      </c>
      <c r="I128" s="4" t="s">
        <v>2013</v>
      </c>
      <c r="J128" s="4" t="s">
        <v>2014</v>
      </c>
      <c r="K128" s="4">
        <v>0</v>
      </c>
      <c r="L128" s="4"/>
      <c r="M128" s="4"/>
      <c r="N128" s="2">
        <f t="shared" si="7"/>
        <v>0</v>
      </c>
      <c r="O128" s="14">
        <f t="shared" si="8"/>
        <v>0</v>
      </c>
      <c r="P128" s="2">
        <f>VLOOKUP(D128,'CAHT SABLE'!$A$2:$C$182,2,FALSE)</f>
        <v>3716.82</v>
      </c>
      <c r="Q128" s="2">
        <f>VLOOKUP(D128,'CAHT SABLE'!$A$2:$C$182,3,FALSE)</f>
        <v>0</v>
      </c>
      <c r="R128" s="2">
        <f t="shared" si="9"/>
        <v>3716.82</v>
      </c>
      <c r="S128" s="14">
        <f t="shared" si="10"/>
        <v>0</v>
      </c>
      <c r="T128" s="2">
        <f t="shared" si="11"/>
        <v>3716.82</v>
      </c>
      <c r="U128" s="2">
        <f t="shared" si="12"/>
        <v>0</v>
      </c>
      <c r="V128" s="14">
        <f t="shared" si="13"/>
        <v>0</v>
      </c>
    </row>
    <row r="129" spans="1:22">
      <c r="A129" s="3" t="s">
        <v>1759</v>
      </c>
      <c r="B129" s="3" t="s">
        <v>1772</v>
      </c>
      <c r="C129" s="4" t="s">
        <v>204</v>
      </c>
      <c r="D129" s="4" t="s">
        <v>1773</v>
      </c>
      <c r="E129" s="4" t="s">
        <v>1774</v>
      </c>
      <c r="F129" s="4" t="s">
        <v>1775</v>
      </c>
      <c r="G129" s="4" t="s">
        <v>1776</v>
      </c>
      <c r="H129" s="4" t="s">
        <v>1777</v>
      </c>
      <c r="I129" s="4" t="s">
        <v>1778</v>
      </c>
      <c r="J129" s="4" t="s">
        <v>1779</v>
      </c>
      <c r="K129" s="4" t="s">
        <v>1780</v>
      </c>
      <c r="L129" s="4">
        <f>VLOOKUP(D129,'CAHT EVRON'!$A$2:$C$226,2,FALSE)</f>
        <v>3672</v>
      </c>
      <c r="M129" s="4">
        <f>VLOOKUP(D129,'CAHT EVRON'!$A$2:$C$226,3,FALSE)</f>
        <v>8641.27</v>
      </c>
      <c r="N129" s="2">
        <f t="shared" si="7"/>
        <v>12313.27</v>
      </c>
      <c r="O129" s="14">
        <f t="shared" si="8"/>
        <v>-0.5750624618834963</v>
      </c>
      <c r="P129" s="2"/>
      <c r="Q129" s="2"/>
      <c r="R129" s="2">
        <f t="shared" si="9"/>
        <v>0</v>
      </c>
      <c r="S129" s="14">
        <f t="shared" si="10"/>
        <v>0</v>
      </c>
      <c r="T129" s="2">
        <f t="shared" si="11"/>
        <v>3672</v>
      </c>
      <c r="U129" s="2">
        <f t="shared" si="12"/>
        <v>8641.27</v>
      </c>
      <c r="V129" s="14">
        <f t="shared" si="13"/>
        <v>-0.5750624618834963</v>
      </c>
    </row>
    <row r="130" spans="1:22">
      <c r="A130" s="3" t="s">
        <v>1505</v>
      </c>
      <c r="B130" s="3" t="s">
        <v>1514</v>
      </c>
      <c r="C130" s="4" t="s">
        <v>1507</v>
      </c>
      <c r="D130" s="4" t="s">
        <v>1515</v>
      </c>
      <c r="E130" s="4" t="s">
        <v>1516</v>
      </c>
      <c r="F130" s="4">
        <v>0</v>
      </c>
      <c r="G130" s="4" t="s">
        <v>30</v>
      </c>
      <c r="H130" s="4" t="s">
        <v>1517</v>
      </c>
      <c r="I130" s="4" t="s">
        <v>1518</v>
      </c>
      <c r="J130" s="4" t="s">
        <v>1519</v>
      </c>
      <c r="K130" s="4" t="s">
        <v>1520</v>
      </c>
      <c r="L130" s="4">
        <f>VLOOKUP(D130,'CAHT EVRON'!$A$2:$C$226,2,FALSE)</f>
        <v>3630.24</v>
      </c>
      <c r="M130" s="4">
        <f>VLOOKUP(D130,'CAHT EVRON'!$A$2:$C$226,3,FALSE)</f>
        <v>0</v>
      </c>
      <c r="N130" s="2">
        <f t="shared" si="7"/>
        <v>3630.24</v>
      </c>
      <c r="O130" s="14">
        <f t="shared" si="8"/>
        <v>0</v>
      </c>
      <c r="P130" s="2"/>
      <c r="Q130" s="2"/>
      <c r="R130" s="2">
        <f t="shared" si="9"/>
        <v>0</v>
      </c>
      <c r="S130" s="14">
        <f t="shared" si="10"/>
        <v>0</v>
      </c>
      <c r="T130" s="2">
        <f t="shared" si="11"/>
        <v>3630.24</v>
      </c>
      <c r="U130" s="2">
        <f t="shared" si="12"/>
        <v>0</v>
      </c>
      <c r="V130" s="14">
        <f t="shared" si="13"/>
        <v>0</v>
      </c>
    </row>
    <row r="131" spans="1:22">
      <c r="A131" s="3" t="s">
        <v>67</v>
      </c>
      <c r="B131" s="3" t="s">
        <v>68</v>
      </c>
      <c r="C131" s="4" t="s">
        <v>69</v>
      </c>
      <c r="D131" s="4" t="s">
        <v>70</v>
      </c>
      <c r="E131" s="4" t="s">
        <v>71</v>
      </c>
      <c r="F131" s="4" t="s">
        <v>72</v>
      </c>
      <c r="G131" s="4" t="s">
        <v>73</v>
      </c>
      <c r="H131" s="4" t="s">
        <v>74</v>
      </c>
      <c r="I131" s="4" t="s">
        <v>75</v>
      </c>
      <c r="J131" s="4" t="s">
        <v>76</v>
      </c>
      <c r="K131" s="4" t="s">
        <v>77</v>
      </c>
      <c r="L131" s="4">
        <f>VLOOKUP(D131,'CAHT EVRON'!$A$2:$C$226,2,FALSE)</f>
        <v>3618.49</v>
      </c>
      <c r="M131" s="4">
        <f>VLOOKUP(D131,'CAHT EVRON'!$A$2:$C$226,3,FALSE)</f>
        <v>4205.99</v>
      </c>
      <c r="N131" s="2">
        <f t="shared" ref="N131:N194" si="14">SUM(L131:M131)</f>
        <v>7824.48</v>
      </c>
      <c r="O131" s="14">
        <f t="shared" ref="O131:O194" si="15">IF(M131=0*(OUN131=0),0,(L131/M131-1))</f>
        <v>-0.13968173961421693</v>
      </c>
      <c r="P131" s="2"/>
      <c r="Q131" s="2"/>
      <c r="R131" s="2">
        <f t="shared" ref="R131:R194" si="16">SUM(P131:Q131)</f>
        <v>0</v>
      </c>
      <c r="S131" s="14">
        <f t="shared" ref="S131:S194" si="17">IF(Q131=0*(OUR131=0),0,(P131/Q131-1))</f>
        <v>0</v>
      </c>
      <c r="T131" s="2">
        <f t="shared" ref="T131:T194" si="18">P131+L131</f>
        <v>3618.49</v>
      </c>
      <c r="U131" s="2">
        <f t="shared" ref="U131:U194" si="19">Q131+M131</f>
        <v>4205.99</v>
      </c>
      <c r="V131" s="14">
        <f t="shared" ref="V131:V194" si="20">IF(U131=0*(OUT131=0),0,(T131/U131-1))</f>
        <v>-0.13968173961421693</v>
      </c>
    </row>
    <row r="132" spans="1:22">
      <c r="A132" s="3" t="s">
        <v>1616</v>
      </c>
      <c r="B132" s="3" t="s">
        <v>1843</v>
      </c>
      <c r="C132" s="4" t="s">
        <v>1618</v>
      </c>
      <c r="D132" s="4" t="s">
        <v>2015</v>
      </c>
      <c r="E132" s="4" t="s">
        <v>54</v>
      </c>
      <c r="F132" s="4" t="s">
        <v>2016</v>
      </c>
      <c r="G132" s="4" t="s">
        <v>2017</v>
      </c>
      <c r="H132" s="4" t="s">
        <v>2018</v>
      </c>
      <c r="I132" s="4" t="s">
        <v>2019</v>
      </c>
      <c r="J132" s="4" t="s">
        <v>2020</v>
      </c>
      <c r="K132" s="4">
        <v>0</v>
      </c>
      <c r="L132" s="4"/>
      <c r="M132" s="4"/>
      <c r="N132" s="2">
        <f t="shared" si="14"/>
        <v>0</v>
      </c>
      <c r="O132" s="14">
        <f t="shared" si="15"/>
        <v>0</v>
      </c>
      <c r="P132" s="2">
        <f>VLOOKUP(D132,'CAHT SABLE'!$A$2:$C$182,2,FALSE)</f>
        <v>3427.78</v>
      </c>
      <c r="Q132" s="2">
        <f>VLOOKUP(D132,'CAHT SABLE'!$A$2:$C$182,3,FALSE)</f>
        <v>3724.06</v>
      </c>
      <c r="R132" s="2">
        <f t="shared" si="16"/>
        <v>7151.84</v>
      </c>
      <c r="S132" s="14">
        <f t="shared" si="17"/>
        <v>-7.9558331498418289E-2</v>
      </c>
      <c r="T132" s="2">
        <f t="shared" si="18"/>
        <v>3427.78</v>
      </c>
      <c r="U132" s="2">
        <f t="shared" si="19"/>
        <v>3724.06</v>
      </c>
      <c r="V132" s="14">
        <f t="shared" si="20"/>
        <v>-7.9558331498418289E-2</v>
      </c>
    </row>
    <row r="133" spans="1:22">
      <c r="A133" s="3" t="s">
        <v>1428</v>
      </c>
      <c r="B133" s="3" t="s">
        <v>1846</v>
      </c>
      <c r="C133" s="4" t="s">
        <v>1430</v>
      </c>
      <c r="D133" s="4" t="s">
        <v>2037</v>
      </c>
      <c r="E133" s="4" t="s">
        <v>2038</v>
      </c>
      <c r="F133" s="4" t="s">
        <v>2039</v>
      </c>
      <c r="G133" s="4" t="s">
        <v>2040</v>
      </c>
      <c r="H133" s="4" t="s">
        <v>2041</v>
      </c>
      <c r="I133" s="4" t="s">
        <v>2042</v>
      </c>
      <c r="J133" s="4" t="s">
        <v>2043</v>
      </c>
      <c r="K133" s="4">
        <v>0</v>
      </c>
      <c r="L133" s="4"/>
      <c r="M133" s="4"/>
      <c r="N133" s="2">
        <f t="shared" si="14"/>
        <v>0</v>
      </c>
      <c r="O133" s="14">
        <f t="shared" si="15"/>
        <v>0</v>
      </c>
      <c r="P133" s="2">
        <f>VLOOKUP(D133,'CAHT SABLE'!$A$2:$C$182,2,FALSE)</f>
        <v>3393.58</v>
      </c>
      <c r="Q133" s="2">
        <f>VLOOKUP(D133,'CAHT SABLE'!$A$2:$C$182,3,FALSE)</f>
        <v>4624.47</v>
      </c>
      <c r="R133" s="2">
        <f t="shared" si="16"/>
        <v>8018.05</v>
      </c>
      <c r="S133" s="14">
        <f t="shared" si="17"/>
        <v>-0.26616887989326354</v>
      </c>
      <c r="T133" s="2">
        <f t="shared" si="18"/>
        <v>3393.58</v>
      </c>
      <c r="U133" s="2">
        <f t="shared" si="19"/>
        <v>4624.47</v>
      </c>
      <c r="V133" s="14">
        <f t="shared" si="20"/>
        <v>-0.26616887989326354</v>
      </c>
    </row>
    <row r="134" spans="1:22">
      <c r="A134" s="3" t="s">
        <v>258</v>
      </c>
      <c r="B134" s="3" t="s">
        <v>312</v>
      </c>
      <c r="C134" s="4" t="s">
        <v>260</v>
      </c>
      <c r="D134" s="4" t="s">
        <v>313</v>
      </c>
      <c r="E134" s="4" t="s">
        <v>314</v>
      </c>
      <c r="F134" s="4">
        <v>0</v>
      </c>
      <c r="G134" s="4" t="s">
        <v>315</v>
      </c>
      <c r="H134" s="4" t="s">
        <v>316</v>
      </c>
      <c r="I134" s="4" t="s">
        <v>317</v>
      </c>
      <c r="J134" s="4" t="s">
        <v>318</v>
      </c>
      <c r="K134" s="4" t="s">
        <v>319</v>
      </c>
      <c r="L134" s="4">
        <f>VLOOKUP(D134,'CAHT EVRON'!$A$2:$C$226,2,FALSE)</f>
        <v>3351</v>
      </c>
      <c r="M134" s="4">
        <f>VLOOKUP(D134,'CAHT EVRON'!$A$2:$C$226,3,FALSE)</f>
        <v>3194.75</v>
      </c>
      <c r="N134" s="2">
        <f t="shared" si="14"/>
        <v>6545.75</v>
      </c>
      <c r="O134" s="14">
        <f t="shared" si="15"/>
        <v>4.8908365286798761E-2</v>
      </c>
      <c r="P134" s="2"/>
      <c r="Q134" s="2"/>
      <c r="R134" s="2">
        <f t="shared" si="16"/>
        <v>0</v>
      </c>
      <c r="S134" s="14">
        <f t="shared" si="17"/>
        <v>0</v>
      </c>
      <c r="T134" s="2">
        <f t="shared" si="18"/>
        <v>3351</v>
      </c>
      <c r="U134" s="2">
        <f t="shared" si="19"/>
        <v>3194.75</v>
      </c>
      <c r="V134" s="14">
        <f t="shared" si="20"/>
        <v>4.8908365286798761E-2</v>
      </c>
    </row>
    <row r="135" spans="1:22">
      <c r="A135" s="3" t="s">
        <v>428</v>
      </c>
      <c r="B135" s="3" t="s">
        <v>429</v>
      </c>
      <c r="C135" s="4" t="s">
        <v>430</v>
      </c>
      <c r="D135" s="4" t="s">
        <v>431</v>
      </c>
      <c r="E135" s="4" t="s">
        <v>432</v>
      </c>
      <c r="F135" s="4" t="s">
        <v>433</v>
      </c>
      <c r="G135" s="4" t="s">
        <v>434</v>
      </c>
      <c r="H135" s="4" t="s">
        <v>435</v>
      </c>
      <c r="I135" s="4" t="s">
        <v>436</v>
      </c>
      <c r="J135" s="4" t="s">
        <v>437</v>
      </c>
      <c r="K135" s="4">
        <v>0</v>
      </c>
      <c r="L135" s="4">
        <f>VLOOKUP(D135,'CAHT EVRON'!$A$2:$C$226,2,FALSE)</f>
        <v>1865.35</v>
      </c>
      <c r="M135" s="4">
        <f>VLOOKUP(D135,'CAHT EVRON'!$A$2:$C$226,3,FALSE)</f>
        <v>5745.98</v>
      </c>
      <c r="N135" s="2">
        <f t="shared" si="14"/>
        <v>7611.33</v>
      </c>
      <c r="O135" s="14">
        <f t="shared" si="15"/>
        <v>-0.67536434167887816</v>
      </c>
      <c r="P135" s="2">
        <f>VLOOKUP(D135,'CAHT SABLE'!$A$2:$C$182,2,FALSE)</f>
        <v>1405.77</v>
      </c>
      <c r="Q135" s="2">
        <f>VLOOKUP(D135,'CAHT SABLE'!$A$2:$C$182,3,FALSE)</f>
        <v>2571.9299999999998</v>
      </c>
      <c r="R135" s="2">
        <f t="shared" si="16"/>
        <v>3977.7</v>
      </c>
      <c r="S135" s="14">
        <f t="shared" si="17"/>
        <v>-0.4534182501078956</v>
      </c>
      <c r="T135" s="2">
        <f t="shared" si="18"/>
        <v>3271.12</v>
      </c>
      <c r="U135" s="2">
        <f t="shared" si="19"/>
        <v>8317.91</v>
      </c>
      <c r="V135" s="14">
        <f t="shared" si="20"/>
        <v>-0.60673775022812215</v>
      </c>
    </row>
    <row r="136" spans="1:22">
      <c r="A136" s="3" t="s">
        <v>1616</v>
      </c>
      <c r="B136" s="3" t="s">
        <v>1624</v>
      </c>
      <c r="C136" s="4" t="s">
        <v>1618</v>
      </c>
      <c r="D136" s="4" t="s">
        <v>1625</v>
      </c>
      <c r="E136" s="4" t="s">
        <v>1626</v>
      </c>
      <c r="F136" s="4">
        <v>0</v>
      </c>
      <c r="G136" s="4" t="s">
        <v>1627</v>
      </c>
      <c r="H136" s="4" t="s">
        <v>1628</v>
      </c>
      <c r="I136" s="4" t="s">
        <v>1629</v>
      </c>
      <c r="J136" s="4" t="s">
        <v>1630</v>
      </c>
      <c r="K136" s="4">
        <v>0</v>
      </c>
      <c r="L136" s="4">
        <f>VLOOKUP(D136,'CAHT EVRON'!$A$2:$C$226,2,FALSE)</f>
        <v>3249.1</v>
      </c>
      <c r="M136" s="4">
        <f>VLOOKUP(D136,'CAHT EVRON'!$A$2:$C$226,3,FALSE)</f>
        <v>3632.63</v>
      </c>
      <c r="N136" s="2">
        <f t="shared" si="14"/>
        <v>6881.73</v>
      </c>
      <c r="O136" s="14">
        <f t="shared" si="15"/>
        <v>-0.10557915339574919</v>
      </c>
      <c r="P136" s="2"/>
      <c r="Q136" s="2"/>
      <c r="R136" s="2">
        <f t="shared" si="16"/>
        <v>0</v>
      </c>
      <c r="S136" s="14">
        <f t="shared" si="17"/>
        <v>0</v>
      </c>
      <c r="T136" s="2">
        <f t="shared" si="18"/>
        <v>3249.1</v>
      </c>
      <c r="U136" s="2">
        <f t="shared" si="19"/>
        <v>3632.63</v>
      </c>
      <c r="V136" s="14">
        <f t="shared" si="20"/>
        <v>-0.10557915339574919</v>
      </c>
    </row>
    <row r="137" spans="1:22">
      <c r="A137" s="3" t="s">
        <v>1759</v>
      </c>
      <c r="B137" s="3" t="s">
        <v>1767</v>
      </c>
      <c r="C137" s="4" t="s">
        <v>204</v>
      </c>
      <c r="D137" s="4" t="s">
        <v>1768</v>
      </c>
      <c r="E137" s="4" t="s">
        <v>1769</v>
      </c>
      <c r="F137" s="4">
        <v>0</v>
      </c>
      <c r="G137" s="4" t="s">
        <v>153</v>
      </c>
      <c r="H137" s="4" t="s">
        <v>154</v>
      </c>
      <c r="I137" s="4" t="s">
        <v>1770</v>
      </c>
      <c r="J137" s="4" t="s">
        <v>1771</v>
      </c>
      <c r="K137" s="4">
        <v>0</v>
      </c>
      <c r="L137" s="4">
        <f>VLOOKUP(D137,'CAHT EVRON'!$A$2:$C$226,2,FALSE)</f>
        <v>3232.14</v>
      </c>
      <c r="M137" s="4">
        <f>VLOOKUP(D137,'CAHT EVRON'!$A$2:$C$226,3,FALSE)</f>
        <v>3061.96</v>
      </c>
      <c r="N137" s="2">
        <f t="shared" si="14"/>
        <v>6294.1</v>
      </c>
      <c r="O137" s="14">
        <f t="shared" si="15"/>
        <v>5.5578779605220063E-2</v>
      </c>
      <c r="P137" s="2"/>
      <c r="Q137" s="2"/>
      <c r="R137" s="2">
        <f t="shared" si="16"/>
        <v>0</v>
      </c>
      <c r="S137" s="14">
        <f t="shared" si="17"/>
        <v>0</v>
      </c>
      <c r="T137" s="2">
        <f t="shared" si="18"/>
        <v>3232.14</v>
      </c>
      <c r="U137" s="2">
        <f t="shared" si="19"/>
        <v>3061.96</v>
      </c>
      <c r="V137" s="14">
        <f t="shared" si="20"/>
        <v>5.5578779605220063E-2</v>
      </c>
    </row>
    <row r="138" spans="1:22">
      <c r="A138" s="3" t="s">
        <v>1558</v>
      </c>
      <c r="B138" s="3" t="s">
        <v>1559</v>
      </c>
      <c r="C138" s="4" t="s">
        <v>1560</v>
      </c>
      <c r="D138" s="4" t="s">
        <v>1561</v>
      </c>
      <c r="E138" s="4" t="s">
        <v>1562</v>
      </c>
      <c r="F138" s="4">
        <v>0</v>
      </c>
      <c r="G138" s="4" t="s">
        <v>1563</v>
      </c>
      <c r="H138" s="4" t="s">
        <v>1564</v>
      </c>
      <c r="I138" s="4" t="s">
        <v>1565</v>
      </c>
      <c r="J138" s="4" t="s">
        <v>1566</v>
      </c>
      <c r="K138" s="4">
        <v>0</v>
      </c>
      <c r="L138" s="4">
        <f>VLOOKUP(D138,'CAHT EVRON'!$A$2:$C$226,2,FALSE)</f>
        <v>850</v>
      </c>
      <c r="M138" s="4">
        <f>VLOOKUP(D138,'CAHT EVRON'!$A$2:$C$226,3,FALSE)</f>
        <v>0</v>
      </c>
      <c r="N138" s="2">
        <f t="shared" si="14"/>
        <v>850</v>
      </c>
      <c r="O138" s="14">
        <f t="shared" si="15"/>
        <v>0</v>
      </c>
      <c r="P138" s="2">
        <f>VLOOKUP(D138,'CAHT SABLE'!$A$2:$C$182,2,FALSE)</f>
        <v>2373.0700000000002</v>
      </c>
      <c r="Q138" s="2">
        <f>VLOOKUP(D138,'CAHT SABLE'!$A$2:$C$182,3,FALSE)</f>
        <v>5387.58</v>
      </c>
      <c r="R138" s="2">
        <f t="shared" si="16"/>
        <v>7760.65</v>
      </c>
      <c r="S138" s="14">
        <f t="shared" si="17"/>
        <v>-0.55952951046666588</v>
      </c>
      <c r="T138" s="2">
        <f t="shared" si="18"/>
        <v>3223.07</v>
      </c>
      <c r="U138" s="2">
        <f t="shared" si="19"/>
        <v>5387.58</v>
      </c>
      <c r="V138" s="14">
        <f t="shared" si="20"/>
        <v>-0.40175923141744529</v>
      </c>
    </row>
    <row r="139" spans="1:22">
      <c r="A139" s="3" t="s">
        <v>489</v>
      </c>
      <c r="B139" s="3" t="s">
        <v>497</v>
      </c>
      <c r="C139" s="4" t="s">
        <v>491</v>
      </c>
      <c r="D139" s="4" t="s">
        <v>498</v>
      </c>
      <c r="E139" s="4" t="s">
        <v>499</v>
      </c>
      <c r="F139" s="4">
        <v>0</v>
      </c>
      <c r="G139" s="4" t="s">
        <v>500</v>
      </c>
      <c r="H139" s="4" t="s">
        <v>501</v>
      </c>
      <c r="I139" s="4" t="s">
        <v>502</v>
      </c>
      <c r="J139" s="4" t="s">
        <v>503</v>
      </c>
      <c r="K139" s="4" t="s">
        <v>504</v>
      </c>
      <c r="L139" s="4">
        <f>VLOOKUP(D139,'CAHT EVRON'!$A$2:$C$226,2,FALSE)</f>
        <v>2266.13</v>
      </c>
      <c r="M139" s="4">
        <f>VLOOKUP(D139,'CAHT EVRON'!$A$2:$C$226,3,FALSE)</f>
        <v>3249.67</v>
      </c>
      <c r="N139" s="2">
        <f t="shared" si="14"/>
        <v>5515.8</v>
      </c>
      <c r="O139" s="14">
        <f t="shared" si="15"/>
        <v>-0.30265842377841445</v>
      </c>
      <c r="P139" s="2">
        <f>VLOOKUP(D139,'CAHT SABLE'!$A$2:$C$182,2,FALSE)</f>
        <v>940.96</v>
      </c>
      <c r="Q139" s="2">
        <f>VLOOKUP(D139,'CAHT SABLE'!$A$2:$C$182,3,FALSE)</f>
        <v>2221.83</v>
      </c>
      <c r="R139" s="2">
        <f t="shared" si="16"/>
        <v>3162.79</v>
      </c>
      <c r="S139" s="14">
        <f t="shared" si="17"/>
        <v>-0.57649325105881188</v>
      </c>
      <c r="T139" s="2">
        <f t="shared" si="18"/>
        <v>3207.09</v>
      </c>
      <c r="U139" s="2">
        <f t="shared" si="19"/>
        <v>5471.5</v>
      </c>
      <c r="V139" s="14">
        <f t="shared" si="20"/>
        <v>-0.41385543269670111</v>
      </c>
    </row>
    <row r="140" spans="1:22">
      <c r="A140" s="3" t="s">
        <v>880</v>
      </c>
      <c r="B140" s="3" t="s">
        <v>898</v>
      </c>
      <c r="C140" s="4" t="s">
        <v>882</v>
      </c>
      <c r="D140" s="4" t="s">
        <v>899</v>
      </c>
      <c r="E140" s="4" t="s">
        <v>900</v>
      </c>
      <c r="F140" s="4">
        <v>0</v>
      </c>
      <c r="G140" s="4" t="s">
        <v>901</v>
      </c>
      <c r="H140" s="4" t="s">
        <v>902</v>
      </c>
      <c r="I140" s="4" t="s">
        <v>903</v>
      </c>
      <c r="J140" s="4" t="s">
        <v>904</v>
      </c>
      <c r="K140" s="4">
        <v>0</v>
      </c>
      <c r="L140" s="4">
        <f>VLOOKUP(D140,'CAHT EVRON'!$A$2:$C$226,2,FALSE)</f>
        <v>3125.44</v>
      </c>
      <c r="M140" s="4">
        <f>VLOOKUP(D140,'CAHT EVRON'!$A$2:$C$226,3,FALSE)</f>
        <v>1586.98</v>
      </c>
      <c r="N140" s="2">
        <f t="shared" si="14"/>
        <v>4712.42</v>
      </c>
      <c r="O140" s="14">
        <f t="shared" si="15"/>
        <v>0.96942620574928484</v>
      </c>
      <c r="P140" s="2"/>
      <c r="Q140" s="2"/>
      <c r="R140" s="2">
        <f t="shared" si="16"/>
        <v>0</v>
      </c>
      <c r="S140" s="14">
        <f t="shared" si="17"/>
        <v>0</v>
      </c>
      <c r="T140" s="2">
        <f t="shared" si="18"/>
        <v>3125.44</v>
      </c>
      <c r="U140" s="2">
        <f t="shared" si="19"/>
        <v>1586.98</v>
      </c>
      <c r="V140" s="14">
        <f t="shared" si="20"/>
        <v>0.96942620574928484</v>
      </c>
    </row>
    <row r="141" spans="1:22">
      <c r="A141" s="3" t="s">
        <v>1505</v>
      </c>
      <c r="B141" s="3" t="s">
        <v>1891</v>
      </c>
      <c r="C141" s="4" t="s">
        <v>1507</v>
      </c>
      <c r="D141" s="4" t="s">
        <v>2050</v>
      </c>
      <c r="E141" s="4" t="s">
        <v>2051</v>
      </c>
      <c r="F141" s="4" t="s">
        <v>2052</v>
      </c>
      <c r="G141" s="4" t="s">
        <v>2053</v>
      </c>
      <c r="H141" s="4" t="s">
        <v>2054</v>
      </c>
      <c r="I141" s="4" t="s">
        <v>2055</v>
      </c>
      <c r="J141" s="4" t="s">
        <v>2056</v>
      </c>
      <c r="K141" s="4">
        <v>0</v>
      </c>
      <c r="L141" s="4"/>
      <c r="M141" s="4"/>
      <c r="N141" s="2">
        <f t="shared" si="14"/>
        <v>0</v>
      </c>
      <c r="O141" s="14">
        <f t="shared" si="15"/>
        <v>0</v>
      </c>
      <c r="P141" s="2">
        <f>VLOOKUP(D141,'CAHT SABLE'!$A$2:$C$182,2,FALSE)</f>
        <v>3098.65</v>
      </c>
      <c r="Q141" s="2">
        <f>VLOOKUP(D141,'CAHT SABLE'!$A$2:$C$182,3,FALSE)</f>
        <v>0</v>
      </c>
      <c r="R141" s="2">
        <f t="shared" si="16"/>
        <v>3098.65</v>
      </c>
      <c r="S141" s="14">
        <f t="shared" si="17"/>
        <v>0</v>
      </c>
      <c r="T141" s="2">
        <f t="shared" si="18"/>
        <v>3098.65</v>
      </c>
      <c r="U141" s="2">
        <f t="shared" si="19"/>
        <v>0</v>
      </c>
      <c r="V141" s="14">
        <f t="shared" si="20"/>
        <v>0</v>
      </c>
    </row>
    <row r="142" spans="1:22">
      <c r="A142" s="3" t="s">
        <v>1172</v>
      </c>
      <c r="B142" s="3" t="s">
        <v>1196</v>
      </c>
      <c r="C142" s="4" t="s">
        <v>1174</v>
      </c>
      <c r="D142" s="4" t="s">
        <v>1197</v>
      </c>
      <c r="E142" s="4" t="s">
        <v>1198</v>
      </c>
      <c r="F142" s="4" t="s">
        <v>1199</v>
      </c>
      <c r="G142" s="4" t="s">
        <v>1200</v>
      </c>
      <c r="H142" s="4" t="s">
        <v>1201</v>
      </c>
      <c r="I142" s="4" t="s">
        <v>1202</v>
      </c>
      <c r="J142" s="4" t="s">
        <v>1203</v>
      </c>
      <c r="K142" s="4">
        <v>0</v>
      </c>
      <c r="L142" s="4">
        <f>VLOOKUP(D142,'CAHT EVRON'!$A$2:$C$226,2,FALSE)</f>
        <v>3077.45</v>
      </c>
      <c r="M142" s="4">
        <f>VLOOKUP(D142,'CAHT EVRON'!$A$2:$C$226,3,FALSE)</f>
        <v>0</v>
      </c>
      <c r="N142" s="2">
        <f t="shared" si="14"/>
        <v>3077.45</v>
      </c>
      <c r="O142" s="14">
        <f t="shared" si="15"/>
        <v>0</v>
      </c>
      <c r="P142" s="2"/>
      <c r="Q142" s="2"/>
      <c r="R142" s="2">
        <f t="shared" si="16"/>
        <v>0</v>
      </c>
      <c r="S142" s="14">
        <f t="shared" si="17"/>
        <v>0</v>
      </c>
      <c r="T142" s="2">
        <f t="shared" si="18"/>
        <v>3077.45</v>
      </c>
      <c r="U142" s="2">
        <f t="shared" si="19"/>
        <v>0</v>
      </c>
      <c r="V142" s="14">
        <f t="shared" si="20"/>
        <v>0</v>
      </c>
    </row>
    <row r="143" spans="1:22">
      <c r="A143" s="3" t="s">
        <v>1281</v>
      </c>
      <c r="B143" s="3" t="s">
        <v>1282</v>
      </c>
      <c r="C143" s="4" t="s">
        <v>1283</v>
      </c>
      <c r="D143" s="4" t="s">
        <v>1284</v>
      </c>
      <c r="E143" s="4" t="s">
        <v>1285</v>
      </c>
      <c r="F143" s="4">
        <v>0</v>
      </c>
      <c r="G143" s="4" t="s">
        <v>1286</v>
      </c>
      <c r="H143" s="4" t="s">
        <v>1287</v>
      </c>
      <c r="I143" s="4" t="s">
        <v>1288</v>
      </c>
      <c r="J143" s="4" t="s">
        <v>1289</v>
      </c>
      <c r="K143" s="4">
        <v>0</v>
      </c>
      <c r="L143" s="4">
        <f>VLOOKUP(D143,'CAHT EVRON'!$A$2:$C$226,2,FALSE)</f>
        <v>3060.49</v>
      </c>
      <c r="M143" s="4">
        <f>VLOOKUP(D143,'CAHT EVRON'!$A$2:$C$226,3,FALSE)</f>
        <v>6754.5</v>
      </c>
      <c r="N143" s="2">
        <f t="shared" si="14"/>
        <v>9814.99</v>
      </c>
      <c r="O143" s="14">
        <f t="shared" si="15"/>
        <v>-0.5468961433118662</v>
      </c>
      <c r="P143" s="2"/>
      <c r="Q143" s="2"/>
      <c r="R143" s="2">
        <f t="shared" si="16"/>
        <v>0</v>
      </c>
      <c r="S143" s="14">
        <f t="shared" si="17"/>
        <v>0</v>
      </c>
      <c r="T143" s="2">
        <f t="shared" si="18"/>
        <v>3060.49</v>
      </c>
      <c r="U143" s="2">
        <f t="shared" si="19"/>
        <v>6754.5</v>
      </c>
      <c r="V143" s="14">
        <f t="shared" si="20"/>
        <v>-0.5468961433118662</v>
      </c>
    </row>
    <row r="144" spans="1:22">
      <c r="A144" s="3" t="s">
        <v>67</v>
      </c>
      <c r="B144" s="3" t="s">
        <v>96</v>
      </c>
      <c r="C144" s="4" t="s">
        <v>69</v>
      </c>
      <c r="D144" s="4" t="s">
        <v>97</v>
      </c>
      <c r="E144" s="4" t="s">
        <v>98</v>
      </c>
      <c r="F144" s="4">
        <v>0</v>
      </c>
      <c r="G144" s="4" t="s">
        <v>99</v>
      </c>
      <c r="H144" s="4" t="s">
        <v>100</v>
      </c>
      <c r="I144" s="4" t="s">
        <v>101</v>
      </c>
      <c r="J144" s="4" t="s">
        <v>102</v>
      </c>
      <c r="K144" s="4">
        <v>0</v>
      </c>
      <c r="L144" s="4">
        <f>VLOOKUP(D144,'CAHT EVRON'!$A$2:$C$226,2,FALSE)</f>
        <v>3026.91</v>
      </c>
      <c r="M144" s="4">
        <f>VLOOKUP(D144,'CAHT EVRON'!$A$2:$C$226,3,FALSE)</f>
        <v>6777.28</v>
      </c>
      <c r="N144" s="2">
        <f t="shared" si="14"/>
        <v>9804.1899999999987</v>
      </c>
      <c r="O144" s="14">
        <f t="shared" si="15"/>
        <v>-0.55337391992067619</v>
      </c>
      <c r="P144" s="2"/>
      <c r="Q144" s="2"/>
      <c r="R144" s="2">
        <f t="shared" si="16"/>
        <v>0</v>
      </c>
      <c r="S144" s="14">
        <f t="shared" si="17"/>
        <v>0</v>
      </c>
      <c r="T144" s="2">
        <f t="shared" si="18"/>
        <v>3026.91</v>
      </c>
      <c r="U144" s="2">
        <f t="shared" si="19"/>
        <v>6777.28</v>
      </c>
      <c r="V144" s="14">
        <f t="shared" si="20"/>
        <v>-0.55337391992067619</v>
      </c>
    </row>
    <row r="145" spans="1:22">
      <c r="A145" s="3" t="s">
        <v>1828</v>
      </c>
      <c r="B145" s="3" t="s">
        <v>1829</v>
      </c>
      <c r="C145" s="4" t="s">
        <v>2057</v>
      </c>
      <c r="D145" s="4" t="s">
        <v>2058</v>
      </c>
      <c r="E145" s="4" t="s">
        <v>2059</v>
      </c>
      <c r="F145" s="4">
        <v>0</v>
      </c>
      <c r="G145" s="4" t="s">
        <v>2060</v>
      </c>
      <c r="H145" s="4" t="s">
        <v>2061</v>
      </c>
      <c r="I145" s="4" t="s">
        <v>2062</v>
      </c>
      <c r="J145" s="4">
        <v>0</v>
      </c>
      <c r="K145" s="4">
        <v>0</v>
      </c>
      <c r="L145" s="4"/>
      <c r="M145" s="4"/>
      <c r="N145" s="2">
        <f t="shared" si="14"/>
        <v>0</v>
      </c>
      <c r="O145" s="14">
        <f t="shared" si="15"/>
        <v>0</v>
      </c>
      <c r="P145" s="2">
        <f>VLOOKUP(D145,'CAHT SABLE'!$A$2:$C$182,2,FALSE)</f>
        <v>2950</v>
      </c>
      <c r="Q145" s="2">
        <f>VLOOKUP(D145,'CAHT SABLE'!$A$2:$C$182,3,FALSE)</f>
        <v>1400</v>
      </c>
      <c r="R145" s="2">
        <f t="shared" si="16"/>
        <v>4350</v>
      </c>
      <c r="S145" s="14">
        <f t="shared" si="17"/>
        <v>1.1071428571428572</v>
      </c>
      <c r="T145" s="2">
        <f t="shared" si="18"/>
        <v>2950</v>
      </c>
      <c r="U145" s="2">
        <f t="shared" si="19"/>
        <v>1400</v>
      </c>
      <c r="V145" s="14">
        <f t="shared" si="20"/>
        <v>1.1071428571428572</v>
      </c>
    </row>
    <row r="146" spans="1:22">
      <c r="A146" s="3" t="s">
        <v>123</v>
      </c>
      <c r="B146" s="3" t="s">
        <v>183</v>
      </c>
      <c r="C146" s="4" t="s">
        <v>125</v>
      </c>
      <c r="D146" s="4" t="s">
        <v>184</v>
      </c>
      <c r="E146" s="4" t="s">
        <v>185</v>
      </c>
      <c r="F146" s="4" t="s">
        <v>186</v>
      </c>
      <c r="G146" s="4" t="s">
        <v>187</v>
      </c>
      <c r="H146" s="4" t="s">
        <v>188</v>
      </c>
      <c r="I146" s="4" t="s">
        <v>189</v>
      </c>
      <c r="J146" s="4" t="s">
        <v>190</v>
      </c>
      <c r="K146" s="4" t="s">
        <v>191</v>
      </c>
      <c r="L146" s="4">
        <f>VLOOKUP(D146,'CAHT EVRON'!$A$2:$C$226,2,FALSE)</f>
        <v>2937.62</v>
      </c>
      <c r="M146" s="4">
        <f>VLOOKUP(D146,'CAHT EVRON'!$A$2:$C$226,3,FALSE)</f>
        <v>2234.33</v>
      </c>
      <c r="N146" s="2">
        <f t="shared" si="14"/>
        <v>5171.95</v>
      </c>
      <c r="O146" s="14">
        <f t="shared" si="15"/>
        <v>0.31476550017231109</v>
      </c>
      <c r="P146" s="2"/>
      <c r="Q146" s="2"/>
      <c r="R146" s="2">
        <f t="shared" si="16"/>
        <v>0</v>
      </c>
      <c r="S146" s="14">
        <f t="shared" si="17"/>
        <v>0</v>
      </c>
      <c r="T146" s="2">
        <f t="shared" si="18"/>
        <v>2937.62</v>
      </c>
      <c r="U146" s="2">
        <f t="shared" si="19"/>
        <v>2234.33</v>
      </c>
      <c r="V146" s="14">
        <f t="shared" si="20"/>
        <v>0.31476550017231109</v>
      </c>
    </row>
    <row r="147" spans="1:22">
      <c r="A147" s="3" t="s">
        <v>381</v>
      </c>
      <c r="B147" s="3" t="s">
        <v>1903</v>
      </c>
      <c r="C147" s="4" t="s">
        <v>383</v>
      </c>
      <c r="D147" s="4" t="s">
        <v>2079</v>
      </c>
      <c r="E147" s="4" t="s">
        <v>2080</v>
      </c>
      <c r="F147" s="4">
        <v>0</v>
      </c>
      <c r="G147" s="4" t="s">
        <v>2081</v>
      </c>
      <c r="H147" s="4" t="s">
        <v>1637</v>
      </c>
      <c r="I147" s="4" t="s">
        <v>2082</v>
      </c>
      <c r="J147" s="4" t="s">
        <v>2083</v>
      </c>
      <c r="K147" s="4">
        <v>0</v>
      </c>
      <c r="L147" s="4"/>
      <c r="M147" s="4"/>
      <c r="N147" s="2">
        <f t="shared" si="14"/>
        <v>0</v>
      </c>
      <c r="O147" s="14">
        <f t="shared" si="15"/>
        <v>0</v>
      </c>
      <c r="P147" s="2">
        <f>VLOOKUP(D147,'CAHT SABLE'!$A$2:$C$182,2,FALSE)</f>
        <v>2906.48</v>
      </c>
      <c r="Q147" s="2">
        <f>VLOOKUP(D147,'CAHT SABLE'!$A$2:$C$182,3,FALSE)</f>
        <v>3617.58</v>
      </c>
      <c r="R147" s="2">
        <f t="shared" si="16"/>
        <v>6524.0599999999995</v>
      </c>
      <c r="S147" s="14">
        <f t="shared" si="17"/>
        <v>-0.19656787133940368</v>
      </c>
      <c r="T147" s="2">
        <f t="shared" si="18"/>
        <v>2906.48</v>
      </c>
      <c r="U147" s="2">
        <f t="shared" si="19"/>
        <v>3617.58</v>
      </c>
      <c r="V147" s="14">
        <f t="shared" si="20"/>
        <v>-0.19656787133940368</v>
      </c>
    </row>
    <row r="148" spans="1:22">
      <c r="A148" s="3" t="s">
        <v>1571</v>
      </c>
      <c r="B148" s="3" t="s">
        <v>1582</v>
      </c>
      <c r="C148" s="4" t="s">
        <v>1573</v>
      </c>
      <c r="D148" s="4" t="s">
        <v>1583</v>
      </c>
      <c r="E148" s="4" t="s">
        <v>1584</v>
      </c>
      <c r="F148" s="4" t="s">
        <v>1585</v>
      </c>
      <c r="G148" s="4" t="s">
        <v>1586</v>
      </c>
      <c r="H148" s="4" t="s">
        <v>1587</v>
      </c>
      <c r="I148" s="4" t="s">
        <v>1588</v>
      </c>
      <c r="J148" s="4" t="s">
        <v>1589</v>
      </c>
      <c r="K148" s="4">
        <v>0</v>
      </c>
      <c r="L148" s="4">
        <f>VLOOKUP(D148,'CAHT EVRON'!$A$2:$C$226,2,FALSE)</f>
        <v>2848.4</v>
      </c>
      <c r="M148" s="4">
        <f>VLOOKUP(D148,'CAHT EVRON'!$A$2:$C$226,3,FALSE)</f>
        <v>2432.48</v>
      </c>
      <c r="N148" s="2">
        <f t="shared" si="14"/>
        <v>5280.88</v>
      </c>
      <c r="O148" s="14">
        <f t="shared" si="15"/>
        <v>0.17098598960731448</v>
      </c>
      <c r="P148" s="2"/>
      <c r="Q148" s="2"/>
      <c r="R148" s="2">
        <f t="shared" si="16"/>
        <v>0</v>
      </c>
      <c r="S148" s="14">
        <f t="shared" si="17"/>
        <v>0</v>
      </c>
      <c r="T148" s="2">
        <f t="shared" si="18"/>
        <v>2848.4</v>
      </c>
      <c r="U148" s="2">
        <f t="shared" si="19"/>
        <v>2432.48</v>
      </c>
      <c r="V148" s="14">
        <f t="shared" si="20"/>
        <v>0.17098598960731448</v>
      </c>
    </row>
    <row r="149" spans="1:22">
      <c r="A149" s="3" t="s">
        <v>1002</v>
      </c>
      <c r="B149" s="3" t="s">
        <v>1027</v>
      </c>
      <c r="C149" s="4" t="s">
        <v>1004</v>
      </c>
      <c r="D149" s="4" t="s">
        <v>1028</v>
      </c>
      <c r="E149" s="4" t="s">
        <v>1029</v>
      </c>
      <c r="F149" s="4" t="s">
        <v>1030</v>
      </c>
      <c r="G149" s="4" t="s">
        <v>1031</v>
      </c>
      <c r="H149" s="4" t="s">
        <v>1032</v>
      </c>
      <c r="I149" s="4" t="s">
        <v>1033</v>
      </c>
      <c r="J149" s="4" t="s">
        <v>1034</v>
      </c>
      <c r="K149" s="4" t="s">
        <v>1035</v>
      </c>
      <c r="L149" s="4">
        <f>VLOOKUP(D149,'CAHT EVRON'!$A$2:$C$226,2,FALSE)</f>
        <v>2337.3000000000002</v>
      </c>
      <c r="M149" s="4">
        <f>VLOOKUP(D149,'CAHT EVRON'!$A$2:$C$226,3,FALSE)</f>
        <v>2621.88</v>
      </c>
      <c r="N149" s="2">
        <f t="shared" si="14"/>
        <v>4959.18</v>
      </c>
      <c r="O149" s="14">
        <f t="shared" si="15"/>
        <v>-0.10854043663325552</v>
      </c>
      <c r="P149" s="2">
        <f>VLOOKUP(D149,'CAHT SABLE'!$A$2:$C$182,2,FALSE)</f>
        <v>365.32</v>
      </c>
      <c r="Q149" s="2">
        <f>VLOOKUP(D149,'CAHT SABLE'!$A$2:$C$182,3,FALSE)</f>
        <v>14.57</v>
      </c>
      <c r="R149" s="2">
        <f t="shared" si="16"/>
        <v>379.89</v>
      </c>
      <c r="S149" s="14">
        <f t="shared" si="17"/>
        <v>24.07343857240906</v>
      </c>
      <c r="T149" s="2">
        <f t="shared" si="18"/>
        <v>2702.6200000000003</v>
      </c>
      <c r="U149" s="2">
        <f t="shared" si="19"/>
        <v>2636.4500000000003</v>
      </c>
      <c r="V149" s="14">
        <f t="shared" si="20"/>
        <v>2.509814333668392E-2</v>
      </c>
    </row>
    <row r="150" spans="1:22">
      <c r="A150" s="3" t="s">
        <v>1116</v>
      </c>
      <c r="B150" s="3" t="s">
        <v>1146</v>
      </c>
      <c r="C150" s="4" t="s">
        <v>1118</v>
      </c>
      <c r="D150" s="4" t="s">
        <v>1147</v>
      </c>
      <c r="E150" s="4" t="s">
        <v>1148</v>
      </c>
      <c r="F150" s="4" t="s">
        <v>1149</v>
      </c>
      <c r="G150" s="4" t="s">
        <v>1150</v>
      </c>
      <c r="H150" s="4" t="s">
        <v>1151</v>
      </c>
      <c r="I150" s="4" t="s">
        <v>1152</v>
      </c>
      <c r="J150" s="4" t="s">
        <v>1153</v>
      </c>
      <c r="K150" s="4">
        <v>0</v>
      </c>
      <c r="L150" s="4">
        <f>VLOOKUP(D150,'CAHT EVRON'!$A$2:$C$226,2,FALSE)</f>
        <v>2697.1</v>
      </c>
      <c r="M150" s="4">
        <f>VLOOKUP(D150,'CAHT EVRON'!$A$2:$C$226,3,FALSE)</f>
        <v>2389.13</v>
      </c>
      <c r="N150" s="2">
        <f t="shared" si="14"/>
        <v>5086.2299999999996</v>
      </c>
      <c r="O150" s="14">
        <f t="shared" si="15"/>
        <v>0.12890466404088508</v>
      </c>
      <c r="P150" s="2"/>
      <c r="Q150" s="2"/>
      <c r="R150" s="2">
        <f t="shared" si="16"/>
        <v>0</v>
      </c>
      <c r="S150" s="14">
        <f t="shared" si="17"/>
        <v>0</v>
      </c>
      <c r="T150" s="2">
        <f t="shared" si="18"/>
        <v>2697.1</v>
      </c>
      <c r="U150" s="2">
        <f t="shared" si="19"/>
        <v>2389.13</v>
      </c>
      <c r="V150" s="14">
        <f t="shared" si="20"/>
        <v>0.12890466404088508</v>
      </c>
    </row>
    <row r="151" spans="1:22">
      <c r="A151" s="3" t="s">
        <v>1538</v>
      </c>
      <c r="B151" s="3" t="s">
        <v>1847</v>
      </c>
      <c r="C151" s="4" t="s">
        <v>1540</v>
      </c>
      <c r="D151" s="4" t="s">
        <v>2063</v>
      </c>
      <c r="E151" s="4" t="s">
        <v>2064</v>
      </c>
      <c r="F151" s="4">
        <v>0</v>
      </c>
      <c r="G151" s="4" t="s">
        <v>2065</v>
      </c>
      <c r="H151" s="4" t="s">
        <v>2066</v>
      </c>
      <c r="I151" s="4" t="s">
        <v>2067</v>
      </c>
      <c r="J151" s="4" t="s">
        <v>2068</v>
      </c>
      <c r="K151" s="4">
        <v>0</v>
      </c>
      <c r="L151" s="4"/>
      <c r="M151" s="4"/>
      <c r="N151" s="2">
        <f t="shared" si="14"/>
        <v>0</v>
      </c>
      <c r="O151" s="14">
        <f t="shared" si="15"/>
        <v>0</v>
      </c>
      <c r="P151" s="2">
        <f>VLOOKUP(D151,'CAHT SABLE'!$A$2:$C$182,2,FALSE)</f>
        <v>2695.88</v>
      </c>
      <c r="Q151" s="2">
        <f>VLOOKUP(D151,'CAHT SABLE'!$A$2:$C$182,3,FALSE)</f>
        <v>0</v>
      </c>
      <c r="R151" s="2">
        <f t="shared" si="16"/>
        <v>2695.88</v>
      </c>
      <c r="S151" s="14">
        <f t="shared" si="17"/>
        <v>0</v>
      </c>
      <c r="T151" s="2">
        <f t="shared" si="18"/>
        <v>2695.88</v>
      </c>
      <c r="U151" s="2">
        <f t="shared" si="19"/>
        <v>0</v>
      </c>
      <c r="V151" s="14">
        <f t="shared" si="20"/>
        <v>0</v>
      </c>
    </row>
    <row r="152" spans="1:22">
      <c r="A152" s="3" t="s">
        <v>927</v>
      </c>
      <c r="B152" s="3" t="s">
        <v>1832</v>
      </c>
      <c r="C152" s="4" t="s">
        <v>929</v>
      </c>
      <c r="D152" s="4" t="s">
        <v>2111</v>
      </c>
      <c r="E152" s="4" t="s">
        <v>2112</v>
      </c>
      <c r="F152" s="4">
        <v>0</v>
      </c>
      <c r="G152" s="4" t="s">
        <v>978</v>
      </c>
      <c r="H152" s="4" t="s">
        <v>979</v>
      </c>
      <c r="I152" s="4" t="s">
        <v>2113</v>
      </c>
      <c r="J152" s="4" t="s">
        <v>2114</v>
      </c>
      <c r="K152" s="4">
        <v>0</v>
      </c>
      <c r="L152" s="4"/>
      <c r="M152" s="4"/>
      <c r="N152" s="2">
        <f t="shared" si="14"/>
        <v>0</v>
      </c>
      <c r="O152" s="14">
        <f t="shared" si="15"/>
        <v>0</v>
      </c>
      <c r="P152" s="2">
        <f>VLOOKUP(D152,'CAHT SABLE'!$A$2:$C$182,2,FALSE)</f>
        <v>2657.09</v>
      </c>
      <c r="Q152" s="2">
        <f>VLOOKUP(D152,'CAHT SABLE'!$A$2:$C$182,3,FALSE)</f>
        <v>1409.24</v>
      </c>
      <c r="R152" s="2">
        <f t="shared" si="16"/>
        <v>4066.33</v>
      </c>
      <c r="S152" s="14">
        <f t="shared" si="17"/>
        <v>0.8854772785331102</v>
      </c>
      <c r="T152" s="2">
        <f t="shared" si="18"/>
        <v>2657.09</v>
      </c>
      <c r="U152" s="2">
        <f t="shared" si="19"/>
        <v>1409.24</v>
      </c>
      <c r="V152" s="14">
        <f t="shared" si="20"/>
        <v>0.8854772785331102</v>
      </c>
    </row>
    <row r="153" spans="1:22">
      <c r="A153" s="3" t="s">
        <v>1458</v>
      </c>
      <c r="B153" s="3" t="s">
        <v>1459</v>
      </c>
      <c r="C153" s="4" t="s">
        <v>1460</v>
      </c>
      <c r="D153" s="4" t="s">
        <v>1461</v>
      </c>
      <c r="E153" s="4" t="s">
        <v>1462</v>
      </c>
      <c r="F153" s="4" t="s">
        <v>1463</v>
      </c>
      <c r="G153" s="4" t="s">
        <v>1464</v>
      </c>
      <c r="H153" s="4" t="s">
        <v>1465</v>
      </c>
      <c r="I153" s="4" t="s">
        <v>1466</v>
      </c>
      <c r="J153" s="4" t="s">
        <v>1467</v>
      </c>
      <c r="K153" s="4" t="s">
        <v>1468</v>
      </c>
      <c r="L153" s="4">
        <f>VLOOKUP(D153,'CAHT EVRON'!$A$2:$C$226,2,FALSE)</f>
        <v>2646.15</v>
      </c>
      <c r="M153" s="4">
        <f>VLOOKUP(D153,'CAHT EVRON'!$A$2:$C$226,3,FALSE)</f>
        <v>3495.52</v>
      </c>
      <c r="N153" s="2">
        <f t="shared" si="14"/>
        <v>6141.67</v>
      </c>
      <c r="O153" s="14">
        <f t="shared" si="15"/>
        <v>-0.24298816771181397</v>
      </c>
      <c r="P153" s="2"/>
      <c r="Q153" s="2"/>
      <c r="R153" s="2">
        <f t="shared" si="16"/>
        <v>0</v>
      </c>
      <c r="S153" s="14">
        <f t="shared" si="17"/>
        <v>0</v>
      </c>
      <c r="T153" s="2">
        <f t="shared" si="18"/>
        <v>2646.15</v>
      </c>
      <c r="U153" s="2">
        <f t="shared" si="19"/>
        <v>3495.52</v>
      </c>
      <c r="V153" s="14">
        <f t="shared" si="20"/>
        <v>-0.24298816771181397</v>
      </c>
    </row>
    <row r="154" spans="1:22">
      <c r="A154" s="3" t="s">
        <v>579</v>
      </c>
      <c r="B154" s="3" t="s">
        <v>597</v>
      </c>
      <c r="C154" s="4" t="s">
        <v>581</v>
      </c>
      <c r="D154" s="4" t="s">
        <v>598</v>
      </c>
      <c r="E154" s="4" t="s">
        <v>599</v>
      </c>
      <c r="F154" s="4" t="s">
        <v>600</v>
      </c>
      <c r="G154" s="4" t="s">
        <v>601</v>
      </c>
      <c r="H154" s="4" t="s">
        <v>602</v>
      </c>
      <c r="I154" s="4" t="s">
        <v>603</v>
      </c>
      <c r="J154" s="4" t="s">
        <v>604</v>
      </c>
      <c r="K154" s="4">
        <v>0</v>
      </c>
      <c r="L154" s="4">
        <f>VLOOKUP(D154,'CAHT EVRON'!$A$2:$C$226,2,FALSE)</f>
        <v>2635</v>
      </c>
      <c r="M154" s="4">
        <f>VLOOKUP(D154,'CAHT EVRON'!$A$2:$C$226,3,FALSE)</f>
        <v>10092.14</v>
      </c>
      <c r="N154" s="2">
        <f t="shared" si="14"/>
        <v>12727.14</v>
      </c>
      <c r="O154" s="14">
        <f t="shared" si="15"/>
        <v>-0.7389057226713065</v>
      </c>
      <c r="P154" s="2"/>
      <c r="Q154" s="2"/>
      <c r="R154" s="2">
        <f t="shared" si="16"/>
        <v>0</v>
      </c>
      <c r="S154" s="14">
        <f t="shared" si="17"/>
        <v>0</v>
      </c>
      <c r="T154" s="2">
        <f t="shared" si="18"/>
        <v>2635</v>
      </c>
      <c r="U154" s="2">
        <f t="shared" si="19"/>
        <v>10092.14</v>
      </c>
      <c r="V154" s="14">
        <f t="shared" si="20"/>
        <v>-0.7389057226713065</v>
      </c>
    </row>
    <row r="155" spans="1:22">
      <c r="A155" s="3" t="s">
        <v>1229</v>
      </c>
      <c r="B155" s="3" t="s">
        <v>1255</v>
      </c>
      <c r="C155" s="4" t="s">
        <v>1231</v>
      </c>
      <c r="D155" s="4" t="s">
        <v>1256</v>
      </c>
      <c r="E155" s="4" t="s">
        <v>1257</v>
      </c>
      <c r="F155" s="4" t="s">
        <v>1258</v>
      </c>
      <c r="G155" s="4" t="s">
        <v>1259</v>
      </c>
      <c r="H155" s="4" t="s">
        <v>1260</v>
      </c>
      <c r="I155" s="4" t="s">
        <v>1261</v>
      </c>
      <c r="J155" s="4" t="s">
        <v>1262</v>
      </c>
      <c r="K155" s="4">
        <v>0</v>
      </c>
      <c r="L155" s="4">
        <f>VLOOKUP(D155,'CAHT EVRON'!$A$2:$C$226,2,FALSE)</f>
        <v>2583.38</v>
      </c>
      <c r="M155" s="4">
        <f>VLOOKUP(D155,'CAHT EVRON'!$A$2:$C$226,3,FALSE)</f>
        <v>2596.96</v>
      </c>
      <c r="N155" s="2">
        <f t="shared" si="14"/>
        <v>5180.34</v>
      </c>
      <c r="O155" s="14">
        <f t="shared" si="15"/>
        <v>-5.2291910541556463E-3</v>
      </c>
      <c r="P155" s="2"/>
      <c r="Q155" s="2"/>
      <c r="R155" s="2">
        <f t="shared" si="16"/>
        <v>0</v>
      </c>
      <c r="S155" s="14">
        <f t="shared" si="17"/>
        <v>0</v>
      </c>
      <c r="T155" s="2">
        <f t="shared" si="18"/>
        <v>2583.38</v>
      </c>
      <c r="U155" s="2">
        <f t="shared" si="19"/>
        <v>2596.96</v>
      </c>
      <c r="V155" s="14">
        <f t="shared" si="20"/>
        <v>-5.2291910541556463E-3</v>
      </c>
    </row>
    <row r="156" spans="1:22">
      <c r="A156" s="3" t="s">
        <v>67</v>
      </c>
      <c r="B156" s="3" t="s">
        <v>96</v>
      </c>
      <c r="C156" s="4" t="s">
        <v>69</v>
      </c>
      <c r="D156" s="4" t="s">
        <v>2069</v>
      </c>
      <c r="E156" s="4" t="s">
        <v>98</v>
      </c>
      <c r="F156" s="4">
        <v>0</v>
      </c>
      <c r="G156" s="4" t="s">
        <v>99</v>
      </c>
      <c r="H156" s="4" t="s">
        <v>100</v>
      </c>
      <c r="I156" s="4" t="s">
        <v>2070</v>
      </c>
      <c r="J156" s="4" t="s">
        <v>2071</v>
      </c>
      <c r="K156" s="4">
        <v>0</v>
      </c>
      <c r="L156" s="4"/>
      <c r="M156" s="4"/>
      <c r="N156" s="2">
        <f t="shared" si="14"/>
        <v>0</v>
      </c>
      <c r="O156" s="14">
        <f t="shared" si="15"/>
        <v>0</v>
      </c>
      <c r="P156" s="2">
        <f>VLOOKUP(D156,'CAHT SABLE'!$A$2:$C$182,2,FALSE)</f>
        <v>2489.9899999999998</v>
      </c>
      <c r="Q156" s="2">
        <f>VLOOKUP(D156,'CAHT SABLE'!$A$2:$C$182,3,FALSE)</f>
        <v>2793.39</v>
      </c>
      <c r="R156" s="2">
        <f t="shared" si="16"/>
        <v>5283.3799999999992</v>
      </c>
      <c r="S156" s="14">
        <f t="shared" si="17"/>
        <v>-0.10861354841250237</v>
      </c>
      <c r="T156" s="2">
        <f t="shared" si="18"/>
        <v>2489.9899999999998</v>
      </c>
      <c r="U156" s="2">
        <f t="shared" si="19"/>
        <v>2793.39</v>
      </c>
      <c r="V156" s="14">
        <f t="shared" si="20"/>
        <v>-0.10861354841250237</v>
      </c>
    </row>
    <row r="157" spans="1:22">
      <c r="A157" s="3" t="s">
        <v>652</v>
      </c>
      <c r="B157" s="3" t="s">
        <v>672</v>
      </c>
      <c r="C157" s="4" t="s">
        <v>654</v>
      </c>
      <c r="D157" s="4" t="s">
        <v>673</v>
      </c>
      <c r="E157" s="4" t="s">
        <v>674</v>
      </c>
      <c r="F157" s="4">
        <v>0</v>
      </c>
      <c r="G157" s="4" t="s">
        <v>675</v>
      </c>
      <c r="H157" s="4" t="s">
        <v>676</v>
      </c>
      <c r="I157" s="4" t="s">
        <v>677</v>
      </c>
      <c r="J157" s="4" t="s">
        <v>678</v>
      </c>
      <c r="K157" s="4">
        <v>0</v>
      </c>
      <c r="L157" s="4">
        <f>VLOOKUP(D157,'CAHT EVRON'!$A$2:$C$226,2,FALSE)</f>
        <v>2471.35</v>
      </c>
      <c r="M157" s="4">
        <f>VLOOKUP(D157,'CAHT EVRON'!$A$2:$C$226,3,FALSE)</f>
        <v>7005.65</v>
      </c>
      <c r="N157" s="2">
        <f t="shared" si="14"/>
        <v>9477</v>
      </c>
      <c r="O157" s="14">
        <f t="shared" si="15"/>
        <v>-0.6472347319663414</v>
      </c>
      <c r="P157" s="2"/>
      <c r="Q157" s="2"/>
      <c r="R157" s="2">
        <f t="shared" si="16"/>
        <v>0</v>
      </c>
      <c r="S157" s="14">
        <f t="shared" si="17"/>
        <v>0</v>
      </c>
      <c r="T157" s="2">
        <f t="shared" si="18"/>
        <v>2471.35</v>
      </c>
      <c r="U157" s="2">
        <f t="shared" si="19"/>
        <v>7005.65</v>
      </c>
      <c r="V157" s="14">
        <f t="shared" si="20"/>
        <v>-0.6472347319663414</v>
      </c>
    </row>
    <row r="158" spans="1:22">
      <c r="A158" s="3" t="s">
        <v>1229</v>
      </c>
      <c r="B158" s="3" t="s">
        <v>1870</v>
      </c>
      <c r="C158" s="4" t="s">
        <v>1231</v>
      </c>
      <c r="D158" s="4" t="s">
        <v>2072</v>
      </c>
      <c r="E158" s="4" t="s">
        <v>2073</v>
      </c>
      <c r="F158" s="4" t="s">
        <v>2074</v>
      </c>
      <c r="G158" s="4" t="s">
        <v>2075</v>
      </c>
      <c r="H158" s="4" t="s">
        <v>2076</v>
      </c>
      <c r="I158" s="4" t="s">
        <v>2077</v>
      </c>
      <c r="J158" s="4" t="s">
        <v>2078</v>
      </c>
      <c r="K158" s="4">
        <v>0</v>
      </c>
      <c r="L158" s="4"/>
      <c r="M158" s="4"/>
      <c r="N158" s="2">
        <f t="shared" si="14"/>
        <v>0</v>
      </c>
      <c r="O158" s="14">
        <f t="shared" si="15"/>
        <v>0</v>
      </c>
      <c r="P158" s="2">
        <f>VLOOKUP(D158,'CAHT SABLE'!$A$2:$C$182,2,FALSE)</f>
        <v>2457.48</v>
      </c>
      <c r="Q158" s="2">
        <f>VLOOKUP(D158,'CAHT SABLE'!$A$2:$C$182,3,FALSE)</f>
        <v>1032.1199999999999</v>
      </c>
      <c r="R158" s="2">
        <f t="shared" si="16"/>
        <v>3489.6</v>
      </c>
      <c r="S158" s="14">
        <f t="shared" si="17"/>
        <v>1.3810022090454601</v>
      </c>
      <c r="T158" s="2">
        <f t="shared" si="18"/>
        <v>2457.48</v>
      </c>
      <c r="U158" s="2">
        <f t="shared" si="19"/>
        <v>1032.1199999999999</v>
      </c>
      <c r="V158" s="14">
        <f t="shared" si="20"/>
        <v>1.3810022090454601</v>
      </c>
    </row>
    <row r="159" spans="1:22">
      <c r="A159" s="3" t="s">
        <v>11</v>
      </c>
      <c r="B159" s="3" t="s">
        <v>12</v>
      </c>
      <c r="C159" s="4" t="s">
        <v>13</v>
      </c>
      <c r="D159" s="4" t="s">
        <v>14</v>
      </c>
      <c r="E159" s="4" t="s">
        <v>15</v>
      </c>
      <c r="F159" s="4">
        <v>0</v>
      </c>
      <c r="G159" s="4" t="s">
        <v>16</v>
      </c>
      <c r="H159" s="4" t="s">
        <v>17</v>
      </c>
      <c r="I159" s="4" t="s">
        <v>18</v>
      </c>
      <c r="J159" s="4">
        <v>0</v>
      </c>
      <c r="K159" s="4">
        <v>0</v>
      </c>
      <c r="L159" s="4">
        <f>VLOOKUP(D159,'CAHT EVRON'!$A$2:$C$226,2,FALSE)</f>
        <v>2457.37</v>
      </c>
      <c r="M159" s="4">
        <f>VLOOKUP(D159,'CAHT EVRON'!$A$2:$C$226,3,FALSE)</f>
        <v>3757.9</v>
      </c>
      <c r="N159" s="2">
        <f t="shared" si="14"/>
        <v>6215.27</v>
      </c>
      <c r="O159" s="14">
        <f t="shared" si="15"/>
        <v>-0.34607892706032628</v>
      </c>
      <c r="P159" s="2"/>
      <c r="Q159" s="2"/>
      <c r="R159" s="2">
        <f t="shared" si="16"/>
        <v>0</v>
      </c>
      <c r="S159" s="14">
        <f t="shared" si="17"/>
        <v>0</v>
      </c>
      <c r="T159" s="2">
        <f t="shared" si="18"/>
        <v>2457.37</v>
      </c>
      <c r="U159" s="2">
        <f t="shared" si="19"/>
        <v>3757.9</v>
      </c>
      <c r="V159" s="14">
        <f t="shared" si="20"/>
        <v>-0.34607892706032628</v>
      </c>
    </row>
    <row r="160" spans="1:22">
      <c r="A160" s="3" t="s">
        <v>348</v>
      </c>
      <c r="B160" s="3" t="s">
        <v>1851</v>
      </c>
      <c r="C160" s="4" t="s">
        <v>350</v>
      </c>
      <c r="D160" s="4" t="s">
        <v>2044</v>
      </c>
      <c r="E160" s="4" t="s">
        <v>2045</v>
      </c>
      <c r="F160" s="4">
        <v>0</v>
      </c>
      <c r="G160" s="4" t="s">
        <v>1755</v>
      </c>
      <c r="H160" s="4" t="s">
        <v>2046</v>
      </c>
      <c r="I160" s="4" t="s">
        <v>2047</v>
      </c>
      <c r="J160" s="4" t="s">
        <v>2048</v>
      </c>
      <c r="K160" s="4" t="s">
        <v>2049</v>
      </c>
      <c r="L160" s="4"/>
      <c r="M160" s="4"/>
      <c r="N160" s="2">
        <f t="shared" si="14"/>
        <v>0</v>
      </c>
      <c r="O160" s="14">
        <f t="shared" si="15"/>
        <v>0</v>
      </c>
      <c r="P160" s="2">
        <f>VLOOKUP(D160,'CAHT SABLE'!$A$2:$C$182,2,FALSE)</f>
        <v>2453.79</v>
      </c>
      <c r="Q160" s="2">
        <f>VLOOKUP(D160,'CAHT SABLE'!$A$2:$C$182,3,FALSE)</f>
        <v>5625.06</v>
      </c>
      <c r="R160" s="2">
        <f t="shared" si="16"/>
        <v>8078.85</v>
      </c>
      <c r="S160" s="14">
        <f t="shared" si="17"/>
        <v>-0.5637753197299229</v>
      </c>
      <c r="T160" s="2">
        <f t="shared" si="18"/>
        <v>2453.79</v>
      </c>
      <c r="U160" s="2">
        <f t="shared" si="19"/>
        <v>5625.06</v>
      </c>
      <c r="V160" s="14">
        <f t="shared" si="20"/>
        <v>-0.5637753197299229</v>
      </c>
    </row>
    <row r="161" spans="1:22">
      <c r="A161" s="3" t="s">
        <v>1229</v>
      </c>
      <c r="B161" s="3" t="s">
        <v>1247</v>
      </c>
      <c r="C161" s="4" t="s">
        <v>1231</v>
      </c>
      <c r="D161" s="4" t="s">
        <v>1248</v>
      </c>
      <c r="E161" s="4" t="s">
        <v>1249</v>
      </c>
      <c r="F161" s="4">
        <v>0</v>
      </c>
      <c r="G161" s="4" t="s">
        <v>1250</v>
      </c>
      <c r="H161" s="4" t="s">
        <v>1251</v>
      </c>
      <c r="I161" s="4" t="s">
        <v>1252</v>
      </c>
      <c r="J161" s="4" t="s">
        <v>1253</v>
      </c>
      <c r="K161" s="4" t="s">
        <v>1254</v>
      </c>
      <c r="L161" s="4">
        <f>VLOOKUP(D161,'CAHT EVRON'!$A$2:$C$226,2,FALSE)</f>
        <v>1220.0999999999999</v>
      </c>
      <c r="M161" s="4">
        <f>VLOOKUP(D161,'CAHT EVRON'!$A$2:$C$226,3,FALSE)</f>
        <v>2512.75</v>
      </c>
      <c r="N161" s="2">
        <f t="shared" si="14"/>
        <v>3732.85</v>
      </c>
      <c r="O161" s="14">
        <f t="shared" si="15"/>
        <v>-0.5144363744901006</v>
      </c>
      <c r="P161" s="2">
        <f>VLOOKUP(D161,'CAHT SABLE'!$A$2:$C$182,2,FALSE)</f>
        <v>1220.0999999999999</v>
      </c>
      <c r="Q161" s="2">
        <f>VLOOKUP(D161,'CAHT SABLE'!$A$2:$C$182,3,FALSE)</f>
        <v>1603.41</v>
      </c>
      <c r="R161" s="2">
        <f t="shared" si="16"/>
        <v>2823.51</v>
      </c>
      <c r="S161" s="14">
        <f t="shared" si="17"/>
        <v>-0.23905925496286051</v>
      </c>
      <c r="T161" s="2">
        <f t="shared" si="18"/>
        <v>2440.1999999999998</v>
      </c>
      <c r="U161" s="2">
        <f t="shared" si="19"/>
        <v>4116.16</v>
      </c>
      <c r="V161" s="14">
        <f t="shared" si="20"/>
        <v>-0.40716590220010884</v>
      </c>
    </row>
    <row r="162" spans="1:22">
      <c r="A162" s="3" t="s">
        <v>547</v>
      </c>
      <c r="B162" s="3" t="s">
        <v>572</v>
      </c>
      <c r="C162" s="4" t="s">
        <v>549</v>
      </c>
      <c r="D162" s="4" t="s">
        <v>573</v>
      </c>
      <c r="E162" s="4" t="s">
        <v>574</v>
      </c>
      <c r="F162" s="4">
        <v>0</v>
      </c>
      <c r="G162" s="4" t="s">
        <v>575</v>
      </c>
      <c r="H162" s="4" t="s">
        <v>576</v>
      </c>
      <c r="I162" s="4" t="s">
        <v>577</v>
      </c>
      <c r="J162" s="4" t="s">
        <v>578</v>
      </c>
      <c r="K162" s="4">
        <v>0</v>
      </c>
      <c r="L162" s="4">
        <f>VLOOKUP(D162,'CAHT EVRON'!$A$2:$C$226,2,FALSE)</f>
        <v>2014.5</v>
      </c>
      <c r="M162" s="4">
        <f>VLOOKUP(D162,'CAHT EVRON'!$A$2:$C$226,3,FALSE)</f>
        <v>0</v>
      </c>
      <c r="N162" s="2">
        <f t="shared" si="14"/>
        <v>2014.5</v>
      </c>
      <c r="O162" s="14">
        <f t="shared" si="15"/>
        <v>0</v>
      </c>
      <c r="P162" s="2">
        <f>VLOOKUP(D162,'CAHT SABLE'!$A$2:$C$182,2,FALSE)</f>
        <v>371.34</v>
      </c>
      <c r="Q162" s="2">
        <f>VLOOKUP(D162,'CAHT SABLE'!$A$2:$C$182,3,FALSE)</f>
        <v>0</v>
      </c>
      <c r="R162" s="2">
        <f t="shared" si="16"/>
        <v>371.34</v>
      </c>
      <c r="S162" s="14">
        <f t="shared" si="17"/>
        <v>0</v>
      </c>
      <c r="T162" s="2">
        <f t="shared" si="18"/>
        <v>2385.84</v>
      </c>
      <c r="U162" s="2">
        <f t="shared" si="19"/>
        <v>0</v>
      </c>
      <c r="V162" s="14">
        <f t="shared" si="20"/>
        <v>0</v>
      </c>
    </row>
    <row r="163" spans="1:22">
      <c r="A163" s="3" t="s">
        <v>715</v>
      </c>
      <c r="B163" s="3" t="s">
        <v>725</v>
      </c>
      <c r="C163" s="4" t="s">
        <v>717</v>
      </c>
      <c r="D163" s="4" t="s">
        <v>726</v>
      </c>
      <c r="E163" s="4" t="s">
        <v>727</v>
      </c>
      <c r="F163" s="4">
        <v>0</v>
      </c>
      <c r="G163" s="4" t="s">
        <v>509</v>
      </c>
      <c r="H163" s="4" t="s">
        <v>728</v>
      </c>
      <c r="I163" s="4" t="s">
        <v>729</v>
      </c>
      <c r="J163" s="4" t="s">
        <v>730</v>
      </c>
      <c r="K163" s="4">
        <v>0</v>
      </c>
      <c r="L163" s="4">
        <f>VLOOKUP(D163,'CAHT EVRON'!$A$2:$C$226,2,FALSE)</f>
        <v>2350.83</v>
      </c>
      <c r="M163" s="4">
        <f>VLOOKUP(D163,'CAHT EVRON'!$A$2:$C$226,3,FALSE)</f>
        <v>4165.67</v>
      </c>
      <c r="N163" s="2">
        <f t="shared" si="14"/>
        <v>6516.5</v>
      </c>
      <c r="O163" s="14">
        <f t="shared" si="15"/>
        <v>-0.43566581126205395</v>
      </c>
      <c r="P163" s="2"/>
      <c r="Q163" s="2"/>
      <c r="R163" s="2">
        <f t="shared" si="16"/>
        <v>0</v>
      </c>
      <c r="S163" s="14">
        <f t="shared" si="17"/>
        <v>0</v>
      </c>
      <c r="T163" s="2">
        <f t="shared" si="18"/>
        <v>2350.83</v>
      </c>
      <c r="U163" s="2">
        <f t="shared" si="19"/>
        <v>4165.67</v>
      </c>
      <c r="V163" s="14">
        <f t="shared" si="20"/>
        <v>-0.43566581126205395</v>
      </c>
    </row>
    <row r="164" spans="1:22">
      <c r="A164" s="3" t="s">
        <v>202</v>
      </c>
      <c r="B164" s="3" t="s">
        <v>220</v>
      </c>
      <c r="C164" s="4" t="s">
        <v>204</v>
      </c>
      <c r="D164" s="4" t="s">
        <v>221</v>
      </c>
      <c r="E164" s="4" t="s">
        <v>222</v>
      </c>
      <c r="F164" s="4">
        <v>0</v>
      </c>
      <c r="G164" s="4" t="s">
        <v>223</v>
      </c>
      <c r="H164" s="4" t="s">
        <v>224</v>
      </c>
      <c r="I164" s="4" t="s">
        <v>225</v>
      </c>
      <c r="J164" s="4" t="s">
        <v>226</v>
      </c>
      <c r="K164" s="4" t="s">
        <v>227</v>
      </c>
      <c r="L164" s="4">
        <f>VLOOKUP(D164,'CAHT EVRON'!$A$2:$C$226,2,FALSE)</f>
        <v>2320.1999999999998</v>
      </c>
      <c r="M164" s="4">
        <f>VLOOKUP(D164,'CAHT EVRON'!$A$2:$C$226,3,FALSE)</f>
        <v>317.18</v>
      </c>
      <c r="N164" s="2">
        <f t="shared" si="14"/>
        <v>2637.3799999999997</v>
      </c>
      <c r="O164" s="14">
        <f t="shared" si="15"/>
        <v>6.315089223784601</v>
      </c>
      <c r="P164" s="2"/>
      <c r="Q164" s="2"/>
      <c r="R164" s="2">
        <f t="shared" si="16"/>
        <v>0</v>
      </c>
      <c r="S164" s="14">
        <f t="shared" si="17"/>
        <v>0</v>
      </c>
      <c r="T164" s="2">
        <f t="shared" si="18"/>
        <v>2320.1999999999998</v>
      </c>
      <c r="U164" s="2">
        <f t="shared" si="19"/>
        <v>317.18</v>
      </c>
      <c r="V164" s="14">
        <f t="shared" si="20"/>
        <v>6.315089223784601</v>
      </c>
    </row>
    <row r="165" spans="1:22">
      <c r="A165" s="3" t="s">
        <v>11</v>
      </c>
      <c r="B165" s="3" t="s">
        <v>35</v>
      </c>
      <c r="C165" s="4" t="s">
        <v>13</v>
      </c>
      <c r="D165" s="4" t="s">
        <v>36</v>
      </c>
      <c r="E165" s="4" t="s">
        <v>37</v>
      </c>
      <c r="F165" s="4">
        <v>0</v>
      </c>
      <c r="G165" s="4" t="s">
        <v>38</v>
      </c>
      <c r="H165" s="4" t="s">
        <v>39</v>
      </c>
      <c r="I165" s="4" t="s">
        <v>40</v>
      </c>
      <c r="J165" s="4" t="s">
        <v>41</v>
      </c>
      <c r="K165" s="4">
        <v>0</v>
      </c>
      <c r="L165" s="4">
        <f>VLOOKUP(D165,'CAHT EVRON'!$A$2:$C$226,2,FALSE)</f>
        <v>768.72</v>
      </c>
      <c r="M165" s="4">
        <f>VLOOKUP(D165,'CAHT EVRON'!$A$2:$C$226,3,FALSE)</f>
        <v>3184.99</v>
      </c>
      <c r="N165" s="2">
        <f t="shared" si="14"/>
        <v>3953.71</v>
      </c>
      <c r="O165" s="14">
        <f t="shared" si="15"/>
        <v>-0.75864288427907156</v>
      </c>
      <c r="P165" s="2">
        <f>VLOOKUP(D165,'CAHT SABLE'!$A$2:$C$182,2,FALSE)</f>
        <v>1541.22</v>
      </c>
      <c r="Q165" s="2">
        <f>VLOOKUP(D165,'CAHT SABLE'!$A$2:$C$182,3,FALSE)</f>
        <v>1769.62</v>
      </c>
      <c r="R165" s="2">
        <f t="shared" si="16"/>
        <v>3310.84</v>
      </c>
      <c r="S165" s="14">
        <f t="shared" si="17"/>
        <v>-0.12906725737728997</v>
      </c>
      <c r="T165" s="2">
        <f t="shared" si="18"/>
        <v>2309.94</v>
      </c>
      <c r="U165" s="2">
        <f t="shared" si="19"/>
        <v>4954.6099999999997</v>
      </c>
      <c r="V165" s="14">
        <f t="shared" si="20"/>
        <v>-0.53377965167793229</v>
      </c>
    </row>
    <row r="166" spans="1:22">
      <c r="A166" s="3" t="s">
        <v>817</v>
      </c>
      <c r="B166" s="3" t="s">
        <v>1835</v>
      </c>
      <c r="C166" s="4" t="s">
        <v>819</v>
      </c>
      <c r="D166" s="4" t="s">
        <v>2097</v>
      </c>
      <c r="E166" s="4" t="s">
        <v>2098</v>
      </c>
      <c r="F166" s="4" t="s">
        <v>2099</v>
      </c>
      <c r="G166" s="4" t="s">
        <v>2100</v>
      </c>
      <c r="H166" s="4" t="s">
        <v>2101</v>
      </c>
      <c r="I166" s="4" t="s">
        <v>2102</v>
      </c>
      <c r="J166" s="4" t="s">
        <v>2103</v>
      </c>
      <c r="K166" s="4">
        <v>0</v>
      </c>
      <c r="L166" s="4"/>
      <c r="M166" s="4"/>
      <c r="N166" s="2">
        <f t="shared" si="14"/>
        <v>0</v>
      </c>
      <c r="O166" s="14">
        <f t="shared" si="15"/>
        <v>0</v>
      </c>
      <c r="P166" s="2">
        <f>VLOOKUP(D166,'CAHT SABLE'!$A$2:$C$182,2,FALSE)</f>
        <v>2285.9899999999998</v>
      </c>
      <c r="Q166" s="2">
        <f>VLOOKUP(D166,'CAHT SABLE'!$A$2:$C$182,3,FALSE)</f>
        <v>4512.45</v>
      </c>
      <c r="R166" s="2">
        <f t="shared" si="16"/>
        <v>6798.44</v>
      </c>
      <c r="S166" s="14">
        <f t="shared" si="17"/>
        <v>-0.4934038050283106</v>
      </c>
      <c r="T166" s="2">
        <f t="shared" si="18"/>
        <v>2285.9899999999998</v>
      </c>
      <c r="U166" s="2">
        <f t="shared" si="19"/>
        <v>4512.45</v>
      </c>
      <c r="V166" s="14">
        <f t="shared" si="20"/>
        <v>-0.4934038050283106</v>
      </c>
    </row>
    <row r="167" spans="1:22">
      <c r="A167" s="3" t="s">
        <v>1907</v>
      </c>
      <c r="B167" s="3" t="s">
        <v>1908</v>
      </c>
      <c r="C167" s="4" t="s">
        <v>2084</v>
      </c>
      <c r="D167" s="4" t="s">
        <v>2085</v>
      </c>
      <c r="E167" s="4" t="s">
        <v>2086</v>
      </c>
      <c r="F167" s="4" t="s">
        <v>2087</v>
      </c>
      <c r="G167" s="4" t="s">
        <v>1481</v>
      </c>
      <c r="H167" s="4" t="s">
        <v>354</v>
      </c>
      <c r="I167" s="4">
        <v>0</v>
      </c>
      <c r="J167" s="4">
        <v>0</v>
      </c>
      <c r="K167" s="4" t="s">
        <v>2088</v>
      </c>
      <c r="L167" s="4"/>
      <c r="M167" s="4"/>
      <c r="N167" s="2">
        <f t="shared" si="14"/>
        <v>0</v>
      </c>
      <c r="O167" s="14">
        <f t="shared" si="15"/>
        <v>0</v>
      </c>
      <c r="P167" s="2">
        <f>VLOOKUP(D167,'CAHT SABLE'!$A$2:$C$182,2,FALSE)</f>
        <v>2276.4</v>
      </c>
      <c r="Q167" s="2">
        <f>VLOOKUP(D167,'CAHT SABLE'!$A$2:$C$182,3,FALSE)</f>
        <v>0</v>
      </c>
      <c r="R167" s="2">
        <f t="shared" si="16"/>
        <v>2276.4</v>
      </c>
      <c r="S167" s="14">
        <f t="shared" si="17"/>
        <v>0</v>
      </c>
      <c r="T167" s="2">
        <f t="shared" si="18"/>
        <v>2276.4</v>
      </c>
      <c r="U167" s="2">
        <f t="shared" si="19"/>
        <v>0</v>
      </c>
      <c r="V167" s="14">
        <f t="shared" si="20"/>
        <v>0</v>
      </c>
    </row>
    <row r="168" spans="1:22">
      <c r="A168" s="3" t="s">
        <v>1263</v>
      </c>
      <c r="B168" s="3" t="s">
        <v>1838</v>
      </c>
      <c r="C168" s="4" t="s">
        <v>1265</v>
      </c>
      <c r="D168" s="4" t="s">
        <v>2139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/>
      <c r="M168" s="4"/>
      <c r="N168" s="2">
        <f t="shared" si="14"/>
        <v>0</v>
      </c>
      <c r="O168" s="14">
        <f t="shared" si="15"/>
        <v>0</v>
      </c>
      <c r="P168" s="2">
        <f>VLOOKUP(D168,'CAHT SABLE'!$A$2:$C$182,2,FALSE)</f>
        <v>2180</v>
      </c>
      <c r="Q168" s="2">
        <f>VLOOKUP(D168,'CAHT SABLE'!$A$2:$C$182,3,FALSE)</f>
        <v>0</v>
      </c>
      <c r="R168" s="2">
        <f t="shared" si="16"/>
        <v>2180</v>
      </c>
      <c r="S168" s="14">
        <f t="shared" si="17"/>
        <v>0</v>
      </c>
      <c r="T168" s="2">
        <f t="shared" si="18"/>
        <v>2180</v>
      </c>
      <c r="U168" s="2">
        <f t="shared" si="19"/>
        <v>0</v>
      </c>
      <c r="V168" s="14">
        <f t="shared" si="20"/>
        <v>0</v>
      </c>
    </row>
    <row r="169" spans="1:22">
      <c r="A169" s="3" t="s">
        <v>202</v>
      </c>
      <c r="B169" s="3" t="s">
        <v>237</v>
      </c>
      <c r="C169" s="4" t="s">
        <v>204</v>
      </c>
      <c r="D169" s="4" t="s">
        <v>238</v>
      </c>
      <c r="E169" s="4" t="s">
        <v>239</v>
      </c>
      <c r="F169" s="4">
        <v>0</v>
      </c>
      <c r="G169" s="4" t="s">
        <v>240</v>
      </c>
      <c r="H169" s="4" t="s">
        <v>241</v>
      </c>
      <c r="I169" s="4" t="s">
        <v>242</v>
      </c>
      <c r="J169" s="4" t="s">
        <v>243</v>
      </c>
      <c r="K169" s="4">
        <v>0</v>
      </c>
      <c r="L169" s="4">
        <f>VLOOKUP(D169,'CAHT EVRON'!$A$2:$C$226,2,FALSE)</f>
        <v>2176.3000000000002</v>
      </c>
      <c r="M169" s="4">
        <f>VLOOKUP(D169,'CAHT EVRON'!$A$2:$C$226,3,FALSE)</f>
        <v>5181.09</v>
      </c>
      <c r="N169" s="2">
        <f t="shared" si="14"/>
        <v>7357.39</v>
      </c>
      <c r="O169" s="14">
        <f t="shared" si="15"/>
        <v>-0.57995325307995027</v>
      </c>
      <c r="P169" s="2"/>
      <c r="Q169" s="2"/>
      <c r="R169" s="2">
        <f t="shared" si="16"/>
        <v>0</v>
      </c>
      <c r="S169" s="14">
        <f t="shared" si="17"/>
        <v>0</v>
      </c>
      <c r="T169" s="2">
        <f t="shared" si="18"/>
        <v>2176.3000000000002</v>
      </c>
      <c r="U169" s="2">
        <f t="shared" si="19"/>
        <v>5181.09</v>
      </c>
      <c r="V169" s="14">
        <f t="shared" si="20"/>
        <v>-0.57995325307995027</v>
      </c>
    </row>
    <row r="170" spans="1:22">
      <c r="A170" s="3" t="s">
        <v>1571</v>
      </c>
      <c r="B170" s="3" t="s">
        <v>1830</v>
      </c>
      <c r="C170" s="4" t="s">
        <v>1573</v>
      </c>
      <c r="D170" s="4" t="s">
        <v>2115</v>
      </c>
      <c r="E170" s="4" t="s">
        <v>2116</v>
      </c>
      <c r="F170" s="4" t="s">
        <v>2117</v>
      </c>
      <c r="G170" s="4" t="s">
        <v>2118</v>
      </c>
      <c r="H170" s="4" t="s">
        <v>2119</v>
      </c>
      <c r="I170" s="4" t="s">
        <v>2120</v>
      </c>
      <c r="J170" s="4" t="s">
        <v>2121</v>
      </c>
      <c r="K170" s="4">
        <v>0</v>
      </c>
      <c r="L170" s="4"/>
      <c r="M170" s="4"/>
      <c r="N170" s="2">
        <f t="shared" si="14"/>
        <v>0</v>
      </c>
      <c r="O170" s="14">
        <f t="shared" si="15"/>
        <v>0</v>
      </c>
      <c r="P170" s="2">
        <f>VLOOKUP(D170,'CAHT SABLE'!$A$2:$C$182,2,FALSE)</f>
        <v>2153.83</v>
      </c>
      <c r="Q170" s="2">
        <f>VLOOKUP(D170,'CAHT SABLE'!$A$2:$C$182,3,FALSE)</f>
        <v>2626.93</v>
      </c>
      <c r="R170" s="2">
        <f t="shared" si="16"/>
        <v>4780.76</v>
      </c>
      <c r="S170" s="14">
        <f t="shared" si="17"/>
        <v>-0.18009615787249755</v>
      </c>
      <c r="T170" s="2">
        <f t="shared" si="18"/>
        <v>2153.83</v>
      </c>
      <c r="U170" s="2">
        <f t="shared" si="19"/>
        <v>2626.93</v>
      </c>
      <c r="V170" s="14">
        <f t="shared" si="20"/>
        <v>-0.18009615787249755</v>
      </c>
    </row>
    <row r="171" spans="1:22">
      <c r="A171" s="3" t="s">
        <v>1162</v>
      </c>
      <c r="B171" s="3" t="s">
        <v>1900</v>
      </c>
      <c r="C171" s="4" t="s">
        <v>1164</v>
      </c>
      <c r="D171" s="4" t="s">
        <v>2089</v>
      </c>
      <c r="E171" s="4" t="s">
        <v>2090</v>
      </c>
      <c r="F171" s="4" t="s">
        <v>2091</v>
      </c>
      <c r="G171" s="4" t="s">
        <v>2092</v>
      </c>
      <c r="H171" s="4" t="s">
        <v>2093</v>
      </c>
      <c r="I171" s="4" t="s">
        <v>2094</v>
      </c>
      <c r="J171" s="4" t="s">
        <v>2095</v>
      </c>
      <c r="K171" s="4" t="s">
        <v>2096</v>
      </c>
      <c r="L171" s="4"/>
      <c r="M171" s="4"/>
      <c r="N171" s="2">
        <f t="shared" si="14"/>
        <v>0</v>
      </c>
      <c r="O171" s="14">
        <f t="shared" si="15"/>
        <v>0</v>
      </c>
      <c r="P171" s="2">
        <f>VLOOKUP(D171,'CAHT SABLE'!$A$2:$C$182,2,FALSE)</f>
        <v>2125.23</v>
      </c>
      <c r="Q171" s="2">
        <f>VLOOKUP(D171,'CAHT SABLE'!$A$2:$C$182,3,FALSE)</f>
        <v>0</v>
      </c>
      <c r="R171" s="2">
        <f t="shared" si="16"/>
        <v>2125.23</v>
      </c>
      <c r="S171" s="14">
        <f t="shared" si="17"/>
        <v>0</v>
      </c>
      <c r="T171" s="2">
        <f t="shared" si="18"/>
        <v>2125.23</v>
      </c>
      <c r="U171" s="2">
        <f t="shared" si="19"/>
        <v>0</v>
      </c>
      <c r="V171" s="14">
        <f t="shared" si="20"/>
        <v>0</v>
      </c>
    </row>
    <row r="172" spans="1:22">
      <c r="A172" s="3" t="s">
        <v>1492</v>
      </c>
      <c r="B172" s="3" t="s">
        <v>1498</v>
      </c>
      <c r="C172" s="4" t="s">
        <v>1494</v>
      </c>
      <c r="D172" s="4" t="s">
        <v>1499</v>
      </c>
      <c r="E172" s="4" t="s">
        <v>1500</v>
      </c>
      <c r="F172" s="4">
        <v>0</v>
      </c>
      <c r="G172" s="4" t="s">
        <v>1501</v>
      </c>
      <c r="H172" s="4" t="s">
        <v>1502</v>
      </c>
      <c r="I172" s="4" t="s">
        <v>1503</v>
      </c>
      <c r="J172" s="4" t="s">
        <v>1504</v>
      </c>
      <c r="K172" s="4">
        <v>0</v>
      </c>
      <c r="L172" s="4">
        <f>VLOOKUP(D172,'CAHT EVRON'!$A$2:$C$226,2,FALSE)</f>
        <v>716.31</v>
      </c>
      <c r="M172" s="4">
        <f>VLOOKUP(D172,'CAHT EVRON'!$A$2:$C$226,3,FALSE)</f>
        <v>2518.52</v>
      </c>
      <c r="N172" s="2">
        <f t="shared" si="14"/>
        <v>3234.83</v>
      </c>
      <c r="O172" s="14">
        <f t="shared" si="15"/>
        <v>-0.71558296142178746</v>
      </c>
      <c r="P172" s="2">
        <f>VLOOKUP(D172,'CAHT SABLE'!$A$2:$C$182,2,FALSE)</f>
        <v>1392.93</v>
      </c>
      <c r="Q172" s="2">
        <f>VLOOKUP(D172,'CAHT SABLE'!$A$2:$C$182,3,FALSE)</f>
        <v>2261.7800000000002</v>
      </c>
      <c r="R172" s="2">
        <f t="shared" si="16"/>
        <v>3654.71</v>
      </c>
      <c r="S172" s="14">
        <f t="shared" si="17"/>
        <v>-0.3841443464881642</v>
      </c>
      <c r="T172" s="2">
        <f t="shared" si="18"/>
        <v>2109.2399999999998</v>
      </c>
      <c r="U172" s="2">
        <f t="shared" si="19"/>
        <v>4780.3</v>
      </c>
      <c r="V172" s="14">
        <f t="shared" si="20"/>
        <v>-0.55876409430370488</v>
      </c>
    </row>
    <row r="173" spans="1:22">
      <c r="A173" s="3" t="s">
        <v>1458</v>
      </c>
      <c r="B173" s="3" t="s">
        <v>1478</v>
      </c>
      <c r="C173" s="4" t="s">
        <v>1460</v>
      </c>
      <c r="D173" s="4" t="s">
        <v>1479</v>
      </c>
      <c r="E173" s="4" t="s">
        <v>1480</v>
      </c>
      <c r="F173" s="4">
        <v>0</v>
      </c>
      <c r="G173" s="4" t="s">
        <v>1481</v>
      </c>
      <c r="H173" s="4" t="s">
        <v>354</v>
      </c>
      <c r="I173" s="4" t="s">
        <v>1482</v>
      </c>
      <c r="J173" s="4" t="s">
        <v>1483</v>
      </c>
      <c r="K173" s="4">
        <v>0</v>
      </c>
      <c r="L173" s="4">
        <f>VLOOKUP(D173,'CAHT EVRON'!$A$2:$C$226,2,FALSE)</f>
        <v>2090.64</v>
      </c>
      <c r="M173" s="4">
        <f>VLOOKUP(D173,'CAHT EVRON'!$A$2:$C$226,3,FALSE)</f>
        <v>1357.73</v>
      </c>
      <c r="N173" s="2">
        <f t="shared" si="14"/>
        <v>3448.37</v>
      </c>
      <c r="O173" s="14">
        <f t="shared" si="15"/>
        <v>0.53980541050135145</v>
      </c>
      <c r="P173" s="2"/>
      <c r="Q173" s="2"/>
      <c r="R173" s="2">
        <f t="shared" si="16"/>
        <v>0</v>
      </c>
      <c r="S173" s="14">
        <f t="shared" si="17"/>
        <v>0</v>
      </c>
      <c r="T173" s="2">
        <f t="shared" si="18"/>
        <v>2090.64</v>
      </c>
      <c r="U173" s="2">
        <f t="shared" si="19"/>
        <v>1357.73</v>
      </c>
      <c r="V173" s="14">
        <f t="shared" si="20"/>
        <v>0.53980541050135145</v>
      </c>
    </row>
    <row r="174" spans="1:22">
      <c r="A174" s="3" t="s">
        <v>1172</v>
      </c>
      <c r="B174" s="3" t="s">
        <v>1221</v>
      </c>
      <c r="C174" s="4" t="s">
        <v>1174</v>
      </c>
      <c r="D174" s="4" t="s">
        <v>1222</v>
      </c>
      <c r="E174" s="4" t="s">
        <v>1223</v>
      </c>
      <c r="F174" s="4" t="s">
        <v>1224</v>
      </c>
      <c r="G174" s="4" t="s">
        <v>1225</v>
      </c>
      <c r="H174" s="4" t="s">
        <v>1226</v>
      </c>
      <c r="I174" s="4" t="s">
        <v>1227</v>
      </c>
      <c r="J174" s="4" t="s">
        <v>1228</v>
      </c>
      <c r="K174" s="4">
        <v>0</v>
      </c>
      <c r="L174" s="4">
        <f>VLOOKUP(D174,'CAHT EVRON'!$A$2:$C$226,2,FALSE)</f>
        <v>2061.33</v>
      </c>
      <c r="M174" s="4">
        <f>VLOOKUP(D174,'CAHT EVRON'!$A$2:$C$226,3,FALSE)</f>
        <v>0</v>
      </c>
      <c r="N174" s="2">
        <f t="shared" si="14"/>
        <v>2061.33</v>
      </c>
      <c r="O174" s="14">
        <f t="shared" si="15"/>
        <v>0</v>
      </c>
      <c r="P174" s="2"/>
      <c r="Q174" s="2"/>
      <c r="R174" s="2">
        <f t="shared" si="16"/>
        <v>0</v>
      </c>
      <c r="S174" s="14">
        <f t="shared" si="17"/>
        <v>0</v>
      </c>
      <c r="T174" s="2">
        <f t="shared" si="18"/>
        <v>2061.33</v>
      </c>
      <c r="U174" s="2">
        <f t="shared" si="19"/>
        <v>0</v>
      </c>
      <c r="V174" s="14">
        <f t="shared" si="20"/>
        <v>0</v>
      </c>
    </row>
    <row r="175" spans="1:22">
      <c r="A175" s="3" t="s">
        <v>202</v>
      </c>
      <c r="B175" s="3" t="s">
        <v>252</v>
      </c>
      <c r="C175" s="4" t="s">
        <v>204</v>
      </c>
      <c r="D175" s="4" t="s">
        <v>253</v>
      </c>
      <c r="E175" s="4" t="s">
        <v>254</v>
      </c>
      <c r="F175" s="4">
        <v>0</v>
      </c>
      <c r="G175" s="4" t="s">
        <v>255</v>
      </c>
      <c r="H175" s="4" t="s">
        <v>256</v>
      </c>
      <c r="I175" s="4" t="s">
        <v>257</v>
      </c>
      <c r="J175" s="4">
        <v>0</v>
      </c>
      <c r="K175" s="4">
        <v>0</v>
      </c>
      <c r="L175" s="4">
        <f>VLOOKUP(D175,'CAHT EVRON'!$A$2:$C$226,2,FALSE)</f>
        <v>2042.88</v>
      </c>
      <c r="M175" s="4">
        <f>VLOOKUP(D175,'CAHT EVRON'!$A$2:$C$226,3,FALSE)</f>
        <v>4486.7299999999996</v>
      </c>
      <c r="N175" s="2">
        <f t="shared" si="14"/>
        <v>6529.61</v>
      </c>
      <c r="O175" s="14">
        <f t="shared" si="15"/>
        <v>-0.54468399034486126</v>
      </c>
      <c r="P175" s="2"/>
      <c r="Q175" s="2"/>
      <c r="R175" s="2">
        <f t="shared" si="16"/>
        <v>0</v>
      </c>
      <c r="S175" s="14">
        <f t="shared" si="17"/>
        <v>0</v>
      </c>
      <c r="T175" s="2">
        <f t="shared" si="18"/>
        <v>2042.88</v>
      </c>
      <c r="U175" s="2">
        <f t="shared" si="19"/>
        <v>4486.7299999999996</v>
      </c>
      <c r="V175" s="14">
        <f t="shared" si="20"/>
        <v>-0.54468399034486126</v>
      </c>
    </row>
    <row r="176" spans="1:22">
      <c r="A176" s="3" t="s">
        <v>1759</v>
      </c>
      <c r="B176" s="3" t="s">
        <v>1781</v>
      </c>
      <c r="C176" s="4" t="s">
        <v>204</v>
      </c>
      <c r="D176" s="4" t="s">
        <v>1782</v>
      </c>
      <c r="E176" s="4" t="s">
        <v>1783</v>
      </c>
      <c r="F176" s="4" t="s">
        <v>1784</v>
      </c>
      <c r="G176" s="4" t="s">
        <v>1785</v>
      </c>
      <c r="H176" s="4" t="s">
        <v>1786</v>
      </c>
      <c r="I176" s="4" t="s">
        <v>1787</v>
      </c>
      <c r="J176" s="4" t="s">
        <v>1788</v>
      </c>
      <c r="K176" s="4">
        <v>0</v>
      </c>
      <c r="L176" s="4">
        <f>VLOOKUP(D176,'CAHT EVRON'!$A$2:$C$226,2,FALSE)</f>
        <v>1970.68</v>
      </c>
      <c r="M176" s="4">
        <f>VLOOKUP(D176,'CAHT EVRON'!$A$2:$C$226,3,FALSE)</f>
        <v>6327.29</v>
      </c>
      <c r="N176" s="2">
        <f t="shared" si="14"/>
        <v>8297.9699999999993</v>
      </c>
      <c r="O176" s="14">
        <f t="shared" si="15"/>
        <v>-0.68854280426533321</v>
      </c>
      <c r="P176" s="2"/>
      <c r="Q176" s="2"/>
      <c r="R176" s="2">
        <f t="shared" si="16"/>
        <v>0</v>
      </c>
      <c r="S176" s="14">
        <f t="shared" si="17"/>
        <v>0</v>
      </c>
      <c r="T176" s="2">
        <f t="shared" si="18"/>
        <v>1970.68</v>
      </c>
      <c r="U176" s="2">
        <f t="shared" si="19"/>
        <v>6327.29</v>
      </c>
      <c r="V176" s="14">
        <f t="shared" si="20"/>
        <v>-0.68854280426533321</v>
      </c>
    </row>
    <row r="177" spans="1:22">
      <c r="A177" s="3" t="s">
        <v>258</v>
      </c>
      <c r="B177" s="3" t="s">
        <v>305</v>
      </c>
      <c r="C177" s="4" t="s">
        <v>260</v>
      </c>
      <c r="D177" s="4" t="s">
        <v>306</v>
      </c>
      <c r="E177" s="4" t="s">
        <v>307</v>
      </c>
      <c r="F177" s="4">
        <v>0</v>
      </c>
      <c r="G177" s="4" t="s">
        <v>308</v>
      </c>
      <c r="H177" s="4" t="s">
        <v>309</v>
      </c>
      <c r="I177" s="4" t="s">
        <v>310</v>
      </c>
      <c r="J177" s="4" t="s">
        <v>311</v>
      </c>
      <c r="K177" s="4">
        <v>0</v>
      </c>
      <c r="L177" s="4">
        <f>VLOOKUP(D177,'CAHT EVRON'!$A$2:$C$226,2,FALSE)</f>
        <v>1896.3</v>
      </c>
      <c r="M177" s="4">
        <f>VLOOKUP(D177,'CAHT EVRON'!$A$2:$C$226,3,FALSE)</f>
        <v>2040.62</v>
      </c>
      <c r="N177" s="2">
        <f t="shared" si="14"/>
        <v>3936.92</v>
      </c>
      <c r="O177" s="14">
        <f t="shared" si="15"/>
        <v>-7.0723603610667318E-2</v>
      </c>
      <c r="P177" s="2"/>
      <c r="Q177" s="2"/>
      <c r="R177" s="2">
        <f t="shared" si="16"/>
        <v>0</v>
      </c>
      <c r="S177" s="14">
        <f t="shared" si="17"/>
        <v>0</v>
      </c>
      <c r="T177" s="2">
        <f t="shared" si="18"/>
        <v>1896.3</v>
      </c>
      <c r="U177" s="2">
        <f t="shared" si="19"/>
        <v>2040.62</v>
      </c>
      <c r="V177" s="14">
        <f t="shared" si="20"/>
        <v>-7.0723603610667318E-2</v>
      </c>
    </row>
    <row r="178" spans="1:22">
      <c r="A178" s="3" t="s">
        <v>1439</v>
      </c>
      <c r="B178" s="3" t="s">
        <v>1454</v>
      </c>
      <c r="C178" s="4" t="s">
        <v>1441</v>
      </c>
      <c r="D178" s="4" t="s">
        <v>1455</v>
      </c>
      <c r="E178" s="4" t="s">
        <v>1456</v>
      </c>
      <c r="F178" s="4">
        <v>0</v>
      </c>
      <c r="G178" s="4" t="s">
        <v>1457</v>
      </c>
      <c r="H178" s="4" t="s">
        <v>354</v>
      </c>
      <c r="I178" s="4">
        <v>0</v>
      </c>
      <c r="J178" s="4">
        <v>0</v>
      </c>
      <c r="K178" s="4">
        <v>0</v>
      </c>
      <c r="L178" s="4">
        <f>VLOOKUP(D178,'CAHT EVRON'!$A$2:$C$226,2,FALSE)</f>
        <v>1890.33</v>
      </c>
      <c r="M178" s="4">
        <f>VLOOKUP(D178,'CAHT EVRON'!$A$2:$C$226,3,FALSE)</f>
        <v>5405.58</v>
      </c>
      <c r="N178" s="2">
        <f t="shared" si="14"/>
        <v>7295.91</v>
      </c>
      <c r="O178" s="14">
        <f t="shared" si="15"/>
        <v>-0.65030024530207675</v>
      </c>
      <c r="P178" s="2"/>
      <c r="Q178" s="2"/>
      <c r="R178" s="2">
        <f t="shared" si="16"/>
        <v>0</v>
      </c>
      <c r="S178" s="14">
        <f t="shared" si="17"/>
        <v>0</v>
      </c>
      <c r="T178" s="2">
        <f t="shared" si="18"/>
        <v>1890.33</v>
      </c>
      <c r="U178" s="2">
        <f t="shared" si="19"/>
        <v>5405.58</v>
      </c>
      <c r="V178" s="14">
        <f t="shared" si="20"/>
        <v>-0.65030024530207675</v>
      </c>
    </row>
    <row r="179" spans="1:22">
      <c r="A179" s="3" t="s">
        <v>258</v>
      </c>
      <c r="B179" s="3" t="s">
        <v>298</v>
      </c>
      <c r="C179" s="4" t="s">
        <v>260</v>
      </c>
      <c r="D179" s="4" t="s">
        <v>299</v>
      </c>
      <c r="E179" s="4" t="s">
        <v>300</v>
      </c>
      <c r="F179" s="4">
        <v>0</v>
      </c>
      <c r="G179" s="4" t="s">
        <v>301</v>
      </c>
      <c r="H179" s="4" t="s">
        <v>302</v>
      </c>
      <c r="I179" s="4" t="s">
        <v>303</v>
      </c>
      <c r="J179" s="4" t="s">
        <v>304</v>
      </c>
      <c r="K179" s="4">
        <v>0</v>
      </c>
      <c r="L179" s="4">
        <f>VLOOKUP(D179,'CAHT EVRON'!$A$2:$C$226,2,FALSE)</f>
        <v>1859.52</v>
      </c>
      <c r="M179" s="4">
        <f>VLOOKUP(D179,'CAHT EVRON'!$A$2:$C$226,3,FALSE)</f>
        <v>9211.19</v>
      </c>
      <c r="N179" s="2">
        <f t="shared" si="14"/>
        <v>11070.710000000001</v>
      </c>
      <c r="O179" s="14">
        <f t="shared" si="15"/>
        <v>-0.79812380376476877</v>
      </c>
      <c r="P179" s="2"/>
      <c r="Q179" s="2"/>
      <c r="R179" s="2">
        <f t="shared" si="16"/>
        <v>0</v>
      </c>
      <c r="S179" s="14">
        <f t="shared" si="17"/>
        <v>0</v>
      </c>
      <c r="T179" s="2">
        <f t="shared" si="18"/>
        <v>1859.52</v>
      </c>
      <c r="U179" s="2">
        <f t="shared" si="19"/>
        <v>9211.19</v>
      </c>
      <c r="V179" s="14">
        <f t="shared" si="20"/>
        <v>-0.79812380376476877</v>
      </c>
    </row>
    <row r="180" spans="1:22">
      <c r="A180" s="3" t="s">
        <v>927</v>
      </c>
      <c r="B180" s="3" t="s">
        <v>1852</v>
      </c>
      <c r="C180" s="4" t="s">
        <v>929</v>
      </c>
      <c r="D180" s="4" t="s">
        <v>2104</v>
      </c>
      <c r="E180" s="4" t="s">
        <v>2105</v>
      </c>
      <c r="F180" s="4">
        <v>0</v>
      </c>
      <c r="G180" s="4" t="s">
        <v>2106</v>
      </c>
      <c r="H180" s="4" t="s">
        <v>2107</v>
      </c>
      <c r="I180" s="4" t="s">
        <v>2108</v>
      </c>
      <c r="J180" s="4" t="s">
        <v>2109</v>
      </c>
      <c r="K180" s="4" t="s">
        <v>2110</v>
      </c>
      <c r="L180" s="4"/>
      <c r="M180" s="4"/>
      <c r="N180" s="2">
        <f t="shared" si="14"/>
        <v>0</v>
      </c>
      <c r="O180" s="14">
        <f t="shared" si="15"/>
        <v>0</v>
      </c>
      <c r="P180" s="2">
        <f>VLOOKUP(D180,'CAHT SABLE'!$A$2:$C$182,2,FALSE)</f>
        <v>1835.28</v>
      </c>
      <c r="Q180" s="2">
        <f>VLOOKUP(D180,'CAHT SABLE'!$A$2:$C$182,3,FALSE)</f>
        <v>3849.04</v>
      </c>
      <c r="R180" s="2">
        <f t="shared" si="16"/>
        <v>5684.32</v>
      </c>
      <c r="S180" s="14">
        <f t="shared" si="17"/>
        <v>-0.52318500197451834</v>
      </c>
      <c r="T180" s="2">
        <f t="shared" si="18"/>
        <v>1835.28</v>
      </c>
      <c r="U180" s="2">
        <f t="shared" si="19"/>
        <v>3849.04</v>
      </c>
      <c r="V180" s="14">
        <f t="shared" si="20"/>
        <v>-0.52318500197451834</v>
      </c>
    </row>
    <row r="181" spans="1:22">
      <c r="A181" s="3" t="s">
        <v>1649</v>
      </c>
      <c r="B181" s="3" t="s">
        <v>1660</v>
      </c>
      <c r="C181" s="4" t="s">
        <v>1651</v>
      </c>
      <c r="D181" s="4" t="s">
        <v>1661</v>
      </c>
      <c r="E181" s="4" t="s">
        <v>1662</v>
      </c>
      <c r="F181" s="4" t="s">
        <v>1663</v>
      </c>
      <c r="G181" s="4" t="s">
        <v>1664</v>
      </c>
      <c r="H181" s="4" t="s">
        <v>1665</v>
      </c>
      <c r="I181" s="4" t="s">
        <v>1666</v>
      </c>
      <c r="J181" s="4" t="s">
        <v>1667</v>
      </c>
      <c r="K181" s="4">
        <v>0</v>
      </c>
      <c r="L181" s="4">
        <f>VLOOKUP(D181,'CAHT EVRON'!$A$2:$C$226,2,FALSE)</f>
        <v>1789.29</v>
      </c>
      <c r="M181" s="4">
        <f>VLOOKUP(D181,'CAHT EVRON'!$A$2:$C$226,3,FALSE)</f>
        <v>4285.5600000000004</v>
      </c>
      <c r="N181" s="2">
        <f t="shared" si="14"/>
        <v>6074.85</v>
      </c>
      <c r="O181" s="14">
        <f t="shared" si="15"/>
        <v>-0.58248396942289926</v>
      </c>
      <c r="P181" s="2"/>
      <c r="Q181" s="2"/>
      <c r="R181" s="2">
        <f t="shared" si="16"/>
        <v>0</v>
      </c>
      <c r="S181" s="14">
        <f t="shared" si="17"/>
        <v>0</v>
      </c>
      <c r="T181" s="2">
        <f t="shared" si="18"/>
        <v>1789.29</v>
      </c>
      <c r="U181" s="2">
        <f t="shared" si="19"/>
        <v>4285.5600000000004</v>
      </c>
      <c r="V181" s="14">
        <f t="shared" si="20"/>
        <v>-0.58248396942289926</v>
      </c>
    </row>
    <row r="182" spans="1:22">
      <c r="A182" s="3" t="s">
        <v>1308</v>
      </c>
      <c r="B182" s="3" t="s">
        <v>1400</v>
      </c>
      <c r="C182" s="4" t="s">
        <v>1310</v>
      </c>
      <c r="D182" s="4" t="s">
        <v>1401</v>
      </c>
      <c r="E182" s="4" t="s">
        <v>1402</v>
      </c>
      <c r="F182" s="4">
        <v>0</v>
      </c>
      <c r="G182" s="4" t="s">
        <v>1403</v>
      </c>
      <c r="H182" s="4" t="s">
        <v>1404</v>
      </c>
      <c r="I182" s="4" t="s">
        <v>1405</v>
      </c>
      <c r="J182" s="4" t="s">
        <v>1406</v>
      </c>
      <c r="K182" s="4" t="s">
        <v>1407</v>
      </c>
      <c r="L182" s="4">
        <f>VLOOKUP(D182,'CAHT EVRON'!$A$2:$C$226,2,FALSE)</f>
        <v>-338.88</v>
      </c>
      <c r="M182" s="4">
        <f>VLOOKUP(D182,'CAHT EVRON'!$A$2:$C$226,3,FALSE)</f>
        <v>5657.97</v>
      </c>
      <c r="N182" s="2">
        <f t="shared" si="14"/>
        <v>5319.09</v>
      </c>
      <c r="O182" s="14">
        <f t="shared" si="15"/>
        <v>-1.0598942730343215</v>
      </c>
      <c r="P182" s="2">
        <f>VLOOKUP(D182,'CAHT SABLE'!$A$2:$C$182,2,FALSE)</f>
        <v>2041.8</v>
      </c>
      <c r="Q182" s="2">
        <f>VLOOKUP(D182,'CAHT SABLE'!$A$2:$C$182,3,FALSE)</f>
        <v>1090.06</v>
      </c>
      <c r="R182" s="2">
        <f t="shared" si="16"/>
        <v>3131.8599999999997</v>
      </c>
      <c r="S182" s="14">
        <f t="shared" si="17"/>
        <v>0.87310790231730362</v>
      </c>
      <c r="T182" s="2">
        <f t="shared" si="18"/>
        <v>1702.92</v>
      </c>
      <c r="U182" s="2">
        <f t="shared" si="19"/>
        <v>6748.0300000000007</v>
      </c>
      <c r="V182" s="14">
        <f t="shared" si="20"/>
        <v>-0.74764190437801847</v>
      </c>
    </row>
    <row r="183" spans="1:22">
      <c r="A183" s="3" t="s">
        <v>123</v>
      </c>
      <c r="B183" s="3" t="s">
        <v>158</v>
      </c>
      <c r="C183" s="4" t="s">
        <v>125</v>
      </c>
      <c r="D183" s="4" t="s">
        <v>159</v>
      </c>
      <c r="E183" s="4" t="s">
        <v>160</v>
      </c>
      <c r="F183" s="4" t="s">
        <v>161</v>
      </c>
      <c r="G183" s="4" t="s">
        <v>162</v>
      </c>
      <c r="H183" s="4" t="s">
        <v>163</v>
      </c>
      <c r="I183" s="4" t="s">
        <v>164</v>
      </c>
      <c r="J183" s="4" t="s">
        <v>165</v>
      </c>
      <c r="K183" s="4">
        <v>0</v>
      </c>
      <c r="L183" s="4">
        <f>VLOOKUP(D183,'CAHT EVRON'!$A$2:$C$226,2,FALSE)</f>
        <v>1697.82</v>
      </c>
      <c r="M183" s="4">
        <f>VLOOKUP(D183,'CAHT EVRON'!$A$2:$C$226,3,FALSE)</f>
        <v>2500.4499999999998</v>
      </c>
      <c r="N183" s="2">
        <f t="shared" si="14"/>
        <v>4198.2699999999995</v>
      </c>
      <c r="O183" s="14">
        <f t="shared" si="15"/>
        <v>-0.32099422104021269</v>
      </c>
      <c r="P183" s="2"/>
      <c r="Q183" s="2"/>
      <c r="R183" s="2">
        <f t="shared" si="16"/>
        <v>0</v>
      </c>
      <c r="S183" s="14">
        <f t="shared" si="17"/>
        <v>0</v>
      </c>
      <c r="T183" s="2">
        <f t="shared" si="18"/>
        <v>1697.82</v>
      </c>
      <c r="U183" s="2">
        <f t="shared" si="19"/>
        <v>2500.4499999999998</v>
      </c>
      <c r="V183" s="14">
        <f t="shared" si="20"/>
        <v>-0.32099422104021269</v>
      </c>
    </row>
    <row r="184" spans="1:22">
      <c r="A184" s="3" t="s">
        <v>880</v>
      </c>
      <c r="B184" s="3" t="s">
        <v>912</v>
      </c>
      <c r="C184" s="4" t="s">
        <v>882</v>
      </c>
      <c r="D184" s="4" t="s">
        <v>913</v>
      </c>
      <c r="E184" s="4" t="s">
        <v>914</v>
      </c>
      <c r="F184" s="4" t="s">
        <v>915</v>
      </c>
      <c r="G184" s="4" t="s">
        <v>916</v>
      </c>
      <c r="H184" s="4" t="s">
        <v>917</v>
      </c>
      <c r="I184" s="4" t="s">
        <v>918</v>
      </c>
      <c r="J184" s="4" t="s">
        <v>919</v>
      </c>
      <c r="K184" s="4">
        <v>0</v>
      </c>
      <c r="L184" s="4">
        <f>VLOOKUP(D184,'CAHT EVRON'!$A$2:$C$226,2,FALSE)</f>
        <v>761.92</v>
      </c>
      <c r="M184" s="4">
        <f>VLOOKUP(D184,'CAHT EVRON'!$A$2:$C$226,3,FALSE)</f>
        <v>7969.61</v>
      </c>
      <c r="N184" s="2">
        <f t="shared" si="14"/>
        <v>8731.5299999999988</v>
      </c>
      <c r="O184" s="14">
        <f t="shared" si="15"/>
        <v>-0.9043968274482691</v>
      </c>
      <c r="P184" s="2">
        <f>VLOOKUP(D184,'CAHT SABLE'!$A$2:$C$182,2,FALSE)</f>
        <v>933.67</v>
      </c>
      <c r="Q184" s="2">
        <f>VLOOKUP(D184,'CAHT SABLE'!$A$2:$C$182,3,FALSE)</f>
        <v>2208.3000000000002</v>
      </c>
      <c r="R184" s="2">
        <f t="shared" si="16"/>
        <v>3141.9700000000003</v>
      </c>
      <c r="S184" s="14">
        <f t="shared" si="17"/>
        <v>-0.5771996558438619</v>
      </c>
      <c r="T184" s="2">
        <f t="shared" si="18"/>
        <v>1695.59</v>
      </c>
      <c r="U184" s="2">
        <f t="shared" si="19"/>
        <v>10177.91</v>
      </c>
      <c r="V184" s="14">
        <f t="shared" si="20"/>
        <v>-0.83340489353904679</v>
      </c>
    </row>
    <row r="185" spans="1:22">
      <c r="A185" s="3" t="s">
        <v>1172</v>
      </c>
      <c r="B185" s="3" t="s">
        <v>1204</v>
      </c>
      <c r="C185" s="4" t="s">
        <v>1174</v>
      </c>
      <c r="D185" s="4" t="s">
        <v>1205</v>
      </c>
      <c r="E185" s="4" t="s">
        <v>1206</v>
      </c>
      <c r="F185" s="4" t="s">
        <v>1207</v>
      </c>
      <c r="G185" s="4" t="s">
        <v>1208</v>
      </c>
      <c r="H185" s="4" t="s">
        <v>1209</v>
      </c>
      <c r="I185" s="4" t="s">
        <v>1210</v>
      </c>
      <c r="J185" s="4" t="s">
        <v>1211</v>
      </c>
      <c r="K185" s="4">
        <v>0</v>
      </c>
      <c r="L185" s="4">
        <f>VLOOKUP(D185,'CAHT EVRON'!$A$2:$C$226,2,FALSE)</f>
        <v>1695.14</v>
      </c>
      <c r="M185" s="4">
        <f>VLOOKUP(D185,'CAHT EVRON'!$A$2:$C$226,3,FALSE)</f>
        <v>0</v>
      </c>
      <c r="N185" s="2">
        <f t="shared" si="14"/>
        <v>1695.14</v>
      </c>
      <c r="O185" s="14">
        <f t="shared" si="15"/>
        <v>0</v>
      </c>
      <c r="P185" s="2"/>
      <c r="Q185" s="2"/>
      <c r="R185" s="2">
        <f t="shared" si="16"/>
        <v>0</v>
      </c>
      <c r="S185" s="14">
        <f t="shared" si="17"/>
        <v>0</v>
      </c>
      <c r="T185" s="2">
        <f t="shared" si="18"/>
        <v>1695.14</v>
      </c>
      <c r="U185" s="2">
        <f t="shared" si="19"/>
        <v>0</v>
      </c>
      <c r="V185" s="14">
        <f t="shared" si="20"/>
        <v>0</v>
      </c>
    </row>
    <row r="186" spans="1:22">
      <c r="A186" s="3" t="s">
        <v>1857</v>
      </c>
      <c r="B186" s="3" t="s">
        <v>672</v>
      </c>
      <c r="C186" s="4" t="s">
        <v>1979</v>
      </c>
      <c r="D186" s="4" t="s">
        <v>2122</v>
      </c>
      <c r="E186" s="4" t="s">
        <v>674</v>
      </c>
      <c r="F186" s="4">
        <v>0</v>
      </c>
      <c r="G186" s="4" t="s">
        <v>675</v>
      </c>
      <c r="H186" s="4" t="s">
        <v>676</v>
      </c>
      <c r="I186" s="4" t="s">
        <v>2123</v>
      </c>
      <c r="J186" s="4" t="s">
        <v>2124</v>
      </c>
      <c r="K186" s="4">
        <v>0</v>
      </c>
      <c r="L186" s="4"/>
      <c r="M186" s="4"/>
      <c r="N186" s="2">
        <f t="shared" si="14"/>
        <v>0</v>
      </c>
      <c r="O186" s="14">
        <f t="shared" si="15"/>
        <v>0</v>
      </c>
      <c r="P186" s="2">
        <f>VLOOKUP(D186,'CAHT SABLE'!$A$2:$C$182,2,FALSE)</f>
        <v>1654.39</v>
      </c>
      <c r="Q186" s="2">
        <f>VLOOKUP(D186,'CAHT SABLE'!$A$2:$C$182,3,FALSE)</f>
        <v>3521.33</v>
      </c>
      <c r="R186" s="2">
        <f t="shared" si="16"/>
        <v>5175.72</v>
      </c>
      <c r="S186" s="14">
        <f t="shared" si="17"/>
        <v>-0.53018035798973684</v>
      </c>
      <c r="T186" s="2">
        <f t="shared" si="18"/>
        <v>1654.39</v>
      </c>
      <c r="U186" s="2">
        <f t="shared" si="19"/>
        <v>3521.33</v>
      </c>
      <c r="V186" s="14">
        <f t="shared" si="20"/>
        <v>-0.53018035798973684</v>
      </c>
    </row>
    <row r="187" spans="1:22">
      <c r="A187" s="3" t="s">
        <v>465</v>
      </c>
      <c r="B187" s="3" t="s">
        <v>1895</v>
      </c>
      <c r="C187" s="4" t="s">
        <v>467</v>
      </c>
      <c r="D187" s="4" t="s">
        <v>2183</v>
      </c>
      <c r="E187" s="4" t="s">
        <v>2184</v>
      </c>
      <c r="F187" s="4" t="s">
        <v>2185</v>
      </c>
      <c r="G187" s="4" t="s">
        <v>2186</v>
      </c>
      <c r="H187" s="4" t="s">
        <v>2187</v>
      </c>
      <c r="I187" s="4" t="s">
        <v>2188</v>
      </c>
      <c r="J187" s="4" t="s">
        <v>2189</v>
      </c>
      <c r="K187" s="4" t="s">
        <v>2190</v>
      </c>
      <c r="L187" s="4"/>
      <c r="M187" s="4"/>
      <c r="N187" s="2">
        <f t="shared" si="14"/>
        <v>0</v>
      </c>
      <c r="O187" s="14">
        <f t="shared" si="15"/>
        <v>0</v>
      </c>
      <c r="P187" s="2">
        <f>VLOOKUP(D187,'CAHT SABLE'!$A$2:$C$182,2,FALSE)</f>
        <v>1641.17</v>
      </c>
      <c r="Q187" s="2">
        <f>VLOOKUP(D187,'CAHT SABLE'!$A$2:$C$182,3,FALSE)</f>
        <v>0</v>
      </c>
      <c r="R187" s="2">
        <f t="shared" si="16"/>
        <v>1641.17</v>
      </c>
      <c r="S187" s="14">
        <f t="shared" si="17"/>
        <v>0</v>
      </c>
      <c r="T187" s="2">
        <f t="shared" si="18"/>
        <v>1641.17</v>
      </c>
      <c r="U187" s="2">
        <f t="shared" si="19"/>
        <v>0</v>
      </c>
      <c r="V187" s="14">
        <f t="shared" si="20"/>
        <v>0</v>
      </c>
    </row>
    <row r="188" spans="1:22">
      <c r="A188" s="3" t="s">
        <v>817</v>
      </c>
      <c r="B188" s="3" t="s">
        <v>826</v>
      </c>
      <c r="C188" s="4" t="s">
        <v>819</v>
      </c>
      <c r="D188" s="4" t="s">
        <v>827</v>
      </c>
      <c r="E188" s="4" t="s">
        <v>828</v>
      </c>
      <c r="F188" s="4" t="s">
        <v>829</v>
      </c>
      <c r="G188" s="4" t="s">
        <v>662</v>
      </c>
      <c r="H188" s="4" t="s">
        <v>663</v>
      </c>
      <c r="I188" s="4" t="s">
        <v>830</v>
      </c>
      <c r="J188" s="4" t="s">
        <v>831</v>
      </c>
      <c r="K188" s="4">
        <v>0</v>
      </c>
      <c r="L188" s="4">
        <f>VLOOKUP(D188,'CAHT EVRON'!$A$2:$C$226,2,FALSE)</f>
        <v>1629.51</v>
      </c>
      <c r="M188" s="4">
        <f>VLOOKUP(D188,'CAHT EVRON'!$A$2:$C$226,3,FALSE)</f>
        <v>3127.69</v>
      </c>
      <c r="N188" s="2">
        <f t="shared" si="14"/>
        <v>4757.2</v>
      </c>
      <c r="O188" s="14">
        <f t="shared" si="15"/>
        <v>-0.47900527226163725</v>
      </c>
      <c r="P188" s="2"/>
      <c r="Q188" s="2"/>
      <c r="R188" s="2">
        <f t="shared" si="16"/>
        <v>0</v>
      </c>
      <c r="S188" s="14">
        <f t="shared" si="17"/>
        <v>0</v>
      </c>
      <c r="T188" s="2">
        <f t="shared" si="18"/>
        <v>1629.51</v>
      </c>
      <c r="U188" s="2">
        <f t="shared" si="19"/>
        <v>3127.69</v>
      </c>
      <c r="V188" s="14">
        <f t="shared" si="20"/>
        <v>-0.47900527226163725</v>
      </c>
    </row>
    <row r="189" spans="1:22">
      <c r="A189" s="3" t="s">
        <v>465</v>
      </c>
      <c r="B189" s="3" t="s">
        <v>466</v>
      </c>
      <c r="C189" s="4" t="s">
        <v>467</v>
      </c>
      <c r="D189" s="4" t="s">
        <v>468</v>
      </c>
      <c r="E189" s="4" t="s">
        <v>469</v>
      </c>
      <c r="F189" s="4">
        <v>0</v>
      </c>
      <c r="G189" s="4" t="s">
        <v>470</v>
      </c>
      <c r="H189" s="4" t="s">
        <v>471</v>
      </c>
      <c r="I189" s="4" t="s">
        <v>472</v>
      </c>
      <c r="J189" s="4">
        <v>0</v>
      </c>
      <c r="K189" s="4">
        <v>0</v>
      </c>
      <c r="L189" s="4">
        <f>VLOOKUP(D189,'CAHT EVRON'!$A$2:$C$226,2,FALSE)</f>
        <v>1617.56</v>
      </c>
      <c r="M189" s="4">
        <f>VLOOKUP(D189,'CAHT EVRON'!$A$2:$C$226,3,FALSE)</f>
        <v>2306.2600000000002</v>
      </c>
      <c r="N189" s="2">
        <f t="shared" si="14"/>
        <v>3923.82</v>
      </c>
      <c r="O189" s="14">
        <f t="shared" si="15"/>
        <v>-0.29862201139507261</v>
      </c>
      <c r="P189" s="2"/>
      <c r="Q189" s="2"/>
      <c r="R189" s="2">
        <f t="shared" si="16"/>
        <v>0</v>
      </c>
      <c r="S189" s="14">
        <f t="shared" si="17"/>
        <v>0</v>
      </c>
      <c r="T189" s="2">
        <f t="shared" si="18"/>
        <v>1617.56</v>
      </c>
      <c r="U189" s="2">
        <f t="shared" si="19"/>
        <v>2306.2600000000002</v>
      </c>
      <c r="V189" s="14">
        <f t="shared" si="20"/>
        <v>-0.29862201139507261</v>
      </c>
    </row>
    <row r="190" spans="1:22">
      <c r="A190" s="3" t="s">
        <v>1308</v>
      </c>
      <c r="B190" s="3" t="s">
        <v>1379</v>
      </c>
      <c r="C190" s="4" t="s">
        <v>1310</v>
      </c>
      <c r="D190" s="4" t="s">
        <v>1380</v>
      </c>
      <c r="E190" s="4" t="s">
        <v>1381</v>
      </c>
      <c r="F190" s="4">
        <v>0</v>
      </c>
      <c r="G190" s="4" t="s">
        <v>1382</v>
      </c>
      <c r="H190" s="4" t="s">
        <v>1383</v>
      </c>
      <c r="I190" s="4" t="s">
        <v>1384</v>
      </c>
      <c r="J190" s="4" t="s">
        <v>1385</v>
      </c>
      <c r="K190" s="4">
        <v>0</v>
      </c>
      <c r="L190" s="4">
        <f>VLOOKUP(D190,'CAHT EVRON'!$A$2:$C$226,2,FALSE)</f>
        <v>1605</v>
      </c>
      <c r="M190" s="4">
        <f>VLOOKUP(D190,'CAHT EVRON'!$A$2:$C$226,3,FALSE)</f>
        <v>398.79</v>
      </c>
      <c r="N190" s="2">
        <f t="shared" si="14"/>
        <v>2003.79</v>
      </c>
      <c r="O190" s="14">
        <f t="shared" si="15"/>
        <v>3.0246746407883842</v>
      </c>
      <c r="P190" s="2"/>
      <c r="Q190" s="2"/>
      <c r="R190" s="2">
        <f t="shared" si="16"/>
        <v>0</v>
      </c>
      <c r="S190" s="14">
        <f t="shared" si="17"/>
        <v>0</v>
      </c>
      <c r="T190" s="2">
        <f t="shared" si="18"/>
        <v>1605</v>
      </c>
      <c r="U190" s="2">
        <f t="shared" si="19"/>
        <v>398.79</v>
      </c>
      <c r="V190" s="14">
        <f t="shared" si="20"/>
        <v>3.0246746407883842</v>
      </c>
    </row>
    <row r="191" spans="1:22">
      <c r="A191" s="3" t="s">
        <v>348</v>
      </c>
      <c r="B191" s="3" t="s">
        <v>1824</v>
      </c>
      <c r="C191" s="4" t="s">
        <v>350</v>
      </c>
      <c r="D191" s="4" t="s">
        <v>2156</v>
      </c>
      <c r="E191" s="4" t="s">
        <v>2157</v>
      </c>
      <c r="F191" s="4" t="s">
        <v>2158</v>
      </c>
      <c r="G191" s="4" t="s">
        <v>2159</v>
      </c>
      <c r="H191" s="4" t="s">
        <v>2160</v>
      </c>
      <c r="I191" s="4" t="s">
        <v>2161</v>
      </c>
      <c r="J191" s="4" t="s">
        <v>2162</v>
      </c>
      <c r="K191" s="4">
        <v>0</v>
      </c>
      <c r="L191" s="4"/>
      <c r="M191" s="4"/>
      <c r="N191" s="2">
        <f t="shared" si="14"/>
        <v>0</v>
      </c>
      <c r="O191" s="14">
        <f t="shared" si="15"/>
        <v>0</v>
      </c>
      <c r="P191" s="2">
        <f>VLOOKUP(D191,'CAHT SABLE'!$A$2:$C$182,2,FALSE)</f>
        <v>1581.02</v>
      </c>
      <c r="Q191" s="2">
        <f>VLOOKUP(D191,'CAHT SABLE'!$A$2:$C$182,3,FALSE)</f>
        <v>1610.18</v>
      </c>
      <c r="R191" s="2">
        <f t="shared" si="16"/>
        <v>3191.2</v>
      </c>
      <c r="S191" s="14">
        <f t="shared" si="17"/>
        <v>-1.8109776546721523E-2</v>
      </c>
      <c r="T191" s="2">
        <f t="shared" si="18"/>
        <v>1581.02</v>
      </c>
      <c r="U191" s="2">
        <f t="shared" si="19"/>
        <v>1610.18</v>
      </c>
      <c r="V191" s="14">
        <f t="shared" si="20"/>
        <v>-1.8109776546721523E-2</v>
      </c>
    </row>
    <row r="192" spans="1:22">
      <c r="A192" s="3" t="s">
        <v>1798</v>
      </c>
      <c r="B192" s="3" t="s">
        <v>1807</v>
      </c>
      <c r="C192" s="4" t="s">
        <v>1800</v>
      </c>
      <c r="D192" s="4" t="s">
        <v>1808</v>
      </c>
      <c r="E192" s="4" t="s">
        <v>1809</v>
      </c>
      <c r="F192" s="4">
        <v>0</v>
      </c>
      <c r="G192" s="4" t="s">
        <v>424</v>
      </c>
      <c r="H192" s="4" t="s">
        <v>1810</v>
      </c>
      <c r="I192" s="4" t="s">
        <v>1811</v>
      </c>
      <c r="J192" s="4" t="s">
        <v>1812</v>
      </c>
      <c r="K192" s="4">
        <v>0</v>
      </c>
      <c r="L192" s="4">
        <f>VLOOKUP(D192,'CAHT EVRON'!$A$2:$C$226,2,FALSE)</f>
        <v>1565.85</v>
      </c>
      <c r="M192" s="4">
        <f>VLOOKUP(D192,'CAHT EVRON'!$A$2:$C$226,3,FALSE)</f>
        <v>6970.8</v>
      </c>
      <c r="N192" s="2">
        <f t="shared" si="14"/>
        <v>8536.65</v>
      </c>
      <c r="O192" s="14">
        <f t="shared" si="15"/>
        <v>-0.77537011533826816</v>
      </c>
      <c r="P192" s="2"/>
      <c r="Q192" s="2"/>
      <c r="R192" s="2">
        <f t="shared" si="16"/>
        <v>0</v>
      </c>
      <c r="S192" s="14">
        <f t="shared" si="17"/>
        <v>0</v>
      </c>
      <c r="T192" s="2">
        <f t="shared" si="18"/>
        <v>1565.85</v>
      </c>
      <c r="U192" s="2">
        <f t="shared" si="19"/>
        <v>6970.8</v>
      </c>
      <c r="V192" s="14">
        <f t="shared" si="20"/>
        <v>-0.77537011533826816</v>
      </c>
    </row>
    <row r="193" spans="1:22">
      <c r="A193" s="3" t="s">
        <v>1308</v>
      </c>
      <c r="B193" s="3" t="s">
        <v>1831</v>
      </c>
      <c r="C193" s="4" t="s">
        <v>1310</v>
      </c>
      <c r="D193" s="4" t="s">
        <v>2140</v>
      </c>
      <c r="E193" s="4" t="s">
        <v>2141</v>
      </c>
      <c r="F193" s="4">
        <v>0</v>
      </c>
      <c r="G193" s="4" t="s">
        <v>1321</v>
      </c>
      <c r="H193" s="4" t="s">
        <v>1322</v>
      </c>
      <c r="I193" s="4" t="s">
        <v>1323</v>
      </c>
      <c r="J193" s="4" t="s">
        <v>1324</v>
      </c>
      <c r="K193" s="4">
        <v>0</v>
      </c>
      <c r="L193" s="4"/>
      <c r="M193" s="4"/>
      <c r="N193" s="2">
        <f t="shared" si="14"/>
        <v>0</v>
      </c>
      <c r="O193" s="14">
        <f t="shared" si="15"/>
        <v>0</v>
      </c>
      <c r="P193" s="2">
        <f>VLOOKUP(D193,'CAHT SABLE'!$A$2:$C$182,2,FALSE)</f>
        <v>1564.8</v>
      </c>
      <c r="Q193" s="2">
        <f>VLOOKUP(D193,'CAHT SABLE'!$A$2:$C$182,3,FALSE)</f>
        <v>990.86</v>
      </c>
      <c r="R193" s="2">
        <f t="shared" si="16"/>
        <v>2555.66</v>
      </c>
      <c r="S193" s="14">
        <f t="shared" si="17"/>
        <v>0.5792342005934239</v>
      </c>
      <c r="T193" s="2">
        <f t="shared" si="18"/>
        <v>1564.8</v>
      </c>
      <c r="U193" s="2">
        <f t="shared" si="19"/>
        <v>990.86</v>
      </c>
      <c r="V193" s="14">
        <f t="shared" si="20"/>
        <v>0.5792342005934239</v>
      </c>
    </row>
    <row r="194" spans="1:22">
      <c r="A194" s="3" t="s">
        <v>123</v>
      </c>
      <c r="B194" s="3" t="s">
        <v>132</v>
      </c>
      <c r="C194" s="4" t="s">
        <v>125</v>
      </c>
      <c r="D194" s="4" t="s">
        <v>133</v>
      </c>
      <c r="E194" s="4" t="s">
        <v>134</v>
      </c>
      <c r="F194" s="4" t="s">
        <v>135</v>
      </c>
      <c r="G194" s="4" t="s">
        <v>136</v>
      </c>
      <c r="H194" s="4" t="s">
        <v>137</v>
      </c>
      <c r="I194" s="4" t="s">
        <v>138</v>
      </c>
      <c r="J194" s="4" t="s">
        <v>139</v>
      </c>
      <c r="K194" s="4" t="s">
        <v>140</v>
      </c>
      <c r="L194" s="4">
        <f>VLOOKUP(D194,'CAHT EVRON'!$A$2:$C$226,2,FALSE)</f>
        <v>1527.49</v>
      </c>
      <c r="M194" s="4">
        <f>VLOOKUP(D194,'CAHT EVRON'!$A$2:$C$226,3,FALSE)</f>
        <v>1801.37</v>
      </c>
      <c r="N194" s="2">
        <f t="shared" si="14"/>
        <v>3328.8599999999997</v>
      </c>
      <c r="O194" s="14">
        <f t="shared" si="15"/>
        <v>-0.15203983634678042</v>
      </c>
      <c r="P194" s="2"/>
      <c r="Q194" s="2"/>
      <c r="R194" s="2">
        <f t="shared" si="16"/>
        <v>0</v>
      </c>
      <c r="S194" s="14">
        <f t="shared" si="17"/>
        <v>0</v>
      </c>
      <c r="T194" s="2">
        <f t="shared" si="18"/>
        <v>1527.49</v>
      </c>
      <c r="U194" s="2">
        <f t="shared" si="19"/>
        <v>1801.37</v>
      </c>
      <c r="V194" s="14">
        <f t="shared" si="20"/>
        <v>-0.15203983634678042</v>
      </c>
    </row>
    <row r="195" spans="1:22">
      <c r="A195" s="3" t="s">
        <v>927</v>
      </c>
      <c r="B195" s="3" t="s">
        <v>928</v>
      </c>
      <c r="C195" s="4" t="s">
        <v>929</v>
      </c>
      <c r="D195" s="4" t="s">
        <v>930</v>
      </c>
      <c r="E195" s="4" t="s">
        <v>931</v>
      </c>
      <c r="F195" s="4">
        <v>0</v>
      </c>
      <c r="G195" s="4" t="s">
        <v>153</v>
      </c>
      <c r="H195" s="4" t="s">
        <v>154</v>
      </c>
      <c r="I195" s="4" t="s">
        <v>932</v>
      </c>
      <c r="J195" s="4" t="s">
        <v>933</v>
      </c>
      <c r="K195" s="4">
        <v>0</v>
      </c>
      <c r="L195" s="4">
        <f>VLOOKUP(D195,'CAHT EVRON'!$A$2:$C$226,2,FALSE)</f>
        <v>1524.1</v>
      </c>
      <c r="M195" s="4">
        <f>VLOOKUP(D195,'CAHT EVRON'!$A$2:$C$226,3,FALSE)</f>
        <v>3222.33</v>
      </c>
      <c r="N195" s="2">
        <f t="shared" ref="N195:N258" si="21">SUM(L195:M195)</f>
        <v>4746.43</v>
      </c>
      <c r="O195" s="14">
        <f t="shared" ref="O195:O258" si="22">IF(M195=0*(OUN195=0),0,(L195/M195-1))</f>
        <v>-0.52701926866584126</v>
      </c>
      <c r="P195" s="2"/>
      <c r="Q195" s="2"/>
      <c r="R195" s="2">
        <f t="shared" ref="R195:R258" si="23">SUM(P195:Q195)</f>
        <v>0</v>
      </c>
      <c r="S195" s="14">
        <f t="shared" ref="S195:S258" si="24">IF(Q195=0*(OUR195=0),0,(P195/Q195-1))</f>
        <v>0</v>
      </c>
      <c r="T195" s="2">
        <f t="shared" ref="T195:T258" si="25">P195+L195</f>
        <v>1524.1</v>
      </c>
      <c r="U195" s="2">
        <f t="shared" ref="U195:U258" si="26">Q195+M195</f>
        <v>3222.33</v>
      </c>
      <c r="V195" s="14">
        <f t="shared" ref="V195:V258" si="27">IF(U195=0*(OUT195=0),0,(T195/U195-1))</f>
        <v>-0.52701926866584126</v>
      </c>
    </row>
    <row r="196" spans="1:22">
      <c r="A196" s="3" t="s">
        <v>123</v>
      </c>
      <c r="B196" s="3" t="s">
        <v>1850</v>
      </c>
      <c r="C196" s="4" t="s">
        <v>125</v>
      </c>
      <c r="D196" s="4" t="s">
        <v>2132</v>
      </c>
      <c r="E196" s="4" t="s">
        <v>143</v>
      </c>
      <c r="F196" s="4" t="s">
        <v>144</v>
      </c>
      <c r="G196" s="4" t="s">
        <v>145</v>
      </c>
      <c r="H196" s="4" t="s">
        <v>146</v>
      </c>
      <c r="I196" s="4" t="s">
        <v>147</v>
      </c>
      <c r="J196" s="4" t="s">
        <v>148</v>
      </c>
      <c r="K196" s="4">
        <v>0</v>
      </c>
      <c r="L196" s="4"/>
      <c r="M196" s="4"/>
      <c r="N196" s="2">
        <f t="shared" si="21"/>
        <v>0</v>
      </c>
      <c r="O196" s="14">
        <f t="shared" si="22"/>
        <v>0</v>
      </c>
      <c r="P196" s="2">
        <f>VLOOKUP(D196,'CAHT SABLE'!$A$2:$C$182,2,FALSE)</f>
        <v>1507.87</v>
      </c>
      <c r="Q196" s="2">
        <f>VLOOKUP(D196,'CAHT SABLE'!$A$2:$C$182,3,FALSE)</f>
        <v>2044.34</v>
      </c>
      <c r="R196" s="2">
        <f t="shared" si="23"/>
        <v>3552.21</v>
      </c>
      <c r="S196" s="14">
        <f t="shared" si="24"/>
        <v>-0.26241721044444666</v>
      </c>
      <c r="T196" s="2">
        <f t="shared" si="25"/>
        <v>1507.87</v>
      </c>
      <c r="U196" s="2">
        <f t="shared" si="26"/>
        <v>2044.34</v>
      </c>
      <c r="V196" s="14">
        <f t="shared" si="27"/>
        <v>-0.26241721044444666</v>
      </c>
    </row>
    <row r="197" spans="1:22">
      <c r="A197" s="3" t="s">
        <v>1408</v>
      </c>
      <c r="B197" s="3" t="s">
        <v>1845</v>
      </c>
      <c r="C197" s="4" t="s">
        <v>1410</v>
      </c>
      <c r="D197" s="4" t="s">
        <v>2286</v>
      </c>
      <c r="E197" s="4" t="s">
        <v>2287</v>
      </c>
      <c r="F197" s="4" t="s">
        <v>1347</v>
      </c>
      <c r="G197" s="4" t="s">
        <v>1348</v>
      </c>
      <c r="H197" s="4" t="s">
        <v>1349</v>
      </c>
      <c r="I197" s="4" t="s">
        <v>2288</v>
      </c>
      <c r="J197" s="4" t="s">
        <v>2289</v>
      </c>
      <c r="K197" s="4">
        <v>0</v>
      </c>
      <c r="L197" s="4"/>
      <c r="M197" s="4"/>
      <c r="N197" s="2">
        <f t="shared" si="21"/>
        <v>0</v>
      </c>
      <c r="O197" s="14">
        <f t="shared" si="22"/>
        <v>0</v>
      </c>
      <c r="P197" s="2">
        <f>VLOOKUP(D197,'CAHT SABLE'!$A$2:$C$182,2,FALSE)</f>
        <v>1482.74</v>
      </c>
      <c r="Q197" s="2">
        <f>VLOOKUP(D197,'CAHT SABLE'!$A$2:$C$182,3,FALSE)</f>
        <v>0</v>
      </c>
      <c r="R197" s="2">
        <f t="shared" si="23"/>
        <v>1482.74</v>
      </c>
      <c r="S197" s="14">
        <f t="shared" si="24"/>
        <v>0</v>
      </c>
      <c r="T197" s="2">
        <f t="shared" si="25"/>
        <v>1482.74</v>
      </c>
      <c r="U197" s="2">
        <f t="shared" si="26"/>
        <v>0</v>
      </c>
      <c r="V197" s="14">
        <f t="shared" si="27"/>
        <v>0</v>
      </c>
    </row>
    <row r="198" spans="1:22">
      <c r="A198" s="3" t="s">
        <v>731</v>
      </c>
      <c r="B198" s="3" t="s">
        <v>762</v>
      </c>
      <c r="C198" s="4" t="s">
        <v>733</v>
      </c>
      <c r="D198" s="4" t="s">
        <v>763</v>
      </c>
      <c r="E198" s="4" t="s">
        <v>764</v>
      </c>
      <c r="F198" s="4">
        <v>0</v>
      </c>
      <c r="G198" s="4" t="s">
        <v>765</v>
      </c>
      <c r="H198" s="4" t="s">
        <v>766</v>
      </c>
      <c r="I198" s="4" t="s">
        <v>767</v>
      </c>
      <c r="J198" s="4" t="s">
        <v>768</v>
      </c>
      <c r="K198" s="4" t="s">
        <v>769</v>
      </c>
      <c r="L198" s="4">
        <f>VLOOKUP(D198,'CAHT EVRON'!$A$2:$C$226,2,FALSE)</f>
        <v>1389.46</v>
      </c>
      <c r="M198" s="4">
        <f>VLOOKUP(D198,'CAHT EVRON'!$A$2:$C$226,3,FALSE)</f>
        <v>11556.07</v>
      </c>
      <c r="N198" s="2">
        <f t="shared" si="21"/>
        <v>12945.529999999999</v>
      </c>
      <c r="O198" s="14">
        <f t="shared" si="22"/>
        <v>-0.87976362206182546</v>
      </c>
      <c r="P198" s="2"/>
      <c r="Q198" s="2"/>
      <c r="R198" s="2">
        <f t="shared" si="23"/>
        <v>0</v>
      </c>
      <c r="S198" s="14">
        <f t="shared" si="24"/>
        <v>0</v>
      </c>
      <c r="T198" s="2">
        <f t="shared" si="25"/>
        <v>1389.46</v>
      </c>
      <c r="U198" s="2">
        <f t="shared" si="26"/>
        <v>11556.07</v>
      </c>
      <c r="V198" s="14">
        <f t="shared" si="27"/>
        <v>-0.87976362206182546</v>
      </c>
    </row>
    <row r="199" spans="1:22">
      <c r="A199" s="3" t="s">
        <v>521</v>
      </c>
      <c r="B199" s="3" t="s">
        <v>1853</v>
      </c>
      <c r="C199" s="4" t="s">
        <v>523</v>
      </c>
      <c r="D199" s="4" t="s">
        <v>2125</v>
      </c>
      <c r="E199" s="4" t="s">
        <v>2126</v>
      </c>
      <c r="F199" s="4">
        <v>0</v>
      </c>
      <c r="G199" s="4" t="s">
        <v>2127</v>
      </c>
      <c r="H199" s="4" t="s">
        <v>2128</v>
      </c>
      <c r="I199" s="4" t="s">
        <v>2129</v>
      </c>
      <c r="J199" s="4" t="s">
        <v>2130</v>
      </c>
      <c r="K199" s="4" t="s">
        <v>2131</v>
      </c>
      <c r="L199" s="4"/>
      <c r="M199" s="4"/>
      <c r="N199" s="2">
        <f t="shared" si="21"/>
        <v>0</v>
      </c>
      <c r="O199" s="14">
        <f t="shared" si="22"/>
        <v>0</v>
      </c>
      <c r="P199" s="2">
        <f>VLOOKUP(D199,'CAHT SABLE'!$A$2:$C$182,2,FALSE)</f>
        <v>1385.74</v>
      </c>
      <c r="Q199" s="2">
        <f>VLOOKUP(D199,'CAHT SABLE'!$A$2:$C$182,3,FALSE)</f>
        <v>1991.51</v>
      </c>
      <c r="R199" s="2">
        <f t="shared" si="23"/>
        <v>3377.25</v>
      </c>
      <c r="S199" s="14">
        <f t="shared" si="24"/>
        <v>-0.30417622808823452</v>
      </c>
      <c r="T199" s="2">
        <f t="shared" si="25"/>
        <v>1385.74</v>
      </c>
      <c r="U199" s="2">
        <f t="shared" si="26"/>
        <v>1991.51</v>
      </c>
      <c r="V199" s="14">
        <f t="shared" si="27"/>
        <v>-0.30417622808823452</v>
      </c>
    </row>
    <row r="200" spans="1:22">
      <c r="A200" s="3" t="s">
        <v>258</v>
      </c>
      <c r="B200" s="3" t="s">
        <v>259</v>
      </c>
      <c r="C200" s="4" t="s">
        <v>260</v>
      </c>
      <c r="D200" s="4" t="s">
        <v>261</v>
      </c>
      <c r="E200" s="4" t="s">
        <v>262</v>
      </c>
      <c r="F200" s="4">
        <v>0</v>
      </c>
      <c r="G200" s="4" t="s">
        <v>263</v>
      </c>
      <c r="H200" s="4" t="s">
        <v>264</v>
      </c>
      <c r="I200" s="4" t="s">
        <v>265</v>
      </c>
      <c r="J200" s="4" t="s">
        <v>266</v>
      </c>
      <c r="K200" s="4">
        <v>0</v>
      </c>
      <c r="L200" s="4">
        <f>VLOOKUP(D200,'CAHT EVRON'!$A$2:$C$226,2,FALSE)</f>
        <v>1361.46</v>
      </c>
      <c r="M200" s="4">
        <f>VLOOKUP(D200,'CAHT EVRON'!$A$2:$C$226,3,FALSE)</f>
        <v>0</v>
      </c>
      <c r="N200" s="2">
        <f t="shared" si="21"/>
        <v>1361.46</v>
      </c>
      <c r="O200" s="14">
        <f t="shared" si="22"/>
        <v>0</v>
      </c>
      <c r="P200" s="2"/>
      <c r="Q200" s="2"/>
      <c r="R200" s="2">
        <f t="shared" si="23"/>
        <v>0</v>
      </c>
      <c r="S200" s="14">
        <f t="shared" si="24"/>
        <v>0</v>
      </c>
      <c r="T200" s="2">
        <f t="shared" si="25"/>
        <v>1361.46</v>
      </c>
      <c r="U200" s="2">
        <f t="shared" si="26"/>
        <v>0</v>
      </c>
      <c r="V200" s="14">
        <f t="shared" si="27"/>
        <v>0</v>
      </c>
    </row>
    <row r="201" spans="1:22">
      <c r="A201" s="3" t="s">
        <v>1308</v>
      </c>
      <c r="B201" s="3" t="s">
        <v>1318</v>
      </c>
      <c r="C201" s="4" t="s">
        <v>1310</v>
      </c>
      <c r="D201" s="4" t="s">
        <v>1319</v>
      </c>
      <c r="E201" s="4" t="s">
        <v>1320</v>
      </c>
      <c r="F201" s="4">
        <v>0</v>
      </c>
      <c r="G201" s="4" t="s">
        <v>1321</v>
      </c>
      <c r="H201" s="4" t="s">
        <v>1322</v>
      </c>
      <c r="I201" s="4" t="s">
        <v>1323</v>
      </c>
      <c r="J201" s="4" t="s">
        <v>1324</v>
      </c>
      <c r="K201" s="4">
        <v>0</v>
      </c>
      <c r="L201" s="4">
        <f>VLOOKUP(D201,'CAHT EVRON'!$A$2:$C$226,2,FALSE)</f>
        <v>1322.4</v>
      </c>
      <c r="M201" s="4">
        <f>VLOOKUP(D201,'CAHT EVRON'!$A$2:$C$226,3,FALSE)</f>
        <v>990.86</v>
      </c>
      <c r="N201" s="2">
        <f t="shared" si="21"/>
        <v>2313.2600000000002</v>
      </c>
      <c r="O201" s="14">
        <f t="shared" si="22"/>
        <v>0.33459822780211135</v>
      </c>
      <c r="P201" s="2"/>
      <c r="Q201" s="2"/>
      <c r="R201" s="2">
        <f t="shared" si="23"/>
        <v>0</v>
      </c>
      <c r="S201" s="14">
        <f t="shared" si="24"/>
        <v>0</v>
      </c>
      <c r="T201" s="2">
        <f t="shared" si="25"/>
        <v>1322.4</v>
      </c>
      <c r="U201" s="2">
        <f t="shared" si="26"/>
        <v>990.86</v>
      </c>
      <c r="V201" s="14">
        <f t="shared" si="27"/>
        <v>0.33459822780211135</v>
      </c>
    </row>
    <row r="202" spans="1:22">
      <c r="A202" s="3" t="s">
        <v>1308</v>
      </c>
      <c r="B202" s="3" t="s">
        <v>1386</v>
      </c>
      <c r="C202" s="4" t="s">
        <v>1310</v>
      </c>
      <c r="D202" s="4" t="s">
        <v>1387</v>
      </c>
      <c r="E202" s="4" t="s">
        <v>1388</v>
      </c>
      <c r="F202" s="4" t="s">
        <v>1389</v>
      </c>
      <c r="G202" s="4" t="s">
        <v>1390</v>
      </c>
      <c r="H202" s="4" t="s">
        <v>1391</v>
      </c>
      <c r="I202" s="4" t="s">
        <v>1392</v>
      </c>
      <c r="J202" s="4" t="s">
        <v>1393</v>
      </c>
      <c r="K202" s="4">
        <v>0</v>
      </c>
      <c r="L202" s="4">
        <f>VLOOKUP(D202,'CAHT EVRON'!$A$2:$C$226,2,FALSE)</f>
        <v>314.58</v>
      </c>
      <c r="M202" s="4">
        <f>VLOOKUP(D202,'CAHT EVRON'!$A$2:$C$226,3,FALSE)</f>
        <v>325.68</v>
      </c>
      <c r="N202" s="2">
        <f t="shared" si="21"/>
        <v>640.26</v>
      </c>
      <c r="O202" s="14">
        <f t="shared" si="22"/>
        <v>-3.4082535003684633E-2</v>
      </c>
      <c r="P202" s="2">
        <f>VLOOKUP(D202,'CAHT SABLE'!$A$2:$C$182,2,FALSE)</f>
        <v>1006.07</v>
      </c>
      <c r="Q202" s="2">
        <f>VLOOKUP(D202,'CAHT SABLE'!$A$2:$C$182,3,FALSE)</f>
        <v>325.68</v>
      </c>
      <c r="R202" s="2">
        <f t="shared" si="23"/>
        <v>1331.75</v>
      </c>
      <c r="S202" s="14">
        <f t="shared" si="24"/>
        <v>2.0891365757799067</v>
      </c>
      <c r="T202" s="2">
        <f t="shared" si="25"/>
        <v>1320.65</v>
      </c>
      <c r="U202" s="2">
        <f t="shared" si="26"/>
        <v>651.36</v>
      </c>
      <c r="V202" s="14">
        <f t="shared" si="27"/>
        <v>1.0275270203881113</v>
      </c>
    </row>
    <row r="203" spans="1:22">
      <c r="A203" s="3" t="s">
        <v>327</v>
      </c>
      <c r="B203" s="3" t="s">
        <v>328</v>
      </c>
      <c r="C203" s="4" t="s">
        <v>329</v>
      </c>
      <c r="D203" s="4" t="s">
        <v>330</v>
      </c>
      <c r="E203" s="4" t="s">
        <v>331</v>
      </c>
      <c r="F203" s="4" t="s">
        <v>332</v>
      </c>
      <c r="G203" s="4" t="s">
        <v>333</v>
      </c>
      <c r="H203" s="4" t="s">
        <v>334</v>
      </c>
      <c r="I203" s="4" t="s">
        <v>335</v>
      </c>
      <c r="J203" s="4" t="s">
        <v>336</v>
      </c>
      <c r="K203" s="4">
        <v>0</v>
      </c>
      <c r="L203" s="4">
        <f>VLOOKUP(D203,'CAHT EVRON'!$A$2:$C$226,2,FALSE)</f>
        <v>1304.48</v>
      </c>
      <c r="M203" s="4">
        <f>VLOOKUP(D203,'CAHT EVRON'!$A$2:$C$226,3,FALSE)</f>
        <v>2142.84</v>
      </c>
      <c r="N203" s="2">
        <f t="shared" si="21"/>
        <v>3447.32</v>
      </c>
      <c r="O203" s="14">
        <f t="shared" si="22"/>
        <v>-0.39123779656903923</v>
      </c>
      <c r="P203" s="2"/>
      <c r="Q203" s="2"/>
      <c r="R203" s="2">
        <f t="shared" si="23"/>
        <v>0</v>
      </c>
      <c r="S203" s="14">
        <f t="shared" si="24"/>
        <v>0</v>
      </c>
      <c r="T203" s="2">
        <f t="shared" si="25"/>
        <v>1304.48</v>
      </c>
      <c r="U203" s="2">
        <f t="shared" si="26"/>
        <v>2142.84</v>
      </c>
      <c r="V203" s="14">
        <f t="shared" si="27"/>
        <v>-0.39123779656903923</v>
      </c>
    </row>
    <row r="204" spans="1:22">
      <c r="A204" s="3" t="s">
        <v>381</v>
      </c>
      <c r="B204" s="3" t="s">
        <v>1869</v>
      </c>
      <c r="C204" s="4" t="s">
        <v>383</v>
      </c>
      <c r="D204" s="4" t="s">
        <v>2211</v>
      </c>
      <c r="E204" s="4" t="s">
        <v>2212</v>
      </c>
      <c r="F204" s="4">
        <v>0</v>
      </c>
      <c r="G204" s="4" t="s">
        <v>1457</v>
      </c>
      <c r="H204" s="4" t="s">
        <v>354</v>
      </c>
      <c r="I204" s="4" t="s">
        <v>2213</v>
      </c>
      <c r="J204" s="4" t="s">
        <v>2214</v>
      </c>
      <c r="K204" s="4">
        <v>0</v>
      </c>
      <c r="L204" s="4"/>
      <c r="M204" s="4"/>
      <c r="N204" s="2">
        <f t="shared" si="21"/>
        <v>0</v>
      </c>
      <c r="O204" s="14">
        <f t="shared" si="22"/>
        <v>0</v>
      </c>
      <c r="P204" s="2">
        <f>VLOOKUP(D204,'CAHT SABLE'!$A$2:$C$182,2,FALSE)</f>
        <v>1274.72</v>
      </c>
      <c r="Q204" s="2">
        <f>VLOOKUP(D204,'CAHT SABLE'!$A$2:$C$182,3,FALSE)</f>
        <v>3363.2</v>
      </c>
      <c r="R204" s="2">
        <f t="shared" si="23"/>
        <v>4637.92</v>
      </c>
      <c r="S204" s="14">
        <f t="shared" si="24"/>
        <v>-0.62098001902949562</v>
      </c>
      <c r="T204" s="2">
        <f t="shared" si="25"/>
        <v>1274.72</v>
      </c>
      <c r="U204" s="2">
        <f t="shared" si="26"/>
        <v>3363.2</v>
      </c>
      <c r="V204" s="14">
        <f t="shared" si="27"/>
        <v>-0.62098001902949562</v>
      </c>
    </row>
    <row r="205" spans="1:22">
      <c r="A205" s="3" t="s">
        <v>579</v>
      </c>
      <c r="B205" s="3" t="s">
        <v>613</v>
      </c>
      <c r="C205" s="4" t="s">
        <v>581</v>
      </c>
      <c r="D205" s="4" t="s">
        <v>614</v>
      </c>
      <c r="E205" s="4" t="s">
        <v>615</v>
      </c>
      <c r="F205" s="4" t="s">
        <v>616</v>
      </c>
      <c r="G205" s="4" t="s">
        <v>617</v>
      </c>
      <c r="H205" s="4" t="s">
        <v>618</v>
      </c>
      <c r="I205" s="4" t="s">
        <v>619</v>
      </c>
      <c r="J205" s="4" t="s">
        <v>620</v>
      </c>
      <c r="K205" s="4" t="s">
        <v>621</v>
      </c>
      <c r="L205" s="4">
        <f>VLOOKUP(D205,'CAHT EVRON'!$A$2:$C$226,2,FALSE)</f>
        <v>1250</v>
      </c>
      <c r="M205" s="4">
        <f>VLOOKUP(D205,'CAHT EVRON'!$A$2:$C$226,3,FALSE)</f>
        <v>0</v>
      </c>
      <c r="N205" s="2">
        <f t="shared" si="21"/>
        <v>1250</v>
      </c>
      <c r="O205" s="14">
        <f t="shared" si="22"/>
        <v>0</v>
      </c>
      <c r="P205" s="2"/>
      <c r="Q205" s="2"/>
      <c r="R205" s="2">
        <f t="shared" si="23"/>
        <v>0</v>
      </c>
      <c r="S205" s="14">
        <f t="shared" si="24"/>
        <v>0</v>
      </c>
      <c r="T205" s="2">
        <f t="shared" si="25"/>
        <v>1250</v>
      </c>
      <c r="U205" s="2">
        <f t="shared" si="26"/>
        <v>0</v>
      </c>
      <c r="V205" s="14">
        <f t="shared" si="27"/>
        <v>0</v>
      </c>
    </row>
    <row r="206" spans="1:22">
      <c r="A206" s="3" t="s">
        <v>1002</v>
      </c>
      <c r="B206" s="3" t="s">
        <v>1018</v>
      </c>
      <c r="C206" s="4" t="s">
        <v>1004</v>
      </c>
      <c r="D206" s="4" t="s">
        <v>1019</v>
      </c>
      <c r="E206" s="4" t="s">
        <v>1020</v>
      </c>
      <c r="F206" s="4" t="s">
        <v>1021</v>
      </c>
      <c r="G206" s="4" t="s">
        <v>1022</v>
      </c>
      <c r="H206" s="4" t="s">
        <v>1023</v>
      </c>
      <c r="I206" s="4" t="s">
        <v>1024</v>
      </c>
      <c r="J206" s="4" t="s">
        <v>1025</v>
      </c>
      <c r="K206" s="4" t="s">
        <v>1026</v>
      </c>
      <c r="L206" s="4">
        <f>VLOOKUP(D206,'CAHT EVRON'!$A$2:$C$226,2,FALSE)</f>
        <v>1215.8</v>
      </c>
      <c r="M206" s="4">
        <f>VLOOKUP(D206,'CAHT EVRON'!$A$2:$C$226,3,FALSE)</f>
        <v>2170.85</v>
      </c>
      <c r="N206" s="2">
        <f t="shared" si="21"/>
        <v>3386.6499999999996</v>
      </c>
      <c r="O206" s="14">
        <f t="shared" si="22"/>
        <v>-0.43994287951723976</v>
      </c>
      <c r="P206" s="2"/>
      <c r="Q206" s="2"/>
      <c r="R206" s="2">
        <f t="shared" si="23"/>
        <v>0</v>
      </c>
      <c r="S206" s="14">
        <f t="shared" si="24"/>
        <v>0</v>
      </c>
      <c r="T206" s="2">
        <f t="shared" si="25"/>
        <v>1215.8</v>
      </c>
      <c r="U206" s="2">
        <f t="shared" si="26"/>
        <v>2170.85</v>
      </c>
      <c r="V206" s="14">
        <f t="shared" si="27"/>
        <v>-0.43994287951723976</v>
      </c>
    </row>
    <row r="207" spans="1:22">
      <c r="A207" s="3" t="s">
        <v>880</v>
      </c>
      <c r="B207" s="3" t="s">
        <v>1877</v>
      </c>
      <c r="C207" s="4" t="s">
        <v>882</v>
      </c>
      <c r="D207" s="4" t="s">
        <v>2133</v>
      </c>
      <c r="E207" s="4" t="s">
        <v>2134</v>
      </c>
      <c r="F207" s="4" t="s">
        <v>1612</v>
      </c>
      <c r="G207" s="4" t="s">
        <v>2135</v>
      </c>
      <c r="H207" s="4" t="s">
        <v>2136</v>
      </c>
      <c r="I207" s="4" t="s">
        <v>2137</v>
      </c>
      <c r="J207" s="4" t="s">
        <v>2138</v>
      </c>
      <c r="K207" s="4">
        <v>0</v>
      </c>
      <c r="L207" s="4"/>
      <c r="M207" s="4"/>
      <c r="N207" s="2">
        <f t="shared" si="21"/>
        <v>0</v>
      </c>
      <c r="O207" s="14">
        <f t="shared" si="22"/>
        <v>0</v>
      </c>
      <c r="P207" s="2">
        <f>VLOOKUP(D207,'CAHT SABLE'!$A$2:$C$182,2,FALSE)</f>
        <v>1211.55</v>
      </c>
      <c r="Q207" s="2">
        <f>VLOOKUP(D207,'CAHT SABLE'!$A$2:$C$182,3,FALSE)</f>
        <v>0</v>
      </c>
      <c r="R207" s="2">
        <f t="shared" si="23"/>
        <v>1211.55</v>
      </c>
      <c r="S207" s="14">
        <f t="shared" si="24"/>
        <v>0</v>
      </c>
      <c r="T207" s="2">
        <f t="shared" si="25"/>
        <v>1211.55</v>
      </c>
      <c r="U207" s="2">
        <f t="shared" si="26"/>
        <v>0</v>
      </c>
      <c r="V207" s="14">
        <f t="shared" si="27"/>
        <v>0</v>
      </c>
    </row>
    <row r="208" spans="1:22">
      <c r="A208" s="3" t="s">
        <v>579</v>
      </c>
      <c r="B208" s="3" t="s">
        <v>590</v>
      </c>
      <c r="C208" s="4" t="s">
        <v>581</v>
      </c>
      <c r="D208" s="4" t="s">
        <v>591</v>
      </c>
      <c r="E208" s="4" t="s">
        <v>592</v>
      </c>
      <c r="F208" s="4">
        <v>0</v>
      </c>
      <c r="G208" s="4" t="s">
        <v>593</v>
      </c>
      <c r="H208" s="4" t="s">
        <v>594</v>
      </c>
      <c r="I208" s="4" t="s">
        <v>595</v>
      </c>
      <c r="J208" s="4" t="s">
        <v>596</v>
      </c>
      <c r="K208" s="4">
        <v>0</v>
      </c>
      <c r="L208" s="4">
        <f>VLOOKUP(D208,'CAHT EVRON'!$A$2:$C$226,2,FALSE)</f>
        <v>1208.6500000000001</v>
      </c>
      <c r="M208" s="4">
        <f>VLOOKUP(D208,'CAHT EVRON'!$A$2:$C$226,3,FALSE)</f>
        <v>49566.39</v>
      </c>
      <c r="N208" s="2">
        <f t="shared" si="21"/>
        <v>50775.040000000001</v>
      </c>
      <c r="O208" s="14">
        <f t="shared" si="22"/>
        <v>-0.97561553302550375</v>
      </c>
      <c r="P208" s="2"/>
      <c r="Q208" s="2"/>
      <c r="R208" s="2">
        <f t="shared" si="23"/>
        <v>0</v>
      </c>
      <c r="S208" s="14">
        <f t="shared" si="24"/>
        <v>0</v>
      </c>
      <c r="T208" s="2">
        <f t="shared" si="25"/>
        <v>1208.6500000000001</v>
      </c>
      <c r="U208" s="2">
        <f t="shared" si="26"/>
        <v>49566.39</v>
      </c>
      <c r="V208" s="14">
        <f t="shared" si="27"/>
        <v>-0.97561553302550375</v>
      </c>
    </row>
    <row r="209" spans="1:22">
      <c r="A209" s="3" t="s">
        <v>1308</v>
      </c>
      <c r="B209" s="3" t="s">
        <v>1394</v>
      </c>
      <c r="C209" s="4" t="s">
        <v>1310</v>
      </c>
      <c r="D209" s="4" t="s">
        <v>2196</v>
      </c>
      <c r="E209" s="4" t="s">
        <v>1381</v>
      </c>
      <c r="F209" s="4">
        <v>0</v>
      </c>
      <c r="G209" s="4" t="s">
        <v>1382</v>
      </c>
      <c r="H209" s="4" t="s">
        <v>1383</v>
      </c>
      <c r="I209" s="4" t="s">
        <v>1384</v>
      </c>
      <c r="J209" s="4" t="s">
        <v>1385</v>
      </c>
      <c r="K209" s="4">
        <v>0</v>
      </c>
      <c r="L209" s="4"/>
      <c r="M209" s="4"/>
      <c r="N209" s="2">
        <f t="shared" si="21"/>
        <v>0</v>
      </c>
      <c r="O209" s="14">
        <f t="shared" si="22"/>
        <v>0</v>
      </c>
      <c r="P209" s="2">
        <f>VLOOKUP(D209,'CAHT SABLE'!$A$2:$C$182,2,FALSE)</f>
        <v>1190</v>
      </c>
      <c r="Q209" s="2">
        <f>VLOOKUP(D209,'CAHT SABLE'!$A$2:$C$182,3,FALSE)</f>
        <v>1639.47</v>
      </c>
      <c r="R209" s="2">
        <f t="shared" si="23"/>
        <v>2829.4700000000003</v>
      </c>
      <c r="S209" s="14">
        <f t="shared" si="24"/>
        <v>-0.27415567225993764</v>
      </c>
      <c r="T209" s="2">
        <f t="shared" si="25"/>
        <v>1190</v>
      </c>
      <c r="U209" s="2">
        <f t="shared" si="26"/>
        <v>1639.47</v>
      </c>
      <c r="V209" s="14">
        <f t="shared" si="27"/>
        <v>-0.27415567225993764</v>
      </c>
    </row>
    <row r="210" spans="1:22">
      <c r="A210" s="3" t="s">
        <v>258</v>
      </c>
      <c r="B210" s="3" t="s">
        <v>283</v>
      </c>
      <c r="C210" s="4" t="s">
        <v>260</v>
      </c>
      <c r="D210" s="4" t="s">
        <v>284</v>
      </c>
      <c r="E210" s="4" t="s">
        <v>285</v>
      </c>
      <c r="F210" s="4">
        <v>0</v>
      </c>
      <c r="G210" s="4" t="s">
        <v>286</v>
      </c>
      <c r="H210" s="4" t="s">
        <v>287</v>
      </c>
      <c r="I210" s="4" t="s">
        <v>288</v>
      </c>
      <c r="J210" s="4" t="s">
        <v>289</v>
      </c>
      <c r="K210" s="4" t="s">
        <v>290</v>
      </c>
      <c r="L210" s="4">
        <f>VLOOKUP(D210,'CAHT EVRON'!$A$2:$C$226,2,FALSE)</f>
        <v>1152.8</v>
      </c>
      <c r="M210" s="4">
        <f>VLOOKUP(D210,'CAHT EVRON'!$A$2:$C$226,3,FALSE)</f>
        <v>988.56</v>
      </c>
      <c r="N210" s="2">
        <f t="shared" si="21"/>
        <v>2141.3599999999997</v>
      </c>
      <c r="O210" s="14">
        <f t="shared" si="22"/>
        <v>0.16614064902484427</v>
      </c>
      <c r="P210" s="2"/>
      <c r="Q210" s="2"/>
      <c r="R210" s="2">
        <f t="shared" si="23"/>
        <v>0</v>
      </c>
      <c r="S210" s="14">
        <f t="shared" si="24"/>
        <v>0</v>
      </c>
      <c r="T210" s="2">
        <f t="shared" si="25"/>
        <v>1152.8</v>
      </c>
      <c r="U210" s="2">
        <f t="shared" si="26"/>
        <v>988.56</v>
      </c>
      <c r="V210" s="14">
        <f t="shared" si="27"/>
        <v>0.16614064902484427</v>
      </c>
    </row>
    <row r="211" spans="1:22">
      <c r="A211" s="3" t="s">
        <v>521</v>
      </c>
      <c r="B211" s="3" t="s">
        <v>522</v>
      </c>
      <c r="C211" s="4" t="s">
        <v>523</v>
      </c>
      <c r="D211" s="4" t="s">
        <v>524</v>
      </c>
      <c r="E211" s="4" t="s">
        <v>525</v>
      </c>
      <c r="F211" s="4">
        <v>0</v>
      </c>
      <c r="G211" s="4" t="s">
        <v>494</v>
      </c>
      <c r="H211" s="4" t="s">
        <v>526</v>
      </c>
      <c r="I211" s="4" t="s">
        <v>527</v>
      </c>
      <c r="J211" s="4">
        <v>0</v>
      </c>
      <c r="K211" s="4">
        <v>0</v>
      </c>
      <c r="L211" s="4">
        <f>VLOOKUP(D211,'CAHT EVRON'!$A$2:$C$226,2,FALSE)</f>
        <v>1105</v>
      </c>
      <c r="M211" s="4">
        <f>VLOOKUP(D211,'CAHT EVRON'!$A$2:$C$226,3,FALSE)</f>
        <v>2201.5</v>
      </c>
      <c r="N211" s="2">
        <f t="shared" si="21"/>
        <v>3306.5</v>
      </c>
      <c r="O211" s="14">
        <f t="shared" si="22"/>
        <v>-0.49806949806949807</v>
      </c>
      <c r="P211" s="2"/>
      <c r="Q211" s="2"/>
      <c r="R211" s="2">
        <f t="shared" si="23"/>
        <v>0</v>
      </c>
      <c r="S211" s="14">
        <f t="shared" si="24"/>
        <v>0</v>
      </c>
      <c r="T211" s="2">
        <f t="shared" si="25"/>
        <v>1105</v>
      </c>
      <c r="U211" s="2">
        <f t="shared" si="26"/>
        <v>2201.5</v>
      </c>
      <c r="V211" s="14">
        <f t="shared" si="27"/>
        <v>-0.49806949806949807</v>
      </c>
    </row>
    <row r="212" spans="1:22">
      <c r="A212" s="3" t="s">
        <v>489</v>
      </c>
      <c r="B212" s="3" t="s">
        <v>490</v>
      </c>
      <c r="C212" s="4" t="s">
        <v>491</v>
      </c>
      <c r="D212" s="4" t="s">
        <v>492</v>
      </c>
      <c r="E212" s="4" t="s">
        <v>493</v>
      </c>
      <c r="F212" s="4">
        <v>0</v>
      </c>
      <c r="G212" s="4" t="s">
        <v>494</v>
      </c>
      <c r="H212" s="4" t="s">
        <v>495</v>
      </c>
      <c r="I212" s="4" t="s">
        <v>496</v>
      </c>
      <c r="J212" s="4">
        <v>0</v>
      </c>
      <c r="K212" s="4">
        <v>0</v>
      </c>
      <c r="L212" s="4">
        <f>VLOOKUP(D212,'CAHT EVRON'!$A$2:$C$226,2,FALSE)</f>
        <v>1104.7</v>
      </c>
      <c r="M212" s="4">
        <f>VLOOKUP(D212,'CAHT EVRON'!$A$2:$C$226,3,FALSE)</f>
        <v>1858.47</v>
      </c>
      <c r="N212" s="2">
        <f t="shared" si="21"/>
        <v>2963.17</v>
      </c>
      <c r="O212" s="14">
        <f t="shared" si="22"/>
        <v>-0.40558631562521863</v>
      </c>
      <c r="P212" s="2"/>
      <c r="Q212" s="2"/>
      <c r="R212" s="2">
        <f t="shared" si="23"/>
        <v>0</v>
      </c>
      <c r="S212" s="14">
        <f t="shared" si="24"/>
        <v>0</v>
      </c>
      <c r="T212" s="2">
        <f t="shared" si="25"/>
        <v>1104.7</v>
      </c>
      <c r="U212" s="2">
        <f t="shared" si="26"/>
        <v>1858.47</v>
      </c>
      <c r="V212" s="14">
        <f t="shared" si="27"/>
        <v>-0.40558631562521863</v>
      </c>
    </row>
    <row r="213" spans="1:22">
      <c r="A213" s="3" t="s">
        <v>855</v>
      </c>
      <c r="B213" s="3" t="s">
        <v>1837</v>
      </c>
      <c r="C213" s="4" t="s">
        <v>857</v>
      </c>
      <c r="D213" s="4" t="s">
        <v>2290</v>
      </c>
      <c r="E213" s="4" t="s">
        <v>2291</v>
      </c>
      <c r="F213" s="4" t="s">
        <v>2292</v>
      </c>
      <c r="G213" s="4" t="s">
        <v>2293</v>
      </c>
      <c r="H213" s="4" t="s">
        <v>2294</v>
      </c>
      <c r="I213" s="4" t="s">
        <v>2295</v>
      </c>
      <c r="J213" s="4" t="s">
        <v>2296</v>
      </c>
      <c r="K213" s="4" t="s">
        <v>2297</v>
      </c>
      <c r="L213" s="4"/>
      <c r="M213" s="4"/>
      <c r="N213" s="2">
        <f t="shared" si="21"/>
        <v>0</v>
      </c>
      <c r="O213" s="14">
        <f t="shared" si="22"/>
        <v>0</v>
      </c>
      <c r="P213" s="2">
        <f>VLOOKUP(D213,'CAHT SABLE'!$A$2:$C$182,2,FALSE)</f>
        <v>1104.3900000000001</v>
      </c>
      <c r="Q213" s="2">
        <f>VLOOKUP(D213,'CAHT SABLE'!$A$2:$C$182,3,FALSE)</f>
        <v>2098.19</v>
      </c>
      <c r="R213" s="2">
        <f t="shared" si="23"/>
        <v>3202.58</v>
      </c>
      <c r="S213" s="14">
        <f t="shared" si="24"/>
        <v>-0.47364633326819783</v>
      </c>
      <c r="T213" s="2">
        <f t="shared" si="25"/>
        <v>1104.3900000000001</v>
      </c>
      <c r="U213" s="2">
        <f t="shared" si="26"/>
        <v>2098.19</v>
      </c>
      <c r="V213" s="14">
        <f t="shared" si="27"/>
        <v>-0.47364633326819783</v>
      </c>
    </row>
    <row r="214" spans="1:22">
      <c r="A214" s="3" t="s">
        <v>337</v>
      </c>
      <c r="B214" s="3" t="s">
        <v>1825</v>
      </c>
      <c r="C214" s="4" t="s">
        <v>339</v>
      </c>
      <c r="D214" s="4" t="s">
        <v>2142</v>
      </c>
      <c r="E214" s="4" t="s">
        <v>2143</v>
      </c>
      <c r="F214" s="4">
        <v>0</v>
      </c>
      <c r="G214" s="4" t="s">
        <v>2144</v>
      </c>
      <c r="H214" s="4" t="s">
        <v>2145</v>
      </c>
      <c r="I214" s="4" t="s">
        <v>2146</v>
      </c>
      <c r="J214" s="4" t="s">
        <v>2147</v>
      </c>
      <c r="K214" s="4" t="s">
        <v>2148</v>
      </c>
      <c r="L214" s="4"/>
      <c r="M214" s="4"/>
      <c r="N214" s="2">
        <f t="shared" si="21"/>
        <v>0</v>
      </c>
      <c r="O214" s="14">
        <f t="shared" si="22"/>
        <v>0</v>
      </c>
      <c r="P214" s="2">
        <f>VLOOKUP(D214,'CAHT SABLE'!$A$2:$C$182,2,FALSE)</f>
        <v>1090.6500000000001</v>
      </c>
      <c r="Q214" s="2">
        <f>VLOOKUP(D214,'CAHT SABLE'!$A$2:$C$182,3,FALSE)</f>
        <v>344.14</v>
      </c>
      <c r="R214" s="2">
        <f t="shared" si="23"/>
        <v>1434.79</v>
      </c>
      <c r="S214" s="14">
        <f t="shared" si="24"/>
        <v>2.1692043935607606</v>
      </c>
      <c r="T214" s="2">
        <f t="shared" si="25"/>
        <v>1090.6500000000001</v>
      </c>
      <c r="U214" s="2">
        <f t="shared" si="26"/>
        <v>344.14</v>
      </c>
      <c r="V214" s="14">
        <f t="shared" si="27"/>
        <v>2.1692043935607606</v>
      </c>
    </row>
    <row r="215" spans="1:22">
      <c r="A215" s="3" t="s">
        <v>202</v>
      </c>
      <c r="B215" s="3" t="s">
        <v>1888</v>
      </c>
      <c r="C215" s="4" t="s">
        <v>204</v>
      </c>
      <c r="D215" s="4" t="s">
        <v>2149</v>
      </c>
      <c r="E215" s="4" t="s">
        <v>2150</v>
      </c>
      <c r="F215" s="4">
        <v>0</v>
      </c>
      <c r="G215" s="4" t="s">
        <v>407</v>
      </c>
      <c r="H215" s="4" t="s">
        <v>1970</v>
      </c>
      <c r="I215" s="4" t="s">
        <v>2151</v>
      </c>
      <c r="J215" s="4" t="s">
        <v>2152</v>
      </c>
      <c r="K215" s="4">
        <v>0</v>
      </c>
      <c r="L215" s="4"/>
      <c r="M215" s="4"/>
      <c r="N215" s="2">
        <f t="shared" si="21"/>
        <v>0</v>
      </c>
      <c r="O215" s="14">
        <f t="shared" si="22"/>
        <v>0</v>
      </c>
      <c r="P215" s="2">
        <f>VLOOKUP(D215,'CAHT SABLE'!$A$2:$C$182,2,FALSE)</f>
        <v>1084.74</v>
      </c>
      <c r="Q215" s="2">
        <f>VLOOKUP(D215,'CAHT SABLE'!$A$2:$C$182,3,FALSE)</f>
        <v>0</v>
      </c>
      <c r="R215" s="2">
        <f t="shared" si="23"/>
        <v>1084.74</v>
      </c>
      <c r="S215" s="14">
        <f t="shared" si="24"/>
        <v>0</v>
      </c>
      <c r="T215" s="2">
        <f t="shared" si="25"/>
        <v>1084.74</v>
      </c>
      <c r="U215" s="2">
        <f t="shared" si="26"/>
        <v>0</v>
      </c>
      <c r="V215" s="14">
        <f t="shared" si="27"/>
        <v>0</v>
      </c>
    </row>
    <row r="216" spans="1:22">
      <c r="A216" s="3" t="s">
        <v>11</v>
      </c>
      <c r="B216" s="3" t="s">
        <v>19</v>
      </c>
      <c r="C216" s="4" t="s">
        <v>13</v>
      </c>
      <c r="D216" s="4" t="s">
        <v>20</v>
      </c>
      <c r="E216" s="4" t="s">
        <v>21</v>
      </c>
      <c r="F216" s="4">
        <v>0</v>
      </c>
      <c r="G216" s="4" t="s">
        <v>22</v>
      </c>
      <c r="H216" s="4" t="s">
        <v>23</v>
      </c>
      <c r="I216" s="4" t="s">
        <v>24</v>
      </c>
      <c r="J216" s="4" t="s">
        <v>25</v>
      </c>
      <c r="K216" s="4" t="s">
        <v>26</v>
      </c>
      <c r="L216" s="4">
        <f>VLOOKUP(D216,'CAHT EVRON'!$A$2:$C$226,2,FALSE)</f>
        <v>1069.8599999999999</v>
      </c>
      <c r="M216" s="4">
        <f>VLOOKUP(D216,'CAHT EVRON'!$A$2:$C$226,3,FALSE)</f>
        <v>1328.78</v>
      </c>
      <c r="N216" s="2">
        <f t="shared" si="21"/>
        <v>2398.64</v>
      </c>
      <c r="O216" s="14">
        <f t="shared" si="22"/>
        <v>-0.1948554312978823</v>
      </c>
      <c r="P216" s="2"/>
      <c r="Q216" s="2"/>
      <c r="R216" s="2">
        <f t="shared" si="23"/>
        <v>0</v>
      </c>
      <c r="S216" s="14">
        <f t="shared" si="24"/>
        <v>0</v>
      </c>
      <c r="T216" s="2">
        <f t="shared" si="25"/>
        <v>1069.8599999999999</v>
      </c>
      <c r="U216" s="2">
        <f t="shared" si="26"/>
        <v>1328.78</v>
      </c>
      <c r="V216" s="14">
        <f t="shared" si="27"/>
        <v>-0.1948554312978823</v>
      </c>
    </row>
    <row r="217" spans="1:22">
      <c r="A217" s="3" t="s">
        <v>1172</v>
      </c>
      <c r="B217" s="3" t="s">
        <v>1173</v>
      </c>
      <c r="C217" s="4" t="s">
        <v>1174</v>
      </c>
      <c r="D217" s="4" t="s">
        <v>2153</v>
      </c>
      <c r="E217" s="4" t="s">
        <v>1176</v>
      </c>
      <c r="F217" s="4">
        <v>0</v>
      </c>
      <c r="G217" s="4" t="s">
        <v>1177</v>
      </c>
      <c r="H217" s="4" t="s">
        <v>1178</v>
      </c>
      <c r="I217" s="4" t="s">
        <v>2154</v>
      </c>
      <c r="J217" s="4" t="s">
        <v>2155</v>
      </c>
      <c r="K217" s="4">
        <v>0</v>
      </c>
      <c r="L217" s="4"/>
      <c r="M217" s="4"/>
      <c r="N217" s="2">
        <f t="shared" si="21"/>
        <v>0</v>
      </c>
      <c r="O217" s="14">
        <f t="shared" si="22"/>
        <v>0</v>
      </c>
      <c r="P217" s="2">
        <f>VLOOKUP(D217,'CAHT SABLE'!$A$2:$C$182,2,FALSE)</f>
        <v>1040.98</v>
      </c>
      <c r="Q217" s="2">
        <f>VLOOKUP(D217,'CAHT SABLE'!$A$2:$C$182,3,FALSE)</f>
        <v>0</v>
      </c>
      <c r="R217" s="2">
        <f t="shared" si="23"/>
        <v>1040.98</v>
      </c>
      <c r="S217" s="14">
        <f t="shared" si="24"/>
        <v>0</v>
      </c>
      <c r="T217" s="2">
        <f t="shared" si="25"/>
        <v>1040.98</v>
      </c>
      <c r="U217" s="2">
        <f t="shared" si="26"/>
        <v>0</v>
      </c>
      <c r="V217" s="14">
        <f t="shared" si="27"/>
        <v>0</v>
      </c>
    </row>
    <row r="218" spans="1:22">
      <c r="A218" s="3" t="s">
        <v>1263</v>
      </c>
      <c r="B218" s="3" t="s">
        <v>1273</v>
      </c>
      <c r="C218" s="4" t="s">
        <v>1265</v>
      </c>
      <c r="D218" s="4" t="s">
        <v>1274</v>
      </c>
      <c r="E218" s="4" t="s">
        <v>1275</v>
      </c>
      <c r="F218" s="4" t="s">
        <v>1276</v>
      </c>
      <c r="G218" s="4" t="s">
        <v>1277</v>
      </c>
      <c r="H218" s="4" t="s">
        <v>1278</v>
      </c>
      <c r="I218" s="4" t="s">
        <v>1279</v>
      </c>
      <c r="J218" s="4" t="s">
        <v>1280</v>
      </c>
      <c r="K218" s="4">
        <v>0</v>
      </c>
      <c r="L218" s="4">
        <f>VLOOKUP(D218,'CAHT EVRON'!$A$2:$C$226,2,FALSE)</f>
        <v>989.88</v>
      </c>
      <c r="M218" s="4">
        <f>VLOOKUP(D218,'CAHT EVRON'!$A$2:$C$226,3,FALSE)</f>
        <v>0</v>
      </c>
      <c r="N218" s="2">
        <f t="shared" si="21"/>
        <v>989.88</v>
      </c>
      <c r="O218" s="14">
        <f t="shared" si="22"/>
        <v>0</v>
      </c>
      <c r="P218" s="2"/>
      <c r="Q218" s="2"/>
      <c r="R218" s="2">
        <f t="shared" si="23"/>
        <v>0</v>
      </c>
      <c r="S218" s="14">
        <f t="shared" si="24"/>
        <v>0</v>
      </c>
      <c r="T218" s="2">
        <f t="shared" si="25"/>
        <v>989.88</v>
      </c>
      <c r="U218" s="2">
        <f t="shared" si="26"/>
        <v>0</v>
      </c>
      <c r="V218" s="14">
        <f t="shared" si="27"/>
        <v>0</v>
      </c>
    </row>
    <row r="219" spans="1:22">
      <c r="A219" s="3" t="s">
        <v>1616</v>
      </c>
      <c r="B219" s="3" t="s">
        <v>1617</v>
      </c>
      <c r="C219" s="4" t="s">
        <v>1618</v>
      </c>
      <c r="D219" s="4" t="s">
        <v>1619</v>
      </c>
      <c r="E219" s="4" t="s">
        <v>1620</v>
      </c>
      <c r="F219" s="4">
        <v>0</v>
      </c>
      <c r="G219" s="4" t="s">
        <v>1621</v>
      </c>
      <c r="H219" s="4" t="s">
        <v>1578</v>
      </c>
      <c r="I219" s="4" t="s">
        <v>1622</v>
      </c>
      <c r="J219" s="4" t="s">
        <v>1622</v>
      </c>
      <c r="K219" s="4" t="s">
        <v>1623</v>
      </c>
      <c r="L219" s="4">
        <f>VLOOKUP(D219,'CAHT EVRON'!$A$2:$C$226,2,FALSE)</f>
        <v>201.75</v>
      </c>
      <c r="M219" s="4">
        <f>VLOOKUP(D219,'CAHT EVRON'!$A$2:$C$226,3,FALSE)</f>
        <v>11367.72</v>
      </c>
      <c r="N219" s="2">
        <f t="shared" si="21"/>
        <v>11569.47</v>
      </c>
      <c r="O219" s="14">
        <f t="shared" si="22"/>
        <v>-0.98225237778551899</v>
      </c>
      <c r="P219" s="2">
        <f>VLOOKUP(D219,'CAHT SABLE'!$A$2:$C$182,2,FALSE)</f>
        <v>781.66</v>
      </c>
      <c r="Q219" s="2">
        <f>VLOOKUP(D219,'CAHT SABLE'!$A$2:$C$182,3,FALSE)</f>
        <v>3134.13</v>
      </c>
      <c r="R219" s="2">
        <f t="shared" si="23"/>
        <v>3915.79</v>
      </c>
      <c r="S219" s="14">
        <f t="shared" si="24"/>
        <v>-0.75059745447699999</v>
      </c>
      <c r="T219" s="2">
        <f t="shared" si="25"/>
        <v>983.41</v>
      </c>
      <c r="U219" s="2">
        <f t="shared" si="26"/>
        <v>14501.849999999999</v>
      </c>
      <c r="V219" s="14">
        <f t="shared" si="27"/>
        <v>-0.93218727265831602</v>
      </c>
    </row>
    <row r="220" spans="1:22">
      <c r="A220" s="3" t="s">
        <v>1538</v>
      </c>
      <c r="B220" s="3" t="s">
        <v>1549</v>
      </c>
      <c r="C220" s="4" t="s">
        <v>1540</v>
      </c>
      <c r="D220" s="4" t="s">
        <v>1550</v>
      </c>
      <c r="E220" s="4" t="s">
        <v>1551</v>
      </c>
      <c r="F220" s="4" t="s">
        <v>1552</v>
      </c>
      <c r="G220" s="4" t="s">
        <v>1553</v>
      </c>
      <c r="H220" s="4" t="s">
        <v>1554</v>
      </c>
      <c r="I220" s="4" t="s">
        <v>1555</v>
      </c>
      <c r="J220" s="4" t="s">
        <v>1556</v>
      </c>
      <c r="K220" s="4" t="s">
        <v>1557</v>
      </c>
      <c r="L220" s="4">
        <f>VLOOKUP(D220,'CAHT EVRON'!$A$2:$C$226,2,FALSE)</f>
        <v>960.46</v>
      </c>
      <c r="M220" s="4">
        <f>VLOOKUP(D220,'CAHT EVRON'!$A$2:$C$226,3,FALSE)</f>
        <v>3890.16</v>
      </c>
      <c r="N220" s="2">
        <f t="shared" si="21"/>
        <v>4850.62</v>
      </c>
      <c r="O220" s="14">
        <f t="shared" si="22"/>
        <v>-0.75310527073436573</v>
      </c>
      <c r="P220" s="2"/>
      <c r="Q220" s="2"/>
      <c r="R220" s="2">
        <f t="shared" si="23"/>
        <v>0</v>
      </c>
      <c r="S220" s="14">
        <f t="shared" si="24"/>
        <v>0</v>
      </c>
      <c r="T220" s="2">
        <f t="shared" si="25"/>
        <v>960.46</v>
      </c>
      <c r="U220" s="2">
        <f t="shared" si="26"/>
        <v>3890.16</v>
      </c>
      <c r="V220" s="14">
        <f t="shared" si="27"/>
        <v>-0.75310527073436573</v>
      </c>
    </row>
    <row r="221" spans="1:22">
      <c r="A221" s="3" t="s">
        <v>11</v>
      </c>
      <c r="B221" s="3" t="s">
        <v>27</v>
      </c>
      <c r="C221" s="4" t="s">
        <v>13</v>
      </c>
      <c r="D221" s="4" t="s">
        <v>28</v>
      </c>
      <c r="E221" s="4" t="s">
        <v>29</v>
      </c>
      <c r="F221" s="4">
        <v>0</v>
      </c>
      <c r="G221" s="4" t="s">
        <v>30</v>
      </c>
      <c r="H221" s="4" t="s">
        <v>31</v>
      </c>
      <c r="I221" s="4" t="s">
        <v>32</v>
      </c>
      <c r="J221" s="4" t="s">
        <v>33</v>
      </c>
      <c r="K221" s="4" t="s">
        <v>34</v>
      </c>
      <c r="L221" s="4">
        <f>VLOOKUP(D221,'CAHT EVRON'!$A$2:$C$226,2,FALSE)</f>
        <v>945.81</v>
      </c>
      <c r="M221" s="4">
        <f>VLOOKUP(D221,'CAHT EVRON'!$A$2:$C$226,3,FALSE)</f>
        <v>3443.87</v>
      </c>
      <c r="N221" s="2">
        <f t="shared" si="21"/>
        <v>4389.68</v>
      </c>
      <c r="O221" s="14">
        <f t="shared" si="22"/>
        <v>-0.72536419783557449</v>
      </c>
      <c r="P221" s="2"/>
      <c r="Q221" s="2"/>
      <c r="R221" s="2">
        <f t="shared" si="23"/>
        <v>0</v>
      </c>
      <c r="S221" s="14">
        <f t="shared" si="24"/>
        <v>0</v>
      </c>
      <c r="T221" s="2">
        <f t="shared" si="25"/>
        <v>945.81</v>
      </c>
      <c r="U221" s="2">
        <f t="shared" si="26"/>
        <v>3443.87</v>
      </c>
      <c r="V221" s="14">
        <f t="shared" si="27"/>
        <v>-0.72536419783557449</v>
      </c>
    </row>
    <row r="222" spans="1:22">
      <c r="A222" s="3" t="s">
        <v>855</v>
      </c>
      <c r="B222" s="3" t="s">
        <v>856</v>
      </c>
      <c r="C222" s="4" t="s">
        <v>857</v>
      </c>
      <c r="D222" s="4" t="s">
        <v>858</v>
      </c>
      <c r="E222" s="4" t="s">
        <v>859</v>
      </c>
      <c r="F222" s="4">
        <v>0</v>
      </c>
      <c r="G222" s="4" t="s">
        <v>860</v>
      </c>
      <c r="H222" s="4" t="s">
        <v>861</v>
      </c>
      <c r="I222" s="4" t="s">
        <v>862</v>
      </c>
      <c r="J222" s="4" t="s">
        <v>862</v>
      </c>
      <c r="K222" s="4">
        <v>0</v>
      </c>
      <c r="L222" s="4">
        <f>VLOOKUP(D222,'CAHT EVRON'!$A$2:$C$226,2,FALSE)</f>
        <v>911.85</v>
      </c>
      <c r="M222" s="4">
        <f>VLOOKUP(D222,'CAHT EVRON'!$A$2:$C$226,3,FALSE)</f>
        <v>2970.67</v>
      </c>
      <c r="N222" s="2">
        <f t="shared" si="21"/>
        <v>3882.52</v>
      </c>
      <c r="O222" s="14">
        <f t="shared" si="22"/>
        <v>-0.69304904280852475</v>
      </c>
      <c r="P222" s="2"/>
      <c r="Q222" s="2"/>
      <c r="R222" s="2">
        <f t="shared" si="23"/>
        <v>0</v>
      </c>
      <c r="S222" s="14">
        <f t="shared" si="24"/>
        <v>0</v>
      </c>
      <c r="T222" s="2">
        <f t="shared" si="25"/>
        <v>911.85</v>
      </c>
      <c r="U222" s="2">
        <f t="shared" si="26"/>
        <v>2970.67</v>
      </c>
      <c r="V222" s="14">
        <f t="shared" si="27"/>
        <v>-0.69304904280852475</v>
      </c>
    </row>
    <row r="223" spans="1:22">
      <c r="A223" s="3" t="s">
        <v>1880</v>
      </c>
      <c r="B223" s="3" t="s">
        <v>1881</v>
      </c>
      <c r="C223" s="4" t="s">
        <v>2177</v>
      </c>
      <c r="D223" s="4" t="s">
        <v>2178</v>
      </c>
      <c r="E223" s="4" t="s">
        <v>2179</v>
      </c>
      <c r="F223" s="4">
        <v>0</v>
      </c>
      <c r="G223" s="4" t="s">
        <v>773</v>
      </c>
      <c r="H223" s="4" t="s">
        <v>2180</v>
      </c>
      <c r="I223" s="4" t="s">
        <v>2181</v>
      </c>
      <c r="J223" s="4" t="s">
        <v>2182</v>
      </c>
      <c r="K223" s="4">
        <v>0</v>
      </c>
      <c r="L223" s="4"/>
      <c r="M223" s="4"/>
      <c r="N223" s="2">
        <f t="shared" si="21"/>
        <v>0</v>
      </c>
      <c r="O223" s="14">
        <f t="shared" si="22"/>
        <v>0</v>
      </c>
      <c r="P223" s="2">
        <f>VLOOKUP(D223,'CAHT SABLE'!$A$2:$C$182,2,FALSE)</f>
        <v>904.96</v>
      </c>
      <c r="Q223" s="2">
        <f>VLOOKUP(D223,'CAHT SABLE'!$A$2:$C$182,3,FALSE)</f>
        <v>6089.2</v>
      </c>
      <c r="R223" s="2">
        <f t="shared" si="23"/>
        <v>6994.16</v>
      </c>
      <c r="S223" s="14">
        <f t="shared" si="24"/>
        <v>-0.85138277606253698</v>
      </c>
      <c r="T223" s="2">
        <f t="shared" si="25"/>
        <v>904.96</v>
      </c>
      <c r="U223" s="2">
        <f t="shared" si="26"/>
        <v>6089.2</v>
      </c>
      <c r="V223" s="14">
        <f t="shared" si="27"/>
        <v>-0.85138277606253698</v>
      </c>
    </row>
    <row r="224" spans="1:22">
      <c r="A224" s="3" t="s">
        <v>42</v>
      </c>
      <c r="B224" s="3" t="s">
        <v>43</v>
      </c>
      <c r="C224" s="4" t="s">
        <v>44</v>
      </c>
      <c r="D224" s="4" t="s">
        <v>45</v>
      </c>
      <c r="E224" s="4" t="s">
        <v>46</v>
      </c>
      <c r="F224" s="4">
        <v>0</v>
      </c>
      <c r="G224" s="4" t="s">
        <v>47</v>
      </c>
      <c r="H224" s="4" t="s">
        <v>48</v>
      </c>
      <c r="I224" s="4" t="s">
        <v>49</v>
      </c>
      <c r="J224" s="4" t="s">
        <v>50</v>
      </c>
      <c r="K224" s="4" t="s">
        <v>51</v>
      </c>
      <c r="L224" s="4">
        <f>VLOOKUP(D224,'CAHT EVRON'!$A$2:$C$226,2,FALSE)</f>
        <v>897.07</v>
      </c>
      <c r="M224" s="4">
        <f>VLOOKUP(D224,'CAHT EVRON'!$A$2:$C$226,3,FALSE)</f>
        <v>969.51</v>
      </c>
      <c r="N224" s="2">
        <f t="shared" si="21"/>
        <v>1866.58</v>
      </c>
      <c r="O224" s="14">
        <f t="shared" si="22"/>
        <v>-7.4718156594568375E-2</v>
      </c>
      <c r="P224" s="2"/>
      <c r="Q224" s="2"/>
      <c r="R224" s="2">
        <f t="shared" si="23"/>
        <v>0</v>
      </c>
      <c r="S224" s="14">
        <f t="shared" si="24"/>
        <v>0</v>
      </c>
      <c r="T224" s="2">
        <f t="shared" si="25"/>
        <v>897.07</v>
      </c>
      <c r="U224" s="2">
        <f t="shared" si="26"/>
        <v>969.51</v>
      </c>
      <c r="V224" s="14">
        <f t="shared" si="27"/>
        <v>-7.4718156594568375E-2</v>
      </c>
    </row>
    <row r="225" spans="1:22">
      <c r="A225" s="3" t="s">
        <v>927</v>
      </c>
      <c r="B225" s="3" t="s">
        <v>1905</v>
      </c>
      <c r="C225" s="4" t="s">
        <v>929</v>
      </c>
      <c r="D225" s="4" t="s">
        <v>2163</v>
      </c>
      <c r="E225" s="4" t="s">
        <v>2164</v>
      </c>
      <c r="F225" s="4">
        <v>0</v>
      </c>
      <c r="G225" s="4" t="s">
        <v>2165</v>
      </c>
      <c r="H225" s="4" t="s">
        <v>2166</v>
      </c>
      <c r="I225" s="4" t="s">
        <v>2167</v>
      </c>
      <c r="J225" s="4" t="s">
        <v>2168</v>
      </c>
      <c r="K225" s="4">
        <v>0</v>
      </c>
      <c r="L225" s="4"/>
      <c r="M225" s="4"/>
      <c r="N225" s="2">
        <f t="shared" si="21"/>
        <v>0</v>
      </c>
      <c r="O225" s="14">
        <f t="shared" si="22"/>
        <v>0</v>
      </c>
      <c r="P225" s="2">
        <f>VLOOKUP(D225,'CAHT SABLE'!$A$2:$C$182,2,FALSE)</f>
        <v>894.44</v>
      </c>
      <c r="Q225" s="2">
        <f>VLOOKUP(D225,'CAHT SABLE'!$A$2:$C$182,3,FALSE)</f>
        <v>2214.91</v>
      </c>
      <c r="R225" s="2">
        <f t="shared" si="23"/>
        <v>3109.35</v>
      </c>
      <c r="S225" s="14">
        <f t="shared" si="24"/>
        <v>-0.59617320794072892</v>
      </c>
      <c r="T225" s="2">
        <f t="shared" si="25"/>
        <v>894.44</v>
      </c>
      <c r="U225" s="2">
        <f t="shared" si="26"/>
        <v>2214.91</v>
      </c>
      <c r="V225" s="14">
        <f t="shared" si="27"/>
        <v>-0.59617320794072892</v>
      </c>
    </row>
    <row r="226" spans="1:22">
      <c r="A226" s="3" t="s">
        <v>1419</v>
      </c>
      <c r="B226" s="3" t="s">
        <v>1420</v>
      </c>
      <c r="C226" s="4" t="s">
        <v>1421</v>
      </c>
      <c r="D226" s="4" t="s">
        <v>1422</v>
      </c>
      <c r="E226" s="4" t="s">
        <v>1423</v>
      </c>
      <c r="F226" s="4" t="s">
        <v>1424</v>
      </c>
      <c r="G226" s="4" t="s">
        <v>153</v>
      </c>
      <c r="H226" s="4" t="s">
        <v>154</v>
      </c>
      <c r="I226" s="4" t="s">
        <v>1425</v>
      </c>
      <c r="J226" s="4" t="s">
        <v>1426</v>
      </c>
      <c r="K226" s="4" t="s">
        <v>1427</v>
      </c>
      <c r="L226" s="4">
        <f>VLOOKUP(D226,'CAHT EVRON'!$A$2:$C$226,2,FALSE)</f>
        <v>625.67999999999995</v>
      </c>
      <c r="M226" s="4">
        <f>VLOOKUP(D226,'CAHT EVRON'!$A$2:$C$226,3,FALSE)</f>
        <v>812.72</v>
      </c>
      <c r="N226" s="2">
        <f t="shared" si="21"/>
        <v>1438.4</v>
      </c>
      <c r="O226" s="14">
        <f t="shared" si="22"/>
        <v>-0.23014076188601251</v>
      </c>
      <c r="P226" s="2">
        <f>VLOOKUP(D226,'CAHT SABLE'!$A$2:$C$182,2,FALSE)</f>
        <v>258.04000000000002</v>
      </c>
      <c r="Q226" s="2">
        <f>VLOOKUP(D226,'CAHT SABLE'!$A$2:$C$182,3,FALSE)</f>
        <v>396.38</v>
      </c>
      <c r="R226" s="2">
        <f t="shared" si="23"/>
        <v>654.42000000000007</v>
      </c>
      <c r="S226" s="14">
        <f t="shared" si="24"/>
        <v>-0.34900852717089659</v>
      </c>
      <c r="T226" s="2">
        <f t="shared" si="25"/>
        <v>883.72</v>
      </c>
      <c r="U226" s="2">
        <f t="shared" si="26"/>
        <v>1209.0999999999999</v>
      </c>
      <c r="V226" s="14">
        <f t="shared" si="27"/>
        <v>-0.26910925481763293</v>
      </c>
    </row>
    <row r="227" spans="1:22">
      <c r="A227" s="3" t="s">
        <v>1538</v>
      </c>
      <c r="B227" s="3" t="s">
        <v>1864</v>
      </c>
      <c r="C227" s="4" t="s">
        <v>1540</v>
      </c>
      <c r="D227" s="4" t="s">
        <v>2169</v>
      </c>
      <c r="E227" s="4" t="s">
        <v>2170</v>
      </c>
      <c r="F227" s="4" t="s">
        <v>2171</v>
      </c>
      <c r="G227" s="4" t="s">
        <v>2172</v>
      </c>
      <c r="H227" s="4" t="s">
        <v>2173</v>
      </c>
      <c r="I227" s="4" t="s">
        <v>2174</v>
      </c>
      <c r="J227" s="4" t="s">
        <v>2175</v>
      </c>
      <c r="K227" s="4" t="s">
        <v>2176</v>
      </c>
      <c r="L227" s="4"/>
      <c r="M227" s="4"/>
      <c r="N227" s="2">
        <f t="shared" si="21"/>
        <v>0</v>
      </c>
      <c r="O227" s="14">
        <f t="shared" si="22"/>
        <v>0</v>
      </c>
      <c r="P227" s="2">
        <f>VLOOKUP(D227,'CAHT SABLE'!$A$2:$C$182,2,FALSE)</f>
        <v>881.89</v>
      </c>
      <c r="Q227" s="2">
        <f>VLOOKUP(D227,'CAHT SABLE'!$A$2:$C$182,3,FALSE)</f>
        <v>0</v>
      </c>
      <c r="R227" s="2">
        <f t="shared" si="23"/>
        <v>881.89</v>
      </c>
      <c r="S227" s="14">
        <f t="shared" si="24"/>
        <v>0</v>
      </c>
      <c r="T227" s="2">
        <f t="shared" si="25"/>
        <v>881.89</v>
      </c>
      <c r="U227" s="2">
        <f t="shared" si="26"/>
        <v>0</v>
      </c>
      <c r="V227" s="14">
        <f t="shared" si="27"/>
        <v>0</v>
      </c>
    </row>
    <row r="228" spans="1:22">
      <c r="A228" s="3" t="s">
        <v>123</v>
      </c>
      <c r="B228" s="3" t="s">
        <v>1873</v>
      </c>
      <c r="C228" s="4" t="s">
        <v>125</v>
      </c>
      <c r="D228" s="4" t="s">
        <v>2215</v>
      </c>
      <c r="E228" s="4" t="s">
        <v>2216</v>
      </c>
      <c r="F228" s="4" t="s">
        <v>161</v>
      </c>
      <c r="G228" s="4" t="s">
        <v>162</v>
      </c>
      <c r="H228" s="4" t="s">
        <v>163</v>
      </c>
      <c r="I228" s="4" t="s">
        <v>2217</v>
      </c>
      <c r="J228" s="4" t="s">
        <v>2218</v>
      </c>
      <c r="K228" s="4">
        <v>0</v>
      </c>
      <c r="L228" s="4"/>
      <c r="M228" s="4"/>
      <c r="N228" s="2">
        <f t="shared" si="21"/>
        <v>0</v>
      </c>
      <c r="O228" s="14">
        <f t="shared" si="22"/>
        <v>0</v>
      </c>
      <c r="P228" s="2">
        <f>VLOOKUP(D228,'CAHT SABLE'!$A$2:$C$182,2,FALSE)</f>
        <v>876.59</v>
      </c>
      <c r="Q228" s="2">
        <f>VLOOKUP(D228,'CAHT SABLE'!$A$2:$C$182,3,FALSE)</f>
        <v>0</v>
      </c>
      <c r="R228" s="2">
        <f t="shared" si="23"/>
        <v>876.59</v>
      </c>
      <c r="S228" s="14">
        <f t="shared" si="24"/>
        <v>0</v>
      </c>
      <c r="T228" s="2">
        <f t="shared" si="25"/>
        <v>876.59</v>
      </c>
      <c r="U228" s="2">
        <f t="shared" si="26"/>
        <v>0</v>
      </c>
      <c r="V228" s="14">
        <f t="shared" si="27"/>
        <v>0</v>
      </c>
    </row>
    <row r="229" spans="1:22">
      <c r="A229" s="3" t="s">
        <v>1308</v>
      </c>
      <c r="B229" s="3" t="s">
        <v>1331</v>
      </c>
      <c r="C229" s="4" t="s">
        <v>1310</v>
      </c>
      <c r="D229" s="4" t="s">
        <v>1332</v>
      </c>
      <c r="E229" s="4" t="s">
        <v>1333</v>
      </c>
      <c r="F229" s="4">
        <v>0</v>
      </c>
      <c r="G229" s="4" t="s">
        <v>1334</v>
      </c>
      <c r="H229" s="4" t="s">
        <v>1335</v>
      </c>
      <c r="I229" s="4" t="s">
        <v>1336</v>
      </c>
      <c r="J229" s="4" t="s">
        <v>1336</v>
      </c>
      <c r="K229" s="4">
        <v>0</v>
      </c>
      <c r="L229" s="4">
        <f>VLOOKUP(D229,'CAHT EVRON'!$A$2:$C$226,2,FALSE)</f>
        <v>646.6</v>
      </c>
      <c r="M229" s="4">
        <f>VLOOKUP(D229,'CAHT EVRON'!$A$2:$C$226,3,FALSE)</f>
        <v>444.79</v>
      </c>
      <c r="N229" s="2">
        <f t="shared" si="21"/>
        <v>1091.3900000000001</v>
      </c>
      <c r="O229" s="14">
        <f t="shared" si="22"/>
        <v>0.45371973290766432</v>
      </c>
      <c r="P229" s="2">
        <f>VLOOKUP(D229,'CAHT SABLE'!$A$2:$C$182,2,FALSE)</f>
        <v>225</v>
      </c>
      <c r="Q229" s="2">
        <f>VLOOKUP(D229,'CAHT SABLE'!$A$2:$C$182,3,FALSE)</f>
        <v>0</v>
      </c>
      <c r="R229" s="2">
        <f t="shared" si="23"/>
        <v>225</v>
      </c>
      <c r="S229" s="14">
        <f t="shared" si="24"/>
        <v>0</v>
      </c>
      <c r="T229" s="2">
        <f t="shared" si="25"/>
        <v>871.6</v>
      </c>
      <c r="U229" s="2">
        <f t="shared" si="26"/>
        <v>444.79</v>
      </c>
      <c r="V229" s="14">
        <f t="shared" si="27"/>
        <v>0.9595764293261988</v>
      </c>
    </row>
    <row r="230" spans="1:22">
      <c r="A230" s="3" t="s">
        <v>1116</v>
      </c>
      <c r="B230" s="3" t="s">
        <v>1125</v>
      </c>
      <c r="C230" s="4" t="s">
        <v>1118</v>
      </c>
      <c r="D230" s="4" t="s">
        <v>1126</v>
      </c>
      <c r="E230" s="4" t="s">
        <v>1127</v>
      </c>
      <c r="F230" s="4">
        <v>0</v>
      </c>
      <c r="G230" s="4" t="s">
        <v>1128</v>
      </c>
      <c r="H230" s="4" t="s">
        <v>1129</v>
      </c>
      <c r="I230" s="4" t="s">
        <v>1130</v>
      </c>
      <c r="J230" s="4" t="s">
        <v>1131</v>
      </c>
      <c r="K230" s="4">
        <v>0</v>
      </c>
      <c r="L230" s="4">
        <f>VLOOKUP(D230,'CAHT EVRON'!$A$2:$C$226,2,FALSE)</f>
        <v>869.3</v>
      </c>
      <c r="M230" s="4">
        <f>VLOOKUP(D230,'CAHT EVRON'!$A$2:$C$226,3,FALSE)</f>
        <v>1345.61</v>
      </c>
      <c r="N230" s="2">
        <f t="shared" si="21"/>
        <v>2214.91</v>
      </c>
      <c r="O230" s="14">
        <f t="shared" si="22"/>
        <v>-0.35397329092381891</v>
      </c>
      <c r="P230" s="2"/>
      <c r="Q230" s="2"/>
      <c r="R230" s="2">
        <f t="shared" si="23"/>
        <v>0</v>
      </c>
      <c r="S230" s="14">
        <f t="shared" si="24"/>
        <v>0</v>
      </c>
      <c r="T230" s="2">
        <f t="shared" si="25"/>
        <v>869.3</v>
      </c>
      <c r="U230" s="2">
        <f t="shared" si="26"/>
        <v>1345.61</v>
      </c>
      <c r="V230" s="14">
        <f t="shared" si="27"/>
        <v>-0.35397329092381891</v>
      </c>
    </row>
    <row r="231" spans="1:22">
      <c r="A231" s="3" t="s">
        <v>1428</v>
      </c>
      <c r="B231" s="3" t="s">
        <v>1874</v>
      </c>
      <c r="C231" s="4" t="s">
        <v>1430</v>
      </c>
      <c r="D231" s="4" t="s">
        <v>2191</v>
      </c>
      <c r="E231" s="4" t="s">
        <v>2192</v>
      </c>
      <c r="F231" s="4">
        <v>0</v>
      </c>
      <c r="G231" s="4" t="s">
        <v>1457</v>
      </c>
      <c r="H231" s="4" t="s">
        <v>354</v>
      </c>
      <c r="I231" s="4" t="s">
        <v>2193</v>
      </c>
      <c r="J231" s="4" t="s">
        <v>2194</v>
      </c>
      <c r="K231" s="4" t="s">
        <v>2195</v>
      </c>
      <c r="L231" s="4"/>
      <c r="M231" s="4"/>
      <c r="N231" s="2">
        <f t="shared" si="21"/>
        <v>0</v>
      </c>
      <c r="O231" s="14">
        <f t="shared" si="22"/>
        <v>0</v>
      </c>
      <c r="P231" s="2">
        <f>VLOOKUP(D231,'CAHT SABLE'!$A$2:$C$182,2,FALSE)</f>
        <v>860.18</v>
      </c>
      <c r="Q231" s="2">
        <f>VLOOKUP(D231,'CAHT SABLE'!$A$2:$C$182,3,FALSE)</f>
        <v>0</v>
      </c>
      <c r="R231" s="2">
        <f t="shared" si="23"/>
        <v>860.18</v>
      </c>
      <c r="S231" s="14">
        <f t="shared" si="24"/>
        <v>0</v>
      </c>
      <c r="T231" s="2">
        <f t="shared" si="25"/>
        <v>860.18</v>
      </c>
      <c r="U231" s="2">
        <f t="shared" si="26"/>
        <v>0</v>
      </c>
      <c r="V231" s="14">
        <f t="shared" si="27"/>
        <v>0</v>
      </c>
    </row>
    <row r="232" spans="1:22">
      <c r="A232" s="3" t="s">
        <v>579</v>
      </c>
      <c r="B232" s="3" t="s">
        <v>638</v>
      </c>
      <c r="C232" s="4" t="s">
        <v>581</v>
      </c>
      <c r="D232" s="4" t="s">
        <v>639</v>
      </c>
      <c r="E232" s="4" t="s">
        <v>640</v>
      </c>
      <c r="F232" s="4" t="s">
        <v>641</v>
      </c>
      <c r="G232" s="4" t="s">
        <v>642</v>
      </c>
      <c r="H232" s="4" t="s">
        <v>643</v>
      </c>
      <c r="I232" s="4" t="s">
        <v>644</v>
      </c>
      <c r="J232" s="4" t="s">
        <v>645</v>
      </c>
      <c r="K232" s="4">
        <v>0</v>
      </c>
      <c r="L232" s="4">
        <f>VLOOKUP(D232,'CAHT EVRON'!$A$2:$C$226,2,FALSE)</f>
        <v>796.55</v>
      </c>
      <c r="M232" s="4">
        <f>VLOOKUP(D232,'CAHT EVRON'!$A$2:$C$226,3,FALSE)</f>
        <v>470.09</v>
      </c>
      <c r="N232" s="2">
        <f t="shared" si="21"/>
        <v>1266.6399999999999</v>
      </c>
      <c r="O232" s="14">
        <f t="shared" si="22"/>
        <v>0.6944627624497437</v>
      </c>
      <c r="P232" s="2"/>
      <c r="Q232" s="2"/>
      <c r="R232" s="2">
        <f t="shared" si="23"/>
        <v>0</v>
      </c>
      <c r="S232" s="14">
        <f t="shared" si="24"/>
        <v>0</v>
      </c>
      <c r="T232" s="2">
        <f t="shared" si="25"/>
        <v>796.55</v>
      </c>
      <c r="U232" s="2">
        <f t="shared" si="26"/>
        <v>470.09</v>
      </c>
      <c r="V232" s="14">
        <f t="shared" si="27"/>
        <v>0.6944627624497437</v>
      </c>
    </row>
    <row r="233" spans="1:22">
      <c r="A233" s="3" t="s">
        <v>1860</v>
      </c>
      <c r="B233" s="3" t="s">
        <v>1660</v>
      </c>
      <c r="C233" s="4" t="s">
        <v>1651</v>
      </c>
      <c r="D233" s="4" t="s">
        <v>2201</v>
      </c>
      <c r="E233" s="4" t="s">
        <v>2202</v>
      </c>
      <c r="F233" s="4" t="s">
        <v>2203</v>
      </c>
      <c r="G233" s="4" t="s">
        <v>1664</v>
      </c>
      <c r="H233" s="4" t="s">
        <v>1665</v>
      </c>
      <c r="I233" s="4" t="s">
        <v>2204</v>
      </c>
      <c r="J233" s="4" t="s">
        <v>2205</v>
      </c>
      <c r="K233" s="4">
        <v>0</v>
      </c>
      <c r="L233" s="4"/>
      <c r="M233" s="4"/>
      <c r="N233" s="2">
        <f t="shared" si="21"/>
        <v>0</v>
      </c>
      <c r="O233" s="14">
        <f t="shared" si="22"/>
        <v>0</v>
      </c>
      <c r="P233" s="2">
        <f>VLOOKUP(D233,'CAHT SABLE'!$A$2:$C$182,2,FALSE)</f>
        <v>778.63</v>
      </c>
      <c r="Q233" s="2">
        <f>VLOOKUP(D233,'CAHT SABLE'!$A$2:$C$182,3,FALSE)</f>
        <v>4546.58</v>
      </c>
      <c r="R233" s="2">
        <f t="shared" si="23"/>
        <v>5325.21</v>
      </c>
      <c r="S233" s="14">
        <f t="shared" si="24"/>
        <v>-0.82874380303436868</v>
      </c>
      <c r="T233" s="2">
        <f t="shared" si="25"/>
        <v>778.63</v>
      </c>
      <c r="U233" s="2">
        <f t="shared" si="26"/>
        <v>4546.58</v>
      </c>
      <c r="V233" s="14">
        <f t="shared" si="27"/>
        <v>-0.82874380303436868</v>
      </c>
    </row>
    <row r="234" spans="1:22">
      <c r="A234" s="3" t="s">
        <v>731</v>
      </c>
      <c r="B234" s="3" t="s">
        <v>755</v>
      </c>
      <c r="C234" s="4" t="s">
        <v>733</v>
      </c>
      <c r="D234" s="4" t="s">
        <v>756</v>
      </c>
      <c r="E234" s="4" t="s">
        <v>757</v>
      </c>
      <c r="F234" s="4">
        <v>0</v>
      </c>
      <c r="G234" s="4" t="s">
        <v>758</v>
      </c>
      <c r="H234" s="4" t="s">
        <v>759</v>
      </c>
      <c r="I234" s="4" t="s">
        <v>760</v>
      </c>
      <c r="J234" s="4">
        <v>0</v>
      </c>
      <c r="K234" s="4" t="s">
        <v>761</v>
      </c>
      <c r="L234" s="4">
        <f>VLOOKUP(D234,'CAHT EVRON'!$A$2:$C$226,2,FALSE)</f>
        <v>776.96</v>
      </c>
      <c r="M234" s="4">
        <f>VLOOKUP(D234,'CAHT EVRON'!$A$2:$C$226,3,FALSE)</f>
        <v>0</v>
      </c>
      <c r="N234" s="2">
        <f t="shared" si="21"/>
        <v>776.96</v>
      </c>
      <c r="O234" s="14">
        <f t="shared" si="22"/>
        <v>0</v>
      </c>
      <c r="P234" s="2"/>
      <c r="Q234" s="2"/>
      <c r="R234" s="2">
        <f t="shared" si="23"/>
        <v>0</v>
      </c>
      <c r="S234" s="14">
        <f t="shared" si="24"/>
        <v>0</v>
      </c>
      <c r="T234" s="2">
        <f t="shared" si="25"/>
        <v>776.96</v>
      </c>
      <c r="U234" s="2">
        <f t="shared" si="26"/>
        <v>0</v>
      </c>
      <c r="V234" s="14">
        <f t="shared" si="27"/>
        <v>0</v>
      </c>
    </row>
    <row r="235" spans="1:22">
      <c r="A235" s="3" t="s">
        <v>1428</v>
      </c>
      <c r="B235" s="3" t="s">
        <v>1849</v>
      </c>
      <c r="C235" s="4" t="s">
        <v>1430</v>
      </c>
      <c r="D235" s="4" t="s">
        <v>2206</v>
      </c>
      <c r="E235" s="4" t="s">
        <v>2207</v>
      </c>
      <c r="F235" s="4">
        <v>0</v>
      </c>
      <c r="G235" s="4" t="s">
        <v>2208</v>
      </c>
      <c r="H235" s="4" t="s">
        <v>2207</v>
      </c>
      <c r="I235" s="4" t="s">
        <v>2209</v>
      </c>
      <c r="J235" s="4" t="s">
        <v>2210</v>
      </c>
      <c r="K235" s="4">
        <v>0</v>
      </c>
      <c r="L235" s="4"/>
      <c r="M235" s="4"/>
      <c r="N235" s="2">
        <f t="shared" si="21"/>
        <v>0</v>
      </c>
      <c r="O235" s="14">
        <f t="shared" si="22"/>
        <v>0</v>
      </c>
      <c r="P235" s="2">
        <f>VLOOKUP(D235,'CAHT SABLE'!$A$2:$C$182,2,FALSE)</f>
        <v>769.88</v>
      </c>
      <c r="Q235" s="2">
        <f>VLOOKUP(D235,'CAHT SABLE'!$A$2:$C$182,3,FALSE)</f>
        <v>1104.8800000000001</v>
      </c>
      <c r="R235" s="2">
        <f t="shared" si="23"/>
        <v>1874.7600000000002</v>
      </c>
      <c r="S235" s="14">
        <f t="shared" si="24"/>
        <v>-0.30320034754905523</v>
      </c>
      <c r="T235" s="2">
        <f t="shared" si="25"/>
        <v>769.88</v>
      </c>
      <c r="U235" s="2">
        <f t="shared" si="26"/>
        <v>1104.8800000000001</v>
      </c>
      <c r="V235" s="14">
        <f t="shared" si="27"/>
        <v>-0.30320034754905523</v>
      </c>
    </row>
    <row r="236" spans="1:22">
      <c r="A236" s="3" t="s">
        <v>1002</v>
      </c>
      <c r="B236" s="3" t="s">
        <v>1036</v>
      </c>
      <c r="C236" s="4" t="s">
        <v>1004</v>
      </c>
      <c r="D236" s="4" t="s">
        <v>1037</v>
      </c>
      <c r="E236" s="4" t="s">
        <v>1038</v>
      </c>
      <c r="F236" s="4" t="s">
        <v>1039</v>
      </c>
      <c r="G236" s="4" t="s">
        <v>1040</v>
      </c>
      <c r="H236" s="4" t="s">
        <v>1041</v>
      </c>
      <c r="I236" s="4" t="s">
        <v>1042</v>
      </c>
      <c r="J236" s="4" t="s">
        <v>1043</v>
      </c>
      <c r="K236" s="4">
        <v>0</v>
      </c>
      <c r="L236" s="4">
        <f>VLOOKUP(D236,'CAHT EVRON'!$A$2:$C$226,2,FALSE)</f>
        <v>301.89</v>
      </c>
      <c r="M236" s="4">
        <f>VLOOKUP(D236,'CAHT EVRON'!$A$2:$C$226,3,FALSE)</f>
        <v>410.53</v>
      </c>
      <c r="N236" s="2">
        <f t="shared" si="21"/>
        <v>712.42</v>
      </c>
      <c r="O236" s="14">
        <f t="shared" si="22"/>
        <v>-0.26463352251966965</v>
      </c>
      <c r="P236" s="2">
        <f>VLOOKUP(D236,'CAHT SABLE'!$A$2:$C$182,2,FALSE)</f>
        <v>460.25</v>
      </c>
      <c r="Q236" s="2">
        <f>VLOOKUP(D236,'CAHT SABLE'!$A$2:$C$182,3,FALSE)</f>
        <v>1156.03</v>
      </c>
      <c r="R236" s="2">
        <f t="shared" si="23"/>
        <v>1616.28</v>
      </c>
      <c r="S236" s="14">
        <f t="shared" si="24"/>
        <v>-0.60187019368009476</v>
      </c>
      <c r="T236" s="2">
        <f t="shared" si="25"/>
        <v>762.14</v>
      </c>
      <c r="U236" s="2">
        <f t="shared" si="26"/>
        <v>1566.56</v>
      </c>
      <c r="V236" s="14">
        <f t="shared" si="27"/>
        <v>-0.51349453579818194</v>
      </c>
    </row>
    <row r="237" spans="1:22">
      <c r="A237" s="3" t="s">
        <v>258</v>
      </c>
      <c r="B237" s="3" t="s">
        <v>1833</v>
      </c>
      <c r="C237" s="4" t="s">
        <v>260</v>
      </c>
      <c r="D237" s="4" t="s">
        <v>2272</v>
      </c>
      <c r="E237" s="4" t="s">
        <v>2273</v>
      </c>
      <c r="F237" s="4">
        <v>0</v>
      </c>
      <c r="G237" s="4" t="s">
        <v>2274</v>
      </c>
      <c r="H237" s="4" t="s">
        <v>2275</v>
      </c>
      <c r="I237" s="4" t="s">
        <v>2276</v>
      </c>
      <c r="J237" s="4" t="s">
        <v>2277</v>
      </c>
      <c r="K237" s="4">
        <v>0</v>
      </c>
      <c r="L237" s="4"/>
      <c r="M237" s="4"/>
      <c r="N237" s="2">
        <f t="shared" si="21"/>
        <v>0</v>
      </c>
      <c r="O237" s="14">
        <f t="shared" si="22"/>
        <v>0</v>
      </c>
      <c r="P237" s="2">
        <f>VLOOKUP(D237,'CAHT SABLE'!$A$2:$C$182,2,FALSE)</f>
        <v>760.8</v>
      </c>
      <c r="Q237" s="2">
        <f>VLOOKUP(D237,'CAHT SABLE'!$A$2:$C$182,3,FALSE)</f>
        <v>446.34</v>
      </c>
      <c r="R237" s="2">
        <f t="shared" si="23"/>
        <v>1207.1399999999999</v>
      </c>
      <c r="S237" s="14">
        <f t="shared" si="24"/>
        <v>0.70453017878747137</v>
      </c>
      <c r="T237" s="2">
        <f t="shared" si="25"/>
        <v>760.8</v>
      </c>
      <c r="U237" s="2">
        <f t="shared" si="26"/>
        <v>446.34</v>
      </c>
      <c r="V237" s="14">
        <f t="shared" si="27"/>
        <v>0.70453017878747137</v>
      </c>
    </row>
    <row r="238" spans="1:22">
      <c r="A238" s="3" t="s">
        <v>973</v>
      </c>
      <c r="B238" s="3" t="s">
        <v>974</v>
      </c>
      <c r="C238" s="4" t="s">
        <v>975</v>
      </c>
      <c r="D238" s="4" t="s">
        <v>976</v>
      </c>
      <c r="E238" s="4" t="s">
        <v>799</v>
      </c>
      <c r="F238" s="4" t="s">
        <v>977</v>
      </c>
      <c r="G238" s="4" t="s">
        <v>978</v>
      </c>
      <c r="H238" s="4" t="s">
        <v>979</v>
      </c>
      <c r="I238" s="4" t="s">
        <v>980</v>
      </c>
      <c r="J238" s="4" t="s">
        <v>981</v>
      </c>
      <c r="K238" s="4">
        <v>0</v>
      </c>
      <c r="L238" s="4">
        <f>VLOOKUP(D238,'CAHT EVRON'!$A$2:$C$226,2,FALSE)</f>
        <v>730.96</v>
      </c>
      <c r="M238" s="4">
        <f>VLOOKUP(D238,'CAHT EVRON'!$A$2:$C$226,3,FALSE)</f>
        <v>2186.6799999999998</v>
      </c>
      <c r="N238" s="2">
        <f t="shared" si="21"/>
        <v>2917.64</v>
      </c>
      <c r="O238" s="14">
        <f t="shared" si="22"/>
        <v>-0.66572155047835069</v>
      </c>
      <c r="P238" s="2"/>
      <c r="Q238" s="2"/>
      <c r="R238" s="2">
        <f t="shared" si="23"/>
        <v>0</v>
      </c>
      <c r="S238" s="14">
        <f t="shared" si="24"/>
        <v>0</v>
      </c>
      <c r="T238" s="2">
        <f t="shared" si="25"/>
        <v>730.96</v>
      </c>
      <c r="U238" s="2">
        <f t="shared" si="26"/>
        <v>2186.6799999999998</v>
      </c>
      <c r="V238" s="14">
        <f t="shared" si="27"/>
        <v>-0.66572155047835069</v>
      </c>
    </row>
    <row r="239" spans="1:22">
      <c r="A239" s="3" t="s">
        <v>455</v>
      </c>
      <c r="B239" s="3" t="s">
        <v>456</v>
      </c>
      <c r="C239" s="4" t="s">
        <v>457</v>
      </c>
      <c r="D239" s="4" t="s">
        <v>458</v>
      </c>
      <c r="E239" s="4" t="s">
        <v>459</v>
      </c>
      <c r="F239" s="4" t="s">
        <v>460</v>
      </c>
      <c r="G239" s="4" t="s">
        <v>461</v>
      </c>
      <c r="H239" s="4" t="s">
        <v>462</v>
      </c>
      <c r="I239" s="4" t="s">
        <v>463</v>
      </c>
      <c r="J239" s="4" t="s">
        <v>464</v>
      </c>
      <c r="K239" s="4">
        <v>0</v>
      </c>
      <c r="L239" s="4">
        <f>VLOOKUP(D239,'CAHT EVRON'!$A$2:$C$226,2,FALSE)</f>
        <v>729.94</v>
      </c>
      <c r="M239" s="4">
        <f>VLOOKUP(D239,'CAHT EVRON'!$A$2:$C$226,3,FALSE)</f>
        <v>1969.51</v>
      </c>
      <c r="N239" s="2">
        <f t="shared" si="21"/>
        <v>2699.45</v>
      </c>
      <c r="O239" s="14">
        <f t="shared" si="22"/>
        <v>-0.62937989652248527</v>
      </c>
      <c r="P239" s="2"/>
      <c r="Q239" s="2"/>
      <c r="R239" s="2">
        <f t="shared" si="23"/>
        <v>0</v>
      </c>
      <c r="S239" s="14">
        <f t="shared" si="24"/>
        <v>0</v>
      </c>
      <c r="T239" s="2">
        <f t="shared" si="25"/>
        <v>729.94</v>
      </c>
      <c r="U239" s="2">
        <f t="shared" si="26"/>
        <v>1969.51</v>
      </c>
      <c r="V239" s="14">
        <f t="shared" si="27"/>
        <v>-0.62937989652248527</v>
      </c>
    </row>
    <row r="240" spans="1:22">
      <c r="A240" s="3" t="s">
        <v>1308</v>
      </c>
      <c r="B240" s="3" t="s">
        <v>1344</v>
      </c>
      <c r="C240" s="4" t="s">
        <v>1310</v>
      </c>
      <c r="D240" s="4" t="s">
        <v>1345</v>
      </c>
      <c r="E240" s="4" t="s">
        <v>1346</v>
      </c>
      <c r="F240" s="4" t="s">
        <v>1347</v>
      </c>
      <c r="G240" s="4" t="s">
        <v>1348</v>
      </c>
      <c r="H240" s="4" t="s">
        <v>1349</v>
      </c>
      <c r="I240" s="4" t="s">
        <v>1350</v>
      </c>
      <c r="J240" s="4">
        <v>0</v>
      </c>
      <c r="K240" s="4">
        <v>0</v>
      </c>
      <c r="L240" s="4">
        <f>VLOOKUP(D240,'CAHT EVRON'!$A$2:$C$226,2,FALSE)</f>
        <v>726.88</v>
      </c>
      <c r="M240" s="4">
        <f>VLOOKUP(D240,'CAHT EVRON'!$A$2:$C$226,3,FALSE)</f>
        <v>0</v>
      </c>
      <c r="N240" s="2">
        <f t="shared" si="21"/>
        <v>726.88</v>
      </c>
      <c r="O240" s="14">
        <f t="shared" si="22"/>
        <v>0</v>
      </c>
      <c r="P240" s="2"/>
      <c r="Q240" s="2"/>
      <c r="R240" s="2">
        <f t="shared" si="23"/>
        <v>0</v>
      </c>
      <c r="S240" s="14">
        <f t="shared" si="24"/>
        <v>0</v>
      </c>
      <c r="T240" s="2">
        <f t="shared" si="25"/>
        <v>726.88</v>
      </c>
      <c r="U240" s="2">
        <f t="shared" si="26"/>
        <v>0</v>
      </c>
      <c r="V240" s="14">
        <f t="shared" si="27"/>
        <v>0</v>
      </c>
    </row>
    <row r="241" spans="1:22">
      <c r="A241" s="3" t="s">
        <v>1428</v>
      </c>
      <c r="B241" s="3" t="s">
        <v>1887</v>
      </c>
      <c r="C241" s="4" t="s">
        <v>1430</v>
      </c>
      <c r="D241" s="4" t="s">
        <v>2219</v>
      </c>
      <c r="E241" s="4" t="s">
        <v>2220</v>
      </c>
      <c r="F241" s="4">
        <v>0</v>
      </c>
      <c r="G241" s="4" t="s">
        <v>2221</v>
      </c>
      <c r="H241" s="4" t="s">
        <v>2222</v>
      </c>
      <c r="I241" s="4" t="s">
        <v>2223</v>
      </c>
      <c r="J241" s="4" t="s">
        <v>2224</v>
      </c>
      <c r="K241" s="4" t="s">
        <v>2225</v>
      </c>
      <c r="L241" s="4"/>
      <c r="M241" s="4"/>
      <c r="N241" s="2">
        <f t="shared" si="21"/>
        <v>0</v>
      </c>
      <c r="O241" s="14">
        <f t="shared" si="22"/>
        <v>0</v>
      </c>
      <c r="P241" s="2">
        <f>VLOOKUP(D241,'CAHT SABLE'!$A$2:$C$182,2,FALSE)</f>
        <v>709.36</v>
      </c>
      <c r="Q241" s="2">
        <f>VLOOKUP(D241,'CAHT SABLE'!$A$2:$C$182,3,FALSE)</f>
        <v>0</v>
      </c>
      <c r="R241" s="2">
        <f t="shared" si="23"/>
        <v>709.36</v>
      </c>
      <c r="S241" s="14">
        <f t="shared" si="24"/>
        <v>0</v>
      </c>
      <c r="T241" s="2">
        <f t="shared" si="25"/>
        <v>709.36</v>
      </c>
      <c r="U241" s="2">
        <f t="shared" si="26"/>
        <v>0</v>
      </c>
      <c r="V241" s="14">
        <f t="shared" si="27"/>
        <v>0</v>
      </c>
    </row>
    <row r="242" spans="1:22">
      <c r="A242" s="3" t="s">
        <v>428</v>
      </c>
      <c r="B242" s="3" t="s">
        <v>446</v>
      </c>
      <c r="C242" s="4" t="s">
        <v>430</v>
      </c>
      <c r="D242" s="4" t="s">
        <v>447</v>
      </c>
      <c r="E242" s="4" t="s">
        <v>448</v>
      </c>
      <c r="F242" s="4" t="s">
        <v>449</v>
      </c>
      <c r="G242" s="4" t="s">
        <v>450</v>
      </c>
      <c r="H242" s="4" t="s">
        <v>451</v>
      </c>
      <c r="I242" s="4" t="s">
        <v>452</v>
      </c>
      <c r="J242" s="4" t="s">
        <v>453</v>
      </c>
      <c r="K242" s="4" t="s">
        <v>454</v>
      </c>
      <c r="L242" s="4">
        <f>VLOOKUP(D242,'CAHT EVRON'!$A$2:$C$226,2,FALSE)</f>
        <v>695.28</v>
      </c>
      <c r="M242" s="4">
        <f>VLOOKUP(D242,'CAHT EVRON'!$A$2:$C$226,3,FALSE)</f>
        <v>0</v>
      </c>
      <c r="N242" s="2">
        <f t="shared" si="21"/>
        <v>695.28</v>
      </c>
      <c r="O242" s="14">
        <f t="shared" si="22"/>
        <v>0</v>
      </c>
      <c r="P242" s="2"/>
      <c r="Q242" s="2"/>
      <c r="R242" s="2">
        <f t="shared" si="23"/>
        <v>0</v>
      </c>
      <c r="S242" s="14">
        <f t="shared" si="24"/>
        <v>0</v>
      </c>
      <c r="T242" s="2">
        <f t="shared" si="25"/>
        <v>695.28</v>
      </c>
      <c r="U242" s="2">
        <f t="shared" si="26"/>
        <v>0</v>
      </c>
      <c r="V242" s="14">
        <f t="shared" si="27"/>
        <v>0</v>
      </c>
    </row>
    <row r="243" spans="1:22">
      <c r="A243" s="3" t="s">
        <v>731</v>
      </c>
      <c r="B243" s="3" t="s">
        <v>1844</v>
      </c>
      <c r="C243" s="4" t="s">
        <v>733</v>
      </c>
      <c r="D243" s="4" t="s">
        <v>2226</v>
      </c>
      <c r="E243" s="4" t="s">
        <v>2227</v>
      </c>
      <c r="F243" s="4">
        <v>0</v>
      </c>
      <c r="G243" s="4" t="s">
        <v>2228</v>
      </c>
      <c r="H243" s="4" t="s">
        <v>2229</v>
      </c>
      <c r="I243" s="4" t="s">
        <v>2230</v>
      </c>
      <c r="J243" s="4" t="s">
        <v>2231</v>
      </c>
      <c r="K243" s="4">
        <v>0</v>
      </c>
      <c r="L243" s="4"/>
      <c r="M243" s="4"/>
      <c r="N243" s="2">
        <f t="shared" si="21"/>
        <v>0</v>
      </c>
      <c r="O243" s="14">
        <f t="shared" si="22"/>
        <v>0</v>
      </c>
      <c r="P243" s="2">
        <f>VLOOKUP(D243,'CAHT SABLE'!$A$2:$C$182,2,FALSE)</f>
        <v>693</v>
      </c>
      <c r="Q243" s="2">
        <f>VLOOKUP(D243,'CAHT SABLE'!$A$2:$C$182,3,FALSE)</f>
        <v>0</v>
      </c>
      <c r="R243" s="2">
        <f t="shared" si="23"/>
        <v>693</v>
      </c>
      <c r="S243" s="14">
        <f t="shared" si="24"/>
        <v>0</v>
      </c>
      <c r="T243" s="2">
        <f t="shared" si="25"/>
        <v>693</v>
      </c>
      <c r="U243" s="2">
        <f t="shared" si="26"/>
        <v>0</v>
      </c>
      <c r="V243" s="14">
        <f t="shared" si="27"/>
        <v>0</v>
      </c>
    </row>
    <row r="244" spans="1:22">
      <c r="A244" s="3" t="s">
        <v>973</v>
      </c>
      <c r="B244" s="3" t="s">
        <v>1892</v>
      </c>
      <c r="C244" s="4" t="s">
        <v>975</v>
      </c>
      <c r="D244" s="4" t="s">
        <v>2232</v>
      </c>
      <c r="E244" s="4" t="s">
        <v>2233</v>
      </c>
      <c r="F244" s="4" t="s">
        <v>2234</v>
      </c>
      <c r="G244" s="4" t="s">
        <v>2235</v>
      </c>
      <c r="H244" s="4" t="s">
        <v>1606</v>
      </c>
      <c r="I244" s="4" t="s">
        <v>2236</v>
      </c>
      <c r="J244" s="4" t="s">
        <v>2237</v>
      </c>
      <c r="K244" s="4">
        <v>0</v>
      </c>
      <c r="L244" s="4"/>
      <c r="M244" s="4"/>
      <c r="N244" s="2">
        <f t="shared" si="21"/>
        <v>0</v>
      </c>
      <c r="O244" s="14">
        <f t="shared" si="22"/>
        <v>0</v>
      </c>
      <c r="P244" s="2">
        <f>VLOOKUP(D244,'CAHT SABLE'!$A$2:$C$182,2,FALSE)</f>
        <v>682.64</v>
      </c>
      <c r="Q244" s="2">
        <f>VLOOKUP(D244,'CAHT SABLE'!$A$2:$C$182,3,FALSE)</f>
        <v>0</v>
      </c>
      <c r="R244" s="2">
        <f t="shared" si="23"/>
        <v>682.64</v>
      </c>
      <c r="S244" s="14">
        <f t="shared" si="24"/>
        <v>0</v>
      </c>
      <c r="T244" s="2">
        <f t="shared" si="25"/>
        <v>682.64</v>
      </c>
      <c r="U244" s="2">
        <f t="shared" si="26"/>
        <v>0</v>
      </c>
      <c r="V244" s="14">
        <f t="shared" si="27"/>
        <v>0</v>
      </c>
    </row>
    <row r="245" spans="1:22">
      <c r="A245" s="3" t="s">
        <v>1590</v>
      </c>
      <c r="B245" s="3" t="s">
        <v>1591</v>
      </c>
      <c r="C245" s="4" t="s">
        <v>1592</v>
      </c>
      <c r="D245" s="4" t="s">
        <v>1593</v>
      </c>
      <c r="E245" s="4" t="s">
        <v>1594</v>
      </c>
      <c r="F245" s="4">
        <v>0</v>
      </c>
      <c r="G245" s="4" t="s">
        <v>1595</v>
      </c>
      <c r="H245" s="4" t="s">
        <v>1596</v>
      </c>
      <c r="I245" s="4" t="s">
        <v>1597</v>
      </c>
      <c r="J245" s="4" t="s">
        <v>1598</v>
      </c>
      <c r="K245" s="4">
        <v>0</v>
      </c>
      <c r="L245" s="4">
        <f>VLOOKUP(D245,'CAHT EVRON'!$A$2:$C$226,2,FALSE)</f>
        <v>678.6</v>
      </c>
      <c r="M245" s="4">
        <f>VLOOKUP(D245,'CAHT EVRON'!$A$2:$C$226,3,FALSE)</f>
        <v>2961.68</v>
      </c>
      <c r="N245" s="2">
        <f t="shared" si="21"/>
        <v>3640.2799999999997</v>
      </c>
      <c r="O245" s="14">
        <f t="shared" si="22"/>
        <v>-0.77087328813376188</v>
      </c>
      <c r="P245" s="2"/>
      <c r="Q245" s="2"/>
      <c r="R245" s="2">
        <f t="shared" si="23"/>
        <v>0</v>
      </c>
      <c r="S245" s="14">
        <f t="shared" si="24"/>
        <v>0</v>
      </c>
      <c r="T245" s="2">
        <f t="shared" si="25"/>
        <v>678.6</v>
      </c>
      <c r="U245" s="2">
        <f t="shared" si="26"/>
        <v>2961.68</v>
      </c>
      <c r="V245" s="14">
        <f t="shared" si="27"/>
        <v>-0.77087328813376188</v>
      </c>
    </row>
    <row r="246" spans="1:22">
      <c r="A246" s="3" t="s">
        <v>1640</v>
      </c>
      <c r="B246" s="3" t="s">
        <v>1641</v>
      </c>
      <c r="C246" s="4" t="s">
        <v>1642</v>
      </c>
      <c r="D246" s="4" t="s">
        <v>1643</v>
      </c>
      <c r="E246" s="4" t="s">
        <v>1644</v>
      </c>
      <c r="F246" s="4">
        <v>0</v>
      </c>
      <c r="G246" s="4" t="s">
        <v>1645</v>
      </c>
      <c r="H246" s="4" t="s">
        <v>1646</v>
      </c>
      <c r="I246" s="4" t="s">
        <v>1647</v>
      </c>
      <c r="J246" s="4" t="s">
        <v>1648</v>
      </c>
      <c r="K246" s="4">
        <v>0</v>
      </c>
      <c r="L246" s="4">
        <f>VLOOKUP(D246,'CAHT EVRON'!$A$2:$C$226,2,FALSE)</f>
        <v>660.74</v>
      </c>
      <c r="M246" s="4">
        <f>VLOOKUP(D246,'CAHT EVRON'!$A$2:$C$226,3,FALSE)</f>
        <v>754.1</v>
      </c>
      <c r="N246" s="2">
        <f t="shared" si="21"/>
        <v>1414.8400000000001</v>
      </c>
      <c r="O246" s="14">
        <f t="shared" si="22"/>
        <v>-0.12380320912345844</v>
      </c>
      <c r="P246" s="2"/>
      <c r="Q246" s="2"/>
      <c r="R246" s="2">
        <f t="shared" si="23"/>
        <v>0</v>
      </c>
      <c r="S246" s="14">
        <f t="shared" si="24"/>
        <v>0</v>
      </c>
      <c r="T246" s="2">
        <f t="shared" si="25"/>
        <v>660.74</v>
      </c>
      <c r="U246" s="2">
        <f t="shared" si="26"/>
        <v>754.1</v>
      </c>
      <c r="V246" s="14">
        <f t="shared" si="27"/>
        <v>-0.12380320912345844</v>
      </c>
    </row>
    <row r="247" spans="1:22">
      <c r="A247" s="3" t="s">
        <v>1458</v>
      </c>
      <c r="B247" s="3" t="s">
        <v>1904</v>
      </c>
      <c r="C247" s="4" t="s">
        <v>1460</v>
      </c>
      <c r="D247" s="4" t="s">
        <v>2238</v>
      </c>
      <c r="E247" s="4" t="s">
        <v>2239</v>
      </c>
      <c r="F247" s="4" t="s">
        <v>2240</v>
      </c>
      <c r="G247" s="4" t="s">
        <v>2241</v>
      </c>
      <c r="H247" s="4" t="s">
        <v>939</v>
      </c>
      <c r="I247" s="4" t="s">
        <v>2242</v>
      </c>
      <c r="J247" s="4" t="s">
        <v>2243</v>
      </c>
      <c r="K247" s="4">
        <v>0</v>
      </c>
      <c r="L247" s="4"/>
      <c r="M247" s="4"/>
      <c r="N247" s="2">
        <f t="shared" si="21"/>
        <v>0</v>
      </c>
      <c r="O247" s="14">
        <f t="shared" si="22"/>
        <v>0</v>
      </c>
      <c r="P247" s="2">
        <f>VLOOKUP(D247,'CAHT SABLE'!$A$2:$C$182,2,FALSE)</f>
        <v>660.5</v>
      </c>
      <c r="Q247" s="2">
        <f>VLOOKUP(D247,'CAHT SABLE'!$A$2:$C$182,3,FALSE)</f>
        <v>0</v>
      </c>
      <c r="R247" s="2">
        <f t="shared" si="23"/>
        <v>660.5</v>
      </c>
      <c r="S247" s="14">
        <f t="shared" si="24"/>
        <v>0</v>
      </c>
      <c r="T247" s="2">
        <f t="shared" si="25"/>
        <v>660.5</v>
      </c>
      <c r="U247" s="2">
        <f t="shared" si="26"/>
        <v>0</v>
      </c>
      <c r="V247" s="14">
        <f t="shared" si="27"/>
        <v>0</v>
      </c>
    </row>
    <row r="248" spans="1:22">
      <c r="A248" s="3" t="s">
        <v>1649</v>
      </c>
      <c r="B248" s="3" t="s">
        <v>1820</v>
      </c>
      <c r="C248" s="4" t="s">
        <v>1651</v>
      </c>
      <c r="D248" s="4" t="s">
        <v>2244</v>
      </c>
      <c r="E248" s="4" t="s">
        <v>2245</v>
      </c>
      <c r="F248" s="4">
        <v>0</v>
      </c>
      <c r="G248" s="4" t="s">
        <v>2246</v>
      </c>
      <c r="H248" s="4" t="s">
        <v>2247</v>
      </c>
      <c r="I248" s="4" t="s">
        <v>2248</v>
      </c>
      <c r="J248" s="4" t="s">
        <v>2249</v>
      </c>
      <c r="K248" s="4" t="s">
        <v>2250</v>
      </c>
      <c r="L248" s="4"/>
      <c r="M248" s="4"/>
      <c r="N248" s="2">
        <f t="shared" si="21"/>
        <v>0</v>
      </c>
      <c r="O248" s="14">
        <f t="shared" si="22"/>
        <v>0</v>
      </c>
      <c r="P248" s="2">
        <f>VLOOKUP(D248,'CAHT SABLE'!$A$2:$C$182,2,FALSE)</f>
        <v>658.5</v>
      </c>
      <c r="Q248" s="2">
        <f>VLOOKUP(D248,'CAHT SABLE'!$A$2:$C$182,3,FALSE)</f>
        <v>0</v>
      </c>
      <c r="R248" s="2">
        <f t="shared" si="23"/>
        <v>658.5</v>
      </c>
      <c r="S248" s="14">
        <f t="shared" si="24"/>
        <v>0</v>
      </c>
      <c r="T248" s="2">
        <f t="shared" si="25"/>
        <v>658.5</v>
      </c>
      <c r="U248" s="2">
        <f t="shared" si="26"/>
        <v>0</v>
      </c>
      <c r="V248" s="14">
        <f t="shared" si="27"/>
        <v>0</v>
      </c>
    </row>
    <row r="249" spans="1:22">
      <c r="A249" s="3" t="s">
        <v>1002</v>
      </c>
      <c r="B249" s="3" t="s">
        <v>1840</v>
      </c>
      <c r="C249" s="4" t="s">
        <v>1004</v>
      </c>
      <c r="D249" s="4" t="s">
        <v>2251</v>
      </c>
      <c r="E249" s="4" t="s">
        <v>2252</v>
      </c>
      <c r="F249" s="4" t="s">
        <v>2253</v>
      </c>
      <c r="G249" s="4" t="s">
        <v>2254</v>
      </c>
      <c r="H249" s="4" t="s">
        <v>2255</v>
      </c>
      <c r="I249" s="4" t="s">
        <v>2256</v>
      </c>
      <c r="J249" s="4" t="s">
        <v>2257</v>
      </c>
      <c r="K249" s="4">
        <v>0</v>
      </c>
      <c r="L249" s="4"/>
      <c r="M249" s="4"/>
      <c r="N249" s="2">
        <f t="shared" si="21"/>
        <v>0</v>
      </c>
      <c r="O249" s="14">
        <f t="shared" si="22"/>
        <v>0</v>
      </c>
      <c r="P249" s="2">
        <f>VLOOKUP(D249,'CAHT SABLE'!$A$2:$C$182,2,FALSE)</f>
        <v>634.87</v>
      </c>
      <c r="Q249" s="2">
        <f>VLOOKUP(D249,'CAHT SABLE'!$A$2:$C$182,3,FALSE)</f>
        <v>568.16999999999996</v>
      </c>
      <c r="R249" s="2">
        <f t="shared" si="23"/>
        <v>1203.04</v>
      </c>
      <c r="S249" s="14">
        <f t="shared" si="24"/>
        <v>0.11739444180438952</v>
      </c>
      <c r="T249" s="2">
        <f t="shared" si="25"/>
        <v>634.87</v>
      </c>
      <c r="U249" s="2">
        <f t="shared" si="26"/>
        <v>568.16999999999996</v>
      </c>
      <c r="V249" s="14">
        <f t="shared" si="27"/>
        <v>0.11739444180438952</v>
      </c>
    </row>
    <row r="250" spans="1:22">
      <c r="A250" s="3" t="s">
        <v>1116</v>
      </c>
      <c r="B250" s="3" t="s">
        <v>1117</v>
      </c>
      <c r="C250" s="4" t="s">
        <v>1118</v>
      </c>
      <c r="D250" s="4" t="s">
        <v>1119</v>
      </c>
      <c r="E250" s="4" t="s">
        <v>1120</v>
      </c>
      <c r="F250" s="4">
        <v>0</v>
      </c>
      <c r="G250" s="4" t="s">
        <v>1121</v>
      </c>
      <c r="H250" s="4" t="s">
        <v>1122</v>
      </c>
      <c r="I250" s="4" t="s">
        <v>1123</v>
      </c>
      <c r="J250" s="4" t="s">
        <v>1124</v>
      </c>
      <c r="K250" s="4">
        <v>0</v>
      </c>
      <c r="L250" s="4">
        <f>VLOOKUP(D250,'CAHT EVRON'!$A$2:$C$226,2,FALSE)</f>
        <v>46.07</v>
      </c>
      <c r="M250" s="4">
        <f>VLOOKUP(D250,'CAHT EVRON'!$A$2:$C$226,3,FALSE)</f>
        <v>173.91</v>
      </c>
      <c r="N250" s="2">
        <f t="shared" si="21"/>
        <v>219.98</v>
      </c>
      <c r="O250" s="14">
        <f t="shared" si="22"/>
        <v>-0.7350928641251222</v>
      </c>
      <c r="P250" s="2">
        <f>VLOOKUP(D250,'CAHT SABLE'!$A$2:$C$182,2,FALSE)</f>
        <v>574.99</v>
      </c>
      <c r="Q250" s="2">
        <f>VLOOKUP(D250,'CAHT SABLE'!$A$2:$C$182,3,FALSE)</f>
        <v>3448.82</v>
      </c>
      <c r="R250" s="2">
        <f t="shared" si="23"/>
        <v>4023.8100000000004</v>
      </c>
      <c r="S250" s="14">
        <f t="shared" si="24"/>
        <v>-0.83327920854089221</v>
      </c>
      <c r="T250" s="2">
        <f t="shared" si="25"/>
        <v>621.06000000000006</v>
      </c>
      <c r="U250" s="2">
        <f t="shared" si="26"/>
        <v>3622.73</v>
      </c>
      <c r="V250" s="14">
        <f t="shared" si="27"/>
        <v>-0.82856575013870759</v>
      </c>
    </row>
    <row r="251" spans="1:22">
      <c r="A251" s="3" t="s">
        <v>123</v>
      </c>
      <c r="B251" s="3" t="s">
        <v>150</v>
      </c>
      <c r="C251" s="4" t="s">
        <v>125</v>
      </c>
      <c r="D251" s="4" t="s">
        <v>151</v>
      </c>
      <c r="E251" s="4" t="s">
        <v>152</v>
      </c>
      <c r="F251" s="4">
        <v>0</v>
      </c>
      <c r="G251" s="4" t="s">
        <v>153</v>
      </c>
      <c r="H251" s="4" t="s">
        <v>154</v>
      </c>
      <c r="I251" s="4" t="s">
        <v>155</v>
      </c>
      <c r="J251" s="4" t="s">
        <v>156</v>
      </c>
      <c r="K251" s="4" t="s">
        <v>157</v>
      </c>
      <c r="L251" s="4">
        <f>VLOOKUP(D251,'CAHT EVRON'!$A$2:$C$226,2,FALSE)</f>
        <v>612.12</v>
      </c>
      <c r="M251" s="4">
        <f>VLOOKUP(D251,'CAHT EVRON'!$A$2:$C$226,3,FALSE)</f>
        <v>0</v>
      </c>
      <c r="N251" s="2">
        <f t="shared" si="21"/>
        <v>612.12</v>
      </c>
      <c r="O251" s="14">
        <f t="shared" si="22"/>
        <v>0</v>
      </c>
      <c r="P251" s="2"/>
      <c r="Q251" s="2"/>
      <c r="R251" s="2">
        <f t="shared" si="23"/>
        <v>0</v>
      </c>
      <c r="S251" s="14">
        <f t="shared" si="24"/>
        <v>0</v>
      </c>
      <c r="T251" s="2">
        <f t="shared" si="25"/>
        <v>612.12</v>
      </c>
      <c r="U251" s="2">
        <f t="shared" si="26"/>
        <v>0</v>
      </c>
      <c r="V251" s="14">
        <f t="shared" si="27"/>
        <v>0</v>
      </c>
    </row>
    <row r="252" spans="1:22">
      <c r="A252" s="3" t="s">
        <v>428</v>
      </c>
      <c r="B252" s="3" t="s">
        <v>1890</v>
      </c>
      <c r="C252" s="4" t="s">
        <v>430</v>
      </c>
      <c r="D252" s="4" t="s">
        <v>2258</v>
      </c>
      <c r="E252" s="4" t="s">
        <v>2259</v>
      </c>
      <c r="F252" s="4" t="s">
        <v>2260</v>
      </c>
      <c r="G252" s="4" t="s">
        <v>2261</v>
      </c>
      <c r="H252" s="4" t="s">
        <v>2262</v>
      </c>
      <c r="I252" s="4" t="s">
        <v>2263</v>
      </c>
      <c r="J252" s="4" t="s">
        <v>2264</v>
      </c>
      <c r="K252" s="4" t="s">
        <v>2265</v>
      </c>
      <c r="L252" s="4"/>
      <c r="M252" s="4"/>
      <c r="N252" s="2">
        <f t="shared" si="21"/>
        <v>0</v>
      </c>
      <c r="O252" s="14">
        <f t="shared" si="22"/>
        <v>0</v>
      </c>
      <c r="P252" s="2">
        <f>VLOOKUP(D252,'CAHT SABLE'!$A$2:$C$182,2,FALSE)</f>
        <v>595.20000000000005</v>
      </c>
      <c r="Q252" s="2">
        <f>VLOOKUP(D252,'CAHT SABLE'!$A$2:$C$182,3,FALSE)</f>
        <v>722.21</v>
      </c>
      <c r="R252" s="2">
        <f t="shared" si="23"/>
        <v>1317.41</v>
      </c>
      <c r="S252" s="14">
        <f t="shared" si="24"/>
        <v>-0.17586297614267321</v>
      </c>
      <c r="T252" s="2">
        <f t="shared" si="25"/>
        <v>595.20000000000005</v>
      </c>
      <c r="U252" s="2">
        <f t="shared" si="26"/>
        <v>722.21</v>
      </c>
      <c r="V252" s="14">
        <f t="shared" si="27"/>
        <v>-0.17586297614267321</v>
      </c>
    </row>
    <row r="253" spans="1:22">
      <c r="A253" s="3" t="s">
        <v>258</v>
      </c>
      <c r="B253" s="3" t="s">
        <v>1898</v>
      </c>
      <c r="C253" s="4" t="s">
        <v>260</v>
      </c>
      <c r="D253" s="4" t="s">
        <v>2266</v>
      </c>
      <c r="E253" s="4" t="s">
        <v>2267</v>
      </c>
      <c r="F253" s="4">
        <v>0</v>
      </c>
      <c r="G253" s="4" t="s">
        <v>2268</v>
      </c>
      <c r="H253" s="4" t="s">
        <v>2269</v>
      </c>
      <c r="I253" s="4" t="s">
        <v>2270</v>
      </c>
      <c r="J253" s="4" t="s">
        <v>2271</v>
      </c>
      <c r="K253" s="4">
        <v>0</v>
      </c>
      <c r="L253" s="4"/>
      <c r="M253" s="4"/>
      <c r="N253" s="2">
        <f t="shared" si="21"/>
        <v>0</v>
      </c>
      <c r="O253" s="14">
        <f t="shared" si="22"/>
        <v>0</v>
      </c>
      <c r="P253" s="2">
        <f>VLOOKUP(D253,'CAHT SABLE'!$A$2:$C$182,2,FALSE)</f>
        <v>592</v>
      </c>
      <c r="Q253" s="2">
        <f>VLOOKUP(D253,'CAHT SABLE'!$A$2:$C$182,3,FALSE)</f>
        <v>780.74</v>
      </c>
      <c r="R253" s="2">
        <f t="shared" si="23"/>
        <v>1372.74</v>
      </c>
      <c r="S253" s="14">
        <f t="shared" si="24"/>
        <v>-0.24174501114327429</v>
      </c>
      <c r="T253" s="2">
        <f t="shared" si="25"/>
        <v>592</v>
      </c>
      <c r="U253" s="2">
        <f t="shared" si="26"/>
        <v>780.74</v>
      </c>
      <c r="V253" s="14">
        <f t="shared" si="27"/>
        <v>-0.24174501114327429</v>
      </c>
    </row>
    <row r="254" spans="1:22">
      <c r="A254" s="3" t="s">
        <v>652</v>
      </c>
      <c r="B254" s="3" t="s">
        <v>687</v>
      </c>
      <c r="C254" s="4" t="s">
        <v>654</v>
      </c>
      <c r="D254" s="4" t="s">
        <v>688</v>
      </c>
      <c r="E254" s="4" t="s">
        <v>689</v>
      </c>
      <c r="F254" s="4" t="s">
        <v>690</v>
      </c>
      <c r="G254" s="4" t="s">
        <v>691</v>
      </c>
      <c r="H254" s="4" t="s">
        <v>692</v>
      </c>
      <c r="I254" s="4" t="s">
        <v>693</v>
      </c>
      <c r="J254" s="4" t="s">
        <v>694</v>
      </c>
      <c r="K254" s="4">
        <v>0</v>
      </c>
      <c r="L254" s="4">
        <f>VLOOKUP(D254,'CAHT EVRON'!$A$2:$C$226,2,FALSE)</f>
        <v>583.13</v>
      </c>
      <c r="M254" s="4">
        <f>VLOOKUP(D254,'CAHT EVRON'!$A$2:$C$226,3,FALSE)</f>
        <v>197.92</v>
      </c>
      <c r="N254" s="2">
        <f t="shared" si="21"/>
        <v>781.05</v>
      </c>
      <c r="O254" s="14">
        <f t="shared" si="22"/>
        <v>1.9462914308811641</v>
      </c>
      <c r="P254" s="2"/>
      <c r="Q254" s="2"/>
      <c r="R254" s="2">
        <f t="shared" si="23"/>
        <v>0</v>
      </c>
      <c r="S254" s="14">
        <f t="shared" si="24"/>
        <v>0</v>
      </c>
      <c r="T254" s="2">
        <f t="shared" si="25"/>
        <v>583.13</v>
      </c>
      <c r="U254" s="2">
        <f t="shared" si="26"/>
        <v>197.92</v>
      </c>
      <c r="V254" s="14">
        <f t="shared" si="27"/>
        <v>1.9462914308811641</v>
      </c>
    </row>
    <row r="255" spans="1:22">
      <c r="A255" s="3" t="s">
        <v>652</v>
      </c>
      <c r="B255" s="3" t="s">
        <v>695</v>
      </c>
      <c r="C255" s="4" t="s">
        <v>654</v>
      </c>
      <c r="D255" s="4" t="s">
        <v>696</v>
      </c>
      <c r="E255" s="4" t="s">
        <v>697</v>
      </c>
      <c r="F255" s="4">
        <v>0</v>
      </c>
      <c r="G255" s="4" t="s">
        <v>38</v>
      </c>
      <c r="H255" s="4" t="s">
        <v>39</v>
      </c>
      <c r="I255" s="4" t="s">
        <v>698</v>
      </c>
      <c r="J255" s="4">
        <v>0</v>
      </c>
      <c r="K255" s="4" t="s">
        <v>699</v>
      </c>
      <c r="L255" s="4">
        <f>VLOOKUP(D255,'CAHT EVRON'!$A$2:$C$226,2,FALSE)</f>
        <v>566.79999999999995</v>
      </c>
      <c r="M255" s="4">
        <f>VLOOKUP(D255,'CAHT EVRON'!$A$2:$C$226,3,FALSE)</f>
        <v>598.89</v>
      </c>
      <c r="N255" s="2">
        <f t="shared" si="21"/>
        <v>1165.69</v>
      </c>
      <c r="O255" s="14">
        <f t="shared" si="22"/>
        <v>-5.3582460885972405E-2</v>
      </c>
      <c r="P255" s="2"/>
      <c r="Q255" s="2"/>
      <c r="R255" s="2">
        <f t="shared" si="23"/>
        <v>0</v>
      </c>
      <c r="S255" s="14">
        <f t="shared" si="24"/>
        <v>0</v>
      </c>
      <c r="T255" s="2">
        <f t="shared" si="25"/>
        <v>566.79999999999995</v>
      </c>
      <c r="U255" s="2">
        <f t="shared" si="26"/>
        <v>598.89</v>
      </c>
      <c r="V255" s="14">
        <f t="shared" si="27"/>
        <v>-5.3582460885972405E-2</v>
      </c>
    </row>
    <row r="256" spans="1:22">
      <c r="A256" s="3" t="s">
        <v>1866</v>
      </c>
      <c r="B256" s="3" t="s">
        <v>1867</v>
      </c>
      <c r="C256" s="4" t="s">
        <v>2278</v>
      </c>
      <c r="D256" s="4" t="s">
        <v>2279</v>
      </c>
      <c r="E256" s="4" t="s">
        <v>2280</v>
      </c>
      <c r="F256" s="4" t="s">
        <v>2281</v>
      </c>
      <c r="G256" s="4" t="s">
        <v>2282</v>
      </c>
      <c r="H256" s="4" t="s">
        <v>2283</v>
      </c>
      <c r="I256" s="4" t="s">
        <v>2284</v>
      </c>
      <c r="J256" s="4" t="s">
        <v>2285</v>
      </c>
      <c r="K256" s="4">
        <v>0</v>
      </c>
      <c r="L256" s="4"/>
      <c r="M256" s="4"/>
      <c r="N256" s="2">
        <f t="shared" si="21"/>
        <v>0</v>
      </c>
      <c r="O256" s="14">
        <f t="shared" si="22"/>
        <v>0</v>
      </c>
      <c r="P256" s="2">
        <f>VLOOKUP(D256,'CAHT SABLE'!$A$2:$C$182,2,FALSE)</f>
        <v>545.74</v>
      </c>
      <c r="Q256" s="2">
        <f>VLOOKUP(D256,'CAHT SABLE'!$A$2:$C$182,3,FALSE)</f>
        <v>26.71</v>
      </c>
      <c r="R256" s="2">
        <f t="shared" si="23"/>
        <v>572.45000000000005</v>
      </c>
      <c r="S256" s="14">
        <f t="shared" si="24"/>
        <v>19.432047922126543</v>
      </c>
      <c r="T256" s="2">
        <f t="shared" si="25"/>
        <v>545.74</v>
      </c>
      <c r="U256" s="2">
        <f t="shared" si="26"/>
        <v>26.71</v>
      </c>
      <c r="V256" s="14">
        <f t="shared" si="27"/>
        <v>19.432047922126543</v>
      </c>
    </row>
    <row r="257" spans="1:22">
      <c r="A257" s="3" t="s">
        <v>481</v>
      </c>
      <c r="B257" s="3" t="s">
        <v>482</v>
      </c>
      <c r="C257" s="4" t="s">
        <v>483</v>
      </c>
      <c r="D257" s="4" t="s">
        <v>484</v>
      </c>
      <c r="E257" s="4" t="s">
        <v>485</v>
      </c>
      <c r="F257" s="4">
        <v>0</v>
      </c>
      <c r="G257" s="4" t="s">
        <v>486</v>
      </c>
      <c r="H257" s="4" t="s">
        <v>487</v>
      </c>
      <c r="I257" s="4" t="s">
        <v>488</v>
      </c>
      <c r="J257" s="4">
        <v>0</v>
      </c>
      <c r="K257" s="4">
        <v>0</v>
      </c>
      <c r="L257" s="4">
        <f>VLOOKUP(D257,'CAHT EVRON'!$A$2:$C$226,2,FALSE)</f>
        <v>512.49</v>
      </c>
      <c r="M257" s="4">
        <f>VLOOKUP(D257,'CAHT EVRON'!$A$2:$C$226,3,FALSE)</f>
        <v>2042.25</v>
      </c>
      <c r="N257" s="2">
        <f t="shared" si="21"/>
        <v>2554.7399999999998</v>
      </c>
      <c r="O257" s="14">
        <f t="shared" si="22"/>
        <v>-0.74905618802791041</v>
      </c>
      <c r="P257" s="2"/>
      <c r="Q257" s="2"/>
      <c r="R257" s="2">
        <f t="shared" si="23"/>
        <v>0</v>
      </c>
      <c r="S257" s="14">
        <f t="shared" si="24"/>
        <v>0</v>
      </c>
      <c r="T257" s="2">
        <f t="shared" si="25"/>
        <v>512.49</v>
      </c>
      <c r="U257" s="2">
        <f t="shared" si="26"/>
        <v>2042.25</v>
      </c>
      <c r="V257" s="14">
        <f t="shared" si="27"/>
        <v>-0.74905618802791041</v>
      </c>
    </row>
    <row r="258" spans="1:22">
      <c r="A258" s="3" t="s">
        <v>1688</v>
      </c>
      <c r="B258" s="3" t="s">
        <v>1689</v>
      </c>
      <c r="C258" s="4" t="s">
        <v>1690</v>
      </c>
      <c r="D258" s="4" t="s">
        <v>1691</v>
      </c>
      <c r="E258" s="4" t="s">
        <v>1692</v>
      </c>
      <c r="F258" s="4" t="s">
        <v>1693</v>
      </c>
      <c r="G258" s="4" t="s">
        <v>601</v>
      </c>
      <c r="H258" s="4" t="s">
        <v>602</v>
      </c>
      <c r="I258" s="4">
        <v>0</v>
      </c>
      <c r="J258" s="4">
        <v>0</v>
      </c>
      <c r="K258" s="4">
        <v>0</v>
      </c>
      <c r="L258" s="4">
        <f>VLOOKUP(D258,'CAHT EVRON'!$A$2:$C$226,2,FALSE)</f>
        <v>510.38</v>
      </c>
      <c r="M258" s="4">
        <f>VLOOKUP(D258,'CAHT EVRON'!$A$2:$C$226,3,FALSE)</f>
        <v>0</v>
      </c>
      <c r="N258" s="2">
        <f t="shared" si="21"/>
        <v>510.38</v>
      </c>
      <c r="O258" s="14">
        <f t="shared" si="22"/>
        <v>0</v>
      </c>
      <c r="P258" s="2"/>
      <c r="Q258" s="2"/>
      <c r="R258" s="2">
        <f t="shared" si="23"/>
        <v>0</v>
      </c>
      <c r="S258" s="14">
        <f t="shared" si="24"/>
        <v>0</v>
      </c>
      <c r="T258" s="2">
        <f t="shared" si="25"/>
        <v>510.38</v>
      </c>
      <c r="U258" s="2">
        <f t="shared" si="26"/>
        <v>0</v>
      </c>
      <c r="V258" s="14">
        <f t="shared" si="27"/>
        <v>0</v>
      </c>
    </row>
    <row r="259" spans="1:22">
      <c r="A259" s="3" t="s">
        <v>1558</v>
      </c>
      <c r="B259" s="3" t="s">
        <v>1567</v>
      </c>
      <c r="C259" s="4" t="s">
        <v>1560</v>
      </c>
      <c r="D259" s="4" t="s">
        <v>1568</v>
      </c>
      <c r="E259" s="4" t="s">
        <v>1562</v>
      </c>
      <c r="F259" s="4">
        <v>0</v>
      </c>
      <c r="G259" s="4" t="s">
        <v>1563</v>
      </c>
      <c r="H259" s="4" t="s">
        <v>1564</v>
      </c>
      <c r="I259" s="4" t="s">
        <v>1569</v>
      </c>
      <c r="J259" s="4" t="s">
        <v>1570</v>
      </c>
      <c r="K259" s="4">
        <v>0</v>
      </c>
      <c r="L259" s="4">
        <f>VLOOKUP(D259,'CAHT EVRON'!$A$2:$C$226,2,FALSE)</f>
        <v>497.73</v>
      </c>
      <c r="M259" s="4">
        <f>VLOOKUP(D259,'CAHT EVRON'!$A$2:$C$226,3,FALSE)</f>
        <v>0</v>
      </c>
      <c r="N259" s="2">
        <f t="shared" ref="N259:N322" si="28">SUM(L259:M259)</f>
        <v>497.73</v>
      </c>
      <c r="O259" s="14">
        <f t="shared" ref="O259:O318" si="29">IF(M259=0*(OUN259=0),0,(L259/M259-1))</f>
        <v>0</v>
      </c>
      <c r="P259" s="2"/>
      <c r="Q259" s="2"/>
      <c r="R259" s="2">
        <f t="shared" ref="R259:R322" si="30">SUM(P259:Q259)</f>
        <v>0</v>
      </c>
      <c r="S259" s="14">
        <f t="shared" ref="S259:S318" si="31">IF(Q259=0*(OUR259=0),0,(P259/Q259-1))</f>
        <v>0</v>
      </c>
      <c r="T259" s="2">
        <f t="shared" ref="T259:T318" si="32">P259+L259</f>
        <v>497.73</v>
      </c>
      <c r="U259" s="2">
        <f t="shared" ref="U259:U318" si="33">Q259+M259</f>
        <v>0</v>
      </c>
      <c r="V259" s="14">
        <f t="shared" ref="V259:V322" si="34">IF(U259=0*(OUT259=0),0,(T259/U259-1))</f>
        <v>0</v>
      </c>
    </row>
    <row r="260" spans="1:22">
      <c r="A260" s="3" t="s">
        <v>1002</v>
      </c>
      <c r="B260" s="3" t="s">
        <v>1053</v>
      </c>
      <c r="C260" s="4" t="s">
        <v>1004</v>
      </c>
      <c r="D260" s="4" t="s">
        <v>1054</v>
      </c>
      <c r="E260" s="4" t="s">
        <v>1055</v>
      </c>
      <c r="F260" s="4" t="s">
        <v>398</v>
      </c>
      <c r="G260" s="4" t="s">
        <v>1056</v>
      </c>
      <c r="H260" s="4" t="s">
        <v>1057</v>
      </c>
      <c r="I260" s="4" t="s">
        <v>1058</v>
      </c>
      <c r="J260" s="4" t="s">
        <v>1059</v>
      </c>
      <c r="K260" s="4" t="s">
        <v>1060</v>
      </c>
      <c r="L260" s="4">
        <f>VLOOKUP(D260,'CAHT EVRON'!$A$2:$C$226,2,FALSE)</f>
        <v>477.72</v>
      </c>
      <c r="M260" s="4">
        <f>VLOOKUP(D260,'CAHT EVRON'!$A$2:$C$226,3,FALSE)</f>
        <v>980</v>
      </c>
      <c r="N260" s="2">
        <f t="shared" si="28"/>
        <v>1457.72</v>
      </c>
      <c r="O260" s="14">
        <f t="shared" si="29"/>
        <v>-0.51253061224489793</v>
      </c>
      <c r="P260" s="2"/>
      <c r="Q260" s="2"/>
      <c r="R260" s="2">
        <f t="shared" si="30"/>
        <v>0</v>
      </c>
      <c r="S260" s="14">
        <f t="shared" si="31"/>
        <v>0</v>
      </c>
      <c r="T260" s="2">
        <f t="shared" si="32"/>
        <v>477.72</v>
      </c>
      <c r="U260" s="2">
        <f t="shared" si="33"/>
        <v>980</v>
      </c>
      <c r="V260" s="14">
        <f t="shared" si="34"/>
        <v>-0.51253061224489793</v>
      </c>
    </row>
    <row r="261" spans="1:22">
      <c r="A261" s="3" t="s">
        <v>1162</v>
      </c>
      <c r="B261" s="3" t="s">
        <v>1839</v>
      </c>
      <c r="C261" s="4" t="s">
        <v>1164</v>
      </c>
      <c r="D261" s="4" t="s">
        <v>2298</v>
      </c>
      <c r="E261" s="4" t="s">
        <v>2299</v>
      </c>
      <c r="F261" s="4" t="s">
        <v>2300</v>
      </c>
      <c r="G261" s="4" t="s">
        <v>2301</v>
      </c>
      <c r="H261" s="4" t="s">
        <v>2302</v>
      </c>
      <c r="I261" s="4" t="s">
        <v>2303</v>
      </c>
      <c r="J261" s="4" t="s">
        <v>2304</v>
      </c>
      <c r="K261" s="4">
        <v>0</v>
      </c>
      <c r="L261" s="4"/>
      <c r="M261" s="4"/>
      <c r="N261" s="2">
        <f t="shared" si="28"/>
        <v>0</v>
      </c>
      <c r="O261" s="14">
        <f t="shared" si="29"/>
        <v>0</v>
      </c>
      <c r="P261" s="2">
        <f>VLOOKUP(D261,'CAHT SABLE'!$A$2:$C$182,2,FALSE)</f>
        <v>467.2</v>
      </c>
      <c r="Q261" s="2">
        <f>VLOOKUP(D261,'CAHT SABLE'!$A$2:$C$182,3,FALSE)</f>
        <v>0</v>
      </c>
      <c r="R261" s="2">
        <f t="shared" si="30"/>
        <v>467.2</v>
      </c>
      <c r="S261" s="14">
        <f t="shared" si="31"/>
        <v>0</v>
      </c>
      <c r="T261" s="2">
        <f t="shared" si="32"/>
        <v>467.2</v>
      </c>
      <c r="U261" s="2">
        <f t="shared" si="33"/>
        <v>0</v>
      </c>
      <c r="V261" s="14">
        <f t="shared" si="34"/>
        <v>0</v>
      </c>
    </row>
    <row r="262" spans="1:22">
      <c r="A262" s="3" t="s">
        <v>1308</v>
      </c>
      <c r="B262" s="3" t="s">
        <v>1325</v>
      </c>
      <c r="C262" s="4" t="s">
        <v>1310</v>
      </c>
      <c r="D262" s="4" t="s">
        <v>1326</v>
      </c>
      <c r="E262" s="4" t="s">
        <v>1327</v>
      </c>
      <c r="F262" s="4">
        <v>0</v>
      </c>
      <c r="G262" s="4" t="s">
        <v>414</v>
      </c>
      <c r="H262" s="4" t="s">
        <v>1328</v>
      </c>
      <c r="I262" s="4" t="s">
        <v>1329</v>
      </c>
      <c r="J262" s="4" t="s">
        <v>1330</v>
      </c>
      <c r="K262" s="4">
        <v>0</v>
      </c>
      <c r="L262" s="4">
        <f>VLOOKUP(D262,'CAHT EVRON'!$A$2:$C$226,2,FALSE)</f>
        <v>457.94</v>
      </c>
      <c r="M262" s="4">
        <f>VLOOKUP(D262,'CAHT EVRON'!$A$2:$C$226,3,FALSE)</f>
        <v>0</v>
      </c>
      <c r="N262" s="2">
        <f t="shared" si="28"/>
        <v>457.94</v>
      </c>
      <c r="O262" s="14">
        <f t="shared" si="29"/>
        <v>0</v>
      </c>
      <c r="P262" s="2"/>
      <c r="Q262" s="2"/>
      <c r="R262" s="2">
        <f t="shared" si="30"/>
        <v>0</v>
      </c>
      <c r="S262" s="14">
        <f t="shared" si="31"/>
        <v>0</v>
      </c>
      <c r="T262" s="2">
        <f t="shared" si="32"/>
        <v>457.94</v>
      </c>
      <c r="U262" s="2">
        <f t="shared" si="33"/>
        <v>0</v>
      </c>
      <c r="V262" s="14">
        <f t="shared" si="34"/>
        <v>0</v>
      </c>
    </row>
    <row r="263" spans="1:22">
      <c r="A263" s="3" t="s">
        <v>1688</v>
      </c>
      <c r="B263" s="3" t="s">
        <v>1821</v>
      </c>
      <c r="C263" s="4" t="s">
        <v>1690</v>
      </c>
      <c r="D263" s="4" t="s">
        <v>2305</v>
      </c>
      <c r="E263" s="4" t="s">
        <v>2306</v>
      </c>
      <c r="F263" s="4" t="s">
        <v>2307</v>
      </c>
      <c r="G263" s="4" t="s">
        <v>2308</v>
      </c>
      <c r="H263" s="4" t="s">
        <v>2309</v>
      </c>
      <c r="I263" s="4" t="s">
        <v>2310</v>
      </c>
      <c r="J263" s="4" t="s">
        <v>2311</v>
      </c>
      <c r="K263" s="4">
        <v>0</v>
      </c>
      <c r="L263" s="4"/>
      <c r="M263" s="4"/>
      <c r="N263" s="2">
        <f t="shared" si="28"/>
        <v>0</v>
      </c>
      <c r="O263" s="14">
        <f t="shared" si="29"/>
        <v>0</v>
      </c>
      <c r="P263" s="2">
        <f>VLOOKUP(D263,'CAHT SABLE'!$A$2:$C$182,2,FALSE)</f>
        <v>435.79</v>
      </c>
      <c r="Q263" s="2">
        <f>VLOOKUP(D263,'CAHT SABLE'!$A$2:$C$182,3,FALSE)</f>
        <v>1789.12</v>
      </c>
      <c r="R263" s="2">
        <f t="shared" si="30"/>
        <v>2224.91</v>
      </c>
      <c r="S263" s="14">
        <f t="shared" si="31"/>
        <v>-0.75642215167233051</v>
      </c>
      <c r="T263" s="2">
        <f t="shared" si="32"/>
        <v>435.79</v>
      </c>
      <c r="U263" s="2">
        <f t="shared" si="33"/>
        <v>1789.12</v>
      </c>
      <c r="V263" s="14">
        <f t="shared" si="34"/>
        <v>-0.75642215167233051</v>
      </c>
    </row>
    <row r="264" spans="1:22">
      <c r="A264" s="3" t="s">
        <v>927</v>
      </c>
      <c r="B264" s="3" t="s">
        <v>928</v>
      </c>
      <c r="C264" s="4" t="s">
        <v>929</v>
      </c>
      <c r="D264" s="4" t="s">
        <v>2355</v>
      </c>
      <c r="E264" s="4" t="s">
        <v>931</v>
      </c>
      <c r="F264" s="4">
        <v>0</v>
      </c>
      <c r="G264" s="4" t="s">
        <v>153</v>
      </c>
      <c r="H264" s="4" t="s">
        <v>154</v>
      </c>
      <c r="I264" s="4" t="s">
        <v>932</v>
      </c>
      <c r="J264" s="4" t="s">
        <v>933</v>
      </c>
      <c r="K264" s="4">
        <v>0</v>
      </c>
      <c r="L264" s="4"/>
      <c r="M264" s="4"/>
      <c r="N264" s="2">
        <f t="shared" si="28"/>
        <v>0</v>
      </c>
      <c r="O264" s="14">
        <f t="shared" si="29"/>
        <v>0</v>
      </c>
      <c r="P264" s="2">
        <f>VLOOKUP(D264,'CAHT SABLE'!$A$2:$C$182,2,FALSE)</f>
        <v>427.37</v>
      </c>
      <c r="Q264" s="2">
        <f>VLOOKUP(D264,'CAHT SABLE'!$A$2:$C$182,3,FALSE)</f>
        <v>1527.23</v>
      </c>
      <c r="R264" s="2">
        <f t="shared" si="30"/>
        <v>1954.6</v>
      </c>
      <c r="S264" s="14">
        <f t="shared" si="31"/>
        <v>-0.7201665760887358</v>
      </c>
      <c r="T264" s="2">
        <f t="shared" si="32"/>
        <v>427.37</v>
      </c>
      <c r="U264" s="2">
        <f t="shared" si="33"/>
        <v>1527.23</v>
      </c>
      <c r="V264" s="14">
        <f t="shared" si="34"/>
        <v>-0.7201665760887358</v>
      </c>
    </row>
    <row r="265" spans="1:22">
      <c r="A265" s="3" t="s">
        <v>1172</v>
      </c>
      <c r="B265" s="3" t="s">
        <v>1173</v>
      </c>
      <c r="C265" s="4" t="s">
        <v>1174</v>
      </c>
      <c r="D265" s="4" t="s">
        <v>1175</v>
      </c>
      <c r="E265" s="4" t="s">
        <v>1176</v>
      </c>
      <c r="F265" s="4">
        <v>0</v>
      </c>
      <c r="G265" s="4" t="s">
        <v>1177</v>
      </c>
      <c r="H265" s="4" t="s">
        <v>1178</v>
      </c>
      <c r="I265" s="4" t="s">
        <v>1179</v>
      </c>
      <c r="J265" s="4" t="s">
        <v>1180</v>
      </c>
      <c r="K265" s="4">
        <v>0</v>
      </c>
      <c r="L265" s="4">
        <f>VLOOKUP(D265,'CAHT EVRON'!$A$2:$C$226,2,FALSE)</f>
        <v>409.21</v>
      </c>
      <c r="M265" s="4">
        <f>VLOOKUP(D265,'CAHT EVRON'!$A$2:$C$226,3,FALSE)</f>
        <v>0</v>
      </c>
      <c r="N265" s="2">
        <f t="shared" si="28"/>
        <v>409.21</v>
      </c>
      <c r="O265" s="14">
        <f t="shared" si="29"/>
        <v>0</v>
      </c>
      <c r="P265" s="2"/>
      <c r="Q265" s="2"/>
      <c r="R265" s="2">
        <f t="shared" si="30"/>
        <v>0</v>
      </c>
      <c r="S265" s="14">
        <f t="shared" si="31"/>
        <v>0</v>
      </c>
      <c r="T265" s="2">
        <f t="shared" si="32"/>
        <v>409.21</v>
      </c>
      <c r="U265" s="2">
        <f t="shared" si="33"/>
        <v>0</v>
      </c>
      <c r="V265" s="14">
        <f t="shared" si="34"/>
        <v>0</v>
      </c>
    </row>
    <row r="266" spans="1:22">
      <c r="A266" s="3" t="s">
        <v>1308</v>
      </c>
      <c r="B266" s="3" t="s">
        <v>1359</v>
      </c>
      <c r="C266" s="4" t="s">
        <v>1310</v>
      </c>
      <c r="D266" s="4" t="s">
        <v>1360</v>
      </c>
      <c r="E266" s="4" t="s">
        <v>1361</v>
      </c>
      <c r="F266" s="4">
        <v>0</v>
      </c>
      <c r="G266" s="4" t="s">
        <v>1362</v>
      </c>
      <c r="H266" s="4" t="s">
        <v>1363</v>
      </c>
      <c r="I266" s="4" t="s">
        <v>1364</v>
      </c>
      <c r="J266" s="4" t="s">
        <v>1365</v>
      </c>
      <c r="K266" s="4" t="s">
        <v>1366</v>
      </c>
      <c r="L266" s="4">
        <f>VLOOKUP(D266,'CAHT EVRON'!$A$2:$C$226,2,FALSE)</f>
        <v>408</v>
      </c>
      <c r="M266" s="4">
        <f>VLOOKUP(D266,'CAHT EVRON'!$A$2:$C$226,3,FALSE)</f>
        <v>0</v>
      </c>
      <c r="N266" s="2">
        <f t="shared" si="28"/>
        <v>408</v>
      </c>
      <c r="O266" s="14">
        <f t="shared" si="29"/>
        <v>0</v>
      </c>
      <c r="P266" s="2"/>
      <c r="Q266" s="2"/>
      <c r="R266" s="2">
        <f t="shared" si="30"/>
        <v>0</v>
      </c>
      <c r="S266" s="14">
        <f t="shared" si="31"/>
        <v>0</v>
      </c>
      <c r="T266" s="2">
        <f t="shared" si="32"/>
        <v>408</v>
      </c>
      <c r="U266" s="2">
        <f t="shared" si="33"/>
        <v>0</v>
      </c>
      <c r="V266" s="14">
        <f t="shared" si="34"/>
        <v>0</v>
      </c>
    </row>
    <row r="267" spans="1:22">
      <c r="A267" s="3" t="s">
        <v>258</v>
      </c>
      <c r="B267" s="3" t="s">
        <v>1848</v>
      </c>
      <c r="C267" s="4" t="s">
        <v>260</v>
      </c>
      <c r="D267" s="4" t="s">
        <v>2312</v>
      </c>
      <c r="E267" s="4" t="s">
        <v>2313</v>
      </c>
      <c r="F267" s="4">
        <v>0</v>
      </c>
      <c r="G267" s="4" t="s">
        <v>2314</v>
      </c>
      <c r="H267" s="4" t="s">
        <v>2315</v>
      </c>
      <c r="I267" s="4">
        <v>0</v>
      </c>
      <c r="J267" s="4">
        <v>0</v>
      </c>
      <c r="K267" s="4">
        <v>0</v>
      </c>
      <c r="L267" s="4"/>
      <c r="M267" s="4"/>
      <c r="N267" s="2">
        <f t="shared" si="28"/>
        <v>0</v>
      </c>
      <c r="O267" s="14">
        <f t="shared" si="29"/>
        <v>0</v>
      </c>
      <c r="P267" s="2">
        <f>VLOOKUP(D267,'CAHT SABLE'!$A$2:$C$182,2,FALSE)</f>
        <v>385.31</v>
      </c>
      <c r="Q267" s="2">
        <f>VLOOKUP(D267,'CAHT SABLE'!$A$2:$C$182,3,FALSE)</f>
        <v>0</v>
      </c>
      <c r="R267" s="2">
        <f t="shared" si="30"/>
        <v>385.31</v>
      </c>
      <c r="S267" s="14">
        <f t="shared" si="31"/>
        <v>0</v>
      </c>
      <c r="T267" s="2">
        <f t="shared" si="32"/>
        <v>385.31</v>
      </c>
      <c r="U267" s="2">
        <f t="shared" si="33"/>
        <v>0</v>
      </c>
      <c r="V267" s="14">
        <f t="shared" si="34"/>
        <v>0</v>
      </c>
    </row>
    <row r="268" spans="1:22">
      <c r="A268" s="3" t="s">
        <v>1883</v>
      </c>
      <c r="B268" s="3" t="s">
        <v>1884</v>
      </c>
      <c r="C268" s="4" t="s">
        <v>2316</v>
      </c>
      <c r="D268" s="4" t="s">
        <v>2317</v>
      </c>
      <c r="E268" s="4" t="s">
        <v>956</v>
      </c>
      <c r="F268" s="4" t="s">
        <v>2318</v>
      </c>
      <c r="G268" s="4" t="s">
        <v>2319</v>
      </c>
      <c r="H268" s="4" t="s">
        <v>2320</v>
      </c>
      <c r="I268" s="4" t="s">
        <v>2321</v>
      </c>
      <c r="J268" s="4" t="s">
        <v>2322</v>
      </c>
      <c r="K268" s="4" t="s">
        <v>2323</v>
      </c>
      <c r="L268" s="4"/>
      <c r="M268" s="4"/>
      <c r="N268" s="2">
        <f t="shared" si="28"/>
        <v>0</v>
      </c>
      <c r="O268" s="14">
        <f t="shared" si="29"/>
        <v>0</v>
      </c>
      <c r="P268" s="2">
        <f>VLOOKUP(D268,'CAHT SABLE'!$A$2:$C$182,2,FALSE)</f>
        <v>384.59</v>
      </c>
      <c r="Q268" s="2">
        <f>VLOOKUP(D268,'CAHT SABLE'!$A$2:$C$182,3,FALSE)</f>
        <v>0</v>
      </c>
      <c r="R268" s="2">
        <f t="shared" si="30"/>
        <v>384.59</v>
      </c>
      <c r="S268" s="14">
        <f t="shared" si="31"/>
        <v>0</v>
      </c>
      <c r="T268" s="2">
        <f t="shared" si="32"/>
        <v>384.59</v>
      </c>
      <c r="U268" s="2">
        <f t="shared" si="33"/>
        <v>0</v>
      </c>
      <c r="V268" s="14">
        <f t="shared" si="34"/>
        <v>0</v>
      </c>
    </row>
    <row r="269" spans="1:22">
      <c r="A269" s="3" t="s">
        <v>880</v>
      </c>
      <c r="B269" s="3" t="s">
        <v>890</v>
      </c>
      <c r="C269" s="4" t="s">
        <v>882</v>
      </c>
      <c r="D269" s="4" t="s">
        <v>891</v>
      </c>
      <c r="E269" s="4" t="s">
        <v>892</v>
      </c>
      <c r="F269" s="4">
        <v>0</v>
      </c>
      <c r="G269" s="4" t="s">
        <v>893</v>
      </c>
      <c r="H269" s="4" t="s">
        <v>894</v>
      </c>
      <c r="I269" s="4" t="s">
        <v>895</v>
      </c>
      <c r="J269" s="4" t="s">
        <v>896</v>
      </c>
      <c r="K269" s="4" t="s">
        <v>897</v>
      </c>
      <c r="L269" s="4">
        <f>VLOOKUP(D269,'CAHT EVRON'!$A$2:$C$226,2,FALSE)</f>
        <v>381.54</v>
      </c>
      <c r="M269" s="4">
        <f>VLOOKUP(D269,'CAHT EVRON'!$A$2:$C$226,3,FALSE)</f>
        <v>0</v>
      </c>
      <c r="N269" s="2">
        <f t="shared" si="28"/>
        <v>381.54</v>
      </c>
      <c r="O269" s="14">
        <f t="shared" si="29"/>
        <v>0</v>
      </c>
      <c r="P269" s="2"/>
      <c r="Q269" s="2"/>
      <c r="R269" s="2">
        <f t="shared" si="30"/>
        <v>0</v>
      </c>
      <c r="S269" s="14">
        <f t="shared" si="31"/>
        <v>0</v>
      </c>
      <c r="T269" s="2">
        <f t="shared" si="32"/>
        <v>381.54</v>
      </c>
      <c r="U269" s="2">
        <f t="shared" si="33"/>
        <v>0</v>
      </c>
      <c r="V269" s="14">
        <f t="shared" si="34"/>
        <v>0</v>
      </c>
    </row>
    <row r="270" spans="1:22">
      <c r="A270" s="3" t="s">
        <v>1308</v>
      </c>
      <c r="B270" s="3" t="s">
        <v>1367</v>
      </c>
      <c r="C270" s="4" t="s">
        <v>1310</v>
      </c>
      <c r="D270" s="4" t="s">
        <v>2324</v>
      </c>
      <c r="E270" s="4" t="s">
        <v>2325</v>
      </c>
      <c r="F270" s="4" t="s">
        <v>2326</v>
      </c>
      <c r="G270" s="4" t="s">
        <v>1369</v>
      </c>
      <c r="H270" s="4" t="s">
        <v>2327</v>
      </c>
      <c r="I270" s="4" t="s">
        <v>2328</v>
      </c>
      <c r="J270" s="4" t="s">
        <v>2328</v>
      </c>
      <c r="K270" s="4" t="s">
        <v>1370</v>
      </c>
      <c r="L270" s="4"/>
      <c r="M270" s="4"/>
      <c r="N270" s="2">
        <f t="shared" si="28"/>
        <v>0</v>
      </c>
      <c r="O270" s="14">
        <f t="shared" si="29"/>
        <v>0</v>
      </c>
      <c r="P270" s="2">
        <f>VLOOKUP(D270,'CAHT SABLE'!$A$2:$C$182,2,FALSE)</f>
        <v>374</v>
      </c>
      <c r="Q270" s="2">
        <f>VLOOKUP(D270,'CAHT SABLE'!$A$2:$C$182,3,FALSE)</f>
        <v>2031.6</v>
      </c>
      <c r="R270" s="2">
        <f t="shared" si="30"/>
        <v>2405.6</v>
      </c>
      <c r="S270" s="14">
        <f t="shared" si="31"/>
        <v>-0.81590864343374681</v>
      </c>
      <c r="T270" s="2">
        <f t="shared" si="32"/>
        <v>374</v>
      </c>
      <c r="U270" s="2">
        <f t="shared" si="33"/>
        <v>2031.6</v>
      </c>
      <c r="V270" s="14">
        <f t="shared" si="34"/>
        <v>-0.81590864343374681</v>
      </c>
    </row>
    <row r="271" spans="1:22">
      <c r="A271" s="3" t="s">
        <v>202</v>
      </c>
      <c r="B271" s="3" t="s">
        <v>212</v>
      </c>
      <c r="C271" s="4" t="s">
        <v>204</v>
      </c>
      <c r="D271" s="4" t="s">
        <v>213</v>
      </c>
      <c r="E271" s="4" t="s">
        <v>214</v>
      </c>
      <c r="F271" s="4">
        <v>0</v>
      </c>
      <c r="G271" s="4" t="s">
        <v>215</v>
      </c>
      <c r="H271" s="4" t="s">
        <v>216</v>
      </c>
      <c r="I271" s="4" t="s">
        <v>217</v>
      </c>
      <c r="J271" s="4" t="s">
        <v>218</v>
      </c>
      <c r="K271" s="4" t="s">
        <v>219</v>
      </c>
      <c r="L271" s="4">
        <f>VLOOKUP(D271,'CAHT EVRON'!$A$2:$C$226,2,FALSE)</f>
        <v>258.44</v>
      </c>
      <c r="M271" s="4">
        <f>VLOOKUP(D271,'CAHT EVRON'!$A$2:$C$226,3,FALSE)</f>
        <v>0</v>
      </c>
      <c r="N271" s="2">
        <f t="shared" si="28"/>
        <v>258.44</v>
      </c>
      <c r="O271" s="14">
        <f t="shared" si="29"/>
        <v>0</v>
      </c>
      <c r="P271" s="2">
        <f>VLOOKUP(D271,'CAHT SABLE'!$A$2:$C$182,2,FALSE)</f>
        <v>95.48</v>
      </c>
      <c r="Q271" s="2">
        <f>VLOOKUP(D271,'CAHT SABLE'!$A$2:$C$182,3,FALSE)</f>
        <v>0</v>
      </c>
      <c r="R271" s="2">
        <f t="shared" si="30"/>
        <v>95.48</v>
      </c>
      <c r="S271" s="14">
        <f t="shared" si="31"/>
        <v>0</v>
      </c>
      <c r="T271" s="2">
        <f t="shared" si="32"/>
        <v>353.92</v>
      </c>
      <c r="U271" s="2">
        <f t="shared" si="33"/>
        <v>0</v>
      </c>
      <c r="V271" s="14">
        <f t="shared" si="34"/>
        <v>0</v>
      </c>
    </row>
    <row r="272" spans="1:22">
      <c r="A272" s="3" t="s">
        <v>481</v>
      </c>
      <c r="B272" s="3" t="s">
        <v>1856</v>
      </c>
      <c r="C272" s="4" t="s">
        <v>483</v>
      </c>
      <c r="D272" s="4" t="s">
        <v>2329</v>
      </c>
      <c r="E272" s="4" t="s">
        <v>2330</v>
      </c>
      <c r="F272" s="4">
        <v>0</v>
      </c>
      <c r="G272" s="4" t="s">
        <v>2331</v>
      </c>
      <c r="H272" s="4" t="s">
        <v>2332</v>
      </c>
      <c r="I272" s="4" t="s">
        <v>2333</v>
      </c>
      <c r="J272" s="4" t="s">
        <v>2334</v>
      </c>
      <c r="K272" s="4">
        <v>0</v>
      </c>
      <c r="L272" s="4"/>
      <c r="M272" s="4"/>
      <c r="N272" s="2">
        <f t="shared" si="28"/>
        <v>0</v>
      </c>
      <c r="O272" s="14">
        <f t="shared" si="29"/>
        <v>0</v>
      </c>
      <c r="P272" s="2">
        <f>VLOOKUP(D272,'CAHT SABLE'!$A$2:$C$182,2,FALSE)</f>
        <v>353.52</v>
      </c>
      <c r="Q272" s="2">
        <f>VLOOKUP(D272,'CAHT SABLE'!$A$2:$C$182,3,FALSE)</f>
        <v>650.04999999999995</v>
      </c>
      <c r="R272" s="2">
        <f t="shared" si="30"/>
        <v>1003.5699999999999</v>
      </c>
      <c r="S272" s="14">
        <f t="shared" si="31"/>
        <v>-0.4561649103915083</v>
      </c>
      <c r="T272" s="2">
        <f t="shared" si="32"/>
        <v>353.52</v>
      </c>
      <c r="U272" s="2">
        <f t="shared" si="33"/>
        <v>650.04999999999995</v>
      </c>
      <c r="V272" s="14">
        <f t="shared" si="34"/>
        <v>-0.4561649103915083</v>
      </c>
    </row>
    <row r="273" spans="1:22">
      <c r="A273" s="3" t="s">
        <v>1172</v>
      </c>
      <c r="B273" s="3" t="s">
        <v>1181</v>
      </c>
      <c r="C273" s="4" t="s">
        <v>1174</v>
      </c>
      <c r="D273" s="4" t="s">
        <v>1182</v>
      </c>
      <c r="E273" s="4" t="s">
        <v>1183</v>
      </c>
      <c r="F273" s="4">
        <v>0</v>
      </c>
      <c r="G273" s="4" t="s">
        <v>1184</v>
      </c>
      <c r="H273" s="4" t="s">
        <v>1185</v>
      </c>
      <c r="I273" s="4" t="s">
        <v>1186</v>
      </c>
      <c r="J273" s="4" t="s">
        <v>1187</v>
      </c>
      <c r="K273" s="4">
        <v>0</v>
      </c>
      <c r="L273" s="4">
        <f>VLOOKUP(D273,'CAHT EVRON'!$A$2:$C$226,2,FALSE)</f>
        <v>352.34</v>
      </c>
      <c r="M273" s="4">
        <f>VLOOKUP(D273,'CAHT EVRON'!$A$2:$C$226,3,FALSE)</f>
        <v>0</v>
      </c>
      <c r="N273" s="2">
        <f t="shared" si="28"/>
        <v>352.34</v>
      </c>
      <c r="O273" s="14">
        <f t="shared" si="29"/>
        <v>0</v>
      </c>
      <c r="P273" s="2"/>
      <c r="Q273" s="2"/>
      <c r="R273" s="2">
        <f t="shared" si="30"/>
        <v>0</v>
      </c>
      <c r="S273" s="14">
        <f t="shared" si="31"/>
        <v>0</v>
      </c>
      <c r="T273" s="2">
        <f t="shared" si="32"/>
        <v>352.34</v>
      </c>
      <c r="U273" s="2">
        <f t="shared" si="33"/>
        <v>0</v>
      </c>
      <c r="V273" s="14">
        <f t="shared" si="34"/>
        <v>0</v>
      </c>
    </row>
    <row r="274" spans="1:22">
      <c r="A274" s="3" t="s">
        <v>973</v>
      </c>
      <c r="B274" s="3" t="s">
        <v>1899</v>
      </c>
      <c r="C274" s="4" t="s">
        <v>975</v>
      </c>
      <c r="D274" s="4" t="s">
        <v>2342</v>
      </c>
      <c r="E274" s="4" t="s">
        <v>2343</v>
      </c>
      <c r="F274" s="4">
        <v>0</v>
      </c>
      <c r="G274" s="4" t="s">
        <v>2344</v>
      </c>
      <c r="H274" s="4" t="s">
        <v>2345</v>
      </c>
      <c r="I274" s="4" t="s">
        <v>2346</v>
      </c>
      <c r="J274" s="4" t="s">
        <v>2347</v>
      </c>
      <c r="K274" s="4">
        <v>0</v>
      </c>
      <c r="L274" s="4"/>
      <c r="M274" s="4"/>
      <c r="N274" s="2">
        <f t="shared" si="28"/>
        <v>0</v>
      </c>
      <c r="O274" s="14">
        <f t="shared" si="29"/>
        <v>0</v>
      </c>
      <c r="P274" s="2">
        <f>VLOOKUP(D274,'CAHT SABLE'!$A$2:$C$182,2,FALSE)</f>
        <v>334.93</v>
      </c>
      <c r="Q274" s="2">
        <f>VLOOKUP(D274,'CAHT SABLE'!$A$2:$C$182,3,FALSE)</f>
        <v>1287.8599999999999</v>
      </c>
      <c r="R274" s="2">
        <f t="shared" si="30"/>
        <v>1622.79</v>
      </c>
      <c r="S274" s="14">
        <f t="shared" si="31"/>
        <v>-0.73993291196248034</v>
      </c>
      <c r="T274" s="2">
        <f t="shared" si="32"/>
        <v>334.93</v>
      </c>
      <c r="U274" s="2">
        <f t="shared" si="33"/>
        <v>1287.8599999999999</v>
      </c>
      <c r="V274" s="14">
        <f t="shared" si="34"/>
        <v>-0.73993291196248034</v>
      </c>
    </row>
    <row r="275" spans="1:22">
      <c r="A275" s="3" t="s">
        <v>1308</v>
      </c>
      <c r="B275" s="3" t="s">
        <v>1842</v>
      </c>
      <c r="C275" s="4" t="s">
        <v>1310</v>
      </c>
      <c r="D275" s="4" t="s">
        <v>2348</v>
      </c>
      <c r="E275" s="4" t="s">
        <v>2349</v>
      </c>
      <c r="F275" s="4" t="s">
        <v>2350</v>
      </c>
      <c r="G275" s="4" t="s">
        <v>2351</v>
      </c>
      <c r="H275" s="4" t="s">
        <v>2352</v>
      </c>
      <c r="I275" s="4" t="s">
        <v>2353</v>
      </c>
      <c r="J275" s="4" t="s">
        <v>2354</v>
      </c>
      <c r="K275" s="4">
        <v>0</v>
      </c>
      <c r="L275" s="4"/>
      <c r="M275" s="4"/>
      <c r="N275" s="2">
        <f t="shared" si="28"/>
        <v>0</v>
      </c>
      <c r="O275" s="14">
        <f t="shared" si="29"/>
        <v>0</v>
      </c>
      <c r="P275" s="2">
        <f>VLOOKUP(D275,'CAHT SABLE'!$A$2:$C$182,2,FALSE)</f>
        <v>330.34</v>
      </c>
      <c r="Q275" s="2">
        <f>VLOOKUP(D275,'CAHT SABLE'!$A$2:$C$182,3,FALSE)</f>
        <v>1119.49</v>
      </c>
      <c r="R275" s="2">
        <f t="shared" si="30"/>
        <v>1449.83</v>
      </c>
      <c r="S275" s="14">
        <f t="shared" si="31"/>
        <v>-0.70491920428052057</v>
      </c>
      <c r="T275" s="2">
        <f t="shared" si="32"/>
        <v>330.34</v>
      </c>
      <c r="U275" s="2">
        <f t="shared" si="33"/>
        <v>1119.49</v>
      </c>
      <c r="V275" s="14">
        <f t="shared" si="34"/>
        <v>-0.70491920428052057</v>
      </c>
    </row>
    <row r="276" spans="1:22">
      <c r="A276" s="3" t="s">
        <v>1419</v>
      </c>
      <c r="B276" s="3" t="s">
        <v>1889</v>
      </c>
      <c r="C276" s="4" t="s">
        <v>1421</v>
      </c>
      <c r="D276" s="4" t="s">
        <v>2356</v>
      </c>
      <c r="E276" s="4" t="s">
        <v>2357</v>
      </c>
      <c r="F276" s="4">
        <v>0</v>
      </c>
      <c r="G276" s="4" t="s">
        <v>2358</v>
      </c>
      <c r="H276" s="4" t="s">
        <v>2359</v>
      </c>
      <c r="I276" s="4" t="s">
        <v>2360</v>
      </c>
      <c r="J276" s="4" t="s">
        <v>2361</v>
      </c>
      <c r="K276" s="4" t="s">
        <v>2362</v>
      </c>
      <c r="L276" s="4"/>
      <c r="M276" s="4"/>
      <c r="N276" s="2">
        <f t="shared" si="28"/>
        <v>0</v>
      </c>
      <c r="O276" s="14">
        <f t="shared" si="29"/>
        <v>0</v>
      </c>
      <c r="P276" s="2">
        <f>VLOOKUP(D276,'CAHT SABLE'!$A$2:$C$182,2,FALSE)</f>
        <v>320.02</v>
      </c>
      <c r="Q276" s="2">
        <f>VLOOKUP(D276,'CAHT SABLE'!$A$2:$C$182,3,FALSE)</f>
        <v>1908.79</v>
      </c>
      <c r="R276" s="2">
        <f t="shared" si="30"/>
        <v>2228.81</v>
      </c>
      <c r="S276" s="14">
        <f t="shared" si="31"/>
        <v>-0.83234405041937565</v>
      </c>
      <c r="T276" s="2">
        <f t="shared" si="32"/>
        <v>320.02</v>
      </c>
      <c r="U276" s="2">
        <f t="shared" si="33"/>
        <v>1908.79</v>
      </c>
      <c r="V276" s="14">
        <f t="shared" si="34"/>
        <v>-0.83234405041937565</v>
      </c>
    </row>
    <row r="277" spans="1:22">
      <c r="A277" s="3" t="s">
        <v>1308</v>
      </c>
      <c r="B277" s="3" t="s">
        <v>1351</v>
      </c>
      <c r="C277" s="4" t="s">
        <v>1310</v>
      </c>
      <c r="D277" s="4" t="s">
        <v>1352</v>
      </c>
      <c r="E277" s="4" t="s">
        <v>1353</v>
      </c>
      <c r="F277" s="4">
        <v>0</v>
      </c>
      <c r="G277" s="4" t="s">
        <v>1354</v>
      </c>
      <c r="H277" s="4" t="s">
        <v>1355</v>
      </c>
      <c r="I277" s="4" t="s">
        <v>1356</v>
      </c>
      <c r="J277" s="4" t="s">
        <v>1357</v>
      </c>
      <c r="K277" s="4" t="s">
        <v>1358</v>
      </c>
      <c r="L277" s="4">
        <f>VLOOKUP(D277,'CAHT EVRON'!$A$2:$C$226,2,FALSE)</f>
        <v>318.5</v>
      </c>
      <c r="M277" s="4">
        <f>VLOOKUP(D277,'CAHT EVRON'!$A$2:$C$226,3,FALSE)</f>
        <v>0</v>
      </c>
      <c r="N277" s="2">
        <f t="shared" si="28"/>
        <v>318.5</v>
      </c>
      <c r="O277" s="14">
        <f t="shared" si="29"/>
        <v>0</v>
      </c>
      <c r="P277" s="2"/>
      <c r="Q277" s="2"/>
      <c r="R277" s="2">
        <f t="shared" si="30"/>
        <v>0</v>
      </c>
      <c r="S277" s="14">
        <f t="shared" si="31"/>
        <v>0</v>
      </c>
      <c r="T277" s="2">
        <f t="shared" si="32"/>
        <v>318.5</v>
      </c>
      <c r="U277" s="2">
        <f t="shared" si="33"/>
        <v>0</v>
      </c>
      <c r="V277" s="14">
        <f t="shared" si="34"/>
        <v>0</v>
      </c>
    </row>
    <row r="278" spans="1:22">
      <c r="A278" s="3" t="s">
        <v>973</v>
      </c>
      <c r="B278" s="3" t="s">
        <v>1859</v>
      </c>
      <c r="C278" s="4" t="s">
        <v>975</v>
      </c>
      <c r="D278" s="4" t="s">
        <v>2335</v>
      </c>
      <c r="E278" s="4" t="s">
        <v>2336</v>
      </c>
      <c r="F278" s="4" t="s">
        <v>2337</v>
      </c>
      <c r="G278" s="4" t="s">
        <v>2338</v>
      </c>
      <c r="H278" s="4" t="s">
        <v>2339</v>
      </c>
      <c r="I278" s="4" t="s">
        <v>2340</v>
      </c>
      <c r="J278" s="4" t="s">
        <v>2341</v>
      </c>
      <c r="K278" s="4">
        <v>0</v>
      </c>
      <c r="L278" s="4"/>
      <c r="M278" s="4"/>
      <c r="N278" s="2">
        <f t="shared" si="28"/>
        <v>0</v>
      </c>
      <c r="O278" s="14">
        <f t="shared" si="29"/>
        <v>0</v>
      </c>
      <c r="P278" s="2">
        <f>VLOOKUP(D278,'CAHT SABLE'!$A$2:$C$182,2,FALSE)</f>
        <v>313.2</v>
      </c>
      <c r="Q278" s="2">
        <f>VLOOKUP(D278,'CAHT SABLE'!$A$2:$C$182,3,FALSE)</f>
        <v>2638.46</v>
      </c>
      <c r="R278" s="2">
        <f t="shared" si="30"/>
        <v>2951.66</v>
      </c>
      <c r="S278" s="14">
        <f t="shared" si="31"/>
        <v>-0.88129439142530108</v>
      </c>
      <c r="T278" s="2">
        <f t="shared" si="32"/>
        <v>313.2</v>
      </c>
      <c r="U278" s="2">
        <f t="shared" si="33"/>
        <v>2638.46</v>
      </c>
      <c r="V278" s="14">
        <f t="shared" si="34"/>
        <v>-0.88129439142530108</v>
      </c>
    </row>
    <row r="279" spans="1:22">
      <c r="A279" s="3" t="s">
        <v>202</v>
      </c>
      <c r="B279" s="3" t="s">
        <v>228</v>
      </c>
      <c r="C279" s="4" t="s">
        <v>204</v>
      </c>
      <c r="D279" s="4" t="s">
        <v>229</v>
      </c>
      <c r="E279" s="4" t="s">
        <v>230</v>
      </c>
      <c r="F279" s="4" t="s">
        <v>231</v>
      </c>
      <c r="G279" s="4" t="s">
        <v>232</v>
      </c>
      <c r="H279" s="4" t="s">
        <v>233</v>
      </c>
      <c r="I279" s="4" t="s">
        <v>234</v>
      </c>
      <c r="J279" s="4" t="s">
        <v>235</v>
      </c>
      <c r="K279" s="4" t="s">
        <v>236</v>
      </c>
      <c r="L279" s="4">
        <f>VLOOKUP(D279,'CAHT EVRON'!$A$2:$C$226,2,FALSE)</f>
        <v>312.37</v>
      </c>
      <c r="M279" s="4">
        <f>VLOOKUP(D279,'CAHT EVRON'!$A$2:$C$226,3,FALSE)</f>
        <v>0</v>
      </c>
      <c r="N279" s="2">
        <f t="shared" si="28"/>
        <v>312.37</v>
      </c>
      <c r="O279" s="14">
        <f t="shared" si="29"/>
        <v>0</v>
      </c>
      <c r="P279" s="2"/>
      <c r="Q279" s="2"/>
      <c r="R279" s="2">
        <f t="shared" si="30"/>
        <v>0</v>
      </c>
      <c r="S279" s="14">
        <f t="shared" si="31"/>
        <v>0</v>
      </c>
      <c r="T279" s="2">
        <f t="shared" si="32"/>
        <v>312.37</v>
      </c>
      <c r="U279" s="2">
        <f t="shared" si="33"/>
        <v>0</v>
      </c>
      <c r="V279" s="14">
        <f t="shared" si="34"/>
        <v>0</v>
      </c>
    </row>
    <row r="280" spans="1:22">
      <c r="A280" s="3" t="s">
        <v>1116</v>
      </c>
      <c r="B280" s="3" t="s">
        <v>1132</v>
      </c>
      <c r="C280" s="4" t="s">
        <v>1118</v>
      </c>
      <c r="D280" s="4" t="s">
        <v>1133</v>
      </c>
      <c r="E280" s="4" t="s">
        <v>1134</v>
      </c>
      <c r="F280" s="4" t="s">
        <v>1135</v>
      </c>
      <c r="G280" s="4" t="s">
        <v>1136</v>
      </c>
      <c r="H280" s="4" t="s">
        <v>1137</v>
      </c>
      <c r="I280" s="4" t="s">
        <v>1138</v>
      </c>
      <c r="J280" s="4" t="s">
        <v>1139</v>
      </c>
      <c r="K280" s="4">
        <v>0</v>
      </c>
      <c r="L280" s="4">
        <f>VLOOKUP(D280,'CAHT EVRON'!$A$2:$C$226,2,FALSE)</f>
        <v>429.41</v>
      </c>
      <c r="M280" s="4">
        <f>VLOOKUP(D280,'CAHT EVRON'!$A$2:$C$226,3,FALSE)</f>
        <v>482.67</v>
      </c>
      <c r="N280" s="2">
        <f t="shared" si="28"/>
        <v>912.08</v>
      </c>
      <c r="O280" s="14">
        <f t="shared" si="29"/>
        <v>-0.11034454181946252</v>
      </c>
      <c r="P280" s="2">
        <f>VLOOKUP(D280,'CAHT SABLE'!$A$2:$C$182,2,FALSE)</f>
        <v>-140.75</v>
      </c>
      <c r="Q280" s="2">
        <f>VLOOKUP(D280,'CAHT SABLE'!$A$2:$C$182,3,FALSE)</f>
        <v>379.06</v>
      </c>
      <c r="R280" s="2">
        <f t="shared" si="30"/>
        <v>238.31</v>
      </c>
      <c r="S280" s="14">
        <f t="shared" si="31"/>
        <v>-1.3713132485622328</v>
      </c>
      <c r="T280" s="2">
        <f t="shared" si="32"/>
        <v>288.66000000000003</v>
      </c>
      <c r="U280" s="2">
        <f t="shared" si="33"/>
        <v>861.73</v>
      </c>
      <c r="V280" s="14">
        <f t="shared" si="34"/>
        <v>-0.66502268692049715</v>
      </c>
    </row>
    <row r="281" spans="1:22">
      <c r="A281" s="3" t="s">
        <v>1002</v>
      </c>
      <c r="B281" s="3" t="s">
        <v>1077</v>
      </c>
      <c r="C281" s="4" t="s">
        <v>1004</v>
      </c>
      <c r="D281" s="4" t="s">
        <v>1078</v>
      </c>
      <c r="E281" s="4" t="s">
        <v>1079</v>
      </c>
      <c r="F281" s="4" t="s">
        <v>1080</v>
      </c>
      <c r="G281" s="4" t="s">
        <v>153</v>
      </c>
      <c r="H281" s="4" t="s">
        <v>154</v>
      </c>
      <c r="I281" s="4" t="s">
        <v>1081</v>
      </c>
      <c r="J281" s="4" t="s">
        <v>1082</v>
      </c>
      <c r="K281" s="4">
        <v>0</v>
      </c>
      <c r="L281" s="4">
        <f>VLOOKUP(D281,'CAHT EVRON'!$A$2:$C$226,2,FALSE)</f>
        <v>264.25</v>
      </c>
      <c r="M281" s="4">
        <f>VLOOKUP(D281,'CAHT EVRON'!$A$2:$C$226,3,FALSE)</f>
        <v>217</v>
      </c>
      <c r="N281" s="2">
        <f t="shared" si="28"/>
        <v>481.25</v>
      </c>
      <c r="O281" s="14">
        <f t="shared" si="29"/>
        <v>0.217741935483871</v>
      </c>
      <c r="P281" s="2"/>
      <c r="Q281" s="2"/>
      <c r="R281" s="2">
        <f t="shared" si="30"/>
        <v>0</v>
      </c>
      <c r="S281" s="14">
        <f t="shared" si="31"/>
        <v>0</v>
      </c>
      <c r="T281" s="2">
        <f t="shared" si="32"/>
        <v>264.25</v>
      </c>
      <c r="U281" s="2">
        <f t="shared" si="33"/>
        <v>217</v>
      </c>
      <c r="V281" s="14">
        <f t="shared" si="34"/>
        <v>0.217741935483871</v>
      </c>
    </row>
    <row r="282" spans="1:22">
      <c r="A282" s="3" t="s">
        <v>42</v>
      </c>
      <c r="B282" s="3" t="s">
        <v>52</v>
      </c>
      <c r="C282" s="4" t="s">
        <v>44</v>
      </c>
      <c r="D282" s="4" t="s">
        <v>53</v>
      </c>
      <c r="E282" s="4" t="s">
        <v>54</v>
      </c>
      <c r="F282" s="4" t="s">
        <v>55</v>
      </c>
      <c r="G282" s="4" t="s">
        <v>56</v>
      </c>
      <c r="H282" s="4" t="s">
        <v>57</v>
      </c>
      <c r="I282" s="4" t="s">
        <v>58</v>
      </c>
      <c r="J282" s="4" t="s">
        <v>59</v>
      </c>
      <c r="K282" s="4">
        <v>0</v>
      </c>
      <c r="L282" s="4">
        <f>VLOOKUP(D282,'CAHT EVRON'!$A$2:$C$226,2,FALSE)</f>
        <v>237.6</v>
      </c>
      <c r="M282" s="4">
        <f>VLOOKUP(D282,'CAHT EVRON'!$A$2:$C$226,3,FALSE)</f>
        <v>0</v>
      </c>
      <c r="N282" s="2">
        <f t="shared" si="28"/>
        <v>237.6</v>
      </c>
      <c r="O282" s="14">
        <f t="shared" si="29"/>
        <v>0</v>
      </c>
      <c r="P282" s="2"/>
      <c r="Q282" s="2"/>
      <c r="R282" s="2">
        <f t="shared" si="30"/>
        <v>0</v>
      </c>
      <c r="S282" s="14">
        <f t="shared" si="31"/>
        <v>0</v>
      </c>
      <c r="T282" s="2">
        <f t="shared" si="32"/>
        <v>237.6</v>
      </c>
      <c r="U282" s="2">
        <f t="shared" si="33"/>
        <v>0</v>
      </c>
      <c r="V282" s="14">
        <f t="shared" si="34"/>
        <v>0</v>
      </c>
    </row>
    <row r="283" spans="1:22">
      <c r="A283" s="3" t="s">
        <v>67</v>
      </c>
      <c r="B283" s="3" t="s">
        <v>87</v>
      </c>
      <c r="C283" s="4" t="s">
        <v>69</v>
      </c>
      <c r="D283" s="4" t="s">
        <v>88</v>
      </c>
      <c r="E283" s="4" t="s">
        <v>89</v>
      </c>
      <c r="F283" s="4" t="s">
        <v>90</v>
      </c>
      <c r="G283" s="4" t="s">
        <v>91</v>
      </c>
      <c r="H283" s="4" t="s">
        <v>92</v>
      </c>
      <c r="I283" s="4" t="s">
        <v>93</v>
      </c>
      <c r="J283" s="4" t="s">
        <v>94</v>
      </c>
      <c r="K283" s="4" t="s">
        <v>95</v>
      </c>
      <c r="L283" s="4">
        <f>VLOOKUP(D283,'CAHT EVRON'!$A$2:$C$226,2,FALSE)</f>
        <v>237.48</v>
      </c>
      <c r="M283" s="4">
        <f>VLOOKUP(D283,'CAHT EVRON'!$A$2:$C$226,3,FALSE)</f>
        <v>161.1</v>
      </c>
      <c r="N283" s="2">
        <f t="shared" si="28"/>
        <v>398.58</v>
      </c>
      <c r="O283" s="14">
        <f t="shared" si="29"/>
        <v>0.47411545623836115</v>
      </c>
      <c r="P283" s="2"/>
      <c r="Q283" s="2"/>
      <c r="R283" s="2">
        <f t="shared" si="30"/>
        <v>0</v>
      </c>
      <c r="S283" s="14">
        <f t="shared" si="31"/>
        <v>0</v>
      </c>
      <c r="T283" s="2">
        <f t="shared" si="32"/>
        <v>237.48</v>
      </c>
      <c r="U283" s="2">
        <f t="shared" si="33"/>
        <v>161.1</v>
      </c>
      <c r="V283" s="14">
        <f t="shared" si="34"/>
        <v>0.47411545623836115</v>
      </c>
    </row>
    <row r="284" spans="1:22">
      <c r="A284" s="3" t="s">
        <v>258</v>
      </c>
      <c r="B284" s="3" t="s">
        <v>320</v>
      </c>
      <c r="C284" s="4" t="s">
        <v>260</v>
      </c>
      <c r="D284" s="4" t="s">
        <v>321</v>
      </c>
      <c r="E284" s="4" t="s">
        <v>322</v>
      </c>
      <c r="F284" s="4">
        <v>0</v>
      </c>
      <c r="G284" s="4" t="s">
        <v>323</v>
      </c>
      <c r="H284" s="4" t="s">
        <v>324</v>
      </c>
      <c r="I284" s="4" t="s">
        <v>325</v>
      </c>
      <c r="J284" s="4" t="s">
        <v>326</v>
      </c>
      <c r="K284" s="4">
        <v>0</v>
      </c>
      <c r="L284" s="4">
        <f>VLOOKUP(D284,'CAHT EVRON'!$A$2:$C$226,2,FALSE)</f>
        <v>136.80000000000001</v>
      </c>
      <c r="M284" s="4">
        <f>VLOOKUP(D284,'CAHT EVRON'!$A$2:$C$226,3,FALSE)</f>
        <v>0</v>
      </c>
      <c r="N284" s="2">
        <f t="shared" si="28"/>
        <v>136.80000000000001</v>
      </c>
      <c r="O284" s="14">
        <f t="shared" si="29"/>
        <v>0</v>
      </c>
      <c r="P284" s="2">
        <f>VLOOKUP(D284,'CAHT SABLE'!$A$2:$C$182,2,FALSE)</f>
        <v>91.2</v>
      </c>
      <c r="Q284" s="2">
        <f>VLOOKUP(D284,'CAHT SABLE'!$A$2:$C$182,3,FALSE)</f>
        <v>0</v>
      </c>
      <c r="R284" s="2">
        <f t="shared" si="30"/>
        <v>91.2</v>
      </c>
      <c r="S284" s="14">
        <f t="shared" si="31"/>
        <v>0</v>
      </c>
      <c r="T284" s="2">
        <f t="shared" si="32"/>
        <v>228</v>
      </c>
      <c r="U284" s="2">
        <f t="shared" si="33"/>
        <v>0</v>
      </c>
      <c r="V284" s="14">
        <f t="shared" si="34"/>
        <v>0</v>
      </c>
    </row>
    <row r="285" spans="1:22">
      <c r="A285" s="3" t="s">
        <v>103</v>
      </c>
      <c r="B285" s="3" t="s">
        <v>104</v>
      </c>
      <c r="C285" s="4" t="s">
        <v>105</v>
      </c>
      <c r="D285" s="4" t="s">
        <v>106</v>
      </c>
      <c r="E285" s="4" t="s">
        <v>107</v>
      </c>
      <c r="F285" s="4" t="s">
        <v>108</v>
      </c>
      <c r="G285" s="4" t="s">
        <v>109</v>
      </c>
      <c r="H285" s="4" t="s">
        <v>110</v>
      </c>
      <c r="I285" s="4" t="s">
        <v>111</v>
      </c>
      <c r="J285" s="4" t="s">
        <v>112</v>
      </c>
      <c r="K285" s="4" t="s">
        <v>113</v>
      </c>
      <c r="L285" s="4">
        <f>VLOOKUP(D285,'CAHT EVRON'!$A$2:$C$226,2,FALSE)</f>
        <v>222.35</v>
      </c>
      <c r="M285" s="4">
        <f>VLOOKUP(D285,'CAHT EVRON'!$A$2:$C$226,3,FALSE)</f>
        <v>0</v>
      </c>
      <c r="N285" s="2">
        <f t="shared" si="28"/>
        <v>222.35</v>
      </c>
      <c r="O285" s="14">
        <f t="shared" si="29"/>
        <v>0</v>
      </c>
      <c r="P285" s="2"/>
      <c r="Q285" s="2"/>
      <c r="R285" s="2">
        <f t="shared" si="30"/>
        <v>0</v>
      </c>
      <c r="S285" s="14">
        <f t="shared" si="31"/>
        <v>0</v>
      </c>
      <c r="T285" s="2">
        <f t="shared" si="32"/>
        <v>222.35</v>
      </c>
      <c r="U285" s="2">
        <f t="shared" si="33"/>
        <v>0</v>
      </c>
      <c r="V285" s="14">
        <f t="shared" si="34"/>
        <v>0</v>
      </c>
    </row>
    <row r="286" spans="1:22">
      <c r="A286" s="3" t="s">
        <v>394</v>
      </c>
      <c r="B286" s="3" t="s">
        <v>1879</v>
      </c>
      <c r="C286" s="4" t="s">
        <v>396</v>
      </c>
      <c r="D286" s="4" t="s">
        <v>2363</v>
      </c>
      <c r="E286" s="4" t="s">
        <v>2364</v>
      </c>
      <c r="F286" s="4">
        <v>0</v>
      </c>
      <c r="G286" s="4" t="s">
        <v>2365</v>
      </c>
      <c r="H286" s="4" t="s">
        <v>2366</v>
      </c>
      <c r="I286" s="4" t="s">
        <v>2367</v>
      </c>
      <c r="J286" s="4" t="s">
        <v>2368</v>
      </c>
      <c r="K286" s="4" t="s">
        <v>2369</v>
      </c>
      <c r="L286" s="4"/>
      <c r="M286" s="4"/>
      <c r="N286" s="2">
        <f t="shared" si="28"/>
        <v>0</v>
      </c>
      <c r="O286" s="14">
        <f t="shared" si="29"/>
        <v>0</v>
      </c>
      <c r="P286" s="2">
        <f>VLOOKUP(D286,'CAHT SABLE'!$A$2:$C$182,2,FALSE)</f>
        <v>221.6</v>
      </c>
      <c r="Q286" s="2">
        <f>VLOOKUP(D286,'CAHT SABLE'!$A$2:$C$182,3,FALSE)</f>
        <v>0</v>
      </c>
      <c r="R286" s="2">
        <f t="shared" si="30"/>
        <v>221.6</v>
      </c>
      <c r="S286" s="14">
        <f t="shared" si="31"/>
        <v>0</v>
      </c>
      <c r="T286" s="2">
        <f t="shared" si="32"/>
        <v>221.6</v>
      </c>
      <c r="U286" s="2">
        <f t="shared" si="33"/>
        <v>0</v>
      </c>
      <c r="V286" s="14">
        <f t="shared" si="34"/>
        <v>0</v>
      </c>
    </row>
    <row r="287" spans="1:22">
      <c r="A287" s="3" t="s">
        <v>381</v>
      </c>
      <c r="B287" s="3" t="s">
        <v>382</v>
      </c>
      <c r="C287" s="4" t="s">
        <v>383</v>
      </c>
      <c r="D287" s="4" t="s">
        <v>384</v>
      </c>
      <c r="E287" s="4" t="s">
        <v>385</v>
      </c>
      <c r="F287" s="4" t="s">
        <v>386</v>
      </c>
      <c r="G287" s="4" t="s">
        <v>387</v>
      </c>
      <c r="H287" s="4" t="s">
        <v>388</v>
      </c>
      <c r="I287" s="4" t="s">
        <v>389</v>
      </c>
      <c r="J287" s="4" t="s">
        <v>390</v>
      </c>
      <c r="K287" s="4" t="s">
        <v>391</v>
      </c>
      <c r="L287" s="4">
        <f>VLOOKUP(D287,'CAHT EVRON'!$A$2:$C$226,2,FALSE)</f>
        <v>210.04</v>
      </c>
      <c r="M287" s="4">
        <f>VLOOKUP(D287,'CAHT EVRON'!$A$2:$C$226,3,FALSE)</f>
        <v>0</v>
      </c>
      <c r="N287" s="2">
        <f t="shared" si="28"/>
        <v>210.04</v>
      </c>
      <c r="O287" s="14">
        <f t="shared" si="29"/>
        <v>0</v>
      </c>
      <c r="P287" s="2"/>
      <c r="Q287" s="2"/>
      <c r="R287" s="2">
        <f t="shared" si="30"/>
        <v>0</v>
      </c>
      <c r="S287" s="14">
        <f t="shared" si="31"/>
        <v>0</v>
      </c>
      <c r="T287" s="2">
        <f t="shared" si="32"/>
        <v>210.04</v>
      </c>
      <c r="U287" s="2">
        <f t="shared" si="33"/>
        <v>0</v>
      </c>
      <c r="V287" s="14">
        <f t="shared" si="34"/>
        <v>0</v>
      </c>
    </row>
    <row r="288" spans="1:22">
      <c r="A288" s="3" t="s">
        <v>258</v>
      </c>
      <c r="B288" s="3" t="s">
        <v>267</v>
      </c>
      <c r="C288" s="4" t="s">
        <v>260</v>
      </c>
      <c r="D288" s="4" t="s">
        <v>268</v>
      </c>
      <c r="E288" s="4" t="s">
        <v>269</v>
      </c>
      <c r="F288" s="4">
        <v>0</v>
      </c>
      <c r="G288" s="4" t="s">
        <v>270</v>
      </c>
      <c r="H288" s="4" t="s">
        <v>271</v>
      </c>
      <c r="I288" s="4" t="s">
        <v>272</v>
      </c>
      <c r="J288" s="4" t="s">
        <v>273</v>
      </c>
      <c r="K288" s="4" t="s">
        <v>274</v>
      </c>
      <c r="L288" s="4">
        <f>VLOOKUP(D288,'CAHT EVRON'!$A$2:$C$226,2,FALSE)</f>
        <v>83.6</v>
      </c>
      <c r="M288" s="4">
        <f>VLOOKUP(D288,'CAHT EVRON'!$A$2:$C$226,3,FALSE)</f>
        <v>0</v>
      </c>
      <c r="N288" s="2">
        <f t="shared" si="28"/>
        <v>83.6</v>
      </c>
      <c r="O288" s="14">
        <f t="shared" si="29"/>
        <v>0</v>
      </c>
      <c r="P288" s="2">
        <f>VLOOKUP(D288,'CAHT SABLE'!$A$2:$C$182,2,FALSE)</f>
        <v>125.4</v>
      </c>
      <c r="Q288" s="2">
        <f>VLOOKUP(D288,'CAHT SABLE'!$A$2:$C$182,3,FALSE)</f>
        <v>0</v>
      </c>
      <c r="R288" s="2">
        <f t="shared" si="30"/>
        <v>125.4</v>
      </c>
      <c r="S288" s="14">
        <f t="shared" si="31"/>
        <v>0</v>
      </c>
      <c r="T288" s="2">
        <f t="shared" si="32"/>
        <v>209</v>
      </c>
      <c r="U288" s="2">
        <f t="shared" si="33"/>
        <v>0</v>
      </c>
      <c r="V288" s="14">
        <f t="shared" si="34"/>
        <v>0</v>
      </c>
    </row>
    <row r="289" spans="1:22">
      <c r="A289" s="3" t="s">
        <v>1002</v>
      </c>
      <c r="B289" s="3" t="s">
        <v>1102</v>
      </c>
      <c r="C289" s="4" t="s">
        <v>1004</v>
      </c>
      <c r="D289" s="4" t="s">
        <v>1103</v>
      </c>
      <c r="E289" s="4" t="s">
        <v>1104</v>
      </c>
      <c r="F289" s="4" t="s">
        <v>1105</v>
      </c>
      <c r="G289" s="4" t="s">
        <v>1106</v>
      </c>
      <c r="H289" s="4" t="s">
        <v>1107</v>
      </c>
      <c r="I289" s="4" t="s">
        <v>1108</v>
      </c>
      <c r="J289" s="4" t="s">
        <v>1109</v>
      </c>
      <c r="K289" s="4">
        <v>0</v>
      </c>
      <c r="L289" s="4">
        <f>VLOOKUP(D289,'CAHT EVRON'!$A$2:$C$226,2,FALSE)</f>
        <v>207.42</v>
      </c>
      <c r="M289" s="4">
        <f>VLOOKUP(D289,'CAHT EVRON'!$A$2:$C$226,3,FALSE)</f>
        <v>0</v>
      </c>
      <c r="N289" s="2">
        <f t="shared" si="28"/>
        <v>207.42</v>
      </c>
      <c r="O289" s="14">
        <f t="shared" si="29"/>
        <v>0</v>
      </c>
      <c r="P289" s="2"/>
      <c r="Q289" s="2"/>
      <c r="R289" s="2">
        <f t="shared" si="30"/>
        <v>0</v>
      </c>
      <c r="S289" s="14">
        <f t="shared" si="31"/>
        <v>0</v>
      </c>
      <c r="T289" s="2">
        <f t="shared" si="32"/>
        <v>207.42</v>
      </c>
      <c r="U289" s="2">
        <f t="shared" si="33"/>
        <v>0</v>
      </c>
      <c r="V289" s="14">
        <f t="shared" si="34"/>
        <v>0</v>
      </c>
    </row>
    <row r="290" spans="1:22">
      <c r="A290" s="3" t="s">
        <v>1002</v>
      </c>
      <c r="B290" s="3" t="s">
        <v>1896</v>
      </c>
      <c r="C290" s="4" t="s">
        <v>1004</v>
      </c>
      <c r="D290" s="4" t="s">
        <v>2370</v>
      </c>
      <c r="E290" s="4" t="s">
        <v>2371</v>
      </c>
      <c r="F290" s="4" t="s">
        <v>1105</v>
      </c>
      <c r="G290" s="4" t="s">
        <v>1106</v>
      </c>
      <c r="H290" s="4" t="s">
        <v>1107</v>
      </c>
      <c r="I290" s="4" t="s">
        <v>1108</v>
      </c>
      <c r="J290" s="4" t="s">
        <v>1109</v>
      </c>
      <c r="K290" s="4">
        <v>0</v>
      </c>
      <c r="L290" s="4"/>
      <c r="M290" s="4"/>
      <c r="N290" s="2">
        <f t="shared" si="28"/>
        <v>0</v>
      </c>
      <c r="O290" s="14">
        <f t="shared" si="29"/>
        <v>0</v>
      </c>
      <c r="P290" s="2">
        <f>VLOOKUP(D290,'CAHT SABLE'!$A$2:$C$182,2,FALSE)</f>
        <v>202.21</v>
      </c>
      <c r="Q290" s="2">
        <f>VLOOKUP(D290,'CAHT SABLE'!$A$2:$C$182,3,FALSE)</f>
        <v>-52.6</v>
      </c>
      <c r="R290" s="2">
        <f t="shared" si="30"/>
        <v>149.61000000000001</v>
      </c>
      <c r="S290" s="14">
        <f t="shared" si="31"/>
        <v>-4.8442965779467677</v>
      </c>
      <c r="T290" s="2">
        <f t="shared" si="32"/>
        <v>202.21</v>
      </c>
      <c r="U290" s="2">
        <f t="shared" si="33"/>
        <v>-52.6</v>
      </c>
      <c r="V290" s="14">
        <f t="shared" si="34"/>
        <v>-4.8442965779467677</v>
      </c>
    </row>
    <row r="291" spans="1:22">
      <c r="A291" s="3" t="s">
        <v>394</v>
      </c>
      <c r="B291" s="3" t="s">
        <v>1878</v>
      </c>
      <c r="C291" s="4" t="s">
        <v>396</v>
      </c>
      <c r="D291" s="4" t="s">
        <v>2372</v>
      </c>
      <c r="E291" s="4" t="s">
        <v>2373</v>
      </c>
      <c r="F291" s="4">
        <v>0</v>
      </c>
      <c r="G291" s="4" t="s">
        <v>2365</v>
      </c>
      <c r="H291" s="4" t="s">
        <v>2366</v>
      </c>
      <c r="I291" s="4" t="s">
        <v>2367</v>
      </c>
      <c r="J291" s="4" t="s">
        <v>2368</v>
      </c>
      <c r="K291" s="4">
        <v>0</v>
      </c>
      <c r="L291" s="4"/>
      <c r="M291" s="4"/>
      <c r="N291" s="2">
        <f t="shared" si="28"/>
        <v>0</v>
      </c>
      <c r="O291" s="14">
        <f t="shared" si="29"/>
        <v>0</v>
      </c>
      <c r="P291" s="2">
        <f>VLOOKUP(D291,'CAHT SABLE'!$A$2:$C$182,2,FALSE)</f>
        <v>197.1</v>
      </c>
      <c r="Q291" s="2">
        <f>VLOOKUP(D291,'CAHT SABLE'!$A$2:$C$182,3,FALSE)</f>
        <v>580.98</v>
      </c>
      <c r="R291" s="2">
        <f t="shared" si="30"/>
        <v>778.08</v>
      </c>
      <c r="S291" s="14">
        <f t="shared" si="31"/>
        <v>-0.66074563668284625</v>
      </c>
      <c r="T291" s="2">
        <f t="shared" si="32"/>
        <v>197.1</v>
      </c>
      <c r="U291" s="2">
        <f t="shared" si="33"/>
        <v>580.98</v>
      </c>
      <c r="V291" s="14">
        <f t="shared" si="34"/>
        <v>-0.66074563668284625</v>
      </c>
    </row>
    <row r="292" spans="1:22">
      <c r="A292" s="3" t="s">
        <v>1116</v>
      </c>
      <c r="B292" s="3" t="s">
        <v>1140</v>
      </c>
      <c r="C292" s="4" t="s">
        <v>1118</v>
      </c>
      <c r="D292" s="4" t="s">
        <v>1141</v>
      </c>
      <c r="E292" s="4" t="s">
        <v>1142</v>
      </c>
      <c r="F292" s="4">
        <v>0</v>
      </c>
      <c r="G292" s="4" t="s">
        <v>1143</v>
      </c>
      <c r="H292" s="4" t="s">
        <v>354</v>
      </c>
      <c r="I292" s="4" t="s">
        <v>1144</v>
      </c>
      <c r="J292" s="4" t="s">
        <v>1145</v>
      </c>
      <c r="K292" s="4">
        <v>0</v>
      </c>
      <c r="L292" s="4">
        <f>VLOOKUP(D292,'CAHT EVRON'!$A$2:$C$226,2,FALSE)</f>
        <v>182.75</v>
      </c>
      <c r="M292" s="4">
        <f>VLOOKUP(D292,'CAHT EVRON'!$A$2:$C$226,3,FALSE)</f>
        <v>142.29</v>
      </c>
      <c r="N292" s="2">
        <f t="shared" si="28"/>
        <v>325.03999999999996</v>
      </c>
      <c r="O292" s="14">
        <f t="shared" si="29"/>
        <v>0.28434886499402645</v>
      </c>
      <c r="P292" s="2"/>
      <c r="Q292" s="2"/>
      <c r="R292" s="2">
        <f t="shared" si="30"/>
        <v>0</v>
      </c>
      <c r="S292" s="14">
        <f t="shared" si="31"/>
        <v>0</v>
      </c>
      <c r="T292" s="2">
        <f t="shared" si="32"/>
        <v>182.75</v>
      </c>
      <c r="U292" s="2">
        <f t="shared" si="33"/>
        <v>142.29</v>
      </c>
      <c r="V292" s="14">
        <f t="shared" si="34"/>
        <v>0.28434886499402645</v>
      </c>
    </row>
    <row r="293" spans="1:22">
      <c r="A293" s="3" t="s">
        <v>1538</v>
      </c>
      <c r="B293" s="3" t="s">
        <v>1539</v>
      </c>
      <c r="C293" s="4" t="s">
        <v>1540</v>
      </c>
      <c r="D293" s="4" t="s">
        <v>1541</v>
      </c>
      <c r="E293" s="4" t="s">
        <v>1542</v>
      </c>
      <c r="F293" s="4" t="s">
        <v>1543</v>
      </c>
      <c r="G293" s="4" t="s">
        <v>1544</v>
      </c>
      <c r="H293" s="4" t="s">
        <v>1545</v>
      </c>
      <c r="I293" s="4" t="s">
        <v>1546</v>
      </c>
      <c r="J293" s="4" t="s">
        <v>1547</v>
      </c>
      <c r="K293" s="4" t="s">
        <v>1548</v>
      </c>
      <c r="L293" s="4">
        <f>VLOOKUP(D293,'CAHT EVRON'!$A$2:$C$226,2,FALSE)</f>
        <v>170.2</v>
      </c>
      <c r="M293" s="4">
        <f>VLOOKUP(D293,'CAHT EVRON'!$A$2:$C$226,3,FALSE)</f>
        <v>0</v>
      </c>
      <c r="N293" s="2">
        <f t="shared" si="28"/>
        <v>170.2</v>
      </c>
      <c r="O293" s="14">
        <f t="shared" si="29"/>
        <v>0</v>
      </c>
      <c r="P293" s="2"/>
      <c r="Q293" s="2"/>
      <c r="R293" s="2">
        <f t="shared" si="30"/>
        <v>0</v>
      </c>
      <c r="S293" s="14">
        <f t="shared" si="31"/>
        <v>0</v>
      </c>
      <c r="T293" s="2">
        <f t="shared" si="32"/>
        <v>170.2</v>
      </c>
      <c r="U293" s="2">
        <f t="shared" si="33"/>
        <v>0</v>
      </c>
      <c r="V293" s="14">
        <f t="shared" si="34"/>
        <v>0</v>
      </c>
    </row>
    <row r="294" spans="1:22">
      <c r="A294" s="3" t="s">
        <v>1002</v>
      </c>
      <c r="B294" s="3" t="s">
        <v>1090</v>
      </c>
      <c r="C294" s="4" t="s">
        <v>1004</v>
      </c>
      <c r="D294" s="4" t="s">
        <v>1091</v>
      </c>
      <c r="E294" s="4" t="s">
        <v>1092</v>
      </c>
      <c r="F294" s="4">
        <v>0</v>
      </c>
      <c r="G294" s="4" t="s">
        <v>153</v>
      </c>
      <c r="H294" s="4" t="s">
        <v>154</v>
      </c>
      <c r="I294" s="4">
        <v>0</v>
      </c>
      <c r="J294" s="4">
        <v>0</v>
      </c>
      <c r="K294" s="4">
        <v>0</v>
      </c>
      <c r="L294" s="4">
        <f>VLOOKUP(D294,'CAHT EVRON'!$A$2:$C$226,2,FALSE)</f>
        <v>168.01</v>
      </c>
      <c r="M294" s="4">
        <f>VLOOKUP(D294,'CAHT EVRON'!$A$2:$C$226,3,FALSE)</f>
        <v>760.63</v>
      </c>
      <c r="N294" s="2">
        <f t="shared" si="28"/>
        <v>928.64</v>
      </c>
      <c r="O294" s="14">
        <f t="shared" si="29"/>
        <v>-0.77911731065038192</v>
      </c>
      <c r="P294" s="2"/>
      <c r="Q294" s="2"/>
      <c r="R294" s="2">
        <f t="shared" si="30"/>
        <v>0</v>
      </c>
      <c r="S294" s="14">
        <f t="shared" si="31"/>
        <v>0</v>
      </c>
      <c r="T294" s="2">
        <f t="shared" si="32"/>
        <v>168.01</v>
      </c>
      <c r="U294" s="2">
        <f t="shared" si="33"/>
        <v>760.63</v>
      </c>
      <c r="V294" s="14">
        <f t="shared" si="34"/>
        <v>-0.77911731065038192</v>
      </c>
    </row>
    <row r="295" spans="1:22">
      <c r="A295" s="3" t="s">
        <v>982</v>
      </c>
      <c r="B295" s="3" t="s">
        <v>1885</v>
      </c>
      <c r="C295" s="4" t="s">
        <v>984</v>
      </c>
      <c r="D295" s="4" t="s">
        <v>2374</v>
      </c>
      <c r="E295" s="4" t="s">
        <v>2375</v>
      </c>
      <c r="F295" s="4">
        <v>0</v>
      </c>
      <c r="G295" s="4" t="s">
        <v>2376</v>
      </c>
      <c r="H295" s="4" t="s">
        <v>2377</v>
      </c>
      <c r="I295" s="4" t="s">
        <v>2378</v>
      </c>
      <c r="J295" s="4" t="s">
        <v>2379</v>
      </c>
      <c r="K295" s="4">
        <v>0</v>
      </c>
      <c r="L295" s="4"/>
      <c r="M295" s="4"/>
      <c r="N295" s="2">
        <f t="shared" si="28"/>
        <v>0</v>
      </c>
      <c r="O295" s="14">
        <f t="shared" si="29"/>
        <v>0</v>
      </c>
      <c r="P295" s="2">
        <f>VLOOKUP(D295,'CAHT SABLE'!$A$2:$C$182,2,FALSE)</f>
        <v>163.80000000000001</v>
      </c>
      <c r="Q295" s="2">
        <f>VLOOKUP(D295,'CAHT SABLE'!$A$2:$C$182,3,FALSE)</f>
        <v>465.62</v>
      </c>
      <c r="R295" s="2">
        <f t="shared" si="30"/>
        <v>629.42000000000007</v>
      </c>
      <c r="S295" s="14">
        <f t="shared" si="31"/>
        <v>-0.64821098750053685</v>
      </c>
      <c r="T295" s="2">
        <f t="shared" si="32"/>
        <v>163.80000000000001</v>
      </c>
      <c r="U295" s="2">
        <f t="shared" si="33"/>
        <v>465.62</v>
      </c>
      <c r="V295" s="14">
        <f t="shared" si="34"/>
        <v>-0.64821098750053685</v>
      </c>
    </row>
    <row r="296" spans="1:22">
      <c r="A296" s="3" t="s">
        <v>258</v>
      </c>
      <c r="B296" s="3" t="s">
        <v>1834</v>
      </c>
      <c r="C296" s="4" t="s">
        <v>260</v>
      </c>
      <c r="D296" s="4" t="s">
        <v>2380</v>
      </c>
      <c r="E296" s="4" t="s">
        <v>2381</v>
      </c>
      <c r="F296" s="4">
        <v>0</v>
      </c>
      <c r="G296" s="4" t="s">
        <v>2382</v>
      </c>
      <c r="H296" s="4" t="s">
        <v>2383</v>
      </c>
      <c r="I296" s="4" t="s">
        <v>2384</v>
      </c>
      <c r="J296" s="4" t="s">
        <v>2385</v>
      </c>
      <c r="K296" s="4" t="s">
        <v>2386</v>
      </c>
      <c r="L296" s="4"/>
      <c r="M296" s="4"/>
      <c r="N296" s="2">
        <f t="shared" si="28"/>
        <v>0</v>
      </c>
      <c r="O296" s="14">
        <f t="shared" si="29"/>
        <v>0</v>
      </c>
      <c r="P296" s="2">
        <f>VLOOKUP(D296,'CAHT SABLE'!$A$2:$C$182,2,FALSE)</f>
        <v>162</v>
      </c>
      <c r="Q296" s="2">
        <f>VLOOKUP(D296,'CAHT SABLE'!$A$2:$C$182,3,FALSE)</f>
        <v>0</v>
      </c>
      <c r="R296" s="2">
        <f t="shared" si="30"/>
        <v>162</v>
      </c>
      <c r="S296" s="14">
        <f t="shared" si="31"/>
        <v>0</v>
      </c>
      <c r="T296" s="2">
        <f t="shared" si="32"/>
        <v>162</v>
      </c>
      <c r="U296" s="2">
        <f t="shared" si="33"/>
        <v>0</v>
      </c>
      <c r="V296" s="14">
        <f t="shared" si="34"/>
        <v>0</v>
      </c>
    </row>
    <row r="297" spans="1:22">
      <c r="A297" s="3" t="s">
        <v>1649</v>
      </c>
      <c r="B297" s="3" t="s">
        <v>1668</v>
      </c>
      <c r="C297" s="4" t="s">
        <v>1651</v>
      </c>
      <c r="D297" s="4" t="s">
        <v>1669</v>
      </c>
      <c r="E297" s="4" t="s">
        <v>1670</v>
      </c>
      <c r="F297" s="4">
        <v>0</v>
      </c>
      <c r="G297" s="4" t="s">
        <v>1671</v>
      </c>
      <c r="H297" s="4" t="s">
        <v>1672</v>
      </c>
      <c r="I297" s="4" t="s">
        <v>1673</v>
      </c>
      <c r="J297" s="4" t="s">
        <v>1674</v>
      </c>
      <c r="K297" s="4">
        <v>0</v>
      </c>
      <c r="L297" s="4">
        <f>VLOOKUP(D297,'CAHT EVRON'!$A$2:$C$226,2,FALSE)</f>
        <v>137.21</v>
      </c>
      <c r="M297" s="4">
        <f>VLOOKUP(D297,'CAHT EVRON'!$A$2:$C$226,3,FALSE)</f>
        <v>747.44</v>
      </c>
      <c r="N297" s="2">
        <f t="shared" si="28"/>
        <v>884.65000000000009</v>
      </c>
      <c r="O297" s="14">
        <f t="shared" si="29"/>
        <v>-0.8164267365942417</v>
      </c>
      <c r="P297" s="2"/>
      <c r="Q297" s="2"/>
      <c r="R297" s="2">
        <f t="shared" si="30"/>
        <v>0</v>
      </c>
      <c r="S297" s="14">
        <f t="shared" si="31"/>
        <v>0</v>
      </c>
      <c r="T297" s="2">
        <f t="shared" si="32"/>
        <v>137.21</v>
      </c>
      <c r="U297" s="2">
        <f t="shared" si="33"/>
        <v>747.44</v>
      </c>
      <c r="V297" s="14">
        <f t="shared" si="34"/>
        <v>-0.8164267365942417</v>
      </c>
    </row>
    <row r="298" spans="1:22">
      <c r="A298" s="3" t="s">
        <v>258</v>
      </c>
      <c r="B298" s="3" t="s">
        <v>275</v>
      </c>
      <c r="C298" s="4" t="s">
        <v>260</v>
      </c>
      <c r="D298" s="4" t="s">
        <v>2387</v>
      </c>
      <c r="E298" s="4" t="s">
        <v>277</v>
      </c>
      <c r="F298" s="4" t="s">
        <v>278</v>
      </c>
      <c r="G298" s="4" t="s">
        <v>279</v>
      </c>
      <c r="H298" s="4" t="s">
        <v>280</v>
      </c>
      <c r="I298" s="4" t="s">
        <v>2388</v>
      </c>
      <c r="J298" s="4" t="s">
        <v>2389</v>
      </c>
      <c r="K298" s="4">
        <v>0</v>
      </c>
      <c r="L298" s="4"/>
      <c r="M298" s="4"/>
      <c r="N298" s="2">
        <f t="shared" si="28"/>
        <v>0</v>
      </c>
      <c r="O298" s="14">
        <f t="shared" si="29"/>
        <v>0</v>
      </c>
      <c r="P298" s="2">
        <f>VLOOKUP(D298,'CAHT SABLE'!$A$2:$C$182,2,FALSE)</f>
        <v>136.80000000000001</v>
      </c>
      <c r="Q298" s="2">
        <f>VLOOKUP(D298,'CAHT SABLE'!$A$2:$C$182,3,FALSE)</f>
        <v>109.08</v>
      </c>
      <c r="R298" s="2">
        <f t="shared" si="30"/>
        <v>245.88</v>
      </c>
      <c r="S298" s="14">
        <f t="shared" si="31"/>
        <v>0.2541254125412542</v>
      </c>
      <c r="T298" s="2">
        <f t="shared" si="32"/>
        <v>136.80000000000001</v>
      </c>
      <c r="U298" s="2">
        <f t="shared" si="33"/>
        <v>109.08</v>
      </c>
      <c r="V298" s="14">
        <f t="shared" si="34"/>
        <v>0.2541254125412542</v>
      </c>
    </row>
    <row r="299" spans="1:22">
      <c r="A299" s="3" t="s">
        <v>258</v>
      </c>
      <c r="B299" s="3" t="s">
        <v>275</v>
      </c>
      <c r="C299" s="4" t="s">
        <v>260</v>
      </c>
      <c r="D299" s="4" t="s">
        <v>276</v>
      </c>
      <c r="E299" s="4" t="s">
        <v>277</v>
      </c>
      <c r="F299" s="4" t="s">
        <v>278</v>
      </c>
      <c r="G299" s="4" t="s">
        <v>279</v>
      </c>
      <c r="H299" s="4" t="s">
        <v>280</v>
      </c>
      <c r="I299" s="4" t="s">
        <v>281</v>
      </c>
      <c r="J299" s="4" t="s">
        <v>282</v>
      </c>
      <c r="K299" s="4">
        <v>0</v>
      </c>
      <c r="L299" s="4">
        <f>VLOOKUP(D299,'CAHT EVRON'!$A$2:$C$226,2,FALSE)</f>
        <v>91.2</v>
      </c>
      <c r="M299" s="4">
        <f>VLOOKUP(D299,'CAHT EVRON'!$A$2:$C$226,3,FALSE)</f>
        <v>0</v>
      </c>
      <c r="N299" s="2">
        <f t="shared" si="28"/>
        <v>91.2</v>
      </c>
      <c r="O299" s="14">
        <f t="shared" si="29"/>
        <v>0</v>
      </c>
      <c r="P299" s="2"/>
      <c r="Q299" s="2"/>
      <c r="R299" s="2">
        <f t="shared" si="30"/>
        <v>0</v>
      </c>
      <c r="S299" s="14">
        <f t="shared" si="31"/>
        <v>0</v>
      </c>
      <c r="T299" s="2">
        <f t="shared" si="32"/>
        <v>91.2</v>
      </c>
      <c r="U299" s="2">
        <f t="shared" si="33"/>
        <v>0</v>
      </c>
      <c r="V299" s="14">
        <f t="shared" si="34"/>
        <v>0</v>
      </c>
    </row>
    <row r="300" spans="1:22">
      <c r="A300" s="3" t="s">
        <v>855</v>
      </c>
      <c r="B300" s="3" t="s">
        <v>1865</v>
      </c>
      <c r="C300" s="4" t="s">
        <v>857</v>
      </c>
      <c r="D300" s="4" t="s">
        <v>2390</v>
      </c>
      <c r="E300" s="4" t="s">
        <v>2391</v>
      </c>
      <c r="F300" s="4" t="s">
        <v>2392</v>
      </c>
      <c r="G300" s="4" t="s">
        <v>2393</v>
      </c>
      <c r="H300" s="4" t="s">
        <v>2394</v>
      </c>
      <c r="I300" s="4" t="s">
        <v>2395</v>
      </c>
      <c r="J300" s="4" t="s">
        <v>2396</v>
      </c>
      <c r="K300" s="4">
        <v>0</v>
      </c>
      <c r="L300" s="4"/>
      <c r="M300" s="4"/>
      <c r="N300" s="2">
        <f t="shared" si="28"/>
        <v>0</v>
      </c>
      <c r="O300" s="14">
        <f t="shared" si="29"/>
        <v>0</v>
      </c>
      <c r="P300" s="2">
        <f>VLOOKUP(D300,'CAHT SABLE'!$A$2:$C$182,2,FALSE)</f>
        <v>80.8</v>
      </c>
      <c r="Q300" s="2">
        <f>VLOOKUP(D300,'CAHT SABLE'!$A$2:$C$182,3,FALSE)</f>
        <v>4310.03</v>
      </c>
      <c r="R300" s="2">
        <f t="shared" si="30"/>
        <v>4390.83</v>
      </c>
      <c r="S300" s="14">
        <f t="shared" si="31"/>
        <v>-0.98125303072136394</v>
      </c>
      <c r="T300" s="2">
        <f t="shared" si="32"/>
        <v>80.8</v>
      </c>
      <c r="U300" s="2">
        <f t="shared" si="33"/>
        <v>4310.03</v>
      </c>
      <c r="V300" s="14">
        <f t="shared" si="34"/>
        <v>-0.98125303072136394</v>
      </c>
    </row>
    <row r="301" spans="1:22">
      <c r="A301" s="3" t="s">
        <v>1002</v>
      </c>
      <c r="B301" s="3" t="s">
        <v>1069</v>
      </c>
      <c r="C301" s="4" t="s">
        <v>1004</v>
      </c>
      <c r="D301" s="4" t="s">
        <v>1070</v>
      </c>
      <c r="E301" s="4" t="s">
        <v>1071</v>
      </c>
      <c r="F301" s="4" t="s">
        <v>1072</v>
      </c>
      <c r="G301" s="4" t="s">
        <v>1073</v>
      </c>
      <c r="H301" s="4" t="s">
        <v>813</v>
      </c>
      <c r="I301" s="4" t="s">
        <v>1074</v>
      </c>
      <c r="J301" s="4" t="s">
        <v>1075</v>
      </c>
      <c r="K301" s="4" t="s">
        <v>1076</v>
      </c>
      <c r="L301" s="4">
        <f>VLOOKUP(D301,'CAHT EVRON'!$A$2:$C$226,2,FALSE)</f>
        <v>49.61</v>
      </c>
      <c r="M301" s="4">
        <f>VLOOKUP(D301,'CAHT EVRON'!$A$2:$C$226,3,FALSE)</f>
        <v>14.98</v>
      </c>
      <c r="N301" s="2">
        <f t="shared" si="28"/>
        <v>64.59</v>
      </c>
      <c r="O301" s="14">
        <f t="shared" si="29"/>
        <v>2.3117489986648865</v>
      </c>
      <c r="P301" s="2"/>
      <c r="Q301" s="2"/>
      <c r="R301" s="2">
        <f t="shared" si="30"/>
        <v>0</v>
      </c>
      <c r="S301" s="14">
        <f t="shared" si="31"/>
        <v>0</v>
      </c>
      <c r="T301" s="2">
        <f t="shared" si="32"/>
        <v>49.61</v>
      </c>
      <c r="U301" s="2">
        <f t="shared" si="33"/>
        <v>14.98</v>
      </c>
      <c r="V301" s="14">
        <f t="shared" si="34"/>
        <v>2.3117489986648865</v>
      </c>
    </row>
    <row r="302" spans="1:22">
      <c r="A302" s="3" t="s">
        <v>1002</v>
      </c>
      <c r="B302" s="3" t="s">
        <v>1854</v>
      </c>
      <c r="C302" s="4" t="s">
        <v>1004</v>
      </c>
      <c r="D302" s="4" t="s">
        <v>2397</v>
      </c>
      <c r="E302" s="4" t="s">
        <v>2398</v>
      </c>
      <c r="F302" s="4" t="s">
        <v>2399</v>
      </c>
      <c r="G302" s="4" t="s">
        <v>2400</v>
      </c>
      <c r="H302" s="4" t="s">
        <v>663</v>
      </c>
      <c r="I302" s="4" t="s">
        <v>2401</v>
      </c>
      <c r="J302" s="4">
        <v>0</v>
      </c>
      <c r="K302" s="4">
        <v>0</v>
      </c>
      <c r="L302" s="4"/>
      <c r="M302" s="4"/>
      <c r="N302" s="2">
        <f t="shared" si="28"/>
        <v>0</v>
      </c>
      <c r="O302" s="14">
        <f t="shared" si="29"/>
        <v>0</v>
      </c>
      <c r="P302" s="2">
        <f>VLOOKUP(D302,'CAHT SABLE'!$A$2:$C$182,2,FALSE)</f>
        <v>48</v>
      </c>
      <c r="Q302" s="2">
        <f>VLOOKUP(D302,'CAHT SABLE'!$A$2:$C$182,3,FALSE)</f>
        <v>0</v>
      </c>
      <c r="R302" s="2">
        <f t="shared" si="30"/>
        <v>48</v>
      </c>
      <c r="S302" s="14">
        <f t="shared" si="31"/>
        <v>0</v>
      </c>
      <c r="T302" s="2">
        <f t="shared" si="32"/>
        <v>48</v>
      </c>
      <c r="U302" s="2">
        <f t="shared" si="33"/>
        <v>0</v>
      </c>
      <c r="V302" s="14">
        <f t="shared" si="34"/>
        <v>0</v>
      </c>
    </row>
    <row r="303" spans="1:22">
      <c r="A303" s="3" t="s">
        <v>1002</v>
      </c>
      <c r="B303" s="3" t="s">
        <v>1110</v>
      </c>
      <c r="C303" s="4" t="s">
        <v>1004</v>
      </c>
      <c r="D303" s="4" t="s">
        <v>1111</v>
      </c>
      <c r="E303" s="4" t="s">
        <v>1112</v>
      </c>
      <c r="F303" s="4">
        <v>0</v>
      </c>
      <c r="G303" s="4" t="s">
        <v>1113</v>
      </c>
      <c r="H303" s="4" t="s">
        <v>1114</v>
      </c>
      <c r="I303" s="4" t="s">
        <v>1115</v>
      </c>
      <c r="J303" s="4">
        <v>0</v>
      </c>
      <c r="K303" s="4">
        <v>0</v>
      </c>
      <c r="L303" s="4">
        <f>VLOOKUP(D303,'CAHT EVRON'!$A$2:$C$226,2,FALSE)</f>
        <v>24</v>
      </c>
      <c r="M303" s="4">
        <f>VLOOKUP(D303,'CAHT EVRON'!$A$2:$C$226,3,FALSE)</f>
        <v>277.33999999999997</v>
      </c>
      <c r="N303" s="2">
        <f t="shared" si="28"/>
        <v>301.33999999999997</v>
      </c>
      <c r="O303" s="14">
        <f t="shared" si="29"/>
        <v>-0.91346361866301296</v>
      </c>
      <c r="P303" s="2"/>
      <c r="Q303" s="2"/>
      <c r="R303" s="2">
        <f t="shared" si="30"/>
        <v>0</v>
      </c>
      <c r="S303" s="14">
        <f t="shared" si="31"/>
        <v>0</v>
      </c>
      <c r="T303" s="2">
        <f t="shared" si="32"/>
        <v>24</v>
      </c>
      <c r="U303" s="2">
        <f t="shared" si="33"/>
        <v>277.33999999999997</v>
      </c>
      <c r="V303" s="14">
        <f t="shared" si="34"/>
        <v>-0.91346361866301296</v>
      </c>
    </row>
    <row r="304" spans="1:22">
      <c r="A304" s="3" t="s">
        <v>1649</v>
      </c>
      <c r="B304" s="3" t="s">
        <v>1682</v>
      </c>
      <c r="C304" s="4" t="s">
        <v>1651</v>
      </c>
      <c r="D304" s="4" t="s">
        <v>1683</v>
      </c>
      <c r="E304" s="4" t="s">
        <v>1684</v>
      </c>
      <c r="F304" s="4">
        <v>0</v>
      </c>
      <c r="G304" s="4" t="s">
        <v>1685</v>
      </c>
      <c r="H304" s="4" t="s">
        <v>1474</v>
      </c>
      <c r="I304" s="4" t="s">
        <v>1686</v>
      </c>
      <c r="J304" s="4" t="s">
        <v>1687</v>
      </c>
      <c r="K304" s="4">
        <v>0</v>
      </c>
      <c r="L304" s="4">
        <f>VLOOKUP(D304,'CAHT EVRON'!$A$2:$C$226,2,FALSE)</f>
        <v>19.7</v>
      </c>
      <c r="M304" s="4">
        <f>VLOOKUP(D304,'CAHT EVRON'!$A$2:$C$226,3,FALSE)</f>
        <v>195.58</v>
      </c>
      <c r="N304" s="2">
        <f t="shared" si="28"/>
        <v>215.28</v>
      </c>
      <c r="O304" s="14">
        <f t="shared" si="29"/>
        <v>-0.8992739543920647</v>
      </c>
      <c r="P304" s="2"/>
      <c r="Q304" s="2"/>
      <c r="R304" s="2">
        <f t="shared" si="30"/>
        <v>0</v>
      </c>
      <c r="S304" s="14">
        <f t="shared" si="31"/>
        <v>0</v>
      </c>
      <c r="T304" s="2">
        <f t="shared" si="32"/>
        <v>19.7</v>
      </c>
      <c r="U304" s="2">
        <f t="shared" si="33"/>
        <v>195.58</v>
      </c>
      <c r="V304" s="14">
        <f t="shared" si="34"/>
        <v>-0.8992739543920647</v>
      </c>
    </row>
    <row r="305" spans="1:22">
      <c r="A305" s="3" t="s">
        <v>1599</v>
      </c>
      <c r="B305" s="3" t="s">
        <v>1600</v>
      </c>
      <c r="C305" s="4" t="s">
        <v>1601</v>
      </c>
      <c r="D305" s="4" t="s">
        <v>1602</v>
      </c>
      <c r="E305" s="4" t="s">
        <v>1603</v>
      </c>
      <c r="F305" s="4" t="s">
        <v>1604</v>
      </c>
      <c r="G305" s="4" t="s">
        <v>1605</v>
      </c>
      <c r="H305" s="4" t="s">
        <v>1606</v>
      </c>
      <c r="I305" s="4" t="s">
        <v>1607</v>
      </c>
      <c r="J305" s="4" t="s">
        <v>1608</v>
      </c>
      <c r="K305" s="4">
        <v>0</v>
      </c>
      <c r="L305" s="4">
        <f>VLOOKUP(D305,'CAHT EVRON'!$A$2:$C$226,2,FALSE)</f>
        <v>8.6</v>
      </c>
      <c r="M305" s="4">
        <f>VLOOKUP(D305,'CAHT EVRON'!$A$2:$C$226,3,FALSE)</f>
        <v>0</v>
      </c>
      <c r="N305" s="2">
        <f t="shared" si="28"/>
        <v>8.6</v>
      </c>
      <c r="O305" s="14">
        <f t="shared" si="29"/>
        <v>0</v>
      </c>
      <c r="P305" s="2"/>
      <c r="Q305" s="2"/>
      <c r="R305" s="2">
        <f t="shared" si="30"/>
        <v>0</v>
      </c>
      <c r="S305" s="14">
        <f t="shared" si="31"/>
        <v>0</v>
      </c>
      <c r="T305" s="2">
        <f t="shared" si="32"/>
        <v>8.6</v>
      </c>
      <c r="U305" s="2">
        <f t="shared" si="33"/>
        <v>0</v>
      </c>
      <c r="V305" s="14">
        <f t="shared" si="34"/>
        <v>0</v>
      </c>
    </row>
    <row r="306" spans="1:22">
      <c r="A306" s="3" t="s">
        <v>123</v>
      </c>
      <c r="B306" s="3" t="s">
        <v>1872</v>
      </c>
      <c r="C306" s="4" t="s">
        <v>125</v>
      </c>
      <c r="D306" s="4" t="s">
        <v>2197</v>
      </c>
      <c r="E306" s="4" t="s">
        <v>177</v>
      </c>
      <c r="F306" s="4" t="s">
        <v>178</v>
      </c>
      <c r="G306" s="4" t="s">
        <v>179</v>
      </c>
      <c r="H306" s="4" t="s">
        <v>2198</v>
      </c>
      <c r="I306" s="4" t="s">
        <v>2199</v>
      </c>
      <c r="J306" s="4" t="s">
        <v>2200</v>
      </c>
      <c r="K306" s="4">
        <v>0</v>
      </c>
      <c r="L306" s="4"/>
      <c r="M306" s="4"/>
      <c r="N306" s="2">
        <f t="shared" si="28"/>
        <v>0</v>
      </c>
      <c r="O306" s="14">
        <f t="shared" si="29"/>
        <v>0</v>
      </c>
      <c r="P306" s="2">
        <f>VLOOKUP(D306,'CAHT SABLE'!$A$2:$C$182,2,FALSE)</f>
        <v>0</v>
      </c>
      <c r="Q306" s="2">
        <f>VLOOKUP(D306,'CAHT SABLE'!$A$2:$C$182,3,FALSE)</f>
        <v>2934.76</v>
      </c>
      <c r="R306" s="2">
        <f t="shared" si="30"/>
        <v>2934.76</v>
      </c>
      <c r="S306" s="14">
        <f t="shared" si="31"/>
        <v>-1</v>
      </c>
      <c r="T306" s="2">
        <f t="shared" si="32"/>
        <v>0</v>
      </c>
      <c r="U306" s="2">
        <f t="shared" si="33"/>
        <v>2934.76</v>
      </c>
      <c r="V306" s="14">
        <f t="shared" si="34"/>
        <v>-1</v>
      </c>
    </row>
    <row r="307" spans="1:22">
      <c r="A307" s="3" t="s">
        <v>652</v>
      </c>
      <c r="B307" s="3" t="s">
        <v>707</v>
      </c>
      <c r="C307" s="4" t="s">
        <v>654</v>
      </c>
      <c r="D307" s="4" t="s">
        <v>708</v>
      </c>
      <c r="E307" s="4" t="s">
        <v>709</v>
      </c>
      <c r="F307" s="4" t="s">
        <v>710</v>
      </c>
      <c r="G307" s="4" t="s">
        <v>711</v>
      </c>
      <c r="H307" s="4" t="s">
        <v>712</v>
      </c>
      <c r="I307" s="4" t="s">
        <v>713</v>
      </c>
      <c r="J307" s="4" t="s">
        <v>714</v>
      </c>
      <c r="K307" s="4">
        <v>0</v>
      </c>
      <c r="L307" s="4">
        <f>VLOOKUP(D307,'CAHT EVRON'!$A$2:$C$226,2,FALSE)</f>
        <v>0</v>
      </c>
      <c r="M307" s="4">
        <f>VLOOKUP(D307,'CAHT EVRON'!$A$2:$C$226,3,FALSE)</f>
        <v>0</v>
      </c>
      <c r="N307" s="2">
        <f t="shared" si="28"/>
        <v>0</v>
      </c>
      <c r="O307" s="14">
        <f t="shared" si="29"/>
        <v>0</v>
      </c>
      <c r="P307" s="2"/>
      <c r="Q307" s="2"/>
      <c r="R307" s="2">
        <f t="shared" si="30"/>
        <v>0</v>
      </c>
      <c r="S307" s="14">
        <f t="shared" si="31"/>
        <v>0</v>
      </c>
      <c r="T307" s="2">
        <f t="shared" si="32"/>
        <v>0</v>
      </c>
      <c r="U307" s="2">
        <f t="shared" si="33"/>
        <v>0</v>
      </c>
      <c r="V307" s="14">
        <f t="shared" si="34"/>
        <v>0</v>
      </c>
    </row>
    <row r="308" spans="1:22">
      <c r="A308" s="3" t="s">
        <v>1599</v>
      </c>
      <c r="B308" s="3" t="s">
        <v>1609</v>
      </c>
      <c r="C308" s="4" t="s">
        <v>1601</v>
      </c>
      <c r="D308" s="4" t="s">
        <v>1610</v>
      </c>
      <c r="E308" s="4" t="s">
        <v>1611</v>
      </c>
      <c r="F308" s="4" t="s">
        <v>1612</v>
      </c>
      <c r="G308" s="4" t="s">
        <v>1613</v>
      </c>
      <c r="H308" s="4" t="s">
        <v>692</v>
      </c>
      <c r="I308" s="4" t="s">
        <v>1614</v>
      </c>
      <c r="J308" s="4" t="s">
        <v>1615</v>
      </c>
      <c r="K308" s="4">
        <v>0</v>
      </c>
      <c r="L308" s="4">
        <f>VLOOKUP(D308,'CAHT EVRON'!$A$2:$C$226,2,FALSE)</f>
        <v>-11.92</v>
      </c>
      <c r="M308" s="4">
        <f>VLOOKUP(D308,'CAHT EVRON'!$A$2:$C$226,3,FALSE)</f>
        <v>527.20000000000005</v>
      </c>
      <c r="N308" s="2">
        <f t="shared" si="28"/>
        <v>515.28000000000009</v>
      </c>
      <c r="O308" s="14">
        <f t="shared" si="29"/>
        <v>-1.0226100151745068</v>
      </c>
      <c r="P308" s="2"/>
      <c r="Q308" s="2"/>
      <c r="R308" s="2">
        <f t="shared" si="30"/>
        <v>0</v>
      </c>
      <c r="S308" s="14">
        <f t="shared" si="31"/>
        <v>0</v>
      </c>
      <c r="T308" s="2">
        <f t="shared" si="32"/>
        <v>-11.92</v>
      </c>
      <c r="U308" s="2">
        <f t="shared" si="33"/>
        <v>527.20000000000005</v>
      </c>
      <c r="V308" s="14">
        <f t="shared" si="34"/>
        <v>-1.0226100151745068</v>
      </c>
    </row>
    <row r="309" spans="1:22">
      <c r="A309" s="3" t="s">
        <v>1428</v>
      </c>
      <c r="B309" s="3" t="s">
        <v>1876</v>
      </c>
      <c r="C309" s="4" t="s">
        <v>1430</v>
      </c>
      <c r="D309" s="4" t="s">
        <v>2402</v>
      </c>
      <c r="E309" s="4" t="s">
        <v>2403</v>
      </c>
      <c r="F309" s="4" t="s">
        <v>1206</v>
      </c>
      <c r="G309" s="4" t="s">
        <v>1208</v>
      </c>
      <c r="H309" s="4" t="s">
        <v>1209</v>
      </c>
      <c r="I309" s="4" t="s">
        <v>2404</v>
      </c>
      <c r="J309" s="4" t="s">
        <v>2405</v>
      </c>
      <c r="K309" s="4" t="s">
        <v>2406</v>
      </c>
      <c r="L309" s="4"/>
      <c r="M309" s="4"/>
      <c r="N309" s="2">
        <f t="shared" si="28"/>
        <v>0</v>
      </c>
      <c r="O309" s="14">
        <f t="shared" si="29"/>
        <v>0</v>
      </c>
      <c r="P309" s="2">
        <f>VLOOKUP(D309,'CAHT SABLE'!$A$2:$C$182,2,FALSE)</f>
        <v>-44.12</v>
      </c>
      <c r="Q309" s="2">
        <f>VLOOKUP(D309,'CAHT SABLE'!$A$2:$C$182,3,FALSE)</f>
        <v>1124.2</v>
      </c>
      <c r="R309" s="2">
        <f t="shared" si="30"/>
        <v>1080.0800000000002</v>
      </c>
      <c r="S309" s="14">
        <f t="shared" si="31"/>
        <v>-1.0392456858210284</v>
      </c>
      <c r="T309" s="2">
        <f t="shared" si="32"/>
        <v>-44.12</v>
      </c>
      <c r="U309" s="2">
        <f t="shared" si="33"/>
        <v>1124.2</v>
      </c>
      <c r="V309" s="14">
        <f t="shared" si="34"/>
        <v>-1.0392456858210284</v>
      </c>
    </row>
    <row r="310" spans="1:22">
      <c r="A310" s="3" t="s">
        <v>943</v>
      </c>
      <c r="B310" s="3" t="s">
        <v>944</v>
      </c>
      <c r="C310" s="4" t="s">
        <v>945</v>
      </c>
      <c r="D310" s="4" t="s">
        <v>946</v>
      </c>
      <c r="E310" s="4" t="s">
        <v>947</v>
      </c>
      <c r="F310" s="4" t="s">
        <v>948</v>
      </c>
      <c r="G310" s="4" t="s">
        <v>949</v>
      </c>
      <c r="H310" s="4" t="s">
        <v>950</v>
      </c>
      <c r="I310" s="4" t="s">
        <v>951</v>
      </c>
      <c r="J310" s="4" t="s">
        <v>952</v>
      </c>
      <c r="K310" s="4" t="s">
        <v>953</v>
      </c>
      <c r="L310" s="4">
        <f>VLOOKUP(D310,'CAHT EVRON'!$A$2:$C$226,2,FALSE)</f>
        <v>-274.29000000000002</v>
      </c>
      <c r="M310" s="4">
        <f>VLOOKUP(D310,'CAHT EVRON'!$A$2:$C$226,3,FALSE)</f>
        <v>1315.6</v>
      </c>
      <c r="N310" s="2">
        <f t="shared" si="28"/>
        <v>1041.31</v>
      </c>
      <c r="O310" s="14">
        <f t="shared" si="29"/>
        <v>-1.2084904226208575</v>
      </c>
      <c r="P310" s="2">
        <f>VLOOKUP(D310,'CAHT SABLE'!$A$2:$C$182,2,FALSE)</f>
        <v>187</v>
      </c>
      <c r="Q310" s="2">
        <f>VLOOKUP(D310,'CAHT SABLE'!$A$2:$C$182,3,FALSE)</f>
        <v>0</v>
      </c>
      <c r="R310" s="2">
        <f t="shared" si="30"/>
        <v>187</v>
      </c>
      <c r="S310" s="14">
        <f t="shared" si="31"/>
        <v>0</v>
      </c>
      <c r="T310" s="2">
        <f t="shared" si="32"/>
        <v>-87.29000000000002</v>
      </c>
      <c r="U310" s="2">
        <f t="shared" si="33"/>
        <v>1315.6</v>
      </c>
      <c r="V310" s="14">
        <f t="shared" si="34"/>
        <v>-1.0663499543934327</v>
      </c>
    </row>
    <row r="311" spans="1:22">
      <c r="A311" s="3" t="s">
        <v>1308</v>
      </c>
      <c r="B311" s="3" t="s">
        <v>1826</v>
      </c>
      <c r="C311" s="4" t="s">
        <v>1310</v>
      </c>
      <c r="D311" s="4" t="s">
        <v>2407</v>
      </c>
      <c r="E311" s="4" t="s">
        <v>2408</v>
      </c>
      <c r="F311" s="4" t="s">
        <v>2409</v>
      </c>
      <c r="G311" s="4" t="s">
        <v>2410</v>
      </c>
      <c r="H311" s="4" t="s">
        <v>2411</v>
      </c>
      <c r="I311" s="4" t="s">
        <v>2412</v>
      </c>
      <c r="J311" s="4" t="s">
        <v>2413</v>
      </c>
      <c r="K311" s="4" t="s">
        <v>2414</v>
      </c>
      <c r="L311" s="4"/>
      <c r="M311" s="4"/>
      <c r="N311" s="2">
        <f t="shared" si="28"/>
        <v>0</v>
      </c>
      <c r="O311" s="14">
        <f t="shared" si="29"/>
        <v>0</v>
      </c>
      <c r="P311" s="2">
        <f>VLOOKUP(D311,'CAHT SABLE'!$A$2:$C$182,2,FALSE)</f>
        <v>-110</v>
      </c>
      <c r="Q311" s="2">
        <f>VLOOKUP(D311,'CAHT SABLE'!$A$2:$C$182,3,FALSE)</f>
        <v>0</v>
      </c>
      <c r="R311" s="2">
        <f t="shared" si="30"/>
        <v>-110</v>
      </c>
      <c r="S311" s="14">
        <f t="shared" si="31"/>
        <v>0</v>
      </c>
      <c r="T311" s="2">
        <f t="shared" si="32"/>
        <v>-110</v>
      </c>
      <c r="U311" s="2">
        <f t="shared" si="33"/>
        <v>0</v>
      </c>
      <c r="V311" s="14">
        <f t="shared" si="34"/>
        <v>0</v>
      </c>
    </row>
    <row r="312" spans="1:22">
      <c r="A312" s="3" t="s">
        <v>1866</v>
      </c>
      <c r="B312" s="3" t="s">
        <v>1902</v>
      </c>
      <c r="C312" s="4" t="s">
        <v>2278</v>
      </c>
      <c r="D312" s="4" t="s">
        <v>2415</v>
      </c>
      <c r="E312" s="4" t="s">
        <v>2349</v>
      </c>
      <c r="F312" s="4" t="s">
        <v>2416</v>
      </c>
      <c r="G312" s="4" t="s">
        <v>2351</v>
      </c>
      <c r="H312" s="4" t="s">
        <v>2417</v>
      </c>
      <c r="I312" s="4" t="s">
        <v>2418</v>
      </c>
      <c r="J312" s="4" t="s">
        <v>2419</v>
      </c>
      <c r="K312" s="4">
        <v>0</v>
      </c>
      <c r="L312" s="4"/>
      <c r="M312" s="4"/>
      <c r="N312" s="2">
        <f t="shared" si="28"/>
        <v>0</v>
      </c>
      <c r="O312" s="14">
        <f t="shared" si="29"/>
        <v>0</v>
      </c>
      <c r="P312" s="2">
        <f>VLOOKUP(D312,'CAHT SABLE'!$A$2:$C$182,2,FALSE)</f>
        <v>-143.13999999999999</v>
      </c>
      <c r="Q312" s="2">
        <f>VLOOKUP(D312,'CAHT SABLE'!$A$2:$C$182,3,FALSE)</f>
        <v>929.17</v>
      </c>
      <c r="R312" s="2">
        <f t="shared" si="30"/>
        <v>786.03</v>
      </c>
      <c r="S312" s="14">
        <f t="shared" si="31"/>
        <v>-1.1540514652862233</v>
      </c>
      <c r="T312" s="2">
        <f t="shared" si="32"/>
        <v>-143.13999999999999</v>
      </c>
      <c r="U312" s="2">
        <f t="shared" si="33"/>
        <v>929.17</v>
      </c>
      <c r="V312" s="14">
        <f t="shared" si="34"/>
        <v>-1.1540514652862233</v>
      </c>
    </row>
    <row r="313" spans="1:22">
      <c r="A313" s="3" t="s">
        <v>943</v>
      </c>
      <c r="B313" s="3" t="s">
        <v>954</v>
      </c>
      <c r="C313" s="4" t="s">
        <v>945</v>
      </c>
      <c r="D313" s="4" t="s">
        <v>955</v>
      </c>
      <c r="E313" s="4" t="s">
        <v>956</v>
      </c>
      <c r="F313" s="4" t="s">
        <v>957</v>
      </c>
      <c r="G313" s="4" t="s">
        <v>958</v>
      </c>
      <c r="H313" s="4" t="s">
        <v>959</v>
      </c>
      <c r="I313" s="4" t="s">
        <v>960</v>
      </c>
      <c r="J313" s="4" t="s">
        <v>961</v>
      </c>
      <c r="K313" s="4" t="s">
        <v>962</v>
      </c>
      <c r="L313" s="4">
        <f>VLOOKUP(D313,'CAHT EVRON'!$A$2:$C$226,2,FALSE)</f>
        <v>-89.4</v>
      </c>
      <c r="M313" s="4">
        <f>VLOOKUP(D313,'CAHT EVRON'!$A$2:$C$226,3,FALSE)</f>
        <v>1824.5</v>
      </c>
      <c r="N313" s="2">
        <f t="shared" si="28"/>
        <v>1735.1</v>
      </c>
      <c r="O313" s="14">
        <f t="shared" si="29"/>
        <v>-1.0489997259523156</v>
      </c>
      <c r="P313" s="2">
        <f>VLOOKUP(D313,'CAHT SABLE'!$A$2:$C$182,2,FALSE)</f>
        <v>-72</v>
      </c>
      <c r="Q313" s="2">
        <f>VLOOKUP(D313,'CAHT SABLE'!$A$2:$C$182,3,FALSE)</f>
        <v>1791.13</v>
      </c>
      <c r="R313" s="2">
        <f t="shared" si="30"/>
        <v>1719.13</v>
      </c>
      <c r="S313" s="14">
        <f t="shared" si="31"/>
        <v>-1.0401980872410155</v>
      </c>
      <c r="T313" s="2">
        <f t="shared" si="32"/>
        <v>-161.4</v>
      </c>
      <c r="U313" s="2">
        <f t="shared" si="33"/>
        <v>3615.63</v>
      </c>
      <c r="V313" s="14">
        <f t="shared" si="34"/>
        <v>-1.0446395234025605</v>
      </c>
    </row>
    <row r="314" spans="1:22">
      <c r="A314" s="3" t="s">
        <v>1002</v>
      </c>
      <c r="B314" s="3" t="s">
        <v>1061</v>
      </c>
      <c r="C314" s="4" t="s">
        <v>1004</v>
      </c>
      <c r="D314" s="4" t="s">
        <v>1062</v>
      </c>
      <c r="E314" s="4" t="s">
        <v>1063</v>
      </c>
      <c r="F314" s="4" t="s">
        <v>1064</v>
      </c>
      <c r="G314" s="4" t="s">
        <v>1065</v>
      </c>
      <c r="H314" s="4" t="s">
        <v>1066</v>
      </c>
      <c r="I314" s="4" t="s">
        <v>1067</v>
      </c>
      <c r="J314" s="4" t="s">
        <v>1068</v>
      </c>
      <c r="K314" s="4">
        <v>0</v>
      </c>
      <c r="L314" s="4">
        <f>VLOOKUP(D314,'CAHT EVRON'!$A$2:$C$226,2,FALSE)</f>
        <v>2.66</v>
      </c>
      <c r="M314" s="4">
        <f>VLOOKUP(D314,'CAHT EVRON'!$A$2:$C$226,3,FALSE)</f>
        <v>275.82</v>
      </c>
      <c r="N314" s="2">
        <f t="shared" si="28"/>
        <v>278.48</v>
      </c>
      <c r="O314" s="14">
        <f t="shared" si="29"/>
        <v>-0.99035602929446742</v>
      </c>
      <c r="P314" s="2">
        <f>VLOOKUP(D314,'CAHT SABLE'!$A$2:$C$182,2,FALSE)</f>
        <v>-180.23</v>
      </c>
      <c r="Q314" s="2">
        <f>VLOOKUP(D314,'CAHT SABLE'!$A$2:$C$182,3,FALSE)</f>
        <v>212.69</v>
      </c>
      <c r="R314" s="2">
        <f t="shared" si="30"/>
        <v>32.460000000000008</v>
      </c>
      <c r="S314" s="14">
        <f t="shared" si="31"/>
        <v>-1.8473835159151817</v>
      </c>
      <c r="T314" s="2">
        <f t="shared" si="32"/>
        <v>-177.57</v>
      </c>
      <c r="U314" s="2">
        <f t="shared" si="33"/>
        <v>488.51</v>
      </c>
      <c r="V314" s="14">
        <f t="shared" si="34"/>
        <v>-1.3634930707662074</v>
      </c>
    </row>
    <row r="315" spans="1:22">
      <c r="A315" s="3" t="s">
        <v>1002</v>
      </c>
      <c r="B315" s="3" t="s">
        <v>1093</v>
      </c>
      <c r="C315" s="4" t="s">
        <v>1004</v>
      </c>
      <c r="D315" s="4" t="s">
        <v>1094</v>
      </c>
      <c r="E315" s="4" t="s">
        <v>1095</v>
      </c>
      <c r="F315" s="4" t="s">
        <v>1096</v>
      </c>
      <c r="G315" s="4" t="s">
        <v>1097</v>
      </c>
      <c r="H315" s="4" t="s">
        <v>1098</v>
      </c>
      <c r="I315" s="4" t="s">
        <v>1099</v>
      </c>
      <c r="J315" s="4" t="s">
        <v>1100</v>
      </c>
      <c r="K315" s="4" t="s">
        <v>1101</v>
      </c>
      <c r="L315" s="4">
        <f>VLOOKUP(D315,'CAHT EVRON'!$A$2:$C$226,2,FALSE)</f>
        <v>-125.85</v>
      </c>
      <c r="M315" s="4">
        <f>VLOOKUP(D315,'CAHT EVRON'!$A$2:$C$226,3,FALSE)</f>
        <v>2119.13</v>
      </c>
      <c r="N315" s="2">
        <f t="shared" si="28"/>
        <v>1993.2800000000002</v>
      </c>
      <c r="O315" s="14">
        <f t="shared" si="29"/>
        <v>-1.0593875788649116</v>
      </c>
      <c r="P315" s="2">
        <f>VLOOKUP(D315,'CAHT SABLE'!$A$2:$C$182,2,FALSE)</f>
        <v>-292.57</v>
      </c>
      <c r="Q315" s="2">
        <f>VLOOKUP(D315,'CAHT SABLE'!$A$2:$C$182,3,FALSE)</f>
        <v>1884.65</v>
      </c>
      <c r="R315" s="2">
        <f t="shared" si="30"/>
        <v>1592.0800000000002</v>
      </c>
      <c r="S315" s="14">
        <f t="shared" si="31"/>
        <v>-1.1552383731727376</v>
      </c>
      <c r="T315" s="2">
        <f t="shared" si="32"/>
        <v>-418.41999999999996</v>
      </c>
      <c r="U315" s="2">
        <f t="shared" si="33"/>
        <v>4003.78</v>
      </c>
      <c r="V315" s="14">
        <f t="shared" si="34"/>
        <v>-1.1045062416016864</v>
      </c>
    </row>
    <row r="316" spans="1:22">
      <c r="A316" s="3" t="s">
        <v>192</v>
      </c>
      <c r="B316" s="3" t="s">
        <v>193</v>
      </c>
      <c r="C316" s="4" t="s">
        <v>194</v>
      </c>
      <c r="D316" s="4" t="s">
        <v>195</v>
      </c>
      <c r="E316" s="4" t="s">
        <v>196</v>
      </c>
      <c r="F316" s="4" t="s">
        <v>197</v>
      </c>
      <c r="G316" s="4" t="s">
        <v>198</v>
      </c>
      <c r="H316" s="4" t="s">
        <v>199</v>
      </c>
      <c r="I316" s="4" t="s">
        <v>200</v>
      </c>
      <c r="J316" s="4" t="s">
        <v>201</v>
      </c>
      <c r="K316" s="4">
        <v>0</v>
      </c>
      <c r="L316" s="4">
        <f>VLOOKUP(D316,'CAHT EVRON'!$A$2:$C$226,2,FALSE)</f>
        <v>-520.5</v>
      </c>
      <c r="M316" s="4">
        <f>VLOOKUP(D316,'CAHT EVRON'!$A$2:$C$226,3,FALSE)</f>
        <v>960.53</v>
      </c>
      <c r="N316" s="2">
        <f t="shared" si="28"/>
        <v>440.03</v>
      </c>
      <c r="O316" s="14">
        <f t="shared" si="29"/>
        <v>-1.5418883324831083</v>
      </c>
      <c r="P316" s="2"/>
      <c r="Q316" s="2"/>
      <c r="R316" s="2">
        <f t="shared" si="30"/>
        <v>0</v>
      </c>
      <c r="S316" s="14">
        <f t="shared" si="31"/>
        <v>0</v>
      </c>
      <c r="T316" s="2">
        <f t="shared" si="32"/>
        <v>-520.5</v>
      </c>
      <c r="U316" s="2">
        <f t="shared" si="33"/>
        <v>960.53</v>
      </c>
      <c r="V316" s="14">
        <f t="shared" si="34"/>
        <v>-1.5418883324831083</v>
      </c>
    </row>
    <row r="317" spans="1:22">
      <c r="A317" s="3" t="s">
        <v>1002</v>
      </c>
      <c r="B317" s="3" t="s">
        <v>1003</v>
      </c>
      <c r="C317" s="4" t="s">
        <v>1004</v>
      </c>
      <c r="D317" s="4" t="s">
        <v>1005</v>
      </c>
      <c r="E317" s="4" t="s">
        <v>1006</v>
      </c>
      <c r="F317" s="4">
        <v>0</v>
      </c>
      <c r="G317" s="4" t="s">
        <v>1007</v>
      </c>
      <c r="H317" s="4" t="s">
        <v>1008</v>
      </c>
      <c r="I317" s="4" t="s">
        <v>1009</v>
      </c>
      <c r="J317" s="4" t="s">
        <v>1010</v>
      </c>
      <c r="K317" s="4" t="s">
        <v>1011</v>
      </c>
      <c r="L317" s="4">
        <f>VLOOKUP(D317,'CAHT EVRON'!$A$2:$C$226,2,FALSE)</f>
        <v>92.96</v>
      </c>
      <c r="M317" s="4">
        <f>VLOOKUP(D317,'CAHT EVRON'!$A$2:$C$226,3,FALSE)</f>
        <v>2651.92</v>
      </c>
      <c r="N317" s="2">
        <f t="shared" si="28"/>
        <v>2744.88</v>
      </c>
      <c r="O317" s="14">
        <f t="shared" si="29"/>
        <v>-0.96494615222178648</v>
      </c>
      <c r="P317" s="2">
        <f>VLOOKUP(D317,'CAHT SABLE'!$A$2:$C$182,2,FALSE)</f>
        <v>-1028.3399999999999</v>
      </c>
      <c r="Q317" s="2">
        <f>VLOOKUP(D317,'CAHT SABLE'!$A$2:$C$182,3,FALSE)</f>
        <v>2282.96</v>
      </c>
      <c r="R317" s="2">
        <f t="shared" si="30"/>
        <v>1254.6200000000001</v>
      </c>
      <c r="S317" s="14">
        <f t="shared" si="31"/>
        <v>-1.4504415320461155</v>
      </c>
      <c r="T317" s="2">
        <f t="shared" si="32"/>
        <v>-935.37999999999988</v>
      </c>
      <c r="U317" s="2">
        <f t="shared" si="33"/>
        <v>4934.88</v>
      </c>
      <c r="V317" s="14">
        <f t="shared" si="34"/>
        <v>-1.1895446292513698</v>
      </c>
    </row>
    <row r="318" spans="1:22">
      <c r="A318" s="3" t="s">
        <v>982</v>
      </c>
      <c r="B318" s="3" t="s">
        <v>997</v>
      </c>
      <c r="C318" s="4" t="s">
        <v>984</v>
      </c>
      <c r="D318" s="4" t="s">
        <v>998</v>
      </c>
      <c r="E318" s="4" t="s">
        <v>922</v>
      </c>
      <c r="F318" s="4">
        <v>0</v>
      </c>
      <c r="G318" s="4" t="s">
        <v>601</v>
      </c>
      <c r="H318" s="4" t="s">
        <v>602</v>
      </c>
      <c r="I318" s="4" t="s">
        <v>999</v>
      </c>
      <c r="J318" s="4" t="s">
        <v>1000</v>
      </c>
      <c r="K318" s="4" t="s">
        <v>1001</v>
      </c>
      <c r="L318" s="4">
        <f>VLOOKUP(D318,'CAHT EVRON'!$A$2:$C$226,2,FALSE)</f>
        <v>-4647.03</v>
      </c>
      <c r="M318" s="12">
        <f>VLOOKUP(D318,'CAHT EVRON'!$A$2:$C$226,3,FALSE)</f>
        <v>-46266.81</v>
      </c>
      <c r="N318" s="2">
        <f t="shared" si="28"/>
        <v>-50913.84</v>
      </c>
      <c r="O318" s="14">
        <f t="shared" si="29"/>
        <v>-0.89956018147782391</v>
      </c>
      <c r="P318" s="2"/>
      <c r="Q318" s="2"/>
      <c r="R318" s="2">
        <f t="shared" si="30"/>
        <v>0</v>
      </c>
      <c r="S318" s="14">
        <f t="shared" si="31"/>
        <v>0</v>
      </c>
      <c r="T318" s="2">
        <f t="shared" si="32"/>
        <v>-4647.03</v>
      </c>
      <c r="U318" s="2">
        <f t="shared" si="33"/>
        <v>-46266.81</v>
      </c>
      <c r="V318" s="14">
        <f t="shared" si="34"/>
        <v>-0.89956018147782391</v>
      </c>
    </row>
    <row r="319" spans="1:22">
      <c r="K319" s="16" t="s">
        <v>2425</v>
      </c>
      <c r="L319" s="2">
        <f>SUM(L3:L318)</f>
        <v>6417039.5300000012</v>
      </c>
      <c r="M319" s="2">
        <f>SUM(M3:M318)</f>
        <v>11546159.54999999</v>
      </c>
      <c r="N319" s="2">
        <f>SUM(N3:N318)</f>
        <v>17963199.080000021</v>
      </c>
      <c r="O319" s="2"/>
      <c r="P319" s="2">
        <f t="shared" ref="P319:Q319" si="35">SUM(P3:P318)</f>
        <v>4106840.0200000014</v>
      </c>
      <c r="Q319" s="2">
        <f t="shared" si="35"/>
        <v>7912137.8799999962</v>
      </c>
      <c r="R319" s="2">
        <f t="shared" ref="R319" si="36">SUM(P319:Q319)</f>
        <v>12018977.899999999</v>
      </c>
      <c r="S319" s="14">
        <f t="shared" ref="S319" si="37">IF(Q319=0*(OUR319=0),0,(P319/Q319-1))</f>
        <v>-0.48094433106618162</v>
      </c>
      <c r="T319" s="2">
        <f t="shared" ref="T319:U319" si="38">SUM(T3:T318)</f>
        <v>10523879.550000014</v>
      </c>
      <c r="U319" s="2">
        <f t="shared" si="38"/>
        <v>19458297.430000011</v>
      </c>
      <c r="V319" s="14"/>
    </row>
  </sheetData>
  <sortState ref="A3:V318">
    <sortCondition descending="1" ref="T3:T318"/>
  </sortState>
  <mergeCells count="3">
    <mergeCell ref="P1:S1"/>
    <mergeCell ref="L1:O1"/>
    <mergeCell ref="T1:V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227"/>
  <sheetViews>
    <sheetView topLeftCell="A207" workbookViewId="0">
      <selection activeCell="B224" sqref="B224"/>
    </sheetView>
  </sheetViews>
  <sheetFormatPr baseColWidth="10" defaultRowHeight="12.75"/>
  <cols>
    <col min="1" max="1" width="28.5" style="8" customWidth="1"/>
    <col min="2" max="16384" width="11" style="8"/>
  </cols>
  <sheetData>
    <row r="1" spans="1:3" ht="38.25">
      <c r="A1" s="5" t="s">
        <v>3</v>
      </c>
      <c r="B1" s="9" t="s">
        <v>2423</v>
      </c>
      <c r="C1" s="9" t="s">
        <v>2424</v>
      </c>
    </row>
    <row r="2" spans="1:3">
      <c r="A2" s="4" t="s">
        <v>70</v>
      </c>
      <c r="B2" s="4">
        <v>3618.49</v>
      </c>
      <c r="C2" s="4">
        <v>4205.99</v>
      </c>
    </row>
    <row r="3" spans="1:3">
      <c r="A3" s="4" t="s">
        <v>1745</v>
      </c>
      <c r="B3" s="4">
        <v>5235.4799999999996</v>
      </c>
      <c r="C3" s="4">
        <v>11795.41</v>
      </c>
    </row>
    <row r="4" spans="1:3">
      <c r="A4" s="4" t="s">
        <v>1119</v>
      </c>
      <c r="B4" s="4">
        <v>46.07</v>
      </c>
      <c r="C4" s="4">
        <v>173.91</v>
      </c>
    </row>
    <row r="5" spans="1:3">
      <c r="A5" s="4" t="s">
        <v>261</v>
      </c>
      <c r="B5" s="4">
        <v>1361.46</v>
      </c>
      <c r="C5" s="4"/>
    </row>
    <row r="6" spans="1:3">
      <c r="A6" s="4" t="s">
        <v>1175</v>
      </c>
      <c r="B6" s="4">
        <v>409.21</v>
      </c>
      <c r="C6" s="4"/>
    </row>
    <row r="7" spans="1:3">
      <c r="A7" s="4" t="s">
        <v>820</v>
      </c>
      <c r="B7" s="4">
        <v>48738.32</v>
      </c>
      <c r="C7" s="4">
        <v>118854.46</v>
      </c>
    </row>
    <row r="8" spans="1:3">
      <c r="A8" s="4" t="s">
        <v>97</v>
      </c>
      <c r="B8" s="4">
        <v>3026.91</v>
      </c>
      <c r="C8" s="4">
        <v>6777.28</v>
      </c>
    </row>
    <row r="9" spans="1:3">
      <c r="A9" s="4" t="s">
        <v>1508</v>
      </c>
      <c r="B9" s="4">
        <v>6484.45</v>
      </c>
      <c r="C9" s="4">
        <v>5886.13</v>
      </c>
    </row>
    <row r="10" spans="1:3">
      <c r="A10" s="4" t="s">
        <v>1705</v>
      </c>
      <c r="B10" s="4">
        <v>15333.32</v>
      </c>
      <c r="C10" s="4">
        <v>30382.79</v>
      </c>
    </row>
    <row r="11" spans="1:3">
      <c r="A11" s="4" t="s">
        <v>883</v>
      </c>
      <c r="B11" s="4">
        <v>11084.79</v>
      </c>
      <c r="C11" s="4">
        <v>25838.01</v>
      </c>
    </row>
    <row r="12" spans="1:3">
      <c r="A12" s="4" t="s">
        <v>1126</v>
      </c>
      <c r="B12" s="4">
        <v>869.3</v>
      </c>
      <c r="C12" s="4">
        <v>1345.61</v>
      </c>
    </row>
    <row r="13" spans="1:3">
      <c r="A13" s="4" t="s">
        <v>1311</v>
      </c>
      <c r="B13" s="4">
        <v>3125.09</v>
      </c>
      <c r="C13" s="4"/>
    </row>
    <row r="14" spans="1:3">
      <c r="A14" s="4" t="s">
        <v>1461</v>
      </c>
      <c r="B14" s="4">
        <v>2646.15</v>
      </c>
      <c r="C14" s="4">
        <v>3495.52</v>
      </c>
    </row>
    <row r="15" spans="1:3">
      <c r="A15" s="4" t="s">
        <v>1422</v>
      </c>
      <c r="B15" s="4">
        <v>625.67999999999995</v>
      </c>
      <c r="C15" s="4">
        <v>812.72</v>
      </c>
    </row>
    <row r="16" spans="1:3">
      <c r="A16" s="4" t="s">
        <v>1442</v>
      </c>
      <c r="B16" s="4">
        <v>7882.98</v>
      </c>
      <c r="C16" s="4">
        <v>21466.78</v>
      </c>
    </row>
    <row r="17" spans="1:3">
      <c r="A17" s="4" t="s">
        <v>1319</v>
      </c>
      <c r="B17" s="4">
        <v>1322.4</v>
      </c>
      <c r="C17" s="4">
        <v>990.86</v>
      </c>
    </row>
    <row r="18" spans="1:3">
      <c r="A18" s="4" t="s">
        <v>946</v>
      </c>
      <c r="B18" s="4">
        <v>-274.29000000000002</v>
      </c>
      <c r="C18" s="4">
        <v>1315.6</v>
      </c>
    </row>
    <row r="19" spans="1:3">
      <c r="A19" s="4" t="s">
        <v>1133</v>
      </c>
      <c r="B19" s="4">
        <v>429.41</v>
      </c>
      <c r="C19" s="4">
        <v>482.67</v>
      </c>
    </row>
    <row r="20" spans="1:3">
      <c r="A20" s="4" t="s">
        <v>1652</v>
      </c>
      <c r="B20" s="4">
        <v>5026.92</v>
      </c>
      <c r="C20" s="4">
        <v>31152.5</v>
      </c>
    </row>
    <row r="21" spans="1:3">
      <c r="A21" s="4" t="s">
        <v>205</v>
      </c>
      <c r="B21" s="4">
        <v>4130.03</v>
      </c>
      <c r="C21" s="4">
        <v>3432.69</v>
      </c>
    </row>
    <row r="22" spans="1:3">
      <c r="A22" s="4" t="s">
        <v>126</v>
      </c>
      <c r="B22" s="4">
        <v>4073.11</v>
      </c>
      <c r="C22" s="4">
        <v>7063.26</v>
      </c>
    </row>
    <row r="23" spans="1:3">
      <c r="A23" s="4" t="s">
        <v>45</v>
      </c>
      <c r="B23" s="4">
        <v>897.07</v>
      </c>
      <c r="C23" s="4">
        <v>969.51</v>
      </c>
    </row>
    <row r="24" spans="1:3">
      <c r="A24" s="4" t="s">
        <v>53</v>
      </c>
      <c r="B24" s="4">
        <v>237.6</v>
      </c>
      <c r="C24" s="4"/>
    </row>
    <row r="25" spans="1:3">
      <c r="A25" s="4" t="s">
        <v>1005</v>
      </c>
      <c r="B25" s="4">
        <v>92.96</v>
      </c>
      <c r="C25" s="4">
        <v>2651.92</v>
      </c>
    </row>
    <row r="26" spans="1:3">
      <c r="A26" s="4" t="s">
        <v>268</v>
      </c>
      <c r="B26" s="4">
        <v>83.6</v>
      </c>
      <c r="C26" s="4"/>
    </row>
    <row r="27" spans="1:3">
      <c r="A27" s="4" t="s">
        <v>253</v>
      </c>
      <c r="B27" s="4">
        <v>2042.88</v>
      </c>
      <c r="C27" s="4">
        <v>4486.7299999999996</v>
      </c>
    </row>
    <row r="28" spans="1:3">
      <c r="A28" s="4" t="s">
        <v>276</v>
      </c>
      <c r="B28" s="4">
        <v>91.2</v>
      </c>
      <c r="C28" s="4"/>
    </row>
    <row r="29" spans="1:3">
      <c r="A29" s="4" t="s">
        <v>1713</v>
      </c>
      <c r="B29" s="4">
        <v>26169.08</v>
      </c>
      <c r="C29" s="4">
        <v>55362.86</v>
      </c>
    </row>
    <row r="30" spans="1:3">
      <c r="A30" s="4" t="s">
        <v>1141</v>
      </c>
      <c r="B30" s="4">
        <v>182.75</v>
      </c>
      <c r="C30" s="4">
        <v>142.29</v>
      </c>
    </row>
    <row r="31" spans="1:3">
      <c r="A31" s="4" t="s">
        <v>1013</v>
      </c>
      <c r="B31" s="4">
        <v>106554.95</v>
      </c>
      <c r="C31" s="4">
        <v>159651.42000000001</v>
      </c>
    </row>
    <row r="32" spans="1:3">
      <c r="A32" s="4" t="s">
        <v>1761</v>
      </c>
      <c r="B32" s="4">
        <v>4126.95</v>
      </c>
      <c r="C32" s="4">
        <v>4567.3500000000004</v>
      </c>
    </row>
    <row r="33" spans="1:3">
      <c r="A33" s="4" t="s">
        <v>284</v>
      </c>
      <c r="B33" s="4">
        <v>1152.8</v>
      </c>
      <c r="C33" s="4">
        <v>988.56</v>
      </c>
    </row>
    <row r="34" spans="1:3">
      <c r="A34" s="4" t="s">
        <v>1019</v>
      </c>
      <c r="B34" s="4">
        <v>1215.8</v>
      </c>
      <c r="C34" s="4">
        <v>2170.85</v>
      </c>
    </row>
    <row r="35" spans="1:3">
      <c r="A35" s="4" t="s">
        <v>292</v>
      </c>
      <c r="B35" s="4">
        <v>8546.43</v>
      </c>
      <c r="C35" s="4">
        <v>9340.0300000000007</v>
      </c>
    </row>
    <row r="36" spans="1:3">
      <c r="A36" s="4" t="s">
        <v>117</v>
      </c>
      <c r="B36" s="4">
        <v>4472.57</v>
      </c>
      <c r="C36" s="4">
        <v>5556.86</v>
      </c>
    </row>
    <row r="37" spans="1:3">
      <c r="A37" s="4" t="s">
        <v>1634</v>
      </c>
      <c r="B37" s="4">
        <v>4554.74</v>
      </c>
      <c r="C37" s="4">
        <v>11379.62</v>
      </c>
    </row>
    <row r="38" spans="1:3">
      <c r="A38" s="4" t="s">
        <v>891</v>
      </c>
      <c r="B38" s="4">
        <v>381.54</v>
      </c>
      <c r="C38" s="4"/>
    </row>
    <row r="39" spans="1:3">
      <c r="A39" s="4" t="s">
        <v>771</v>
      </c>
      <c r="B39" s="4">
        <v>7628.54</v>
      </c>
      <c r="C39" s="4">
        <v>2605.2199999999998</v>
      </c>
    </row>
    <row r="40" spans="1:3">
      <c r="A40" s="4" t="s">
        <v>106</v>
      </c>
      <c r="B40" s="4">
        <v>222.35</v>
      </c>
      <c r="C40" s="4"/>
    </row>
    <row r="41" spans="1:3">
      <c r="A41" s="4" t="s">
        <v>1768</v>
      </c>
      <c r="B41" s="4">
        <v>3232.14</v>
      </c>
      <c r="C41" s="4">
        <v>3061.96</v>
      </c>
    </row>
    <row r="42" spans="1:3">
      <c r="A42" s="4" t="s">
        <v>1773</v>
      </c>
      <c r="B42" s="4">
        <v>3672</v>
      </c>
      <c r="C42" s="4">
        <v>8641.27</v>
      </c>
    </row>
    <row r="43" spans="1:3">
      <c r="A43" s="4" t="s">
        <v>492</v>
      </c>
      <c r="B43" s="4">
        <v>1104.7</v>
      </c>
      <c r="C43" s="4">
        <v>1858.47</v>
      </c>
    </row>
    <row r="44" spans="1:3">
      <c r="A44" s="4" t="s">
        <v>213</v>
      </c>
      <c r="B44" s="4">
        <v>258.44</v>
      </c>
      <c r="C44" s="4"/>
    </row>
    <row r="45" spans="1:3">
      <c r="A45" s="4" t="s">
        <v>1515</v>
      </c>
      <c r="B45" s="4">
        <v>3630.24</v>
      </c>
      <c r="C45" s="4"/>
    </row>
    <row r="46" spans="1:3">
      <c r="A46" s="4" t="s">
        <v>1643</v>
      </c>
      <c r="B46" s="4">
        <v>660.74</v>
      </c>
      <c r="C46" s="4">
        <v>754.1</v>
      </c>
    </row>
    <row r="47" spans="1:3">
      <c r="A47" s="4" t="s">
        <v>827</v>
      </c>
      <c r="B47" s="4">
        <v>1629.51</v>
      </c>
      <c r="C47" s="4">
        <v>3127.69</v>
      </c>
    </row>
    <row r="48" spans="1:3">
      <c r="A48" s="4" t="s">
        <v>1909</v>
      </c>
      <c r="B48" s="4">
        <v>29548.75</v>
      </c>
      <c r="C48" s="4">
        <v>49362.879999999997</v>
      </c>
    </row>
    <row r="49" spans="1:3">
      <c r="A49" s="4" t="s">
        <v>655</v>
      </c>
      <c r="B49" s="4">
        <v>3878.87</v>
      </c>
      <c r="C49" s="4"/>
    </row>
    <row r="50" spans="1:3">
      <c r="A50" s="4" t="s">
        <v>1326</v>
      </c>
      <c r="B50" s="4">
        <v>457.94</v>
      </c>
      <c r="C50" s="4"/>
    </row>
    <row r="51" spans="1:3">
      <c r="A51" s="4" t="s">
        <v>1284</v>
      </c>
      <c r="B51" s="4">
        <v>3060.49</v>
      </c>
      <c r="C51" s="4">
        <v>6754.5</v>
      </c>
    </row>
    <row r="52" spans="1:3">
      <c r="A52" s="4" t="s">
        <v>1782</v>
      </c>
      <c r="B52" s="4">
        <v>1970.68</v>
      </c>
      <c r="C52" s="4">
        <v>6327.29</v>
      </c>
    </row>
    <row r="53" spans="1:3">
      <c r="A53" s="4" t="s">
        <v>550</v>
      </c>
      <c r="B53" s="4">
        <v>4687.88</v>
      </c>
      <c r="C53" s="4">
        <v>840.81</v>
      </c>
    </row>
    <row r="54" spans="1:3">
      <c r="A54" s="4" t="s">
        <v>1028</v>
      </c>
      <c r="B54" s="4">
        <v>2337.3000000000002</v>
      </c>
      <c r="C54" s="4">
        <v>2621.88</v>
      </c>
    </row>
    <row r="55" spans="1:3">
      <c r="A55" s="4" t="s">
        <v>384</v>
      </c>
      <c r="B55" s="4">
        <v>210.04</v>
      </c>
      <c r="C55" s="4"/>
    </row>
    <row r="56" spans="1:3">
      <c r="A56" s="4" t="s">
        <v>351</v>
      </c>
      <c r="B56" s="4">
        <v>11758.03</v>
      </c>
      <c r="C56" s="4">
        <v>10555.58</v>
      </c>
    </row>
    <row r="57" spans="1:3">
      <c r="A57" s="4" t="s">
        <v>1037</v>
      </c>
      <c r="B57" s="4">
        <v>301.89</v>
      </c>
      <c r="C57" s="4">
        <v>410.53</v>
      </c>
    </row>
    <row r="58" spans="1:3">
      <c r="A58" s="4" t="s">
        <v>734</v>
      </c>
      <c r="B58" s="4">
        <v>6780.56</v>
      </c>
      <c r="C58" s="4"/>
    </row>
    <row r="59" spans="1:3">
      <c r="A59" s="4" t="s">
        <v>133</v>
      </c>
      <c r="B59" s="4">
        <v>1527.49</v>
      </c>
      <c r="C59" s="4">
        <v>1801.37</v>
      </c>
    </row>
    <row r="60" spans="1:3">
      <c r="A60" s="4" t="s">
        <v>1045</v>
      </c>
      <c r="B60" s="4">
        <v>32320.53</v>
      </c>
      <c r="C60" s="4">
        <v>39490.86</v>
      </c>
    </row>
    <row r="61" spans="1:3">
      <c r="A61" s="4" t="s">
        <v>299</v>
      </c>
      <c r="B61" s="4">
        <v>1859.52</v>
      </c>
      <c r="C61" s="4">
        <v>9211.19</v>
      </c>
    </row>
    <row r="62" spans="1:3">
      <c r="A62" s="4" t="s">
        <v>1602</v>
      </c>
      <c r="B62" s="4">
        <v>8.6</v>
      </c>
      <c r="C62" s="4"/>
    </row>
    <row r="63" spans="1:3">
      <c r="A63" s="4" t="s">
        <v>1801</v>
      </c>
      <c r="B63" s="4">
        <v>11369.61</v>
      </c>
      <c r="C63" s="4">
        <v>16003.44</v>
      </c>
    </row>
    <row r="64" spans="1:3">
      <c r="A64" s="4" t="s">
        <v>221</v>
      </c>
      <c r="B64" s="4">
        <v>2320.1999999999998</v>
      </c>
      <c r="C64" s="4">
        <v>317.18</v>
      </c>
    </row>
    <row r="65" spans="1:3">
      <c r="A65" s="4" t="s">
        <v>313</v>
      </c>
      <c r="B65" s="4">
        <v>3351</v>
      </c>
      <c r="C65" s="4">
        <v>3194.75</v>
      </c>
    </row>
    <row r="66" spans="1:3">
      <c r="A66" s="4" t="s">
        <v>858</v>
      </c>
      <c r="B66" s="4">
        <v>911.85</v>
      </c>
      <c r="C66" s="4">
        <v>2970.67</v>
      </c>
    </row>
    <row r="67" spans="1:3">
      <c r="A67" s="4" t="s">
        <v>142</v>
      </c>
      <c r="B67" s="4">
        <v>10008.629999999999</v>
      </c>
      <c r="C67" s="4">
        <v>14481.62</v>
      </c>
    </row>
    <row r="68" spans="1:3">
      <c r="A68" s="4" t="s">
        <v>1054</v>
      </c>
      <c r="B68" s="4">
        <v>477.72</v>
      </c>
      <c r="C68" s="4">
        <v>980</v>
      </c>
    </row>
    <row r="69" spans="1:3">
      <c r="A69" s="4" t="s">
        <v>1062</v>
      </c>
      <c r="B69" s="4">
        <v>2.66</v>
      </c>
      <c r="C69" s="4">
        <v>275.82</v>
      </c>
    </row>
    <row r="70" spans="1:3">
      <c r="A70" s="4" t="s">
        <v>1070</v>
      </c>
      <c r="B70" s="4">
        <v>49.61</v>
      </c>
      <c r="C70" s="4">
        <v>14.98</v>
      </c>
    </row>
    <row r="71" spans="1:3">
      <c r="A71" s="4" t="s">
        <v>985</v>
      </c>
      <c r="B71" s="4">
        <v>6545.49</v>
      </c>
      <c r="C71" s="4">
        <v>9658.2199999999993</v>
      </c>
    </row>
    <row r="72" spans="1:3">
      <c r="A72" s="4" t="s">
        <v>1722</v>
      </c>
      <c r="B72" s="4">
        <v>2361079.0499999998</v>
      </c>
      <c r="C72" s="4">
        <v>3385387.63</v>
      </c>
    </row>
    <row r="73" spans="1:3">
      <c r="A73" s="4" t="s">
        <v>930</v>
      </c>
      <c r="B73" s="4">
        <v>1524.1</v>
      </c>
      <c r="C73" s="4">
        <v>3222.33</v>
      </c>
    </row>
    <row r="74" spans="1:3">
      <c r="A74" s="4" t="s">
        <v>524</v>
      </c>
      <c r="B74" s="4">
        <v>1105</v>
      </c>
      <c r="C74" s="4">
        <v>2201.5</v>
      </c>
    </row>
    <row r="75" spans="1:3">
      <c r="A75" s="4" t="s">
        <v>498</v>
      </c>
      <c r="B75" s="4">
        <v>2266.13</v>
      </c>
      <c r="C75" s="4">
        <v>3249.67</v>
      </c>
    </row>
    <row r="76" spans="1:3">
      <c r="A76" s="4" t="s">
        <v>468</v>
      </c>
      <c r="B76" s="4">
        <v>1617.56</v>
      </c>
      <c r="C76" s="4">
        <v>2306.2600000000002</v>
      </c>
    </row>
    <row r="77" spans="1:3">
      <c r="A77" s="4" t="s">
        <v>431</v>
      </c>
      <c r="B77" s="4">
        <v>1865.35</v>
      </c>
      <c r="C77" s="4">
        <v>5745.98</v>
      </c>
    </row>
    <row r="78" spans="1:3">
      <c r="A78" s="4" t="s">
        <v>1301</v>
      </c>
      <c r="B78" s="4">
        <v>15913.89</v>
      </c>
      <c r="C78" s="4">
        <v>28669.67</v>
      </c>
    </row>
    <row r="79" spans="1:3">
      <c r="A79" s="4" t="s">
        <v>899</v>
      </c>
      <c r="B79" s="4">
        <v>3125.44</v>
      </c>
      <c r="C79" s="4">
        <v>1586.98</v>
      </c>
    </row>
    <row r="80" spans="1:3">
      <c r="A80" s="4" t="s">
        <v>340</v>
      </c>
      <c r="B80" s="4">
        <v>9752.27</v>
      </c>
      <c r="C80" s="4">
        <v>25963.78</v>
      </c>
    </row>
    <row r="81" spans="1:3">
      <c r="A81" s="4" t="s">
        <v>780</v>
      </c>
      <c r="B81" s="4">
        <v>35046.769999999997</v>
      </c>
      <c r="C81" s="4">
        <v>53964.01</v>
      </c>
    </row>
    <row r="82" spans="1:3">
      <c r="A82" s="4" t="s">
        <v>1078</v>
      </c>
      <c r="B82" s="4">
        <v>264.25</v>
      </c>
      <c r="C82" s="4">
        <v>217</v>
      </c>
    </row>
    <row r="83" spans="1:3">
      <c r="A83" s="4" t="s">
        <v>623</v>
      </c>
      <c r="B83" s="4">
        <v>5011.3900000000003</v>
      </c>
      <c r="C83" s="4"/>
    </row>
    <row r="84" spans="1:3">
      <c r="A84" s="4" t="s">
        <v>582</v>
      </c>
      <c r="B84" s="4">
        <v>5411.78</v>
      </c>
      <c r="C84" s="4">
        <v>3212.64</v>
      </c>
    </row>
    <row r="85" spans="1:3">
      <c r="A85" s="4" t="s">
        <v>591</v>
      </c>
      <c r="B85" s="4">
        <v>1208.6500000000001</v>
      </c>
      <c r="C85" s="4">
        <v>49566.39</v>
      </c>
    </row>
    <row r="86" spans="1:3">
      <c r="A86" s="4" t="s">
        <v>1332</v>
      </c>
      <c r="B86" s="4">
        <v>646.6</v>
      </c>
      <c r="C86" s="4">
        <v>444.79</v>
      </c>
    </row>
    <row r="87" spans="1:3">
      <c r="A87" s="4" t="s">
        <v>1232</v>
      </c>
      <c r="B87" s="4">
        <v>917.28</v>
      </c>
      <c r="C87" s="4"/>
    </row>
    <row r="88" spans="1:3">
      <c r="A88" s="4" t="s">
        <v>14</v>
      </c>
      <c r="B88" s="4">
        <v>2457.37</v>
      </c>
      <c r="C88" s="4">
        <v>3757.9</v>
      </c>
    </row>
    <row r="89" spans="1:3">
      <c r="A89" s="4" t="s">
        <v>667</v>
      </c>
      <c r="B89" s="4">
        <v>4973.05</v>
      </c>
      <c r="C89" s="4">
        <v>8444.94</v>
      </c>
    </row>
    <row r="90" spans="1:3">
      <c r="A90" s="4" t="s">
        <v>151</v>
      </c>
      <c r="B90" s="4">
        <v>612.12</v>
      </c>
      <c r="C90" s="4"/>
    </row>
    <row r="91" spans="1:3">
      <c r="A91" s="4" t="s">
        <v>439</v>
      </c>
      <c r="B91" s="4">
        <v>8101.17</v>
      </c>
      <c r="C91" s="4">
        <v>6298.24</v>
      </c>
    </row>
    <row r="92" spans="1:3">
      <c r="A92" s="4" t="s">
        <v>1165</v>
      </c>
      <c r="B92" s="4">
        <v>19413.34</v>
      </c>
      <c r="C92" s="4">
        <v>43647.41</v>
      </c>
    </row>
    <row r="93" spans="1:3">
      <c r="A93" s="4" t="s">
        <v>673</v>
      </c>
      <c r="B93" s="4">
        <v>2471.35</v>
      </c>
      <c r="C93" s="4">
        <v>7005.65</v>
      </c>
    </row>
    <row r="94" spans="1:3">
      <c r="A94" s="4" t="s">
        <v>680</v>
      </c>
      <c r="B94" s="4">
        <v>9751.6</v>
      </c>
      <c r="C94" s="4">
        <v>18366.16</v>
      </c>
    </row>
    <row r="95" spans="1:3">
      <c r="A95" s="4" t="s">
        <v>598</v>
      </c>
      <c r="B95" s="4">
        <v>2635</v>
      </c>
      <c r="C95" s="4">
        <v>10092.14</v>
      </c>
    </row>
    <row r="96" spans="1:3">
      <c r="A96" s="4" t="s">
        <v>321</v>
      </c>
      <c r="B96" s="4">
        <v>136.80000000000001</v>
      </c>
      <c r="C96" s="4"/>
    </row>
    <row r="97" spans="1:3">
      <c r="A97" s="4" t="s">
        <v>1182</v>
      </c>
      <c r="B97" s="4">
        <v>352.34</v>
      </c>
      <c r="C97" s="4"/>
    </row>
    <row r="98" spans="1:3">
      <c r="A98" s="4" t="s">
        <v>359</v>
      </c>
      <c r="B98" s="4">
        <v>15749.63</v>
      </c>
      <c r="C98" s="4">
        <v>29866.05</v>
      </c>
    </row>
    <row r="99" spans="1:3">
      <c r="A99" s="4" t="s">
        <v>688</v>
      </c>
      <c r="B99" s="4">
        <v>583.13</v>
      </c>
      <c r="C99" s="4">
        <v>197.92</v>
      </c>
    </row>
    <row r="100" spans="1:3">
      <c r="A100" s="4" t="s">
        <v>1661</v>
      </c>
      <c r="B100" s="4">
        <v>1789.29</v>
      </c>
      <c r="C100" s="4">
        <v>4285.5600000000004</v>
      </c>
    </row>
    <row r="101" spans="1:3">
      <c r="A101" s="4" t="s">
        <v>1147</v>
      </c>
      <c r="B101" s="4">
        <v>2697.1</v>
      </c>
      <c r="C101" s="4">
        <v>2389.13</v>
      </c>
    </row>
    <row r="102" spans="1:3">
      <c r="A102" s="4" t="s">
        <v>397</v>
      </c>
      <c r="B102" s="4">
        <v>22007.82</v>
      </c>
      <c r="C102" s="4">
        <v>73547.199999999997</v>
      </c>
    </row>
    <row r="103" spans="1:3">
      <c r="A103" s="4" t="s">
        <v>1338</v>
      </c>
      <c r="B103" s="4">
        <v>2211.73</v>
      </c>
      <c r="C103" s="4">
        <v>8013.91</v>
      </c>
    </row>
    <row r="104" spans="1:3">
      <c r="A104" s="4" t="s">
        <v>1084</v>
      </c>
      <c r="B104" s="4">
        <v>31263.59</v>
      </c>
      <c r="C104" s="4">
        <v>44362.14</v>
      </c>
    </row>
    <row r="105" spans="1:3">
      <c r="A105" s="4" t="s">
        <v>1189</v>
      </c>
      <c r="B105" s="4">
        <v>9999.89</v>
      </c>
      <c r="C105" s="4">
        <v>13981.1</v>
      </c>
    </row>
    <row r="106" spans="1:3">
      <c r="A106" s="4" t="s">
        <v>606</v>
      </c>
      <c r="B106" s="4">
        <v>17293.310000000001</v>
      </c>
      <c r="C106" s="4">
        <v>5693.26</v>
      </c>
    </row>
    <row r="107" spans="1:3">
      <c r="A107" s="4" t="s">
        <v>1610</v>
      </c>
      <c r="B107" s="4">
        <v>-11.92</v>
      </c>
      <c r="C107" s="4">
        <v>527.20000000000005</v>
      </c>
    </row>
    <row r="108" spans="1:3">
      <c r="A108" s="4" t="s">
        <v>1291</v>
      </c>
      <c r="B108" s="4">
        <v>23382.74</v>
      </c>
      <c r="C108" s="4">
        <v>43612.86</v>
      </c>
    </row>
    <row r="109" spans="1:3">
      <c r="A109" s="4" t="s">
        <v>1449</v>
      </c>
      <c r="B109" s="4">
        <v>44733.440000000002</v>
      </c>
      <c r="C109" s="4">
        <v>107987.93</v>
      </c>
    </row>
    <row r="110" spans="1:3">
      <c r="A110" s="4" t="s">
        <v>1470</v>
      </c>
      <c r="B110" s="4">
        <v>61097.29</v>
      </c>
      <c r="C110" s="4">
        <v>162810.57</v>
      </c>
    </row>
    <row r="111" spans="1:3">
      <c r="A111" s="4" t="s">
        <v>614</v>
      </c>
      <c r="B111" s="4">
        <v>1250</v>
      </c>
      <c r="C111" s="4"/>
    </row>
    <row r="112" spans="1:3">
      <c r="A112" s="4" t="s">
        <v>1431</v>
      </c>
      <c r="B112" s="4">
        <v>16405.560000000001</v>
      </c>
      <c r="C112" s="4">
        <v>46986.47</v>
      </c>
    </row>
    <row r="113" spans="1:3">
      <c r="A113" s="4" t="s">
        <v>367</v>
      </c>
      <c r="B113" s="4">
        <v>4162.58</v>
      </c>
      <c r="C113" s="4">
        <v>5974.32</v>
      </c>
    </row>
    <row r="114" spans="1:3">
      <c r="A114" s="4" t="s">
        <v>229</v>
      </c>
      <c r="B114" s="4">
        <v>312.37</v>
      </c>
      <c r="C114" s="4"/>
    </row>
    <row r="115" spans="1:3">
      <c r="A115" s="4" t="s">
        <v>458</v>
      </c>
      <c r="B115" s="4">
        <v>729.94</v>
      </c>
      <c r="C115" s="4">
        <v>1969.51</v>
      </c>
    </row>
    <row r="116" spans="1:3">
      <c r="A116" s="4" t="s">
        <v>1345</v>
      </c>
      <c r="B116" s="4">
        <v>726.88</v>
      </c>
      <c r="C116" s="4"/>
    </row>
    <row r="117" spans="1:3">
      <c r="A117" s="4" t="s">
        <v>1541</v>
      </c>
      <c r="B117" s="4">
        <v>170.2</v>
      </c>
      <c r="C117" s="4"/>
    </row>
    <row r="118" spans="1:3">
      <c r="A118" s="4" t="s">
        <v>1561</v>
      </c>
      <c r="B118" s="4">
        <v>850</v>
      </c>
      <c r="C118" s="4"/>
    </row>
    <row r="119" spans="1:3">
      <c r="A119" s="4" t="s">
        <v>1619</v>
      </c>
      <c r="B119" s="4">
        <v>201.75</v>
      </c>
      <c r="C119" s="4">
        <v>11367.72</v>
      </c>
    </row>
    <row r="120" spans="1:3">
      <c r="A120" s="4" t="s">
        <v>20</v>
      </c>
      <c r="B120" s="4">
        <v>1069.8599999999999</v>
      </c>
      <c r="C120" s="4">
        <v>1328.78</v>
      </c>
    </row>
    <row r="121" spans="1:3">
      <c r="A121" s="4" t="s">
        <v>159</v>
      </c>
      <c r="B121" s="4">
        <v>1697.82</v>
      </c>
      <c r="C121" s="4">
        <v>2500.4499999999998</v>
      </c>
    </row>
    <row r="122" spans="1:3">
      <c r="A122" s="4" t="s">
        <v>506</v>
      </c>
      <c r="B122" s="4">
        <v>3108.6</v>
      </c>
      <c r="C122" s="4">
        <v>6315.29</v>
      </c>
    </row>
    <row r="123" spans="1:3">
      <c r="A123" s="4" t="s">
        <v>742</v>
      </c>
      <c r="B123" s="4">
        <v>4149.8999999999996</v>
      </c>
      <c r="C123" s="4">
        <v>2736.32</v>
      </c>
    </row>
    <row r="124" spans="1:3">
      <c r="A124" s="4" t="s">
        <v>369</v>
      </c>
      <c r="B124" s="4">
        <v>8666.6</v>
      </c>
      <c r="C124" s="4">
        <v>8630.25</v>
      </c>
    </row>
    <row r="125" spans="1:3">
      <c r="A125" s="4" t="s">
        <v>167</v>
      </c>
      <c r="B125" s="4">
        <v>1851.2</v>
      </c>
      <c r="C125" s="4">
        <v>4664.42</v>
      </c>
    </row>
    <row r="126" spans="1:3">
      <c r="A126" s="4" t="s">
        <v>873</v>
      </c>
      <c r="B126" s="4">
        <v>1815.72</v>
      </c>
      <c r="C126" s="4"/>
    </row>
    <row r="127" spans="1:3">
      <c r="A127" s="4" t="s">
        <v>696</v>
      </c>
      <c r="B127" s="4">
        <v>566.79999999999995</v>
      </c>
      <c r="C127" s="4">
        <v>598.89</v>
      </c>
    </row>
    <row r="128" spans="1:3">
      <c r="A128" s="4" t="s">
        <v>749</v>
      </c>
      <c r="B128" s="4">
        <v>4435.3599999999997</v>
      </c>
      <c r="C128" s="4">
        <v>6481.59</v>
      </c>
    </row>
    <row r="129" spans="1:3">
      <c r="A129" s="4" t="s">
        <v>1411</v>
      </c>
      <c r="B129" s="4">
        <v>17888.66</v>
      </c>
      <c r="C129" s="4">
        <v>28353.57</v>
      </c>
    </row>
    <row r="130" spans="1:3">
      <c r="A130" s="4" t="s">
        <v>306</v>
      </c>
      <c r="B130" s="4">
        <v>1896.3</v>
      </c>
      <c r="C130" s="4">
        <v>2040.62</v>
      </c>
    </row>
    <row r="131" spans="1:3">
      <c r="A131" s="4" t="s">
        <v>756</v>
      </c>
      <c r="B131" s="4">
        <v>776.96</v>
      </c>
      <c r="C131" s="4"/>
    </row>
    <row r="132" spans="1:3">
      <c r="A132" s="4" t="s">
        <v>906</v>
      </c>
      <c r="B132" s="4">
        <v>4527.17</v>
      </c>
      <c r="C132" s="4">
        <v>6636.99</v>
      </c>
    </row>
    <row r="133" spans="1:3">
      <c r="A133" s="4" t="s">
        <v>377</v>
      </c>
      <c r="B133" s="4">
        <v>9571.41</v>
      </c>
      <c r="C133" s="4">
        <v>8182.69</v>
      </c>
    </row>
    <row r="134" spans="1:3">
      <c r="A134" s="4" t="s">
        <v>28</v>
      </c>
      <c r="B134" s="4">
        <v>945.81</v>
      </c>
      <c r="C134" s="4">
        <v>3443.87</v>
      </c>
    </row>
    <row r="135" spans="1:3">
      <c r="A135" s="4" t="s">
        <v>1352</v>
      </c>
      <c r="B135" s="4">
        <v>318.5</v>
      </c>
      <c r="C135" s="4"/>
    </row>
    <row r="136" spans="1:3">
      <c r="A136" s="4" t="s">
        <v>1522</v>
      </c>
      <c r="B136" s="4">
        <v>5428.03</v>
      </c>
      <c r="C136" s="4">
        <v>801.12</v>
      </c>
    </row>
    <row r="137" spans="1:3">
      <c r="A137" s="4" t="s">
        <v>238</v>
      </c>
      <c r="B137" s="4">
        <v>2176.3000000000002</v>
      </c>
      <c r="C137" s="4">
        <v>5181.09</v>
      </c>
    </row>
    <row r="138" spans="1:3">
      <c r="A138" s="4" t="s">
        <v>718</v>
      </c>
      <c r="B138" s="4">
        <v>4621.62</v>
      </c>
      <c r="C138" s="4">
        <v>5848.21</v>
      </c>
    </row>
    <row r="139" spans="1:3">
      <c r="A139" s="4" t="s">
        <v>809</v>
      </c>
      <c r="B139" s="4">
        <v>7615.96</v>
      </c>
      <c r="C139" s="4">
        <v>10698.63</v>
      </c>
    </row>
    <row r="140" spans="1:3">
      <c r="A140" s="4" t="s">
        <v>864</v>
      </c>
      <c r="B140" s="4">
        <v>23773.73</v>
      </c>
      <c r="C140" s="4">
        <v>45986.1</v>
      </c>
    </row>
    <row r="141" spans="1:3">
      <c r="A141" s="4" t="s">
        <v>632</v>
      </c>
      <c r="B141" s="4">
        <v>6110.13</v>
      </c>
      <c r="C141" s="4">
        <v>9098.48</v>
      </c>
    </row>
    <row r="142" spans="1:3">
      <c r="A142" s="4" t="s">
        <v>1197</v>
      </c>
      <c r="B142" s="4">
        <v>3077.45</v>
      </c>
      <c r="C142" s="4"/>
    </row>
    <row r="143" spans="1:3">
      <c r="A143" s="4" t="s">
        <v>1495</v>
      </c>
      <c r="B143" s="4">
        <v>16273.61</v>
      </c>
      <c r="C143" s="4">
        <v>26010.58</v>
      </c>
    </row>
    <row r="144" spans="1:3">
      <c r="A144" s="4" t="s">
        <v>79</v>
      </c>
      <c r="B144" s="4">
        <v>26783.93</v>
      </c>
      <c r="C144" s="4">
        <v>22959.56</v>
      </c>
    </row>
    <row r="145" spans="1:3">
      <c r="A145" s="4" t="s">
        <v>88</v>
      </c>
      <c r="B145" s="4">
        <v>237.48</v>
      </c>
      <c r="C145" s="4">
        <v>161.1</v>
      </c>
    </row>
    <row r="146" spans="1:3">
      <c r="A146" s="4" t="s">
        <v>61</v>
      </c>
      <c r="B146" s="4">
        <v>2480.23</v>
      </c>
      <c r="C146" s="4">
        <v>3625.35</v>
      </c>
    </row>
    <row r="147" spans="1:3">
      <c r="A147" s="4" t="s">
        <v>404</v>
      </c>
      <c r="B147" s="4">
        <v>31563.56</v>
      </c>
      <c r="C147" s="4">
        <v>50822.82</v>
      </c>
    </row>
    <row r="148" spans="1:3">
      <c r="A148" s="4" t="s">
        <v>1479</v>
      </c>
      <c r="B148" s="4">
        <v>2090.64</v>
      </c>
      <c r="C148" s="4">
        <v>1357.73</v>
      </c>
    </row>
    <row r="149" spans="1:3">
      <c r="A149" s="4" t="s">
        <v>412</v>
      </c>
      <c r="B149" s="4">
        <v>22368.2</v>
      </c>
      <c r="C149" s="4">
        <v>2266.27</v>
      </c>
    </row>
    <row r="150" spans="1:3">
      <c r="A150" s="4" t="s">
        <v>1593</v>
      </c>
      <c r="B150" s="4">
        <v>678.6</v>
      </c>
      <c r="C150" s="4">
        <v>2961.68</v>
      </c>
    </row>
    <row r="151" spans="1:3">
      <c r="A151" s="4" t="s">
        <v>1266</v>
      </c>
      <c r="B151" s="4">
        <v>4752.74</v>
      </c>
      <c r="C151" s="4">
        <v>5264.93</v>
      </c>
    </row>
    <row r="152" spans="1:3">
      <c r="A152" s="4" t="s">
        <v>1669</v>
      </c>
      <c r="B152" s="4">
        <v>137.21</v>
      </c>
      <c r="C152" s="4">
        <v>747.44</v>
      </c>
    </row>
    <row r="153" spans="1:3">
      <c r="A153" s="4" t="s">
        <v>1360</v>
      </c>
      <c r="B153" s="4">
        <v>408</v>
      </c>
      <c r="C153" s="4"/>
    </row>
    <row r="154" spans="1:3">
      <c r="A154" s="4" t="s">
        <v>176</v>
      </c>
      <c r="B154" s="4">
        <v>10087.06</v>
      </c>
      <c r="C154" s="4">
        <v>13477.69</v>
      </c>
    </row>
    <row r="155" spans="1:3">
      <c r="A155" s="4" t="s">
        <v>1485</v>
      </c>
      <c r="B155" s="4">
        <v>5521.76</v>
      </c>
      <c r="C155" s="4">
        <v>1167.5</v>
      </c>
    </row>
    <row r="156" spans="1:3">
      <c r="A156" s="4" t="s">
        <v>195</v>
      </c>
      <c r="B156" s="4">
        <v>-520.5</v>
      </c>
      <c r="C156" s="4">
        <v>960.53</v>
      </c>
    </row>
    <row r="157" spans="1:3">
      <c r="A157" s="4" t="s">
        <v>1274</v>
      </c>
      <c r="B157" s="4">
        <v>989.88</v>
      </c>
      <c r="C157" s="4"/>
    </row>
    <row r="158" spans="1:3">
      <c r="A158" s="4" t="s">
        <v>330</v>
      </c>
      <c r="B158" s="4">
        <v>1304.48</v>
      </c>
      <c r="C158" s="4">
        <v>2142.84</v>
      </c>
    </row>
    <row r="159" spans="1:3">
      <c r="A159" s="4" t="s">
        <v>1368</v>
      </c>
      <c r="B159" s="4">
        <v>374</v>
      </c>
      <c r="C159" s="4"/>
    </row>
    <row r="160" spans="1:3">
      <c r="A160" s="4" t="s">
        <v>935</v>
      </c>
      <c r="B160" s="4">
        <v>4928.3999999999996</v>
      </c>
      <c r="C160" s="4">
        <v>6739.54</v>
      </c>
    </row>
    <row r="161" spans="1:3">
      <c r="A161" s="4" t="s">
        <v>1574</v>
      </c>
      <c r="B161" s="4">
        <v>13889.04</v>
      </c>
      <c r="C161" s="4">
        <v>16435.009999999998</v>
      </c>
    </row>
    <row r="162" spans="1:3">
      <c r="A162" s="4" t="s">
        <v>1091</v>
      </c>
      <c r="B162" s="4">
        <v>168.01</v>
      </c>
      <c r="C162" s="4">
        <v>760.63</v>
      </c>
    </row>
    <row r="163" spans="1:3">
      <c r="A163" s="4" t="s">
        <v>1372</v>
      </c>
      <c r="B163" s="4">
        <v>8214.15</v>
      </c>
      <c r="C163" s="4">
        <v>9011.0499999999993</v>
      </c>
    </row>
    <row r="164" spans="1:3">
      <c r="A164" s="4" t="s">
        <v>913</v>
      </c>
      <c r="B164" s="4">
        <v>761.92</v>
      </c>
      <c r="C164" s="4">
        <v>7969.61</v>
      </c>
    </row>
    <row r="165" spans="1:3">
      <c r="A165" s="4" t="s">
        <v>1205</v>
      </c>
      <c r="B165" s="4">
        <v>1695.14</v>
      </c>
      <c r="C165" s="4"/>
    </row>
    <row r="166" spans="1:3">
      <c r="A166" s="4" t="s">
        <v>966</v>
      </c>
      <c r="B166" s="4">
        <v>3405.14</v>
      </c>
      <c r="C166" s="4">
        <v>2052.19</v>
      </c>
    </row>
    <row r="167" spans="1:3">
      <c r="A167" s="4" t="s">
        <v>1387</v>
      </c>
      <c r="B167" s="4">
        <v>314.58</v>
      </c>
      <c r="C167" s="4">
        <v>325.68</v>
      </c>
    </row>
    <row r="168" spans="1:3">
      <c r="A168" s="4" t="s">
        <v>1395</v>
      </c>
      <c r="B168" s="4">
        <v>3927.28</v>
      </c>
      <c r="C168" s="4">
        <v>3174.17</v>
      </c>
    </row>
    <row r="169" spans="1:3">
      <c r="A169" s="4" t="s">
        <v>1380</v>
      </c>
      <c r="B169" s="4">
        <v>1605</v>
      </c>
      <c r="C169" s="4">
        <v>398.79</v>
      </c>
    </row>
    <row r="170" spans="1:3">
      <c r="A170" s="4" t="s">
        <v>1241</v>
      </c>
      <c r="B170" s="4">
        <v>12073.43</v>
      </c>
      <c r="C170" s="4">
        <v>12690.31</v>
      </c>
    </row>
    <row r="171" spans="1:3">
      <c r="A171" s="4" t="s">
        <v>976</v>
      </c>
      <c r="B171" s="4">
        <v>730.96</v>
      </c>
      <c r="C171" s="4">
        <v>2186.6799999999998</v>
      </c>
    </row>
    <row r="172" spans="1:3">
      <c r="A172" s="4" t="s">
        <v>1094</v>
      </c>
      <c r="B172" s="4">
        <v>-125.85</v>
      </c>
      <c r="C172" s="4">
        <v>2119.13</v>
      </c>
    </row>
    <row r="173" spans="1:3">
      <c r="A173" s="4" t="s">
        <v>1213</v>
      </c>
      <c r="B173" s="4">
        <v>4447.46</v>
      </c>
      <c r="C173" s="4">
        <v>10938.1</v>
      </c>
    </row>
    <row r="174" spans="1:3">
      <c r="A174" s="4" t="s">
        <v>1790</v>
      </c>
      <c r="B174" s="4">
        <v>10918.61</v>
      </c>
      <c r="C174" s="4">
        <v>1052.53</v>
      </c>
    </row>
    <row r="175" spans="1:3">
      <c r="A175" s="4" t="s">
        <v>474</v>
      </c>
      <c r="B175" s="4">
        <v>6195.28</v>
      </c>
      <c r="C175" s="4">
        <v>1762.26</v>
      </c>
    </row>
    <row r="176" spans="1:3">
      <c r="A176" s="4" t="s">
        <v>557</v>
      </c>
      <c r="B176" s="4">
        <v>37038.26</v>
      </c>
      <c r="C176" s="4">
        <v>38224.14</v>
      </c>
    </row>
    <row r="177" spans="1:3">
      <c r="A177" s="4" t="s">
        <v>994</v>
      </c>
      <c r="B177" s="4">
        <v>3275.93</v>
      </c>
      <c r="C177" s="4">
        <v>6505.74</v>
      </c>
    </row>
    <row r="178" spans="1:3">
      <c r="A178" s="4" t="s">
        <v>1697</v>
      </c>
      <c r="B178" s="4">
        <v>61461.83</v>
      </c>
      <c r="C178" s="4">
        <v>130425.85</v>
      </c>
    </row>
    <row r="179" spans="1:3">
      <c r="A179" s="4" t="s">
        <v>833</v>
      </c>
      <c r="B179" s="4">
        <v>26004.09</v>
      </c>
      <c r="C179" s="4">
        <v>37325.22</v>
      </c>
    </row>
    <row r="180" spans="1:3">
      <c r="A180" s="4" t="s">
        <v>529</v>
      </c>
      <c r="B180" s="4">
        <v>22543.4</v>
      </c>
      <c r="C180" s="4">
        <v>10494.75</v>
      </c>
    </row>
    <row r="181" spans="1:3">
      <c r="A181" s="4" t="s">
        <v>1808</v>
      </c>
      <c r="B181" s="4">
        <v>1565.85</v>
      </c>
      <c r="C181" s="4">
        <v>6970.8</v>
      </c>
    </row>
    <row r="182" spans="1:3">
      <c r="A182" s="4" t="s">
        <v>1499</v>
      </c>
      <c r="B182" s="4">
        <v>716.31</v>
      </c>
      <c r="C182" s="4">
        <v>2518.52</v>
      </c>
    </row>
    <row r="183" spans="1:3">
      <c r="A183" s="4" t="s">
        <v>1676</v>
      </c>
      <c r="B183" s="4">
        <v>7479.24</v>
      </c>
      <c r="C183" s="4">
        <v>15837.77</v>
      </c>
    </row>
    <row r="184" spans="1:3">
      <c r="A184" s="4" t="s">
        <v>484</v>
      </c>
      <c r="B184" s="4">
        <v>512.49</v>
      </c>
      <c r="C184" s="4">
        <v>2042.25</v>
      </c>
    </row>
    <row r="185" spans="1:3">
      <c r="A185" s="4" t="s">
        <v>1222</v>
      </c>
      <c r="B185" s="4">
        <v>2061.33</v>
      </c>
      <c r="C185" s="4"/>
    </row>
    <row r="186" spans="1:3">
      <c r="A186" s="4" t="s">
        <v>726</v>
      </c>
      <c r="B186" s="4">
        <v>2350.83</v>
      </c>
      <c r="C186" s="4">
        <v>4165.67</v>
      </c>
    </row>
    <row r="187" spans="1:3">
      <c r="A187" s="4" t="s">
        <v>639</v>
      </c>
      <c r="B187" s="4">
        <v>796.55</v>
      </c>
      <c r="C187" s="4">
        <v>470.09</v>
      </c>
    </row>
    <row r="188" spans="1:3">
      <c r="A188" s="4" t="s">
        <v>701</v>
      </c>
      <c r="B188" s="4">
        <v>110546.99</v>
      </c>
      <c r="C188" s="4">
        <v>150720.31</v>
      </c>
    </row>
    <row r="189" spans="1:3">
      <c r="A189" s="4" t="s">
        <v>245</v>
      </c>
      <c r="B189" s="4">
        <v>25297.37</v>
      </c>
      <c r="C189" s="4">
        <v>42814.29</v>
      </c>
    </row>
    <row r="190" spans="1:3">
      <c r="A190" s="4" t="s">
        <v>763</v>
      </c>
      <c r="B190" s="4">
        <v>1389.46</v>
      </c>
      <c r="C190" s="4">
        <v>11556.07</v>
      </c>
    </row>
    <row r="191" spans="1:3">
      <c r="A191" s="4" t="s">
        <v>998</v>
      </c>
      <c r="B191" s="4">
        <v>-4647.03</v>
      </c>
      <c r="C191" s="4">
        <v>-46266.81</v>
      </c>
    </row>
    <row r="192" spans="1:3">
      <c r="A192" s="4" t="s">
        <v>1155</v>
      </c>
      <c r="B192" s="4">
        <v>76646.320000000007</v>
      </c>
      <c r="C192" s="4">
        <v>132662.95000000001</v>
      </c>
    </row>
    <row r="193" spans="1:3">
      <c r="A193" s="4" t="s">
        <v>1103</v>
      </c>
      <c r="B193" s="4">
        <v>207.42</v>
      </c>
      <c r="C193" s="4"/>
    </row>
    <row r="194" spans="1:3">
      <c r="A194" s="4" t="s">
        <v>1691</v>
      </c>
      <c r="B194" s="4">
        <v>510.38</v>
      </c>
      <c r="C194" s="4"/>
    </row>
    <row r="195" spans="1:3">
      <c r="A195" s="4" t="s">
        <v>1455</v>
      </c>
      <c r="B195" s="4">
        <v>1890.33</v>
      </c>
      <c r="C195" s="4">
        <v>5405.58</v>
      </c>
    </row>
    <row r="196" spans="1:3">
      <c r="A196" s="4" t="s">
        <v>955</v>
      </c>
      <c r="B196" s="4">
        <v>-89.4</v>
      </c>
      <c r="C196" s="4">
        <v>1824.5</v>
      </c>
    </row>
    <row r="197" spans="1:3">
      <c r="A197" s="4" t="s">
        <v>1730</v>
      </c>
      <c r="B197" s="4">
        <v>2226493.11</v>
      </c>
      <c r="C197" s="4">
        <v>5209662.09</v>
      </c>
    </row>
    <row r="198" spans="1:3">
      <c r="A198" s="4" t="s">
        <v>539</v>
      </c>
      <c r="B198" s="4">
        <v>2365</v>
      </c>
      <c r="C198" s="4"/>
    </row>
    <row r="199" spans="1:3">
      <c r="A199" s="4" t="s">
        <v>789</v>
      </c>
      <c r="B199" s="4">
        <v>24373.57</v>
      </c>
      <c r="C199" s="4">
        <v>38790.839999999997</v>
      </c>
    </row>
    <row r="200" spans="1:3">
      <c r="A200" s="4" t="s">
        <v>1248</v>
      </c>
      <c r="B200" s="4">
        <v>1220.0999999999999</v>
      </c>
      <c r="C200" s="4">
        <v>2512.75</v>
      </c>
    </row>
    <row r="201" spans="1:3">
      <c r="A201" s="4" t="s">
        <v>840</v>
      </c>
      <c r="B201" s="4">
        <v>75100.38</v>
      </c>
      <c r="C201" s="4">
        <v>125180.61</v>
      </c>
    </row>
    <row r="202" spans="1:3">
      <c r="A202" s="4" t="s">
        <v>848</v>
      </c>
      <c r="B202" s="4">
        <v>55852.36</v>
      </c>
      <c r="C202" s="4">
        <v>94062.67</v>
      </c>
    </row>
    <row r="203" spans="1:3">
      <c r="A203" s="4" t="s">
        <v>1814</v>
      </c>
      <c r="B203" s="4">
        <v>6465.86</v>
      </c>
      <c r="C203" s="4">
        <v>8720.06</v>
      </c>
    </row>
    <row r="204" spans="1:3">
      <c r="A204" s="4" t="s">
        <v>798</v>
      </c>
      <c r="B204" s="4">
        <v>34394.46</v>
      </c>
      <c r="C204" s="4">
        <v>55510.04</v>
      </c>
    </row>
    <row r="205" spans="1:3">
      <c r="A205" s="4" t="s">
        <v>1583</v>
      </c>
      <c r="B205" s="4">
        <v>2848.4</v>
      </c>
      <c r="C205" s="4">
        <v>2432.48</v>
      </c>
    </row>
    <row r="206" spans="1:3">
      <c r="A206" s="4" t="s">
        <v>1737</v>
      </c>
      <c r="B206" s="4">
        <v>12550.05</v>
      </c>
      <c r="C206" s="4">
        <v>34002.19</v>
      </c>
    </row>
    <row r="207" spans="1:3">
      <c r="A207" s="4" t="s">
        <v>421</v>
      </c>
      <c r="B207" s="4">
        <v>16474.060000000001</v>
      </c>
      <c r="C207" s="4">
        <v>11288.87</v>
      </c>
    </row>
    <row r="208" spans="1:3">
      <c r="A208" s="4" t="s">
        <v>1550</v>
      </c>
      <c r="B208" s="4">
        <v>960.46</v>
      </c>
      <c r="C208" s="4">
        <v>3890.16</v>
      </c>
    </row>
    <row r="209" spans="1:3">
      <c r="A209" s="4" t="s">
        <v>447</v>
      </c>
      <c r="B209" s="4">
        <v>695.28</v>
      </c>
      <c r="C209" s="4"/>
    </row>
    <row r="210" spans="1:3">
      <c r="A210" s="4" t="s">
        <v>1111</v>
      </c>
      <c r="B210" s="4">
        <v>24</v>
      </c>
      <c r="C210" s="4">
        <v>277.33999999999997</v>
      </c>
    </row>
    <row r="211" spans="1:3">
      <c r="A211" s="4" t="s">
        <v>1625</v>
      </c>
      <c r="B211" s="4">
        <v>3249.1</v>
      </c>
      <c r="C211" s="4">
        <v>3632.63</v>
      </c>
    </row>
    <row r="212" spans="1:3">
      <c r="A212" s="4" t="s">
        <v>1683</v>
      </c>
      <c r="B212" s="4">
        <v>19.7</v>
      </c>
      <c r="C212" s="4">
        <v>195.58</v>
      </c>
    </row>
    <row r="213" spans="1:3">
      <c r="A213" s="4" t="s">
        <v>647</v>
      </c>
      <c r="B213" s="4">
        <v>3040.18</v>
      </c>
      <c r="C213" s="4">
        <v>5933.24</v>
      </c>
    </row>
    <row r="214" spans="1:3">
      <c r="A214" s="4" t="s">
        <v>514</v>
      </c>
      <c r="B214" s="4">
        <v>8923.84</v>
      </c>
      <c r="C214" s="4">
        <v>7070.55</v>
      </c>
    </row>
    <row r="215" spans="1:3">
      <c r="A215" s="4" t="s">
        <v>1531</v>
      </c>
      <c r="B215" s="4">
        <v>4025.4</v>
      </c>
      <c r="C215" s="4">
        <v>1300.82</v>
      </c>
    </row>
    <row r="216" spans="1:3">
      <c r="A216" s="4" t="s">
        <v>36</v>
      </c>
      <c r="B216" s="4">
        <v>768.72</v>
      </c>
      <c r="C216" s="4">
        <v>3184.99</v>
      </c>
    </row>
    <row r="217" spans="1:3">
      <c r="A217" s="4" t="s">
        <v>921</v>
      </c>
      <c r="B217" s="4">
        <v>18923.96</v>
      </c>
      <c r="C217" s="4">
        <v>2588.38</v>
      </c>
    </row>
    <row r="218" spans="1:3">
      <c r="A218" s="4" t="s">
        <v>1568</v>
      </c>
      <c r="B218" s="4">
        <v>497.73</v>
      </c>
      <c r="C218" s="4"/>
    </row>
    <row r="219" spans="1:3">
      <c r="A219" s="4" t="s">
        <v>1401</v>
      </c>
      <c r="B219" s="4">
        <v>-338.88</v>
      </c>
      <c r="C219" s="4">
        <v>5657.97</v>
      </c>
    </row>
    <row r="220" spans="1:3">
      <c r="A220" s="4" t="s">
        <v>708</v>
      </c>
      <c r="B220" s="4"/>
      <c r="C220" s="4"/>
    </row>
    <row r="221" spans="1:3">
      <c r="A221" s="4" t="s">
        <v>1753</v>
      </c>
      <c r="B221" s="4">
        <v>6416.4</v>
      </c>
      <c r="C221" s="4">
        <v>14848.82</v>
      </c>
    </row>
    <row r="222" spans="1:3">
      <c r="A222" s="4" t="s">
        <v>1256</v>
      </c>
      <c r="B222" s="4">
        <v>2583.38</v>
      </c>
      <c r="C222" s="4">
        <v>2596.96</v>
      </c>
    </row>
    <row r="223" spans="1:3">
      <c r="A223" s="4" t="s">
        <v>565</v>
      </c>
      <c r="B223" s="4">
        <v>7503.93</v>
      </c>
      <c r="C223" s="4">
        <v>24175.17</v>
      </c>
    </row>
    <row r="224" spans="1:3">
      <c r="A224" s="4" t="s">
        <v>573</v>
      </c>
      <c r="B224" s="4">
        <v>2014.5</v>
      </c>
      <c r="C224" s="4"/>
    </row>
    <row r="225" spans="1:3">
      <c r="A225" s="4" t="s">
        <v>184</v>
      </c>
      <c r="B225" s="4">
        <v>2937.62</v>
      </c>
      <c r="C225" s="4">
        <v>2234.33</v>
      </c>
    </row>
    <row r="226" spans="1:3">
      <c r="A226" s="4" t="s">
        <v>393</v>
      </c>
      <c r="B226" s="4">
        <v>5655.42</v>
      </c>
      <c r="C226" s="4">
        <v>6656.87</v>
      </c>
    </row>
    <row r="227" spans="1:3">
      <c r="B227" s="8">
        <f>SUM(B2:B226)</f>
        <v>6417413.5299999993</v>
      </c>
      <c r="C227" s="8">
        <f>SUM(C2:C226)</f>
        <v>11546159.549999999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183"/>
  <sheetViews>
    <sheetView topLeftCell="A172" workbookViewId="0">
      <selection activeCell="B183" sqref="B183:C183"/>
    </sheetView>
  </sheetViews>
  <sheetFormatPr baseColWidth="10" defaultRowHeight="14.25"/>
  <cols>
    <col min="1" max="1" width="11" style="8"/>
  </cols>
  <sheetData>
    <row r="1" spans="1:3" ht="38.25">
      <c r="A1" s="5" t="s">
        <v>3</v>
      </c>
      <c r="B1" s="9" t="s">
        <v>2423</v>
      </c>
      <c r="C1" s="9" t="s">
        <v>2424</v>
      </c>
    </row>
    <row r="2" spans="1:3">
      <c r="A2" s="4" t="s">
        <v>2085</v>
      </c>
      <c r="B2" s="4">
        <v>2276.4</v>
      </c>
      <c r="C2" s="4"/>
    </row>
    <row r="3" spans="1:3">
      <c r="A3" s="4" t="s">
        <v>1985</v>
      </c>
      <c r="B3" s="4">
        <v>5614.96</v>
      </c>
      <c r="C3" s="4">
        <v>11911.56</v>
      </c>
    </row>
    <row r="4" spans="1:3">
      <c r="A4" s="4" t="s">
        <v>2163</v>
      </c>
      <c r="B4" s="4">
        <v>894.44</v>
      </c>
      <c r="C4" s="4">
        <v>2214.91</v>
      </c>
    </row>
    <row r="5" spans="1:3">
      <c r="A5" s="4" t="s">
        <v>2238</v>
      </c>
      <c r="B5" s="4">
        <v>660.5</v>
      </c>
      <c r="C5" s="4"/>
    </row>
    <row r="6" spans="1:3">
      <c r="A6" s="4" t="s">
        <v>393</v>
      </c>
      <c r="B6" s="4">
        <v>2586.5500000000002</v>
      </c>
      <c r="C6" s="4">
        <v>-329.96</v>
      </c>
    </row>
    <row r="7" spans="1:3">
      <c r="A7" s="4" t="s">
        <v>573</v>
      </c>
      <c r="B7" s="4">
        <v>371.34</v>
      </c>
      <c r="C7" s="4"/>
    </row>
    <row r="8" spans="1:3">
      <c r="A8" s="4" t="s">
        <v>2415</v>
      </c>
      <c r="B8" s="4">
        <v>-143.13999999999999</v>
      </c>
      <c r="C8" s="4">
        <v>929.17</v>
      </c>
    </row>
    <row r="9" spans="1:3">
      <c r="A9" s="4" t="s">
        <v>1753</v>
      </c>
      <c r="B9" s="4">
        <v>1999.6</v>
      </c>
      <c r="C9" s="4">
        <v>5031.83</v>
      </c>
    </row>
    <row r="10" spans="1:3">
      <c r="A10" s="4" t="s">
        <v>1401</v>
      </c>
      <c r="B10" s="4">
        <v>2041.8</v>
      </c>
      <c r="C10" s="4">
        <v>1090.06</v>
      </c>
    </row>
    <row r="11" spans="1:3">
      <c r="A11" s="4" t="s">
        <v>2089</v>
      </c>
      <c r="B11" s="4">
        <v>2125.23</v>
      </c>
      <c r="C11" s="4"/>
    </row>
    <row r="12" spans="1:3">
      <c r="A12" s="4" t="s">
        <v>36</v>
      </c>
      <c r="B12" s="4">
        <v>1541.22</v>
      </c>
      <c r="C12" s="4">
        <v>1769.62</v>
      </c>
    </row>
    <row r="13" spans="1:3">
      <c r="A13" s="4" t="s">
        <v>514</v>
      </c>
      <c r="B13" s="4">
        <v>19184.400000000001</v>
      </c>
      <c r="C13" s="4">
        <v>18265.490000000002</v>
      </c>
    </row>
    <row r="14" spans="1:3">
      <c r="A14" s="4" t="s">
        <v>647</v>
      </c>
      <c r="B14" s="4">
        <v>692.09</v>
      </c>
      <c r="C14" s="4">
        <v>1361.68</v>
      </c>
    </row>
    <row r="15" spans="1:3">
      <c r="A15" s="4" t="s">
        <v>1913</v>
      </c>
      <c r="B15" s="4">
        <v>39117.4</v>
      </c>
      <c r="C15" s="4">
        <v>76537.149999999994</v>
      </c>
    </row>
    <row r="16" spans="1:3">
      <c r="A16" s="4" t="s">
        <v>848</v>
      </c>
      <c r="B16" s="4">
        <v>42232.83</v>
      </c>
      <c r="C16" s="4">
        <v>70127.89</v>
      </c>
    </row>
    <row r="17" spans="1:3">
      <c r="A17" s="4" t="s">
        <v>2342</v>
      </c>
      <c r="B17" s="4">
        <v>334.93</v>
      </c>
      <c r="C17" s="4">
        <v>1287.8599999999999</v>
      </c>
    </row>
    <row r="18" spans="1:3">
      <c r="A18" s="4" t="s">
        <v>1248</v>
      </c>
      <c r="B18" s="4">
        <v>1220.0999999999999</v>
      </c>
      <c r="C18" s="4">
        <v>1603.41</v>
      </c>
    </row>
    <row r="19" spans="1:3">
      <c r="A19" s="4" t="s">
        <v>539</v>
      </c>
      <c r="B19" s="4">
        <v>2617.92</v>
      </c>
      <c r="C19" s="4">
        <v>27199.759999999998</v>
      </c>
    </row>
    <row r="20" spans="1:3">
      <c r="A20" s="4" t="s">
        <v>1730</v>
      </c>
      <c r="B20" s="4">
        <v>2510975.4900000002</v>
      </c>
      <c r="C20" s="4">
        <v>4213544.71</v>
      </c>
    </row>
    <row r="21" spans="1:3">
      <c r="A21" s="4" t="s">
        <v>955</v>
      </c>
      <c r="B21" s="4">
        <v>-72</v>
      </c>
      <c r="C21" s="4">
        <v>1791.13</v>
      </c>
    </row>
    <row r="22" spans="1:3">
      <c r="A22" s="4" t="s">
        <v>2266</v>
      </c>
      <c r="B22" s="4">
        <v>592</v>
      </c>
      <c r="C22" s="4">
        <v>780.74</v>
      </c>
    </row>
    <row r="23" spans="1:3">
      <c r="A23" s="4" t="s">
        <v>1926</v>
      </c>
      <c r="B23" s="4">
        <v>16244.33</v>
      </c>
      <c r="C23" s="4">
        <v>36765.300000000003</v>
      </c>
    </row>
    <row r="24" spans="1:3">
      <c r="A24" s="4" t="s">
        <v>2370</v>
      </c>
      <c r="B24" s="4">
        <v>202.21</v>
      </c>
      <c r="C24" s="4">
        <v>-52.6</v>
      </c>
    </row>
    <row r="25" spans="1:3">
      <c r="A25" s="4" t="s">
        <v>1155</v>
      </c>
      <c r="B25" s="4">
        <v>48763.87</v>
      </c>
      <c r="C25" s="4">
        <v>112328.18</v>
      </c>
    </row>
    <row r="26" spans="1:3">
      <c r="A26" s="4" t="s">
        <v>2183</v>
      </c>
      <c r="B26" s="4">
        <v>1641.17</v>
      </c>
      <c r="C26" s="4"/>
    </row>
    <row r="27" spans="1:3">
      <c r="A27" s="4" t="s">
        <v>2009</v>
      </c>
      <c r="B27" s="4">
        <v>3716.82</v>
      </c>
      <c r="C27" s="4"/>
    </row>
    <row r="28" spans="1:3">
      <c r="A28" s="4" t="s">
        <v>2258</v>
      </c>
      <c r="B28" s="4">
        <v>595.20000000000005</v>
      </c>
      <c r="C28" s="4">
        <v>722.21</v>
      </c>
    </row>
    <row r="29" spans="1:3">
      <c r="A29" s="4" t="s">
        <v>2021</v>
      </c>
      <c r="B29" s="4">
        <v>4390.83</v>
      </c>
      <c r="C29" s="4">
        <v>10935.72</v>
      </c>
    </row>
    <row r="30" spans="1:3">
      <c r="A30" s="4" t="s">
        <v>1992</v>
      </c>
      <c r="B30" s="4">
        <v>5791.7</v>
      </c>
      <c r="C30" s="4">
        <v>8574.09</v>
      </c>
    </row>
    <row r="31" spans="1:3">
      <c r="A31" s="4" t="s">
        <v>245</v>
      </c>
      <c r="B31" s="4">
        <v>22106.34</v>
      </c>
      <c r="C31" s="4">
        <v>38533.050000000003</v>
      </c>
    </row>
    <row r="32" spans="1:3">
      <c r="A32" s="4" t="s">
        <v>2232</v>
      </c>
      <c r="B32" s="4">
        <v>682.64</v>
      </c>
      <c r="C32" s="4"/>
    </row>
    <row r="33" spans="1:3">
      <c r="A33" s="4" t="s">
        <v>701</v>
      </c>
      <c r="B33" s="4">
        <v>343.29</v>
      </c>
      <c r="C33" s="4"/>
    </row>
    <row r="34" spans="1:3">
      <c r="A34" s="4" t="s">
        <v>2050</v>
      </c>
      <c r="B34" s="4">
        <v>3098.65</v>
      </c>
      <c r="C34" s="4"/>
    </row>
    <row r="35" spans="1:3">
      <c r="A35" s="4" t="s">
        <v>2356</v>
      </c>
      <c r="B35" s="4">
        <v>320.02</v>
      </c>
      <c r="C35" s="4">
        <v>1908.79</v>
      </c>
    </row>
    <row r="36" spans="1:3">
      <c r="A36" s="4" t="s">
        <v>1676</v>
      </c>
      <c r="B36" s="4">
        <v>4348.5200000000004</v>
      </c>
      <c r="C36" s="4">
        <v>8367.91</v>
      </c>
    </row>
    <row r="37" spans="1:3">
      <c r="A37" s="4" t="s">
        <v>1499</v>
      </c>
      <c r="B37" s="4">
        <v>1392.93</v>
      </c>
      <c r="C37" s="4">
        <v>2261.7800000000002</v>
      </c>
    </row>
    <row r="38" spans="1:3">
      <c r="A38" s="4" t="s">
        <v>1697</v>
      </c>
      <c r="B38" s="4">
        <v>15689.96</v>
      </c>
      <c r="C38" s="4">
        <v>27146.75</v>
      </c>
    </row>
    <row r="39" spans="1:3">
      <c r="A39" s="4" t="s">
        <v>994</v>
      </c>
      <c r="B39" s="4">
        <v>3327.59</v>
      </c>
      <c r="C39" s="4">
        <v>8961.86</v>
      </c>
    </row>
    <row r="40" spans="1:3">
      <c r="A40" s="4" t="s">
        <v>557</v>
      </c>
      <c r="B40" s="4">
        <v>34400.699999999997</v>
      </c>
      <c r="C40" s="4">
        <v>42311.79</v>
      </c>
    </row>
    <row r="41" spans="1:3">
      <c r="A41" s="4" t="s">
        <v>1213</v>
      </c>
      <c r="B41" s="4">
        <v>6797.07</v>
      </c>
      <c r="C41" s="4"/>
    </row>
    <row r="42" spans="1:3">
      <c r="A42" s="4" t="s">
        <v>2149</v>
      </c>
      <c r="B42" s="4">
        <v>1084.74</v>
      </c>
      <c r="C42" s="4"/>
    </row>
    <row r="43" spans="1:3">
      <c r="A43" s="4" t="s">
        <v>1094</v>
      </c>
      <c r="B43" s="4">
        <v>-292.57</v>
      </c>
      <c r="C43" s="4">
        <v>1884.65</v>
      </c>
    </row>
    <row r="44" spans="1:3">
      <c r="A44" s="4" t="s">
        <v>2219</v>
      </c>
      <c r="B44" s="4">
        <v>709.36</v>
      </c>
      <c r="C44" s="4"/>
    </row>
    <row r="45" spans="1:3">
      <c r="A45" s="4" t="s">
        <v>1241</v>
      </c>
      <c r="B45" s="4">
        <v>9901.2099999999991</v>
      </c>
      <c r="C45" s="4">
        <v>15450.7</v>
      </c>
    </row>
    <row r="46" spans="1:3">
      <c r="A46" s="4" t="s">
        <v>2196</v>
      </c>
      <c r="B46" s="4">
        <v>1190</v>
      </c>
      <c r="C46" s="4">
        <v>1639.47</v>
      </c>
    </row>
    <row r="47" spans="1:3">
      <c r="A47" s="4" t="s">
        <v>1387</v>
      </c>
      <c r="B47" s="4">
        <v>1006.07</v>
      </c>
      <c r="C47" s="4">
        <v>325.68</v>
      </c>
    </row>
    <row r="48" spans="1:3">
      <c r="A48" s="4" t="s">
        <v>2035</v>
      </c>
      <c r="B48" s="4">
        <v>3827.68</v>
      </c>
      <c r="C48" s="4">
        <v>3743.87</v>
      </c>
    </row>
    <row r="49" spans="1:3">
      <c r="A49" s="4" t="s">
        <v>966</v>
      </c>
      <c r="B49" s="4">
        <v>9901.43</v>
      </c>
      <c r="C49" s="4"/>
    </row>
    <row r="50" spans="1:3">
      <c r="A50" s="4" t="s">
        <v>2374</v>
      </c>
      <c r="B50" s="4">
        <v>163.80000000000001</v>
      </c>
      <c r="C50" s="4">
        <v>465.62</v>
      </c>
    </row>
    <row r="51" spans="1:3">
      <c r="A51" s="4" t="s">
        <v>2317</v>
      </c>
      <c r="B51" s="4">
        <v>384.59</v>
      </c>
      <c r="C51" s="4"/>
    </row>
    <row r="52" spans="1:3">
      <c r="A52" s="4" t="s">
        <v>913</v>
      </c>
      <c r="B52" s="4">
        <v>933.67</v>
      </c>
      <c r="C52" s="4">
        <v>2208.3000000000002</v>
      </c>
    </row>
    <row r="53" spans="1:3">
      <c r="A53" s="4" t="s">
        <v>1372</v>
      </c>
      <c r="B53" s="4">
        <v>4849.0600000000004</v>
      </c>
      <c r="C53" s="4">
        <v>7336.66</v>
      </c>
    </row>
    <row r="54" spans="1:3">
      <c r="A54" s="4" t="s">
        <v>1574</v>
      </c>
      <c r="B54" s="4">
        <v>3394.6</v>
      </c>
      <c r="C54" s="4">
        <v>5723.1</v>
      </c>
    </row>
    <row r="55" spans="1:3">
      <c r="A55" s="4" t="s">
        <v>935</v>
      </c>
      <c r="B55" s="4">
        <v>7364.52</v>
      </c>
      <c r="C55" s="4">
        <v>10590.11</v>
      </c>
    </row>
    <row r="56" spans="1:3">
      <c r="A56" s="4" t="s">
        <v>2324</v>
      </c>
      <c r="B56" s="4">
        <v>374</v>
      </c>
      <c r="C56" s="4">
        <v>2031.6</v>
      </c>
    </row>
    <row r="57" spans="1:3">
      <c r="A57" s="4" t="s">
        <v>1485</v>
      </c>
      <c r="B57" s="4">
        <v>1008.42</v>
      </c>
      <c r="C57" s="4">
        <v>3939.83</v>
      </c>
    </row>
    <row r="58" spans="1:3">
      <c r="A58" s="4" t="s">
        <v>2007</v>
      </c>
      <c r="B58" s="4">
        <v>4138.34</v>
      </c>
      <c r="C58" s="4">
        <v>8334.64</v>
      </c>
    </row>
    <row r="59" spans="1:3">
      <c r="A59" s="4" t="s">
        <v>2178</v>
      </c>
      <c r="B59" s="4">
        <v>904.96</v>
      </c>
      <c r="C59" s="4">
        <v>6089.2</v>
      </c>
    </row>
    <row r="60" spans="1:3">
      <c r="A60" s="4" t="s">
        <v>2363</v>
      </c>
      <c r="B60" s="4">
        <v>221.6</v>
      </c>
      <c r="C60" s="4"/>
    </row>
    <row r="61" spans="1:3">
      <c r="A61" s="4" t="s">
        <v>2372</v>
      </c>
      <c r="B61" s="4">
        <v>197.1</v>
      </c>
      <c r="C61" s="4">
        <v>580.98</v>
      </c>
    </row>
    <row r="62" spans="1:3">
      <c r="A62" s="4" t="s">
        <v>1266</v>
      </c>
      <c r="B62" s="4">
        <v>2969.45</v>
      </c>
      <c r="C62" s="4"/>
    </row>
    <row r="63" spans="1:3">
      <c r="A63" s="4" t="s">
        <v>404</v>
      </c>
      <c r="B63" s="4">
        <v>22548.23</v>
      </c>
      <c r="C63" s="4">
        <v>40696.080000000002</v>
      </c>
    </row>
    <row r="64" spans="1:3">
      <c r="A64" s="4" t="s">
        <v>2402</v>
      </c>
      <c r="B64" s="4">
        <v>-44.12</v>
      </c>
      <c r="C64" s="4">
        <v>1124.2</v>
      </c>
    </row>
    <row r="65" spans="1:3">
      <c r="A65" s="4" t="s">
        <v>1911</v>
      </c>
      <c r="B65" s="4">
        <v>67216.460000000006</v>
      </c>
      <c r="C65" s="4">
        <v>119894.42</v>
      </c>
    </row>
    <row r="66" spans="1:3">
      <c r="A66" s="4" t="s">
        <v>2069</v>
      </c>
      <c r="B66" s="4">
        <v>2489.9899999999998</v>
      </c>
      <c r="C66" s="4">
        <v>2793.39</v>
      </c>
    </row>
    <row r="67" spans="1:3">
      <c r="A67" s="4" t="s">
        <v>61</v>
      </c>
      <c r="B67" s="4">
        <v>1409.1</v>
      </c>
      <c r="C67" s="4">
        <v>2588.12</v>
      </c>
    </row>
    <row r="68" spans="1:3">
      <c r="A68" s="4" t="s">
        <v>79</v>
      </c>
      <c r="B68" s="4">
        <v>14907.83</v>
      </c>
      <c r="C68" s="4">
        <v>13079.51</v>
      </c>
    </row>
    <row r="69" spans="1:3">
      <c r="A69" s="4" t="s">
        <v>864</v>
      </c>
      <c r="B69" s="4">
        <v>5702.02</v>
      </c>
      <c r="C69" s="4">
        <v>10156.780000000001</v>
      </c>
    </row>
    <row r="70" spans="1:3">
      <c r="A70" s="4" t="s">
        <v>718</v>
      </c>
      <c r="B70" s="4">
        <v>684.71</v>
      </c>
      <c r="C70" s="4"/>
    </row>
    <row r="71" spans="1:3">
      <c r="A71" s="4" t="s">
        <v>2133</v>
      </c>
      <c r="B71" s="4">
        <v>1211.55</v>
      </c>
      <c r="C71" s="4"/>
    </row>
    <row r="72" spans="1:3">
      <c r="A72" s="4" t="s">
        <v>2191</v>
      </c>
      <c r="B72" s="4">
        <v>860.18</v>
      </c>
      <c r="C72" s="4"/>
    </row>
    <row r="73" spans="1:3">
      <c r="A73" s="4" t="s">
        <v>2215</v>
      </c>
      <c r="B73" s="4">
        <v>876.59</v>
      </c>
      <c r="C73" s="4"/>
    </row>
    <row r="74" spans="1:3">
      <c r="A74" s="4" t="s">
        <v>906</v>
      </c>
      <c r="B74" s="4">
        <v>3396.21</v>
      </c>
      <c r="C74" s="4">
        <v>13193.05</v>
      </c>
    </row>
    <row r="75" spans="1:3">
      <c r="A75" s="4" t="s">
        <v>2197</v>
      </c>
      <c r="B75" s="4"/>
      <c r="C75" s="4">
        <v>2934.76</v>
      </c>
    </row>
    <row r="76" spans="1:3">
      <c r="A76" s="4" t="s">
        <v>873</v>
      </c>
      <c r="B76" s="4">
        <v>2570.2199999999998</v>
      </c>
      <c r="C76" s="4"/>
    </row>
    <row r="77" spans="1:3">
      <c r="A77" s="4" t="s">
        <v>2226</v>
      </c>
      <c r="B77" s="4">
        <v>693</v>
      </c>
      <c r="C77" s="4"/>
    </row>
    <row r="78" spans="1:3">
      <c r="A78" s="4" t="s">
        <v>167</v>
      </c>
      <c r="B78" s="4">
        <v>3855.45</v>
      </c>
      <c r="C78" s="4">
        <v>7580.82</v>
      </c>
    </row>
    <row r="79" spans="1:3">
      <c r="A79" s="4" t="s">
        <v>1957</v>
      </c>
      <c r="B79" s="4">
        <v>9738.89</v>
      </c>
      <c r="C79" s="4">
        <v>22796.81</v>
      </c>
    </row>
    <row r="80" spans="1:3">
      <c r="A80" s="4" t="s">
        <v>2072</v>
      </c>
      <c r="B80" s="4">
        <v>2457.48</v>
      </c>
      <c r="C80" s="4">
        <v>1032.1199999999999</v>
      </c>
    </row>
    <row r="81" spans="1:3">
      <c r="A81" s="4" t="s">
        <v>506</v>
      </c>
      <c r="B81" s="4">
        <v>1040.07</v>
      </c>
      <c r="C81" s="4">
        <v>2468.77</v>
      </c>
    </row>
    <row r="82" spans="1:3">
      <c r="A82" s="4" t="s">
        <v>2211</v>
      </c>
      <c r="B82" s="4">
        <v>1274.72</v>
      </c>
      <c r="C82" s="4">
        <v>3363.2</v>
      </c>
    </row>
    <row r="83" spans="1:3">
      <c r="A83" s="4" t="s">
        <v>2079</v>
      </c>
      <c r="B83" s="4">
        <v>2906.48</v>
      </c>
      <c r="C83" s="4">
        <v>3617.58</v>
      </c>
    </row>
    <row r="84" spans="1:3">
      <c r="A84" s="4" t="s">
        <v>2122</v>
      </c>
      <c r="B84" s="4">
        <v>1654.39</v>
      </c>
      <c r="C84" s="4">
        <v>3521.33</v>
      </c>
    </row>
    <row r="85" spans="1:3">
      <c r="A85" s="4" t="s">
        <v>2125</v>
      </c>
      <c r="B85" s="4">
        <v>1385.74</v>
      </c>
      <c r="C85" s="4">
        <v>1991.51</v>
      </c>
    </row>
    <row r="86" spans="1:3">
      <c r="A86" s="4" t="s">
        <v>2290</v>
      </c>
      <c r="B86" s="4">
        <v>1104.3900000000001</v>
      </c>
      <c r="C86" s="4">
        <v>2098.19</v>
      </c>
    </row>
    <row r="87" spans="1:3">
      <c r="A87" s="4" t="s">
        <v>2097</v>
      </c>
      <c r="B87" s="4">
        <v>2285.9899999999998</v>
      </c>
      <c r="C87" s="4">
        <v>4512.45</v>
      </c>
    </row>
    <row r="88" spans="1:3">
      <c r="A88" s="4" t="s">
        <v>1619</v>
      </c>
      <c r="B88" s="4">
        <v>781.66</v>
      </c>
      <c r="C88" s="4">
        <v>3134.13</v>
      </c>
    </row>
    <row r="89" spans="1:3">
      <c r="A89" s="4" t="s">
        <v>1561</v>
      </c>
      <c r="B89" s="4">
        <v>2373.0700000000002</v>
      </c>
      <c r="C89" s="4">
        <v>5387.58</v>
      </c>
    </row>
    <row r="90" spans="1:3">
      <c r="A90" s="4" t="s">
        <v>367</v>
      </c>
      <c r="B90" s="4">
        <v>2501.0300000000002</v>
      </c>
      <c r="C90" s="4">
        <v>1206.56</v>
      </c>
    </row>
    <row r="91" spans="1:3">
      <c r="A91" s="4" t="s">
        <v>1431</v>
      </c>
      <c r="B91" s="4">
        <v>11867.59</v>
      </c>
      <c r="C91" s="4">
        <v>54108.22</v>
      </c>
    </row>
    <row r="92" spans="1:3">
      <c r="A92" s="4" t="s">
        <v>1939</v>
      </c>
      <c r="B92" s="4">
        <v>11681.92</v>
      </c>
      <c r="C92" s="4">
        <v>8820.5400000000009</v>
      </c>
    </row>
    <row r="93" spans="1:3">
      <c r="A93" s="4" t="s">
        <v>1470</v>
      </c>
      <c r="B93" s="4">
        <v>90</v>
      </c>
      <c r="C93" s="4">
        <v>-762.28</v>
      </c>
    </row>
    <row r="94" spans="1:3">
      <c r="A94" s="4" t="s">
        <v>1449</v>
      </c>
      <c r="B94" s="4">
        <v>29826.76</v>
      </c>
      <c r="C94" s="4">
        <v>66074.81</v>
      </c>
    </row>
    <row r="95" spans="1:3">
      <c r="A95" s="4" t="s">
        <v>1291</v>
      </c>
      <c r="B95" s="4">
        <v>9178.2099999999991</v>
      </c>
      <c r="C95" s="4">
        <v>28111.46</v>
      </c>
    </row>
    <row r="96" spans="1:3">
      <c r="A96" s="4" t="s">
        <v>2279</v>
      </c>
      <c r="B96" s="4">
        <v>545.74</v>
      </c>
      <c r="C96" s="4">
        <v>26.71</v>
      </c>
    </row>
    <row r="97" spans="1:3">
      <c r="A97" s="4" t="s">
        <v>2390</v>
      </c>
      <c r="B97" s="4">
        <v>80.8</v>
      </c>
      <c r="C97" s="4">
        <v>4310.03</v>
      </c>
    </row>
    <row r="98" spans="1:3">
      <c r="A98" s="4" t="s">
        <v>2169</v>
      </c>
      <c r="B98" s="4">
        <v>881.89</v>
      </c>
      <c r="C98" s="4"/>
    </row>
    <row r="99" spans="1:3">
      <c r="A99" s="4" t="s">
        <v>1189</v>
      </c>
      <c r="B99" s="4">
        <v>5418.06</v>
      </c>
      <c r="C99" s="4">
        <v>8311.26</v>
      </c>
    </row>
    <row r="100" spans="1:3">
      <c r="A100" s="4" t="s">
        <v>1084</v>
      </c>
      <c r="B100" s="4">
        <v>11222.21</v>
      </c>
      <c r="C100" s="4">
        <v>11666.3</v>
      </c>
    </row>
    <row r="101" spans="1:3">
      <c r="A101" s="4" t="s">
        <v>1338</v>
      </c>
      <c r="B101" s="4">
        <v>1736.65</v>
      </c>
      <c r="C101" s="4">
        <v>2371.27</v>
      </c>
    </row>
    <row r="102" spans="1:3">
      <c r="A102" s="4" t="s">
        <v>1933</v>
      </c>
      <c r="B102" s="4">
        <v>15491.82</v>
      </c>
      <c r="C102" s="4">
        <v>43674.41</v>
      </c>
    </row>
    <row r="103" spans="1:3">
      <c r="A103" s="4" t="s">
        <v>1973</v>
      </c>
      <c r="B103" s="4">
        <v>7137.29</v>
      </c>
      <c r="C103" s="4">
        <v>15644.29</v>
      </c>
    </row>
    <row r="104" spans="1:3">
      <c r="A104" s="4" t="s">
        <v>1914</v>
      </c>
      <c r="B104" s="4">
        <v>18174.810000000001</v>
      </c>
      <c r="C104" s="4">
        <v>139071.07</v>
      </c>
    </row>
    <row r="105" spans="1:3">
      <c r="A105" s="4" t="s">
        <v>2201</v>
      </c>
      <c r="B105" s="4">
        <v>778.63</v>
      </c>
      <c r="C105" s="4">
        <v>4546.58</v>
      </c>
    </row>
    <row r="106" spans="1:3">
      <c r="A106" s="4" t="s">
        <v>2335</v>
      </c>
      <c r="B106" s="4">
        <v>313.2</v>
      </c>
      <c r="C106" s="4">
        <v>2638.46</v>
      </c>
    </row>
    <row r="107" spans="1:3">
      <c r="A107" s="4" t="s">
        <v>1954</v>
      </c>
      <c r="B107" s="4">
        <v>8984.9500000000007</v>
      </c>
      <c r="C107" s="4">
        <v>12502</v>
      </c>
    </row>
    <row r="108" spans="1:3">
      <c r="A108" s="4" t="s">
        <v>321</v>
      </c>
      <c r="B108" s="4">
        <v>91.2</v>
      </c>
      <c r="C108" s="4"/>
    </row>
    <row r="109" spans="1:3">
      <c r="A109" s="4" t="s">
        <v>1966</v>
      </c>
      <c r="B109" s="4">
        <v>7239.71</v>
      </c>
      <c r="C109" s="4"/>
    </row>
    <row r="110" spans="1:3">
      <c r="A110" s="4" t="s">
        <v>680</v>
      </c>
      <c r="B110" s="4">
        <v>6917.15</v>
      </c>
      <c r="C110" s="4">
        <v>14255.94</v>
      </c>
    </row>
    <row r="111" spans="1:3">
      <c r="A111" s="4" t="s">
        <v>2329</v>
      </c>
      <c r="B111" s="4">
        <v>353.52</v>
      </c>
      <c r="C111" s="4">
        <v>650.04999999999995</v>
      </c>
    </row>
    <row r="112" spans="1:3">
      <c r="A112" s="4" t="s">
        <v>1165</v>
      </c>
      <c r="B112" s="4">
        <v>9515.09</v>
      </c>
      <c r="C112" s="4">
        <v>23796.720000000001</v>
      </c>
    </row>
    <row r="113" spans="1:3">
      <c r="A113" s="4" t="s">
        <v>439</v>
      </c>
      <c r="B113" s="4">
        <v>1779.99</v>
      </c>
      <c r="C113" s="4"/>
    </row>
    <row r="114" spans="1:3">
      <c r="A114" s="4" t="s">
        <v>1921</v>
      </c>
      <c r="B114" s="4">
        <v>15543.08</v>
      </c>
      <c r="C114" s="4">
        <v>39276.86</v>
      </c>
    </row>
    <row r="115" spans="1:3">
      <c r="A115" s="4" t="s">
        <v>1232</v>
      </c>
      <c r="B115" s="4">
        <v>7531.57</v>
      </c>
      <c r="C115" s="4">
        <v>3417.04</v>
      </c>
    </row>
    <row r="116" spans="1:3">
      <c r="A116" s="4" t="s">
        <v>1332</v>
      </c>
      <c r="B116" s="4">
        <v>225</v>
      </c>
      <c r="C116" s="4"/>
    </row>
    <row r="117" spans="1:3">
      <c r="A117" s="4" t="s">
        <v>2397</v>
      </c>
      <c r="B117" s="4">
        <v>48</v>
      </c>
      <c r="C117" s="4"/>
    </row>
    <row r="118" spans="1:3">
      <c r="A118" s="4" t="s">
        <v>780</v>
      </c>
      <c r="B118" s="4">
        <v>5542.41</v>
      </c>
      <c r="C118" s="4"/>
    </row>
    <row r="119" spans="1:3">
      <c r="A119" s="4" t="s">
        <v>340</v>
      </c>
      <c r="B119" s="4">
        <v>14586.57</v>
      </c>
      <c r="C119" s="4">
        <v>29855.31</v>
      </c>
    </row>
    <row r="120" spans="1:3">
      <c r="A120" s="4" t="s">
        <v>2104</v>
      </c>
      <c r="B120" s="4">
        <v>1835.28</v>
      </c>
      <c r="C120" s="4">
        <v>3849.04</v>
      </c>
    </row>
    <row r="121" spans="1:3">
      <c r="A121" s="4" t="s">
        <v>1301</v>
      </c>
      <c r="B121" s="4">
        <v>14411.42</v>
      </c>
      <c r="C121" s="4">
        <v>21016.02</v>
      </c>
    </row>
    <row r="122" spans="1:3">
      <c r="A122" s="4" t="s">
        <v>431</v>
      </c>
      <c r="B122" s="4">
        <v>1405.77</v>
      </c>
      <c r="C122" s="4">
        <v>2571.9299999999998</v>
      </c>
    </row>
    <row r="123" spans="1:3">
      <c r="A123" s="4" t="s">
        <v>2044</v>
      </c>
      <c r="B123" s="4">
        <v>2453.79</v>
      </c>
      <c r="C123" s="4">
        <v>5625.06</v>
      </c>
    </row>
    <row r="124" spans="1:3">
      <c r="A124" s="4" t="s">
        <v>498</v>
      </c>
      <c r="B124" s="4">
        <v>940.96</v>
      </c>
      <c r="C124" s="4">
        <v>2221.83</v>
      </c>
    </row>
    <row r="125" spans="1:3">
      <c r="A125" s="4" t="s">
        <v>2355</v>
      </c>
      <c r="B125" s="4">
        <v>427.37</v>
      </c>
      <c r="C125" s="4">
        <v>1527.23</v>
      </c>
    </row>
    <row r="126" spans="1:3">
      <c r="A126" s="4" t="s">
        <v>1722</v>
      </c>
      <c r="B126" s="4">
        <v>644947.06999999995</v>
      </c>
      <c r="C126" s="4">
        <v>1935165.84</v>
      </c>
    </row>
    <row r="127" spans="1:3">
      <c r="A127" s="4" t="s">
        <v>985</v>
      </c>
      <c r="B127" s="4">
        <v>3615.96</v>
      </c>
      <c r="C127" s="4">
        <v>4977.92</v>
      </c>
    </row>
    <row r="128" spans="1:3">
      <c r="A128" s="4" t="s">
        <v>1062</v>
      </c>
      <c r="B128" s="4">
        <v>-180.23</v>
      </c>
      <c r="C128" s="4">
        <v>212.69</v>
      </c>
    </row>
    <row r="129" spans="1:3">
      <c r="A129" s="4" t="s">
        <v>2132</v>
      </c>
      <c r="B129" s="4">
        <v>1507.87</v>
      </c>
      <c r="C129" s="4">
        <v>2044.34</v>
      </c>
    </row>
    <row r="130" spans="1:3">
      <c r="A130" s="4" t="s">
        <v>2206</v>
      </c>
      <c r="B130" s="4">
        <v>769.88</v>
      </c>
      <c r="C130" s="4">
        <v>1104.8800000000001</v>
      </c>
    </row>
    <row r="131" spans="1:3">
      <c r="A131" s="4" t="s">
        <v>2312</v>
      </c>
      <c r="B131" s="4">
        <v>385.31</v>
      </c>
      <c r="C131" s="4"/>
    </row>
    <row r="132" spans="1:3">
      <c r="A132" s="4" t="s">
        <v>1045</v>
      </c>
      <c r="B132" s="4">
        <v>18182.73</v>
      </c>
      <c r="C132" s="4">
        <v>32473.02</v>
      </c>
    </row>
    <row r="133" spans="1:3">
      <c r="A133" s="4" t="s">
        <v>2063</v>
      </c>
      <c r="B133" s="4">
        <v>2695.88</v>
      </c>
      <c r="C133" s="4"/>
    </row>
    <row r="134" spans="1:3">
      <c r="A134" s="4" t="s">
        <v>1037</v>
      </c>
      <c r="B134" s="4">
        <v>460.25</v>
      </c>
      <c r="C134" s="4">
        <v>1156.03</v>
      </c>
    </row>
    <row r="135" spans="1:3">
      <c r="A135" s="4" t="s">
        <v>2037</v>
      </c>
      <c r="B135" s="4">
        <v>3393.58</v>
      </c>
      <c r="C135" s="4">
        <v>4624.47</v>
      </c>
    </row>
    <row r="136" spans="1:3">
      <c r="A136" s="4" t="s">
        <v>2286</v>
      </c>
      <c r="B136" s="4">
        <v>1482.74</v>
      </c>
      <c r="C136" s="4"/>
    </row>
    <row r="137" spans="1:3">
      <c r="A137" s="4" t="s">
        <v>1028</v>
      </c>
      <c r="B137" s="4">
        <v>365.32</v>
      </c>
      <c r="C137" s="4">
        <v>14.57</v>
      </c>
    </row>
    <row r="138" spans="1:3">
      <c r="A138" s="4" t="s">
        <v>550</v>
      </c>
      <c r="B138" s="4">
        <v>8961.5499999999993</v>
      </c>
      <c r="C138" s="4">
        <v>8837.09</v>
      </c>
    </row>
    <row r="139" spans="1:3">
      <c r="A139" s="4" t="s">
        <v>2004</v>
      </c>
      <c r="B139" s="4">
        <v>5677.65</v>
      </c>
      <c r="C139" s="4">
        <v>6285.09</v>
      </c>
    </row>
    <row r="140" spans="1:3">
      <c r="A140" s="4" t="s">
        <v>2015</v>
      </c>
      <c r="B140" s="4">
        <v>3427.78</v>
      </c>
      <c r="C140" s="4">
        <v>3724.06</v>
      </c>
    </row>
    <row r="141" spans="1:3">
      <c r="A141" s="4" t="s">
        <v>655</v>
      </c>
      <c r="B141" s="4">
        <v>99.5</v>
      </c>
      <c r="C141" s="4"/>
    </row>
    <row r="142" spans="1:3">
      <c r="A142" s="4" t="s">
        <v>2348</v>
      </c>
      <c r="B142" s="4">
        <v>330.34</v>
      </c>
      <c r="C142" s="4">
        <v>1119.49</v>
      </c>
    </row>
    <row r="143" spans="1:3">
      <c r="A143" s="4" t="s">
        <v>213</v>
      </c>
      <c r="B143" s="4">
        <v>95.48</v>
      </c>
      <c r="C143" s="4"/>
    </row>
    <row r="144" spans="1:3">
      <c r="A144" s="4" t="s">
        <v>771</v>
      </c>
      <c r="B144" s="4">
        <v>897.11</v>
      </c>
      <c r="C144" s="4">
        <v>488.79</v>
      </c>
    </row>
    <row r="145" spans="1:3">
      <c r="A145" s="4" t="s">
        <v>1909</v>
      </c>
      <c r="B145" s="4">
        <v>87695.99</v>
      </c>
      <c r="C145" s="4">
        <v>138879.13</v>
      </c>
    </row>
    <row r="146" spans="1:3">
      <c r="A146" s="4" t="s">
        <v>2251</v>
      </c>
      <c r="B146" s="4">
        <v>634.87</v>
      </c>
      <c r="C146" s="4">
        <v>568.16999999999996</v>
      </c>
    </row>
    <row r="147" spans="1:3">
      <c r="A147" s="4" t="s">
        <v>2298</v>
      </c>
      <c r="B147" s="4">
        <v>467.2</v>
      </c>
      <c r="C147" s="4"/>
    </row>
    <row r="148" spans="1:3">
      <c r="A148" s="4" t="s">
        <v>1634</v>
      </c>
      <c r="B148" s="4">
        <v>5016.41</v>
      </c>
      <c r="C148" s="4">
        <v>2966.22</v>
      </c>
    </row>
    <row r="149" spans="1:3">
      <c r="A149" s="4" t="s">
        <v>2139</v>
      </c>
      <c r="B149" s="4">
        <v>2180</v>
      </c>
      <c r="C149" s="4"/>
    </row>
    <row r="150" spans="1:3">
      <c r="A150" s="4" t="s">
        <v>1761</v>
      </c>
      <c r="B150" s="4">
        <v>342.1</v>
      </c>
      <c r="C150" s="4">
        <v>851.21</v>
      </c>
    </row>
    <row r="151" spans="1:3">
      <c r="A151" s="4" t="s">
        <v>1013</v>
      </c>
      <c r="B151" s="4">
        <v>1828.25</v>
      </c>
      <c r="C151" s="4">
        <v>3722.73</v>
      </c>
    </row>
    <row r="152" spans="1:3">
      <c r="A152" s="4" t="s">
        <v>1713</v>
      </c>
      <c r="B152" s="4">
        <v>22626.16</v>
      </c>
      <c r="C152" s="4">
        <v>46925.36</v>
      </c>
    </row>
    <row r="153" spans="1:3">
      <c r="A153" s="4" t="s">
        <v>2028</v>
      </c>
      <c r="B153" s="4">
        <v>4411.66</v>
      </c>
      <c r="C153" s="4">
        <v>16210.28</v>
      </c>
    </row>
    <row r="154" spans="1:3">
      <c r="A154" s="4" t="s">
        <v>2387</v>
      </c>
      <c r="B154" s="4">
        <v>136.80000000000001</v>
      </c>
      <c r="C154" s="4">
        <v>109.08</v>
      </c>
    </row>
    <row r="155" spans="1:3">
      <c r="A155" s="4" t="s">
        <v>2380</v>
      </c>
      <c r="B155" s="4">
        <v>162</v>
      </c>
      <c r="C155" s="4"/>
    </row>
    <row r="156" spans="1:3">
      <c r="A156" s="4" t="s">
        <v>268</v>
      </c>
      <c r="B156" s="4">
        <v>125.4</v>
      </c>
      <c r="C156" s="4"/>
    </row>
    <row r="157" spans="1:3">
      <c r="A157" s="4" t="s">
        <v>2272</v>
      </c>
      <c r="B157" s="4">
        <v>760.8</v>
      </c>
      <c r="C157" s="4">
        <v>446.34</v>
      </c>
    </row>
    <row r="158" spans="1:3">
      <c r="A158" s="4" t="s">
        <v>1005</v>
      </c>
      <c r="B158" s="4">
        <v>-1028.3399999999999</v>
      </c>
      <c r="C158" s="4">
        <v>2282.96</v>
      </c>
    </row>
    <row r="159" spans="1:3">
      <c r="A159" s="4" t="s">
        <v>2111</v>
      </c>
      <c r="B159" s="4">
        <v>2657.09</v>
      </c>
      <c r="C159" s="4">
        <v>1409.24</v>
      </c>
    </row>
    <row r="160" spans="1:3">
      <c r="A160" s="4" t="s">
        <v>1962</v>
      </c>
      <c r="B160" s="4">
        <v>8620.7099999999991</v>
      </c>
      <c r="C160" s="4">
        <v>12091.18</v>
      </c>
    </row>
    <row r="161" spans="1:3">
      <c r="A161" s="4" t="s">
        <v>1133</v>
      </c>
      <c r="B161" s="4">
        <v>-140.75</v>
      </c>
      <c r="C161" s="4">
        <v>379.06</v>
      </c>
    </row>
    <row r="162" spans="1:3">
      <c r="A162" s="4" t="s">
        <v>946</v>
      </c>
      <c r="B162" s="4">
        <v>187</v>
      </c>
      <c r="C162" s="4"/>
    </row>
    <row r="163" spans="1:3">
      <c r="A163" s="4" t="s">
        <v>2140</v>
      </c>
      <c r="B163" s="4">
        <v>1564.8</v>
      </c>
      <c r="C163" s="4">
        <v>990.86</v>
      </c>
    </row>
    <row r="164" spans="1:3">
      <c r="A164" s="4" t="s">
        <v>2115</v>
      </c>
      <c r="B164" s="4">
        <v>2153.83</v>
      </c>
      <c r="C164" s="4">
        <v>2626.93</v>
      </c>
    </row>
    <row r="165" spans="1:3">
      <c r="A165" s="4" t="s">
        <v>1442</v>
      </c>
      <c r="B165" s="4">
        <v>2906.35</v>
      </c>
      <c r="C165" s="4">
        <v>8593.56</v>
      </c>
    </row>
    <row r="166" spans="1:3">
      <c r="A166" s="4" t="s">
        <v>2058</v>
      </c>
      <c r="B166" s="4">
        <v>2950</v>
      </c>
      <c r="C166" s="4">
        <v>1400</v>
      </c>
    </row>
    <row r="167" spans="1:3">
      <c r="A167" s="4" t="s">
        <v>1422</v>
      </c>
      <c r="B167" s="4">
        <v>258.04000000000002</v>
      </c>
      <c r="C167" s="4">
        <v>396.38</v>
      </c>
    </row>
    <row r="168" spans="1:3">
      <c r="A168" s="4" t="s">
        <v>1311</v>
      </c>
      <c r="B168" s="4">
        <v>3593.39</v>
      </c>
      <c r="C168" s="4"/>
    </row>
    <row r="169" spans="1:3">
      <c r="A169" s="4" t="s">
        <v>883</v>
      </c>
      <c r="B169" s="4">
        <v>3106.7</v>
      </c>
      <c r="C169" s="4">
        <v>7562.87</v>
      </c>
    </row>
    <row r="170" spans="1:3">
      <c r="A170" s="4" t="s">
        <v>1946</v>
      </c>
      <c r="B170" s="4">
        <v>11139.94</v>
      </c>
      <c r="C170" s="4">
        <v>24601.51</v>
      </c>
    </row>
    <row r="171" spans="1:3">
      <c r="A171" s="4" t="s">
        <v>1508</v>
      </c>
      <c r="B171" s="4">
        <v>780.73</v>
      </c>
      <c r="C171" s="4">
        <v>4777.1099999999997</v>
      </c>
    </row>
    <row r="172" spans="1:3">
      <c r="A172" s="4" t="s">
        <v>2407</v>
      </c>
      <c r="B172" s="4">
        <v>-110</v>
      </c>
      <c r="C172" s="4"/>
    </row>
    <row r="173" spans="1:3">
      <c r="A173" s="4" t="s">
        <v>820</v>
      </c>
      <c r="B173" s="4">
        <v>20633.7</v>
      </c>
      <c r="C173" s="4">
        <v>48659.09</v>
      </c>
    </row>
    <row r="174" spans="1:3">
      <c r="A174" s="4" t="s">
        <v>2153</v>
      </c>
      <c r="B174" s="4">
        <v>1040.98</v>
      </c>
      <c r="C174" s="4"/>
    </row>
    <row r="175" spans="1:3">
      <c r="A175" s="4" t="s">
        <v>1119</v>
      </c>
      <c r="B175" s="4">
        <v>574.99</v>
      </c>
      <c r="C175" s="4">
        <v>3448.82</v>
      </c>
    </row>
    <row r="176" spans="1:3">
      <c r="A176" s="4" t="s">
        <v>1745</v>
      </c>
      <c r="B176" s="4">
        <v>-97.8</v>
      </c>
      <c r="C176" s="4">
        <v>2668.16</v>
      </c>
    </row>
    <row r="177" spans="1:3">
      <c r="A177" s="4" t="s">
        <v>2142</v>
      </c>
      <c r="B177" s="4">
        <v>1090.6500000000001</v>
      </c>
      <c r="C177" s="4">
        <v>344.14</v>
      </c>
    </row>
    <row r="178" spans="1:3">
      <c r="A178" s="4" t="s">
        <v>2156</v>
      </c>
      <c r="B178" s="4">
        <v>1581.02</v>
      </c>
      <c r="C178" s="4">
        <v>1610.18</v>
      </c>
    </row>
    <row r="179" spans="1:3">
      <c r="A179" s="4" t="s">
        <v>1997</v>
      </c>
      <c r="B179" s="4">
        <v>5626.02</v>
      </c>
      <c r="C179" s="4">
        <v>8966.2900000000009</v>
      </c>
    </row>
    <row r="180" spans="1:3">
      <c r="A180" s="4" t="s">
        <v>1980</v>
      </c>
      <c r="B180" s="4">
        <v>5181</v>
      </c>
      <c r="C180" s="4">
        <v>18595</v>
      </c>
    </row>
    <row r="181" spans="1:3">
      <c r="A181" s="4" t="s">
        <v>2305</v>
      </c>
      <c r="B181" s="4">
        <v>435.79</v>
      </c>
      <c r="C181" s="4">
        <v>1789.12</v>
      </c>
    </row>
    <row r="182" spans="1:3">
      <c r="A182" s="4" t="s">
        <v>2244</v>
      </c>
      <c r="B182" s="4">
        <v>658.5</v>
      </c>
      <c r="C182" s="4"/>
    </row>
    <row r="183" spans="1:3">
      <c r="B183">
        <f>SUM(B2:B182)</f>
        <v>4145957.4200000018</v>
      </c>
      <c r="C183">
        <f>SUM(C2:C182)</f>
        <v>7988675.0299999965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B514"/>
  <sheetViews>
    <sheetView topLeftCell="A31" workbookViewId="0">
      <selection activeCell="E47" sqref="E47"/>
    </sheetView>
  </sheetViews>
  <sheetFormatPr baseColWidth="10" defaultRowHeight="14.25"/>
  <cols>
    <col min="1" max="1" width="8.875" style="8" bestFit="1" customWidth="1"/>
    <col min="2" max="2" width="35.625" style="8" bestFit="1" customWidth="1"/>
  </cols>
  <sheetData>
    <row r="1" spans="1:2">
      <c r="A1" s="20" t="s">
        <v>2427</v>
      </c>
      <c r="B1" s="20" t="s">
        <v>2428</v>
      </c>
    </row>
    <row r="2" spans="1:2">
      <c r="A2" s="21" t="s">
        <v>2429</v>
      </c>
      <c r="B2" s="21" t="s">
        <v>2430</v>
      </c>
    </row>
    <row r="3" spans="1:2">
      <c r="A3" s="21" t="s">
        <v>2431</v>
      </c>
      <c r="B3" s="21" t="s">
        <v>2430</v>
      </c>
    </row>
    <row r="4" spans="1:2">
      <c r="A4" s="21" t="s">
        <v>2432</v>
      </c>
      <c r="B4" s="21" t="s">
        <v>2433</v>
      </c>
    </row>
    <row r="5" spans="1:2">
      <c r="A5" s="21" t="s">
        <v>2434</v>
      </c>
      <c r="B5" s="21" t="s">
        <v>2433</v>
      </c>
    </row>
    <row r="6" spans="1:2">
      <c r="A6" s="21" t="s">
        <v>11</v>
      </c>
      <c r="B6" s="21" t="s">
        <v>13</v>
      </c>
    </row>
    <row r="7" spans="1:2">
      <c r="A7" s="21" t="s">
        <v>2435</v>
      </c>
      <c r="B7" s="21" t="s">
        <v>2436</v>
      </c>
    </row>
    <row r="8" spans="1:2">
      <c r="A8" s="21" t="s">
        <v>2437</v>
      </c>
      <c r="B8" s="21" t="s">
        <v>2438</v>
      </c>
    </row>
    <row r="9" spans="1:2">
      <c r="A9" s="21" t="s">
        <v>2439</v>
      </c>
      <c r="B9" s="21" t="s">
        <v>2440</v>
      </c>
    </row>
    <row r="10" spans="1:2">
      <c r="A10" s="21" t="s">
        <v>2441</v>
      </c>
      <c r="B10" s="21" t="s">
        <v>2442</v>
      </c>
    </row>
    <row r="11" spans="1:2">
      <c r="A11" s="21" t="s">
        <v>2443</v>
      </c>
      <c r="B11" s="21" t="s">
        <v>2444</v>
      </c>
    </row>
    <row r="12" spans="1:2">
      <c r="A12" s="21" t="s">
        <v>42</v>
      </c>
      <c r="B12" s="21" t="s">
        <v>44</v>
      </c>
    </row>
    <row r="13" spans="1:2">
      <c r="A13" s="21" t="s">
        <v>2445</v>
      </c>
      <c r="B13" s="21" t="s">
        <v>2446</v>
      </c>
    </row>
    <row r="14" spans="1:2">
      <c r="A14" s="21" t="s">
        <v>2447</v>
      </c>
      <c r="B14" s="21" t="s">
        <v>2448</v>
      </c>
    </row>
    <row r="15" spans="1:2">
      <c r="A15" s="21" t="s">
        <v>2449</v>
      </c>
      <c r="B15" s="21" t="s">
        <v>2450</v>
      </c>
    </row>
    <row r="16" spans="1:2">
      <c r="A16" s="21" t="s">
        <v>2451</v>
      </c>
      <c r="B16" s="21" t="s">
        <v>2452</v>
      </c>
    </row>
    <row r="17" spans="1:2">
      <c r="A17" s="21" t="s">
        <v>2453</v>
      </c>
      <c r="B17" s="21" t="s">
        <v>2454</v>
      </c>
    </row>
    <row r="18" spans="1:2">
      <c r="A18" s="21" t="s">
        <v>2455</v>
      </c>
      <c r="B18" s="21" t="s">
        <v>2456</v>
      </c>
    </row>
    <row r="19" spans="1:2">
      <c r="A19" s="21" t="s">
        <v>2457</v>
      </c>
      <c r="B19" s="21" t="s">
        <v>2458</v>
      </c>
    </row>
    <row r="20" spans="1:2">
      <c r="A20" s="21" t="s">
        <v>2459</v>
      </c>
      <c r="B20" s="21" t="s">
        <v>2460</v>
      </c>
    </row>
    <row r="21" spans="1:2">
      <c r="A21" s="21" t="s">
        <v>67</v>
      </c>
      <c r="B21" s="21" t="s">
        <v>69</v>
      </c>
    </row>
    <row r="22" spans="1:2">
      <c r="A22" s="21" t="s">
        <v>2461</v>
      </c>
      <c r="B22" s="21" t="s">
        <v>2462</v>
      </c>
    </row>
    <row r="23" spans="1:2">
      <c r="A23" s="21" t="s">
        <v>2463</v>
      </c>
      <c r="B23" s="21" t="s">
        <v>2464</v>
      </c>
    </row>
    <row r="24" spans="1:2">
      <c r="A24" s="21" t="s">
        <v>2465</v>
      </c>
      <c r="B24" s="21" t="s">
        <v>2466</v>
      </c>
    </row>
    <row r="25" spans="1:2">
      <c r="A25" s="21" t="s">
        <v>2467</v>
      </c>
      <c r="B25" s="21" t="s">
        <v>2468</v>
      </c>
    </row>
    <row r="26" spans="1:2">
      <c r="A26" s="21" t="s">
        <v>2469</v>
      </c>
      <c r="B26" s="21" t="s">
        <v>2470</v>
      </c>
    </row>
    <row r="27" spans="1:2">
      <c r="A27" s="21" t="s">
        <v>2471</v>
      </c>
      <c r="B27" s="21" t="s">
        <v>2472</v>
      </c>
    </row>
    <row r="28" spans="1:2">
      <c r="A28" s="21" t="s">
        <v>2473</v>
      </c>
      <c r="B28" s="21" t="s">
        <v>2474</v>
      </c>
    </row>
    <row r="29" spans="1:2">
      <c r="A29" s="21" t="s">
        <v>2475</v>
      </c>
      <c r="B29" s="21" t="s">
        <v>2476</v>
      </c>
    </row>
    <row r="30" spans="1:2">
      <c r="A30" s="21" t="s">
        <v>2477</v>
      </c>
      <c r="B30" s="21" t="s">
        <v>2478</v>
      </c>
    </row>
    <row r="31" spans="1:2">
      <c r="A31" s="21" t="s">
        <v>2479</v>
      </c>
      <c r="B31" s="21" t="s">
        <v>2480</v>
      </c>
    </row>
    <row r="32" spans="1:2">
      <c r="A32" s="21" t="s">
        <v>103</v>
      </c>
      <c r="B32" s="21" t="s">
        <v>105</v>
      </c>
    </row>
    <row r="33" spans="1:2">
      <c r="A33" s="21" t="s">
        <v>2481</v>
      </c>
      <c r="B33" s="21" t="s">
        <v>2482</v>
      </c>
    </row>
    <row r="34" spans="1:2">
      <c r="A34" s="21" t="s">
        <v>2483</v>
      </c>
      <c r="B34" s="21" t="s">
        <v>2484</v>
      </c>
    </row>
    <row r="35" spans="1:2">
      <c r="A35" s="21" t="s">
        <v>2485</v>
      </c>
      <c r="B35" s="21" t="s">
        <v>2486</v>
      </c>
    </row>
    <row r="36" spans="1:2">
      <c r="A36" s="21" t="s">
        <v>2487</v>
      </c>
      <c r="B36" s="21" t="s">
        <v>2488</v>
      </c>
    </row>
    <row r="37" spans="1:2">
      <c r="A37" s="21" t="s">
        <v>2489</v>
      </c>
      <c r="B37" s="21" t="s">
        <v>2490</v>
      </c>
    </row>
    <row r="38" spans="1:2">
      <c r="A38" s="21" t="s">
        <v>114</v>
      </c>
      <c r="B38" s="21" t="s">
        <v>116</v>
      </c>
    </row>
    <row r="39" spans="1:2">
      <c r="A39" s="21" t="s">
        <v>2491</v>
      </c>
      <c r="B39" s="21" t="s">
        <v>2492</v>
      </c>
    </row>
    <row r="40" spans="1:2">
      <c r="A40" s="21" t="s">
        <v>2493</v>
      </c>
      <c r="B40" s="21" t="s">
        <v>2494</v>
      </c>
    </row>
    <row r="41" spans="1:2">
      <c r="A41" s="21" t="s">
        <v>2495</v>
      </c>
      <c r="B41" s="21" t="s">
        <v>2496</v>
      </c>
    </row>
    <row r="42" spans="1:2">
      <c r="A42" s="21" t="s">
        <v>2497</v>
      </c>
      <c r="B42" s="21" t="s">
        <v>2498</v>
      </c>
    </row>
    <row r="43" spans="1:2">
      <c r="A43" s="21" t="s">
        <v>2499</v>
      </c>
      <c r="B43" s="21" t="s">
        <v>2500</v>
      </c>
    </row>
    <row r="44" spans="1:2">
      <c r="A44" s="21" t="s">
        <v>2501</v>
      </c>
      <c r="B44" s="21" t="s">
        <v>2502</v>
      </c>
    </row>
    <row r="45" spans="1:2">
      <c r="A45" s="21" t="s">
        <v>2503</v>
      </c>
      <c r="B45" s="21" t="s">
        <v>2504</v>
      </c>
    </row>
    <row r="46" spans="1:2">
      <c r="A46" s="21" t="s">
        <v>123</v>
      </c>
      <c r="B46" s="21" t="s">
        <v>125</v>
      </c>
    </row>
    <row r="47" spans="1:2">
      <c r="A47" s="21" t="s">
        <v>2505</v>
      </c>
      <c r="B47" s="21" t="s">
        <v>2506</v>
      </c>
    </row>
    <row r="48" spans="1:2">
      <c r="A48" s="21" t="s">
        <v>2507</v>
      </c>
      <c r="B48" s="21" t="s">
        <v>2508</v>
      </c>
    </row>
    <row r="49" spans="1:2">
      <c r="A49" s="21" t="s">
        <v>2509</v>
      </c>
      <c r="B49" s="21" t="s">
        <v>2510</v>
      </c>
    </row>
    <row r="50" spans="1:2">
      <c r="A50" s="21" t="s">
        <v>192</v>
      </c>
      <c r="B50" s="21" t="s">
        <v>194</v>
      </c>
    </row>
    <row r="51" spans="1:2">
      <c r="A51" s="21" t="s">
        <v>2511</v>
      </c>
      <c r="B51" s="21" t="s">
        <v>2512</v>
      </c>
    </row>
    <row r="52" spans="1:2">
      <c r="A52" s="21" t="s">
        <v>2513</v>
      </c>
      <c r="B52" s="21" t="s">
        <v>2514</v>
      </c>
    </row>
    <row r="53" spans="1:2">
      <c r="A53" s="21" t="s">
        <v>2515</v>
      </c>
      <c r="B53" s="21" t="s">
        <v>2516</v>
      </c>
    </row>
    <row r="54" spans="1:2">
      <c r="A54" s="21" t="s">
        <v>2517</v>
      </c>
      <c r="B54" s="21" t="s">
        <v>2518</v>
      </c>
    </row>
    <row r="55" spans="1:2">
      <c r="A55" s="21" t="s">
        <v>2519</v>
      </c>
      <c r="B55" s="21" t="s">
        <v>2520</v>
      </c>
    </row>
    <row r="56" spans="1:2">
      <c r="A56" s="21" t="s">
        <v>2521</v>
      </c>
      <c r="B56" s="21" t="s">
        <v>2522</v>
      </c>
    </row>
    <row r="57" spans="1:2">
      <c r="A57" s="21" t="s">
        <v>202</v>
      </c>
      <c r="B57" s="21" t="s">
        <v>204</v>
      </c>
    </row>
    <row r="58" spans="1:2">
      <c r="A58" s="21" t="s">
        <v>2523</v>
      </c>
      <c r="B58" s="21" t="s">
        <v>2524</v>
      </c>
    </row>
    <row r="59" spans="1:2">
      <c r="A59" s="21" t="s">
        <v>2525</v>
      </c>
      <c r="B59" s="21" t="s">
        <v>2526</v>
      </c>
    </row>
    <row r="60" spans="1:2">
      <c r="A60" s="21" t="s">
        <v>2527</v>
      </c>
      <c r="B60" s="21" t="s">
        <v>2528</v>
      </c>
    </row>
    <row r="61" spans="1:2">
      <c r="A61" s="21" t="s">
        <v>2529</v>
      </c>
      <c r="B61" s="21" t="s">
        <v>2530</v>
      </c>
    </row>
    <row r="62" spans="1:2">
      <c r="A62" s="21" t="s">
        <v>2531</v>
      </c>
      <c r="B62" s="21" t="s">
        <v>2532</v>
      </c>
    </row>
    <row r="63" spans="1:2">
      <c r="A63" s="21" t="s">
        <v>2533</v>
      </c>
      <c r="B63" s="21" t="s">
        <v>2534</v>
      </c>
    </row>
    <row r="64" spans="1:2">
      <c r="A64" s="21" t="s">
        <v>258</v>
      </c>
      <c r="B64" s="21" t="s">
        <v>260</v>
      </c>
    </row>
    <row r="65" spans="1:2">
      <c r="A65" s="21" t="s">
        <v>2535</v>
      </c>
      <c r="B65" s="21" t="s">
        <v>2536</v>
      </c>
    </row>
    <row r="66" spans="1:2">
      <c r="A66" s="21" t="s">
        <v>2537</v>
      </c>
      <c r="B66" s="21" t="s">
        <v>2538</v>
      </c>
    </row>
    <row r="67" spans="1:2">
      <c r="A67" s="21" t="s">
        <v>2539</v>
      </c>
      <c r="B67" s="21" t="s">
        <v>2540</v>
      </c>
    </row>
    <row r="68" spans="1:2">
      <c r="A68" s="21" t="s">
        <v>1883</v>
      </c>
      <c r="B68" s="21" t="s">
        <v>2316</v>
      </c>
    </row>
    <row r="69" spans="1:2">
      <c r="A69" s="21" t="s">
        <v>2541</v>
      </c>
      <c r="B69" s="21" t="s">
        <v>2542</v>
      </c>
    </row>
    <row r="70" spans="1:2">
      <c r="A70" s="21" t="s">
        <v>2543</v>
      </c>
      <c r="B70" s="21" t="s">
        <v>2544</v>
      </c>
    </row>
    <row r="71" spans="1:2">
      <c r="A71" s="21" t="s">
        <v>2545</v>
      </c>
      <c r="B71" s="21" t="s">
        <v>2546</v>
      </c>
    </row>
    <row r="72" spans="1:2">
      <c r="A72" s="21" t="s">
        <v>2547</v>
      </c>
      <c r="B72" s="21" t="s">
        <v>2546</v>
      </c>
    </row>
    <row r="73" spans="1:2">
      <c r="A73" s="21" t="s">
        <v>327</v>
      </c>
      <c r="B73" s="21" t="s">
        <v>329</v>
      </c>
    </row>
    <row r="74" spans="1:2">
      <c r="A74" s="21" t="s">
        <v>2548</v>
      </c>
      <c r="B74" s="21" t="s">
        <v>2549</v>
      </c>
    </row>
    <row r="75" spans="1:2">
      <c r="A75" s="21" t="s">
        <v>2550</v>
      </c>
      <c r="B75" s="21" t="s">
        <v>2551</v>
      </c>
    </row>
    <row r="76" spans="1:2">
      <c r="A76" s="21" t="s">
        <v>2552</v>
      </c>
      <c r="B76" s="21" t="s">
        <v>2553</v>
      </c>
    </row>
    <row r="77" spans="1:2">
      <c r="A77" s="21" t="s">
        <v>337</v>
      </c>
      <c r="B77" s="21" t="s">
        <v>339</v>
      </c>
    </row>
    <row r="78" spans="1:2">
      <c r="A78" s="21" t="s">
        <v>2554</v>
      </c>
      <c r="B78" s="21" t="s">
        <v>2555</v>
      </c>
    </row>
    <row r="79" spans="1:2">
      <c r="A79" s="21" t="s">
        <v>2556</v>
      </c>
      <c r="B79" s="21" t="s">
        <v>2557</v>
      </c>
    </row>
    <row r="80" spans="1:2">
      <c r="A80" s="21" t="s">
        <v>2558</v>
      </c>
      <c r="B80" s="21" t="s">
        <v>2559</v>
      </c>
    </row>
    <row r="81" spans="1:2">
      <c r="A81" s="21" t="s">
        <v>2560</v>
      </c>
      <c r="B81" s="21" t="s">
        <v>2561</v>
      </c>
    </row>
    <row r="82" spans="1:2">
      <c r="A82" s="21" t="s">
        <v>2562</v>
      </c>
      <c r="B82" s="21" t="s">
        <v>2563</v>
      </c>
    </row>
    <row r="83" spans="1:2">
      <c r="A83" s="21" t="s">
        <v>2564</v>
      </c>
      <c r="B83" s="21" t="s">
        <v>2563</v>
      </c>
    </row>
    <row r="84" spans="1:2">
      <c r="A84" s="21" t="s">
        <v>348</v>
      </c>
      <c r="B84" s="21" t="s">
        <v>350</v>
      </c>
    </row>
    <row r="85" spans="1:2">
      <c r="A85" s="21" t="s">
        <v>2565</v>
      </c>
      <c r="B85" s="21" t="s">
        <v>2566</v>
      </c>
    </row>
    <row r="86" spans="1:2">
      <c r="A86" s="21" t="s">
        <v>2567</v>
      </c>
      <c r="B86" s="21" t="s">
        <v>2568</v>
      </c>
    </row>
    <row r="87" spans="1:2">
      <c r="A87" s="21" t="s">
        <v>2569</v>
      </c>
      <c r="B87" s="21" t="s">
        <v>2570</v>
      </c>
    </row>
    <row r="88" spans="1:2">
      <c r="A88" s="21" t="s">
        <v>2571</v>
      </c>
      <c r="B88" s="21" t="s">
        <v>2572</v>
      </c>
    </row>
    <row r="89" spans="1:2">
      <c r="A89" s="21" t="s">
        <v>2573</v>
      </c>
      <c r="B89" s="21" t="s">
        <v>2574</v>
      </c>
    </row>
    <row r="90" spans="1:2">
      <c r="A90" s="21" t="s">
        <v>2575</v>
      </c>
      <c r="B90" s="21" t="s">
        <v>2576</v>
      </c>
    </row>
    <row r="91" spans="1:2">
      <c r="A91" s="21" t="s">
        <v>2577</v>
      </c>
      <c r="B91" s="21" t="s">
        <v>2578</v>
      </c>
    </row>
    <row r="92" spans="1:2">
      <c r="A92" s="21" t="s">
        <v>2579</v>
      </c>
      <c r="B92" s="21" t="s">
        <v>2580</v>
      </c>
    </row>
    <row r="93" spans="1:2">
      <c r="A93" s="21" t="s">
        <v>2581</v>
      </c>
      <c r="B93" s="21" t="s">
        <v>2582</v>
      </c>
    </row>
    <row r="94" spans="1:2">
      <c r="A94" s="21" t="s">
        <v>2583</v>
      </c>
      <c r="B94" s="21" t="s">
        <v>2584</v>
      </c>
    </row>
    <row r="95" spans="1:2">
      <c r="A95" s="21" t="s">
        <v>2585</v>
      </c>
      <c r="B95" s="21" t="s">
        <v>2586</v>
      </c>
    </row>
    <row r="96" spans="1:2">
      <c r="A96" s="21" t="s">
        <v>2587</v>
      </c>
      <c r="B96" s="21" t="s">
        <v>2588</v>
      </c>
    </row>
    <row r="97" spans="1:2">
      <c r="A97" s="21" t="s">
        <v>2589</v>
      </c>
      <c r="B97" s="21" t="s">
        <v>2590</v>
      </c>
    </row>
    <row r="98" spans="1:2">
      <c r="A98" s="21" t="s">
        <v>2591</v>
      </c>
      <c r="B98" s="21" t="s">
        <v>2592</v>
      </c>
    </row>
    <row r="99" spans="1:2">
      <c r="A99" s="21" t="s">
        <v>2593</v>
      </c>
      <c r="B99" s="21" t="s">
        <v>2594</v>
      </c>
    </row>
    <row r="100" spans="1:2">
      <c r="A100" s="21" t="s">
        <v>2595</v>
      </c>
      <c r="B100" s="21" t="s">
        <v>2596</v>
      </c>
    </row>
    <row r="101" spans="1:2">
      <c r="A101" s="21" t="s">
        <v>2597</v>
      </c>
      <c r="B101" s="21" t="s">
        <v>2598</v>
      </c>
    </row>
    <row r="102" spans="1:2">
      <c r="A102" s="21" t="s">
        <v>2599</v>
      </c>
      <c r="B102" s="21" t="s">
        <v>2600</v>
      </c>
    </row>
    <row r="103" spans="1:2">
      <c r="A103" s="21" t="s">
        <v>2601</v>
      </c>
      <c r="B103" s="21" t="s">
        <v>2602</v>
      </c>
    </row>
    <row r="104" spans="1:2">
      <c r="A104" s="21" t="s">
        <v>381</v>
      </c>
      <c r="B104" s="21" t="s">
        <v>383</v>
      </c>
    </row>
    <row r="105" spans="1:2">
      <c r="A105" s="21" t="s">
        <v>2603</v>
      </c>
      <c r="B105" s="21" t="s">
        <v>2604</v>
      </c>
    </row>
    <row r="106" spans="1:2">
      <c r="A106" s="21" t="s">
        <v>2605</v>
      </c>
      <c r="B106" s="21" t="s">
        <v>2606</v>
      </c>
    </row>
    <row r="107" spans="1:2">
      <c r="A107" s="21" t="s">
        <v>2607</v>
      </c>
      <c r="B107" s="21" t="s">
        <v>2608</v>
      </c>
    </row>
    <row r="108" spans="1:2">
      <c r="A108" s="21" t="s">
        <v>2609</v>
      </c>
      <c r="B108" s="21" t="s">
        <v>2610</v>
      </c>
    </row>
    <row r="109" spans="1:2">
      <c r="A109" s="21" t="s">
        <v>2611</v>
      </c>
      <c r="B109" s="21" t="s">
        <v>2612</v>
      </c>
    </row>
    <row r="110" spans="1:2">
      <c r="A110" s="21" t="s">
        <v>2613</v>
      </c>
      <c r="B110" s="21" t="s">
        <v>2614</v>
      </c>
    </row>
    <row r="111" spans="1:2">
      <c r="A111" s="21" t="s">
        <v>2615</v>
      </c>
      <c r="B111" s="21" t="s">
        <v>2616</v>
      </c>
    </row>
    <row r="112" spans="1:2">
      <c r="A112" s="21" t="s">
        <v>2617</v>
      </c>
      <c r="B112" s="21" t="s">
        <v>2618</v>
      </c>
    </row>
    <row r="113" spans="1:2">
      <c r="A113" s="21" t="s">
        <v>2619</v>
      </c>
      <c r="B113" s="21" t="s">
        <v>2618</v>
      </c>
    </row>
    <row r="114" spans="1:2">
      <c r="A114" s="21" t="s">
        <v>394</v>
      </c>
      <c r="B114" s="21" t="s">
        <v>396</v>
      </c>
    </row>
    <row r="115" spans="1:2">
      <c r="A115" s="21" t="s">
        <v>418</v>
      </c>
      <c r="B115" s="21" t="s">
        <v>420</v>
      </c>
    </row>
    <row r="116" spans="1:2">
      <c r="A116" s="21" t="s">
        <v>428</v>
      </c>
      <c r="B116" s="21" t="s">
        <v>430</v>
      </c>
    </row>
    <row r="117" spans="1:2">
      <c r="A117" s="21" t="s">
        <v>2620</v>
      </c>
      <c r="B117" s="21" t="s">
        <v>2621</v>
      </c>
    </row>
    <row r="118" spans="1:2">
      <c r="A118" s="21" t="s">
        <v>2622</v>
      </c>
      <c r="B118" s="21" t="s">
        <v>2623</v>
      </c>
    </row>
    <row r="119" spans="1:2">
      <c r="A119" s="21" t="s">
        <v>2624</v>
      </c>
      <c r="B119" s="21" t="s">
        <v>2625</v>
      </c>
    </row>
    <row r="120" spans="1:2">
      <c r="A120" s="21" t="s">
        <v>2626</v>
      </c>
      <c r="B120" s="21" t="s">
        <v>2627</v>
      </c>
    </row>
    <row r="121" spans="1:2">
      <c r="A121" s="21" t="s">
        <v>455</v>
      </c>
      <c r="B121" s="21" t="s">
        <v>457</v>
      </c>
    </row>
    <row r="122" spans="1:2">
      <c r="A122" s="21" t="s">
        <v>2628</v>
      </c>
      <c r="B122" s="21" t="s">
        <v>2629</v>
      </c>
    </row>
    <row r="123" spans="1:2">
      <c r="A123" s="21" t="s">
        <v>2630</v>
      </c>
      <c r="B123" s="21" t="s">
        <v>2629</v>
      </c>
    </row>
    <row r="124" spans="1:2">
      <c r="A124" s="21" t="s">
        <v>465</v>
      </c>
      <c r="B124" s="21" t="s">
        <v>467</v>
      </c>
    </row>
    <row r="125" spans="1:2">
      <c r="A125" s="21" t="s">
        <v>481</v>
      </c>
      <c r="B125" s="21" t="s">
        <v>483</v>
      </c>
    </row>
    <row r="126" spans="1:2">
      <c r="A126" s="21" t="s">
        <v>2631</v>
      </c>
      <c r="B126" s="21" t="s">
        <v>2632</v>
      </c>
    </row>
    <row r="127" spans="1:2">
      <c r="A127" s="21" t="s">
        <v>2633</v>
      </c>
      <c r="B127" s="21" t="s">
        <v>2632</v>
      </c>
    </row>
    <row r="128" spans="1:2">
      <c r="A128" s="21" t="s">
        <v>489</v>
      </c>
      <c r="B128" s="21" t="s">
        <v>491</v>
      </c>
    </row>
    <row r="129" spans="1:2">
      <c r="A129" s="21" t="s">
        <v>2634</v>
      </c>
      <c r="B129" s="21" t="s">
        <v>2635</v>
      </c>
    </row>
    <row r="130" spans="1:2">
      <c r="A130" s="21" t="s">
        <v>2636</v>
      </c>
      <c r="B130" s="21" t="s">
        <v>2637</v>
      </c>
    </row>
    <row r="131" spans="1:2">
      <c r="A131" s="21" t="s">
        <v>2638</v>
      </c>
      <c r="B131" s="21" t="s">
        <v>2639</v>
      </c>
    </row>
    <row r="132" spans="1:2">
      <c r="A132" s="21" t="s">
        <v>521</v>
      </c>
      <c r="B132" s="21" t="s">
        <v>523</v>
      </c>
    </row>
    <row r="133" spans="1:2">
      <c r="A133" s="21" t="s">
        <v>2640</v>
      </c>
      <c r="B133" s="21" t="s">
        <v>2641</v>
      </c>
    </row>
    <row r="134" spans="1:2">
      <c r="A134" s="21" t="s">
        <v>2642</v>
      </c>
      <c r="B134" s="21" t="s">
        <v>2643</v>
      </c>
    </row>
    <row r="135" spans="1:2">
      <c r="A135" s="21" t="s">
        <v>536</v>
      </c>
      <c r="B135" s="21" t="s">
        <v>538</v>
      </c>
    </row>
    <row r="136" spans="1:2">
      <c r="A136" s="21" t="s">
        <v>2644</v>
      </c>
      <c r="B136" s="21" t="s">
        <v>2645</v>
      </c>
    </row>
    <row r="137" spans="1:2">
      <c r="A137" s="21" t="s">
        <v>2646</v>
      </c>
      <c r="B137" s="21" t="s">
        <v>2647</v>
      </c>
    </row>
    <row r="138" spans="1:2">
      <c r="A138" s="21" t="s">
        <v>2648</v>
      </c>
      <c r="B138" s="21" t="s">
        <v>2649</v>
      </c>
    </row>
    <row r="139" spans="1:2">
      <c r="A139" s="21" t="s">
        <v>2650</v>
      </c>
      <c r="B139" s="21" t="s">
        <v>2649</v>
      </c>
    </row>
    <row r="140" spans="1:2">
      <c r="A140" s="21" t="s">
        <v>547</v>
      </c>
      <c r="B140" s="21" t="s">
        <v>549</v>
      </c>
    </row>
    <row r="141" spans="1:2">
      <c r="A141" s="21" t="s">
        <v>1828</v>
      </c>
      <c r="B141" s="21" t="s">
        <v>2057</v>
      </c>
    </row>
    <row r="142" spans="1:2">
      <c r="A142" s="21" t="s">
        <v>1907</v>
      </c>
      <c r="B142" s="21" t="s">
        <v>2084</v>
      </c>
    </row>
    <row r="143" spans="1:2">
      <c r="A143" s="21" t="s">
        <v>2651</v>
      </c>
      <c r="B143" s="21" t="s">
        <v>2652</v>
      </c>
    </row>
    <row r="144" spans="1:2">
      <c r="A144" s="21" t="s">
        <v>2653</v>
      </c>
      <c r="B144" s="21" t="s">
        <v>581</v>
      </c>
    </row>
    <row r="145" spans="1:2">
      <c r="A145" s="21" t="s">
        <v>2654</v>
      </c>
      <c r="B145" s="21" t="s">
        <v>2655</v>
      </c>
    </row>
    <row r="146" spans="1:2">
      <c r="A146" s="21" t="s">
        <v>579</v>
      </c>
      <c r="B146" s="21" t="s">
        <v>581</v>
      </c>
    </row>
    <row r="147" spans="1:2">
      <c r="A147" s="21" t="s">
        <v>2656</v>
      </c>
      <c r="B147" s="21" t="s">
        <v>2657</v>
      </c>
    </row>
    <row r="148" spans="1:2">
      <c r="A148" s="21" t="s">
        <v>2658</v>
      </c>
      <c r="B148" s="21" t="s">
        <v>2657</v>
      </c>
    </row>
    <row r="149" spans="1:2">
      <c r="A149" s="21" t="s">
        <v>652</v>
      </c>
      <c r="B149" s="21" t="s">
        <v>654</v>
      </c>
    </row>
    <row r="150" spans="1:2">
      <c r="A150" s="21" t="s">
        <v>1857</v>
      </c>
      <c r="B150" s="21" t="s">
        <v>1979</v>
      </c>
    </row>
    <row r="151" spans="1:2">
      <c r="A151" s="21" t="s">
        <v>715</v>
      </c>
      <c r="B151" s="21" t="s">
        <v>717</v>
      </c>
    </row>
    <row r="152" spans="1:2">
      <c r="A152" s="21" t="s">
        <v>2659</v>
      </c>
      <c r="B152" s="21" t="s">
        <v>2660</v>
      </c>
    </row>
    <row r="153" spans="1:2">
      <c r="A153" s="21" t="s">
        <v>2661</v>
      </c>
      <c r="B153" s="21" t="s">
        <v>2662</v>
      </c>
    </row>
    <row r="154" spans="1:2">
      <c r="A154" s="21" t="s">
        <v>2663</v>
      </c>
      <c r="B154" s="21" t="s">
        <v>2664</v>
      </c>
    </row>
    <row r="155" spans="1:2">
      <c r="A155" s="21" t="s">
        <v>731</v>
      </c>
      <c r="B155" s="21" t="s">
        <v>733</v>
      </c>
    </row>
    <row r="156" spans="1:2">
      <c r="A156" s="21" t="s">
        <v>2665</v>
      </c>
      <c r="B156" s="21" t="s">
        <v>2666</v>
      </c>
    </row>
    <row r="157" spans="1:2">
      <c r="A157" s="21" t="s">
        <v>777</v>
      </c>
      <c r="B157" s="21" t="s">
        <v>779</v>
      </c>
    </row>
    <row r="158" spans="1:2">
      <c r="A158" s="21" t="s">
        <v>2667</v>
      </c>
      <c r="B158" s="21" t="s">
        <v>2668</v>
      </c>
    </row>
    <row r="159" spans="1:2">
      <c r="A159" s="21" t="s">
        <v>2669</v>
      </c>
      <c r="B159" s="21" t="s">
        <v>2670</v>
      </c>
    </row>
    <row r="160" spans="1:2">
      <c r="A160" s="21" t="s">
        <v>2671</v>
      </c>
      <c r="B160" s="21" t="s">
        <v>2670</v>
      </c>
    </row>
    <row r="161" spans="1:2">
      <c r="A161" s="21" t="s">
        <v>786</v>
      </c>
      <c r="B161" s="21" t="s">
        <v>788</v>
      </c>
    </row>
    <row r="162" spans="1:2">
      <c r="A162" s="21" t="s">
        <v>2672</v>
      </c>
      <c r="B162" s="21" t="s">
        <v>2673</v>
      </c>
    </row>
    <row r="163" spans="1:2">
      <c r="A163" s="21" t="s">
        <v>2674</v>
      </c>
      <c r="B163" s="21" t="s">
        <v>2673</v>
      </c>
    </row>
    <row r="164" spans="1:2">
      <c r="A164" s="21" t="s">
        <v>806</v>
      </c>
      <c r="B164" s="21" t="s">
        <v>808</v>
      </c>
    </row>
    <row r="165" spans="1:2">
      <c r="A165" s="21" t="s">
        <v>2675</v>
      </c>
      <c r="B165" s="21" t="s">
        <v>2676</v>
      </c>
    </row>
    <row r="166" spans="1:2">
      <c r="A166" s="21" t="s">
        <v>2677</v>
      </c>
      <c r="B166" s="21" t="s">
        <v>2678</v>
      </c>
    </row>
    <row r="167" spans="1:2">
      <c r="A167" s="21" t="s">
        <v>817</v>
      </c>
      <c r="B167" s="21" t="s">
        <v>819</v>
      </c>
    </row>
    <row r="168" spans="1:2">
      <c r="A168" s="21" t="s">
        <v>2679</v>
      </c>
      <c r="B168" s="21" t="s">
        <v>2680</v>
      </c>
    </row>
    <row r="169" spans="1:2">
      <c r="A169" s="21" t="s">
        <v>2681</v>
      </c>
      <c r="B169" s="21" t="s">
        <v>2682</v>
      </c>
    </row>
    <row r="170" spans="1:2">
      <c r="A170" s="21" t="s">
        <v>2683</v>
      </c>
      <c r="B170" s="21" t="s">
        <v>2684</v>
      </c>
    </row>
    <row r="171" spans="1:2">
      <c r="A171" s="21" t="s">
        <v>2685</v>
      </c>
      <c r="B171" s="21" t="s">
        <v>2684</v>
      </c>
    </row>
    <row r="172" spans="1:2">
      <c r="A172" s="21" t="s">
        <v>855</v>
      </c>
      <c r="B172" s="21" t="s">
        <v>857</v>
      </c>
    </row>
    <row r="173" spans="1:2">
      <c r="A173" s="21" t="s">
        <v>2686</v>
      </c>
      <c r="B173" s="21" t="s">
        <v>2687</v>
      </c>
    </row>
    <row r="174" spans="1:2">
      <c r="A174" s="21" t="s">
        <v>2688</v>
      </c>
      <c r="B174" s="21" t="s">
        <v>2689</v>
      </c>
    </row>
    <row r="175" spans="1:2">
      <c r="A175" s="21" t="s">
        <v>2690</v>
      </c>
      <c r="B175" s="21" t="s">
        <v>2691</v>
      </c>
    </row>
    <row r="176" spans="1:2">
      <c r="A176" s="21" t="s">
        <v>2692</v>
      </c>
      <c r="B176" s="21" t="s">
        <v>2691</v>
      </c>
    </row>
    <row r="177" spans="1:2">
      <c r="A177" s="21" t="s">
        <v>2693</v>
      </c>
      <c r="B177" s="21" t="s">
        <v>2694</v>
      </c>
    </row>
    <row r="178" spans="1:2">
      <c r="A178" s="21" t="s">
        <v>2695</v>
      </c>
      <c r="B178" s="21" t="s">
        <v>2694</v>
      </c>
    </row>
    <row r="179" spans="1:2">
      <c r="A179" s="21" t="s">
        <v>880</v>
      </c>
      <c r="B179" s="21" t="s">
        <v>882</v>
      </c>
    </row>
    <row r="180" spans="1:2">
      <c r="A180" s="21" t="s">
        <v>927</v>
      </c>
      <c r="B180" s="21" t="s">
        <v>929</v>
      </c>
    </row>
    <row r="181" spans="1:2">
      <c r="A181" s="21" t="s">
        <v>943</v>
      </c>
      <c r="B181" s="21" t="s">
        <v>945</v>
      </c>
    </row>
    <row r="182" spans="1:2">
      <c r="A182" s="21" t="s">
        <v>963</v>
      </c>
      <c r="B182" s="21" t="s">
        <v>965</v>
      </c>
    </row>
    <row r="183" spans="1:2">
      <c r="A183" s="21" t="s">
        <v>2696</v>
      </c>
      <c r="B183" s="21" t="s">
        <v>2697</v>
      </c>
    </row>
    <row r="184" spans="1:2">
      <c r="A184" s="21" t="s">
        <v>973</v>
      </c>
      <c r="B184" s="21" t="s">
        <v>975</v>
      </c>
    </row>
    <row r="185" spans="1:2">
      <c r="A185" s="21" t="s">
        <v>2698</v>
      </c>
      <c r="B185" s="21" t="s">
        <v>2699</v>
      </c>
    </row>
    <row r="186" spans="1:2">
      <c r="A186" s="21" t="s">
        <v>2700</v>
      </c>
      <c r="B186" s="21" t="s">
        <v>2699</v>
      </c>
    </row>
    <row r="187" spans="1:2">
      <c r="A187" s="21" t="s">
        <v>982</v>
      </c>
      <c r="B187" s="21" t="s">
        <v>984</v>
      </c>
    </row>
    <row r="188" spans="1:2">
      <c r="A188" s="21" t="s">
        <v>1002</v>
      </c>
      <c r="B188" s="21" t="s">
        <v>1004</v>
      </c>
    </row>
    <row r="189" spans="1:2">
      <c r="A189" s="21" t="s">
        <v>2701</v>
      </c>
      <c r="B189" s="21" t="s">
        <v>2702</v>
      </c>
    </row>
    <row r="190" spans="1:2">
      <c r="A190" s="21" t="s">
        <v>1116</v>
      </c>
      <c r="B190" s="21" t="s">
        <v>1118</v>
      </c>
    </row>
    <row r="191" spans="1:2">
      <c r="A191" s="21" t="s">
        <v>2703</v>
      </c>
      <c r="B191" s="21" t="s">
        <v>2704</v>
      </c>
    </row>
    <row r="192" spans="1:2">
      <c r="A192" s="21" t="s">
        <v>2705</v>
      </c>
      <c r="B192" s="21" t="s">
        <v>2706</v>
      </c>
    </row>
    <row r="193" spans="1:2">
      <c r="A193" s="21" t="s">
        <v>1162</v>
      </c>
      <c r="B193" s="21" t="s">
        <v>1164</v>
      </c>
    </row>
    <row r="194" spans="1:2">
      <c r="A194" s="21" t="s">
        <v>2707</v>
      </c>
      <c r="B194" s="21" t="s">
        <v>2708</v>
      </c>
    </row>
    <row r="195" spans="1:2">
      <c r="A195" s="21" t="s">
        <v>2709</v>
      </c>
      <c r="B195" s="21" t="s">
        <v>2708</v>
      </c>
    </row>
    <row r="196" spans="1:2">
      <c r="A196" s="21" t="s">
        <v>1172</v>
      </c>
      <c r="B196" s="21" t="s">
        <v>1174</v>
      </c>
    </row>
    <row r="197" spans="1:2">
      <c r="A197" s="21" t="s">
        <v>1229</v>
      </c>
      <c r="B197" s="21" t="s">
        <v>1231</v>
      </c>
    </row>
    <row r="198" spans="1:2">
      <c r="A198" s="21" t="s">
        <v>1263</v>
      </c>
      <c r="B198" s="21" t="s">
        <v>1265</v>
      </c>
    </row>
    <row r="199" spans="1:2">
      <c r="A199" s="21" t="s">
        <v>1281</v>
      </c>
      <c r="B199" s="21" t="s">
        <v>1283</v>
      </c>
    </row>
    <row r="200" spans="1:2">
      <c r="A200" s="21" t="s">
        <v>2710</v>
      </c>
      <c r="B200" s="21" t="s">
        <v>2711</v>
      </c>
    </row>
    <row r="201" spans="1:2">
      <c r="A201" s="21" t="s">
        <v>2712</v>
      </c>
      <c r="B201" s="21" t="s">
        <v>2711</v>
      </c>
    </row>
    <row r="202" spans="1:2">
      <c r="A202" s="21" t="s">
        <v>1298</v>
      </c>
      <c r="B202" s="21" t="s">
        <v>1300</v>
      </c>
    </row>
    <row r="203" spans="1:2">
      <c r="A203" s="21" t="s">
        <v>1866</v>
      </c>
      <c r="B203" s="21" t="s">
        <v>2278</v>
      </c>
    </row>
    <row r="204" spans="1:2">
      <c r="A204" s="21" t="s">
        <v>1308</v>
      </c>
      <c r="B204" s="21" t="s">
        <v>1310</v>
      </c>
    </row>
    <row r="205" spans="1:2">
      <c r="A205" s="21" t="s">
        <v>1408</v>
      </c>
      <c r="B205" s="21" t="s">
        <v>1410</v>
      </c>
    </row>
    <row r="206" spans="1:2">
      <c r="A206" s="21" t="s">
        <v>2713</v>
      </c>
      <c r="B206" s="21" t="s">
        <v>2714</v>
      </c>
    </row>
    <row r="207" spans="1:2">
      <c r="A207" s="21" t="s">
        <v>2715</v>
      </c>
      <c r="B207" s="21" t="s">
        <v>2714</v>
      </c>
    </row>
    <row r="208" spans="1:2">
      <c r="A208" s="21" t="s">
        <v>1419</v>
      </c>
      <c r="B208" s="21" t="s">
        <v>1421</v>
      </c>
    </row>
    <row r="209" spans="1:2">
      <c r="A209" s="21" t="s">
        <v>1428</v>
      </c>
      <c r="B209" s="21" t="s">
        <v>1430</v>
      </c>
    </row>
    <row r="210" spans="1:2">
      <c r="A210" s="21" t="s">
        <v>1439</v>
      </c>
      <c r="B210" s="21" t="s">
        <v>1441</v>
      </c>
    </row>
    <row r="211" spans="1:2">
      <c r="A211" s="21" t="s">
        <v>1458</v>
      </c>
      <c r="B211" s="21" t="s">
        <v>1460</v>
      </c>
    </row>
    <row r="212" spans="1:2">
      <c r="A212" s="21" t="s">
        <v>2716</v>
      </c>
      <c r="B212" s="21" t="s">
        <v>1494</v>
      </c>
    </row>
    <row r="213" spans="1:2">
      <c r="A213" s="21" t="s">
        <v>1492</v>
      </c>
      <c r="B213" s="21" t="s">
        <v>1494</v>
      </c>
    </row>
    <row r="214" spans="1:2">
      <c r="A214" s="21" t="s">
        <v>2717</v>
      </c>
      <c r="B214" s="21" t="s">
        <v>1494</v>
      </c>
    </row>
    <row r="215" spans="1:2">
      <c r="A215" s="21" t="s">
        <v>2718</v>
      </c>
      <c r="B215" s="21" t="s">
        <v>2719</v>
      </c>
    </row>
    <row r="216" spans="1:2">
      <c r="A216" s="21" t="s">
        <v>2720</v>
      </c>
      <c r="B216" s="21" t="s">
        <v>2721</v>
      </c>
    </row>
    <row r="217" spans="1:2">
      <c r="A217" s="21" t="s">
        <v>2722</v>
      </c>
      <c r="B217" s="21" t="s">
        <v>2719</v>
      </c>
    </row>
    <row r="218" spans="1:2">
      <c r="A218" s="21" t="s">
        <v>2723</v>
      </c>
      <c r="B218" s="21" t="s">
        <v>1507</v>
      </c>
    </row>
    <row r="219" spans="1:2">
      <c r="A219" s="21" t="s">
        <v>1505</v>
      </c>
      <c r="B219" s="21" t="s">
        <v>1507</v>
      </c>
    </row>
    <row r="220" spans="1:2">
      <c r="A220" s="21" t="s">
        <v>2724</v>
      </c>
      <c r="B220" s="21" t="s">
        <v>2725</v>
      </c>
    </row>
    <row r="221" spans="1:2">
      <c r="A221" s="21" t="s">
        <v>2726</v>
      </c>
      <c r="B221" s="21" t="s">
        <v>2727</v>
      </c>
    </row>
    <row r="222" spans="1:2">
      <c r="A222" s="21" t="s">
        <v>2728</v>
      </c>
      <c r="B222" s="21" t="s">
        <v>2729</v>
      </c>
    </row>
    <row r="223" spans="1:2">
      <c r="A223" s="21" t="s">
        <v>2730</v>
      </c>
      <c r="B223" s="21" t="s">
        <v>2731</v>
      </c>
    </row>
    <row r="224" spans="1:2">
      <c r="A224" s="21" t="s">
        <v>2732</v>
      </c>
      <c r="B224" s="21" t="s">
        <v>2733</v>
      </c>
    </row>
    <row r="225" spans="1:2">
      <c r="A225" s="21" t="s">
        <v>2734</v>
      </c>
      <c r="B225" s="21" t="s">
        <v>2735</v>
      </c>
    </row>
    <row r="226" spans="1:2">
      <c r="A226" s="21" t="s">
        <v>1538</v>
      </c>
      <c r="B226" s="21" t="s">
        <v>1540</v>
      </c>
    </row>
    <row r="227" spans="1:2">
      <c r="A227" s="21" t="s">
        <v>2736</v>
      </c>
      <c r="B227" s="21" t="s">
        <v>2737</v>
      </c>
    </row>
    <row r="228" spans="1:2">
      <c r="A228" s="21" t="s">
        <v>2738</v>
      </c>
      <c r="B228" s="21" t="s">
        <v>2739</v>
      </c>
    </row>
    <row r="229" spans="1:2">
      <c r="A229" s="21" t="s">
        <v>2740</v>
      </c>
      <c r="B229" s="21" t="s">
        <v>2741</v>
      </c>
    </row>
    <row r="230" spans="1:2">
      <c r="A230" s="21" t="s">
        <v>2742</v>
      </c>
      <c r="B230" s="21" t="s">
        <v>2743</v>
      </c>
    </row>
    <row r="231" spans="1:2">
      <c r="A231" s="21" t="s">
        <v>2744</v>
      </c>
      <c r="B231" s="21" t="s">
        <v>2745</v>
      </c>
    </row>
    <row r="232" spans="1:2">
      <c r="A232" s="21" t="s">
        <v>2746</v>
      </c>
      <c r="B232" s="21" t="s">
        <v>2747</v>
      </c>
    </row>
    <row r="233" spans="1:2">
      <c r="A233" s="21" t="s">
        <v>2748</v>
      </c>
      <c r="B233" s="21" t="s">
        <v>2749</v>
      </c>
    </row>
    <row r="234" spans="1:2">
      <c r="A234" s="21" t="s">
        <v>1558</v>
      </c>
      <c r="B234" s="21" t="s">
        <v>1560</v>
      </c>
    </row>
    <row r="235" spans="1:2">
      <c r="A235" s="21" t="s">
        <v>2750</v>
      </c>
      <c r="B235" s="21" t="s">
        <v>2751</v>
      </c>
    </row>
    <row r="236" spans="1:2">
      <c r="A236" s="21" t="s">
        <v>2752</v>
      </c>
      <c r="B236" s="21" t="s">
        <v>1573</v>
      </c>
    </row>
    <row r="237" spans="1:2">
      <c r="A237" s="21" t="s">
        <v>1571</v>
      </c>
      <c r="B237" s="21" t="s">
        <v>1573</v>
      </c>
    </row>
    <row r="238" spans="1:2">
      <c r="A238" s="21" t="s">
        <v>1590</v>
      </c>
      <c r="B238" s="21" t="s">
        <v>1592</v>
      </c>
    </row>
    <row r="239" spans="1:2">
      <c r="A239" s="21" t="s">
        <v>1599</v>
      </c>
      <c r="B239" s="21" t="s">
        <v>1601</v>
      </c>
    </row>
    <row r="240" spans="1:2">
      <c r="A240" s="21" t="s">
        <v>2753</v>
      </c>
      <c r="B240" s="21" t="s">
        <v>2754</v>
      </c>
    </row>
    <row r="241" spans="1:2">
      <c r="A241" s="21" t="s">
        <v>1616</v>
      </c>
      <c r="B241" s="21" t="s">
        <v>1618</v>
      </c>
    </row>
    <row r="242" spans="1:2">
      <c r="A242" s="21" t="s">
        <v>2755</v>
      </c>
      <c r="B242" s="21" t="s">
        <v>1633</v>
      </c>
    </row>
    <row r="243" spans="1:2">
      <c r="A243" s="21" t="s">
        <v>1631</v>
      </c>
      <c r="B243" s="21" t="s">
        <v>1633</v>
      </c>
    </row>
    <row r="244" spans="1:2">
      <c r="A244" s="21" t="s">
        <v>2756</v>
      </c>
      <c r="B244" s="21" t="s">
        <v>2757</v>
      </c>
    </row>
    <row r="245" spans="1:2">
      <c r="A245" s="21" t="s">
        <v>1640</v>
      </c>
      <c r="B245" s="21" t="s">
        <v>1642</v>
      </c>
    </row>
    <row r="246" spans="1:2">
      <c r="A246" s="21" t="s">
        <v>2758</v>
      </c>
      <c r="B246" s="21" t="s">
        <v>2759</v>
      </c>
    </row>
    <row r="247" spans="1:2">
      <c r="A247" s="21" t="s">
        <v>2760</v>
      </c>
      <c r="B247" s="21" t="s">
        <v>2761</v>
      </c>
    </row>
    <row r="248" spans="1:2">
      <c r="A248" s="21" t="s">
        <v>2762</v>
      </c>
      <c r="B248" s="21" t="s">
        <v>2763</v>
      </c>
    </row>
    <row r="249" spans="1:2">
      <c r="A249" s="21" t="s">
        <v>2764</v>
      </c>
      <c r="B249" s="21" t="s">
        <v>1651</v>
      </c>
    </row>
    <row r="250" spans="1:2">
      <c r="A250" s="21" t="s">
        <v>1649</v>
      </c>
      <c r="B250" s="21" t="s">
        <v>1651</v>
      </c>
    </row>
    <row r="251" spans="1:2">
      <c r="A251" s="21" t="s">
        <v>1860</v>
      </c>
      <c r="B251" s="21" t="s">
        <v>1651</v>
      </c>
    </row>
    <row r="252" spans="1:2">
      <c r="A252" s="21" t="s">
        <v>2765</v>
      </c>
      <c r="B252" s="21" t="s">
        <v>2766</v>
      </c>
    </row>
    <row r="253" spans="1:2">
      <c r="A253" s="21" t="s">
        <v>2767</v>
      </c>
      <c r="B253" s="21" t="s">
        <v>2768</v>
      </c>
    </row>
    <row r="254" spans="1:2">
      <c r="A254" s="21" t="s">
        <v>2769</v>
      </c>
      <c r="B254" s="21" t="s">
        <v>2768</v>
      </c>
    </row>
    <row r="255" spans="1:2">
      <c r="A255" s="21" t="s">
        <v>2770</v>
      </c>
      <c r="B255" s="21" t="s">
        <v>2771</v>
      </c>
    </row>
    <row r="256" spans="1:2">
      <c r="A256" s="21" t="s">
        <v>2772</v>
      </c>
      <c r="B256" s="21" t="s">
        <v>2771</v>
      </c>
    </row>
    <row r="257" spans="1:2">
      <c r="A257" s="21" t="s">
        <v>2773</v>
      </c>
      <c r="B257" s="21" t="s">
        <v>2774</v>
      </c>
    </row>
    <row r="258" spans="1:2">
      <c r="A258" s="21" t="s">
        <v>2775</v>
      </c>
      <c r="B258" s="21" t="s">
        <v>2774</v>
      </c>
    </row>
    <row r="259" spans="1:2">
      <c r="A259" s="21" t="s">
        <v>2776</v>
      </c>
      <c r="B259" s="21" t="s">
        <v>2777</v>
      </c>
    </row>
    <row r="260" spans="1:2">
      <c r="A260" s="21" t="s">
        <v>2778</v>
      </c>
      <c r="B260" s="21" t="s">
        <v>2779</v>
      </c>
    </row>
    <row r="261" spans="1:2">
      <c r="A261" s="21" t="s">
        <v>2780</v>
      </c>
      <c r="B261" s="21" t="s">
        <v>2781</v>
      </c>
    </row>
    <row r="262" spans="1:2">
      <c r="A262" s="21" t="s">
        <v>2782</v>
      </c>
      <c r="B262" s="21" t="s">
        <v>2783</v>
      </c>
    </row>
    <row r="263" spans="1:2">
      <c r="A263" s="21" t="s">
        <v>2784</v>
      </c>
      <c r="B263" s="21" t="s">
        <v>2785</v>
      </c>
    </row>
    <row r="264" spans="1:2">
      <c r="A264" s="21" t="s">
        <v>2786</v>
      </c>
      <c r="B264" s="21" t="s">
        <v>2787</v>
      </c>
    </row>
    <row r="265" spans="1:2">
      <c r="A265" s="21" t="s">
        <v>2788</v>
      </c>
      <c r="B265" s="21" t="s">
        <v>2789</v>
      </c>
    </row>
    <row r="266" spans="1:2">
      <c r="A266" s="21" t="s">
        <v>2790</v>
      </c>
      <c r="B266" s="21" t="s">
        <v>2789</v>
      </c>
    </row>
    <row r="267" spans="1:2">
      <c r="A267" s="21" t="s">
        <v>2791</v>
      </c>
      <c r="B267" s="21" t="s">
        <v>2792</v>
      </c>
    </row>
    <row r="268" spans="1:2">
      <c r="A268" s="21" t="s">
        <v>2793</v>
      </c>
      <c r="B268" s="21" t="s">
        <v>2794</v>
      </c>
    </row>
    <row r="269" spans="1:2">
      <c r="A269" s="21" t="s">
        <v>2795</v>
      </c>
      <c r="B269" s="21" t="s">
        <v>2796</v>
      </c>
    </row>
    <row r="270" spans="1:2">
      <c r="A270" s="21" t="s">
        <v>2797</v>
      </c>
      <c r="B270" s="21" t="s">
        <v>2798</v>
      </c>
    </row>
    <row r="271" spans="1:2">
      <c r="A271" s="21" t="s">
        <v>2799</v>
      </c>
      <c r="B271" s="21" t="s">
        <v>2800</v>
      </c>
    </row>
    <row r="272" spans="1:2">
      <c r="A272" s="21" t="s">
        <v>2801</v>
      </c>
      <c r="B272" s="21" t="s">
        <v>2802</v>
      </c>
    </row>
    <row r="273" spans="1:2">
      <c r="A273" s="21" t="s">
        <v>2803</v>
      </c>
      <c r="B273" s="21" t="s">
        <v>1690</v>
      </c>
    </row>
    <row r="274" spans="1:2">
      <c r="A274" s="21" t="s">
        <v>1688</v>
      </c>
      <c r="B274" s="21" t="s">
        <v>1690</v>
      </c>
    </row>
    <row r="275" spans="1:2">
      <c r="A275" s="21" t="s">
        <v>2804</v>
      </c>
      <c r="B275" s="21" t="s">
        <v>2805</v>
      </c>
    </row>
    <row r="276" spans="1:2">
      <c r="A276" s="21" t="s">
        <v>2806</v>
      </c>
      <c r="B276" s="21" t="s">
        <v>2807</v>
      </c>
    </row>
    <row r="277" spans="1:2">
      <c r="A277" s="21" t="s">
        <v>2808</v>
      </c>
      <c r="B277" s="21" t="s">
        <v>2809</v>
      </c>
    </row>
    <row r="278" spans="1:2">
      <c r="A278" s="21" t="s">
        <v>2810</v>
      </c>
      <c r="B278" s="21" t="s">
        <v>2811</v>
      </c>
    </row>
    <row r="279" spans="1:2">
      <c r="A279" s="21" t="s">
        <v>2812</v>
      </c>
      <c r="B279" s="21" t="s">
        <v>2813</v>
      </c>
    </row>
    <row r="280" spans="1:2">
      <c r="A280" s="21" t="s">
        <v>2814</v>
      </c>
      <c r="B280" s="21" t="s">
        <v>2815</v>
      </c>
    </row>
    <row r="281" spans="1:2">
      <c r="A281" s="21" t="s">
        <v>2816</v>
      </c>
      <c r="B281" s="21" t="s">
        <v>2817</v>
      </c>
    </row>
    <row r="282" spans="1:2">
      <c r="A282" s="21" t="s">
        <v>2818</v>
      </c>
      <c r="B282" s="21" t="s">
        <v>2819</v>
      </c>
    </row>
    <row r="283" spans="1:2">
      <c r="A283" s="21" t="s">
        <v>2820</v>
      </c>
      <c r="B283" s="21" t="s">
        <v>2821</v>
      </c>
    </row>
    <row r="284" spans="1:2">
      <c r="A284" s="21" t="s">
        <v>2822</v>
      </c>
      <c r="B284" s="21" t="s">
        <v>2177</v>
      </c>
    </row>
    <row r="285" spans="1:2">
      <c r="A285" s="21" t="s">
        <v>1880</v>
      </c>
      <c r="B285" s="21" t="s">
        <v>2177</v>
      </c>
    </row>
    <row r="286" spans="1:2">
      <c r="A286" s="21" t="s">
        <v>2823</v>
      </c>
      <c r="B286" s="21" t="s">
        <v>2824</v>
      </c>
    </row>
    <row r="287" spans="1:2">
      <c r="A287" s="21" t="s">
        <v>2825</v>
      </c>
      <c r="B287" s="21" t="s">
        <v>2826</v>
      </c>
    </row>
    <row r="288" spans="1:2">
      <c r="A288" s="21" t="s">
        <v>2827</v>
      </c>
      <c r="B288" s="21" t="s">
        <v>2828</v>
      </c>
    </row>
    <row r="289" spans="1:2">
      <c r="A289" s="21" t="s">
        <v>2829</v>
      </c>
      <c r="B289" s="21" t="s">
        <v>2830</v>
      </c>
    </row>
    <row r="290" spans="1:2">
      <c r="A290" s="21" t="s">
        <v>2831</v>
      </c>
      <c r="B290" s="21" t="s">
        <v>2832</v>
      </c>
    </row>
    <row r="291" spans="1:2">
      <c r="A291" s="21" t="s">
        <v>2833</v>
      </c>
      <c r="B291" s="21" t="s">
        <v>2834</v>
      </c>
    </row>
    <row r="292" spans="1:2">
      <c r="A292" s="21" t="s">
        <v>2835</v>
      </c>
      <c r="B292" s="21" t="s">
        <v>2836</v>
      </c>
    </row>
    <row r="293" spans="1:2">
      <c r="A293" s="21" t="s">
        <v>2837</v>
      </c>
      <c r="B293" s="21" t="s">
        <v>2838</v>
      </c>
    </row>
    <row r="294" spans="1:2">
      <c r="A294" s="21" t="s">
        <v>2839</v>
      </c>
      <c r="B294" s="21" t="s">
        <v>2840</v>
      </c>
    </row>
    <row r="295" spans="1:2">
      <c r="A295" s="21" t="s">
        <v>2841</v>
      </c>
      <c r="B295" s="21" t="s">
        <v>2842</v>
      </c>
    </row>
    <row r="296" spans="1:2">
      <c r="A296" s="21" t="s">
        <v>2843</v>
      </c>
      <c r="B296" s="21" t="s">
        <v>2844</v>
      </c>
    </row>
    <row r="297" spans="1:2">
      <c r="A297" s="21" t="s">
        <v>2845</v>
      </c>
      <c r="B297" s="21" t="s">
        <v>2846</v>
      </c>
    </row>
    <row r="298" spans="1:2">
      <c r="A298" s="21" t="s">
        <v>2847</v>
      </c>
      <c r="B298" s="21" t="s">
        <v>2848</v>
      </c>
    </row>
    <row r="299" spans="1:2">
      <c r="A299" s="21" t="s">
        <v>2849</v>
      </c>
      <c r="B299" s="21" t="s">
        <v>2850</v>
      </c>
    </row>
    <row r="300" spans="1:2">
      <c r="A300" s="21" t="s">
        <v>2851</v>
      </c>
      <c r="B300" s="21" t="s">
        <v>2850</v>
      </c>
    </row>
    <row r="301" spans="1:2">
      <c r="A301" s="21" t="s">
        <v>2852</v>
      </c>
      <c r="B301" s="21" t="s">
        <v>2850</v>
      </c>
    </row>
    <row r="302" spans="1:2">
      <c r="A302" s="21" t="s">
        <v>2853</v>
      </c>
      <c r="B302" s="21" t="s">
        <v>2854</v>
      </c>
    </row>
    <row r="303" spans="1:2">
      <c r="A303" s="21" t="s">
        <v>2855</v>
      </c>
      <c r="B303" s="21" t="s">
        <v>2856</v>
      </c>
    </row>
    <row r="304" spans="1:2">
      <c r="A304" s="21" t="s">
        <v>2378</v>
      </c>
      <c r="B304" s="21" t="s">
        <v>2857</v>
      </c>
    </row>
    <row r="305" spans="1:2">
      <c r="A305" s="21" t="s">
        <v>2858</v>
      </c>
      <c r="B305" s="21" t="s">
        <v>2857</v>
      </c>
    </row>
    <row r="306" spans="1:2">
      <c r="A306" s="21" t="s">
        <v>2859</v>
      </c>
      <c r="B306" s="21" t="s">
        <v>1696</v>
      </c>
    </row>
    <row r="307" spans="1:2">
      <c r="A307" s="21" t="s">
        <v>1694</v>
      </c>
      <c r="B307" s="21" t="s">
        <v>1696</v>
      </c>
    </row>
    <row r="308" spans="1:2">
      <c r="A308" s="21" t="s">
        <v>2860</v>
      </c>
      <c r="B308" s="21" t="s">
        <v>2861</v>
      </c>
    </row>
    <row r="309" spans="1:2">
      <c r="A309" s="21" t="s">
        <v>2862</v>
      </c>
      <c r="B309" s="21" t="s">
        <v>2863</v>
      </c>
    </row>
    <row r="310" spans="1:2">
      <c r="A310" s="21" t="s">
        <v>2864</v>
      </c>
      <c r="B310" s="21" t="s">
        <v>2865</v>
      </c>
    </row>
    <row r="311" spans="1:2">
      <c r="A311" s="21" t="s">
        <v>2866</v>
      </c>
      <c r="B311" s="21" t="s">
        <v>2867</v>
      </c>
    </row>
    <row r="312" spans="1:2">
      <c r="A312" s="21" t="s">
        <v>2868</v>
      </c>
      <c r="B312" s="21" t="s">
        <v>2869</v>
      </c>
    </row>
    <row r="313" spans="1:2">
      <c r="A313" s="21" t="s">
        <v>2870</v>
      </c>
      <c r="B313" s="21" t="s">
        <v>2871</v>
      </c>
    </row>
    <row r="314" spans="1:2">
      <c r="A314" s="21" t="s">
        <v>2872</v>
      </c>
      <c r="B314" s="21" t="s">
        <v>2873</v>
      </c>
    </row>
    <row r="315" spans="1:2">
      <c r="A315" s="21" t="s">
        <v>2874</v>
      </c>
      <c r="B315" s="21" t="s">
        <v>1704</v>
      </c>
    </row>
    <row r="316" spans="1:2">
      <c r="A316" s="21" t="s">
        <v>1702</v>
      </c>
      <c r="B316" s="21" t="s">
        <v>1704</v>
      </c>
    </row>
    <row r="317" spans="1:2">
      <c r="A317" s="21" t="s">
        <v>2875</v>
      </c>
      <c r="B317" s="21" t="s">
        <v>2876</v>
      </c>
    </row>
    <row r="318" spans="1:2">
      <c r="A318" s="21" t="s">
        <v>2877</v>
      </c>
      <c r="B318" s="21" t="s">
        <v>2878</v>
      </c>
    </row>
    <row r="319" spans="1:2">
      <c r="A319" s="21" t="s">
        <v>2879</v>
      </c>
      <c r="B319" s="21" t="s">
        <v>2880</v>
      </c>
    </row>
    <row r="320" spans="1:2">
      <c r="A320" s="21" t="s">
        <v>2881</v>
      </c>
      <c r="B320" s="21" t="s">
        <v>2882</v>
      </c>
    </row>
    <row r="321" spans="1:2">
      <c r="A321" s="21" t="s">
        <v>2883</v>
      </c>
      <c r="B321" s="21" t="s">
        <v>2884</v>
      </c>
    </row>
    <row r="322" spans="1:2">
      <c r="A322" s="21" t="s">
        <v>2885</v>
      </c>
      <c r="B322" s="21" t="s">
        <v>2886</v>
      </c>
    </row>
    <row r="323" spans="1:2">
      <c r="A323" s="21" t="s">
        <v>2887</v>
      </c>
      <c r="B323" s="21" t="s">
        <v>2888</v>
      </c>
    </row>
    <row r="324" spans="1:2">
      <c r="A324" s="21" t="s">
        <v>2889</v>
      </c>
      <c r="B324" s="21" t="s">
        <v>2888</v>
      </c>
    </row>
    <row r="325" spans="1:2">
      <c r="A325" s="21" t="s">
        <v>2890</v>
      </c>
      <c r="B325" s="21" t="s">
        <v>329</v>
      </c>
    </row>
    <row r="326" spans="1:2">
      <c r="A326" s="21" t="s">
        <v>2891</v>
      </c>
      <c r="B326" s="21" t="s">
        <v>2888</v>
      </c>
    </row>
    <row r="327" spans="1:2">
      <c r="A327" s="21" t="s">
        <v>2892</v>
      </c>
      <c r="B327" s="21" t="s">
        <v>2893</v>
      </c>
    </row>
    <row r="328" spans="1:2">
      <c r="A328" s="21" t="s">
        <v>2894</v>
      </c>
      <c r="B328" s="21" t="s">
        <v>2895</v>
      </c>
    </row>
    <row r="329" spans="1:2">
      <c r="A329" s="21" t="s">
        <v>2896</v>
      </c>
      <c r="B329" s="21" t="s">
        <v>1721</v>
      </c>
    </row>
    <row r="330" spans="1:2">
      <c r="A330" s="21" t="s">
        <v>1719</v>
      </c>
      <c r="B330" s="21" t="s">
        <v>1721</v>
      </c>
    </row>
    <row r="331" spans="1:2">
      <c r="A331" s="21" t="s">
        <v>2897</v>
      </c>
      <c r="B331" s="21" t="s">
        <v>2898</v>
      </c>
    </row>
    <row r="332" spans="1:2">
      <c r="A332" s="21" t="s">
        <v>2899</v>
      </c>
      <c r="B332" s="21" t="s">
        <v>2863</v>
      </c>
    </row>
    <row r="333" spans="1:2">
      <c r="A333" s="21" t="s">
        <v>2900</v>
      </c>
      <c r="B333" s="21" t="s">
        <v>2865</v>
      </c>
    </row>
    <row r="334" spans="1:2">
      <c r="A334" s="21" t="s">
        <v>2901</v>
      </c>
      <c r="B334" s="21" t="s">
        <v>2867</v>
      </c>
    </row>
    <row r="335" spans="1:2">
      <c r="A335" s="21" t="s">
        <v>2902</v>
      </c>
      <c r="B335" s="21" t="s">
        <v>2903</v>
      </c>
    </row>
    <row r="336" spans="1:2">
      <c r="A336" s="21" t="s">
        <v>2904</v>
      </c>
      <c r="B336" s="21" t="s">
        <v>2905</v>
      </c>
    </row>
    <row r="337" spans="1:2">
      <c r="A337" s="21" t="s">
        <v>2906</v>
      </c>
      <c r="B337" s="21" t="s">
        <v>2907</v>
      </c>
    </row>
    <row r="338" spans="1:2">
      <c r="A338" s="21" t="s">
        <v>2908</v>
      </c>
      <c r="B338" s="21" t="s">
        <v>2909</v>
      </c>
    </row>
    <row r="339" spans="1:2">
      <c r="A339" s="21" t="s">
        <v>2910</v>
      </c>
      <c r="B339" s="21" t="s">
        <v>2911</v>
      </c>
    </row>
    <row r="340" spans="1:2">
      <c r="A340" s="21" t="s">
        <v>2912</v>
      </c>
      <c r="B340" s="21" t="s">
        <v>2913</v>
      </c>
    </row>
    <row r="341" spans="1:2">
      <c r="A341" s="21" t="s">
        <v>2914</v>
      </c>
      <c r="B341" s="21" t="s">
        <v>2915</v>
      </c>
    </row>
    <row r="342" spans="1:2">
      <c r="A342" s="21" t="s">
        <v>2916</v>
      </c>
      <c r="B342" s="21" t="s">
        <v>2917</v>
      </c>
    </row>
    <row r="343" spans="1:2">
      <c r="A343" s="21" t="s">
        <v>2918</v>
      </c>
      <c r="B343" s="21" t="s">
        <v>2919</v>
      </c>
    </row>
    <row r="344" spans="1:2">
      <c r="A344" s="21" t="s">
        <v>2920</v>
      </c>
      <c r="B344" s="21" t="s">
        <v>2921</v>
      </c>
    </row>
    <row r="345" spans="1:2">
      <c r="A345" s="21" t="s">
        <v>2922</v>
      </c>
      <c r="B345" s="21" t="s">
        <v>2921</v>
      </c>
    </row>
    <row r="346" spans="1:2">
      <c r="A346" s="21" t="s">
        <v>2923</v>
      </c>
      <c r="B346" s="21" t="s">
        <v>2924</v>
      </c>
    </row>
    <row r="347" spans="1:2">
      <c r="A347" s="21" t="s">
        <v>2925</v>
      </c>
      <c r="B347" s="21" t="s">
        <v>2926</v>
      </c>
    </row>
    <row r="348" spans="1:2">
      <c r="A348" s="21" t="s">
        <v>2927</v>
      </c>
      <c r="B348" s="21" t="s">
        <v>2928</v>
      </c>
    </row>
    <row r="349" spans="1:2">
      <c r="A349" s="21" t="s">
        <v>2929</v>
      </c>
      <c r="B349" s="21" t="s">
        <v>2930</v>
      </c>
    </row>
    <row r="350" spans="1:2">
      <c r="A350" s="21" t="s">
        <v>2931</v>
      </c>
      <c r="B350" s="21" t="s">
        <v>2932</v>
      </c>
    </row>
    <row r="351" spans="1:2">
      <c r="A351" s="21" t="s">
        <v>2933</v>
      </c>
      <c r="B351" s="21" t="s">
        <v>2934</v>
      </c>
    </row>
    <row r="352" spans="1:2">
      <c r="A352" s="21" t="s">
        <v>2935</v>
      </c>
      <c r="B352" s="21" t="s">
        <v>2936</v>
      </c>
    </row>
    <row r="353" spans="1:2">
      <c r="A353" s="21" t="s">
        <v>2937</v>
      </c>
      <c r="B353" s="21" t="s">
        <v>2938</v>
      </c>
    </row>
    <row r="354" spans="1:2">
      <c r="A354" s="21" t="s">
        <v>2939</v>
      </c>
      <c r="B354" s="21" t="s">
        <v>1744</v>
      </c>
    </row>
    <row r="355" spans="1:2">
      <c r="A355" s="21" t="s">
        <v>1742</v>
      </c>
      <c r="B355" s="21" t="s">
        <v>1744</v>
      </c>
    </row>
    <row r="356" spans="1:2">
      <c r="A356" s="21" t="s">
        <v>2940</v>
      </c>
      <c r="B356" s="21" t="s">
        <v>2941</v>
      </c>
    </row>
    <row r="357" spans="1:2">
      <c r="A357" s="21" t="s">
        <v>2942</v>
      </c>
      <c r="B357" s="21" t="s">
        <v>2943</v>
      </c>
    </row>
    <row r="358" spans="1:2">
      <c r="A358" s="21" t="s">
        <v>2944</v>
      </c>
      <c r="B358" s="21" t="s">
        <v>2945</v>
      </c>
    </row>
    <row r="359" spans="1:2">
      <c r="A359" s="21" t="s">
        <v>2946</v>
      </c>
      <c r="B359" s="21" t="s">
        <v>2947</v>
      </c>
    </row>
    <row r="360" spans="1:2">
      <c r="A360" s="21" t="s">
        <v>2948</v>
      </c>
      <c r="B360" s="21" t="s">
        <v>2947</v>
      </c>
    </row>
    <row r="361" spans="1:2">
      <c r="A361" s="21" t="s">
        <v>2949</v>
      </c>
      <c r="B361" s="21" t="s">
        <v>2950</v>
      </c>
    </row>
    <row r="362" spans="1:2">
      <c r="A362" s="21" t="s">
        <v>2951</v>
      </c>
      <c r="B362" s="21" t="s">
        <v>2952</v>
      </c>
    </row>
    <row r="363" spans="1:2">
      <c r="A363" s="21" t="s">
        <v>2953</v>
      </c>
      <c r="B363" s="21" t="s">
        <v>2954</v>
      </c>
    </row>
    <row r="364" spans="1:2">
      <c r="A364" s="21" t="s">
        <v>2955</v>
      </c>
      <c r="B364" s="21" t="s">
        <v>2956</v>
      </c>
    </row>
    <row r="365" spans="1:2">
      <c r="A365" s="21" t="s">
        <v>2957</v>
      </c>
      <c r="B365" s="21" t="s">
        <v>2956</v>
      </c>
    </row>
    <row r="366" spans="1:2">
      <c r="A366" s="21" t="s">
        <v>2958</v>
      </c>
      <c r="B366" s="21" t="s">
        <v>2959</v>
      </c>
    </row>
    <row r="367" spans="1:2">
      <c r="A367" s="21" t="s">
        <v>2960</v>
      </c>
      <c r="B367" s="21" t="s">
        <v>2959</v>
      </c>
    </row>
    <row r="368" spans="1:2">
      <c r="A368" s="21" t="s">
        <v>2961</v>
      </c>
      <c r="B368" s="21" t="s">
        <v>2962</v>
      </c>
    </row>
    <row r="369" spans="1:2">
      <c r="A369" s="21" t="s">
        <v>2963</v>
      </c>
      <c r="B369" s="21" t="s">
        <v>1494</v>
      </c>
    </row>
    <row r="370" spans="1:2">
      <c r="A370" s="21" t="s">
        <v>2964</v>
      </c>
      <c r="B370" s="21" t="s">
        <v>1494</v>
      </c>
    </row>
    <row r="371" spans="1:2">
      <c r="A371" s="21" t="s">
        <v>2965</v>
      </c>
      <c r="B371" s="21" t="s">
        <v>1494</v>
      </c>
    </row>
    <row r="372" spans="1:2">
      <c r="A372" s="21" t="s">
        <v>2966</v>
      </c>
      <c r="B372" s="21" t="s">
        <v>2967</v>
      </c>
    </row>
    <row r="373" spans="1:2">
      <c r="A373" s="21" t="s">
        <v>2968</v>
      </c>
      <c r="B373" s="21" t="s">
        <v>1651</v>
      </c>
    </row>
    <row r="374" spans="1:2">
      <c r="A374" s="21" t="s">
        <v>2969</v>
      </c>
      <c r="B374" s="21" t="s">
        <v>1651</v>
      </c>
    </row>
    <row r="375" spans="1:2">
      <c r="A375" s="21" t="s">
        <v>2970</v>
      </c>
      <c r="B375" s="21" t="s">
        <v>1651</v>
      </c>
    </row>
    <row r="376" spans="1:2">
      <c r="A376" s="21" t="s">
        <v>2971</v>
      </c>
      <c r="B376" s="21" t="s">
        <v>2972</v>
      </c>
    </row>
    <row r="377" spans="1:2">
      <c r="A377" s="21" t="s">
        <v>2973</v>
      </c>
      <c r="B377" s="21" t="s">
        <v>2974</v>
      </c>
    </row>
    <row r="378" spans="1:2">
      <c r="A378" s="21" t="s">
        <v>2975</v>
      </c>
      <c r="B378" s="21" t="s">
        <v>2974</v>
      </c>
    </row>
    <row r="379" spans="1:2">
      <c r="A379" s="21" t="s">
        <v>2976</v>
      </c>
      <c r="B379" s="21" t="s">
        <v>2977</v>
      </c>
    </row>
    <row r="380" spans="1:2">
      <c r="A380" s="21" t="s">
        <v>2978</v>
      </c>
      <c r="B380" s="21" t="s">
        <v>2979</v>
      </c>
    </row>
    <row r="381" spans="1:2">
      <c r="A381" s="21" t="s">
        <v>2980</v>
      </c>
      <c r="B381" s="21" t="s">
        <v>2981</v>
      </c>
    </row>
    <row r="382" spans="1:2">
      <c r="A382" s="21" t="s">
        <v>2982</v>
      </c>
      <c r="B382" s="21" t="s">
        <v>2981</v>
      </c>
    </row>
    <row r="383" spans="1:2">
      <c r="A383" s="21" t="s">
        <v>2983</v>
      </c>
      <c r="B383" s="21" t="s">
        <v>2981</v>
      </c>
    </row>
    <row r="384" spans="1:2">
      <c r="A384" s="21" t="s">
        <v>2984</v>
      </c>
      <c r="B384" s="21" t="s">
        <v>2985</v>
      </c>
    </row>
    <row r="385" spans="1:2">
      <c r="A385" s="21" t="s">
        <v>2986</v>
      </c>
      <c r="B385" s="21" t="s">
        <v>2987</v>
      </c>
    </row>
    <row r="386" spans="1:2">
      <c r="A386" s="21" t="s">
        <v>2988</v>
      </c>
      <c r="B386" s="21" t="s">
        <v>2987</v>
      </c>
    </row>
    <row r="387" spans="1:2">
      <c r="A387" s="21" t="s">
        <v>2989</v>
      </c>
      <c r="B387" s="21" t="s">
        <v>2987</v>
      </c>
    </row>
    <row r="388" spans="1:2">
      <c r="A388" s="21" t="s">
        <v>2990</v>
      </c>
      <c r="B388" s="21" t="s">
        <v>2991</v>
      </c>
    </row>
    <row r="389" spans="1:2">
      <c r="A389" s="21" t="s">
        <v>2992</v>
      </c>
      <c r="B389" s="21" t="s">
        <v>2993</v>
      </c>
    </row>
    <row r="390" spans="1:2">
      <c r="A390" s="21" t="s">
        <v>2994</v>
      </c>
      <c r="B390" s="21" t="s">
        <v>2995</v>
      </c>
    </row>
    <row r="391" spans="1:2">
      <c r="A391" s="21" t="s">
        <v>2996</v>
      </c>
      <c r="B391" s="21" t="s">
        <v>2995</v>
      </c>
    </row>
    <row r="392" spans="1:2">
      <c r="A392" s="21" t="s">
        <v>2997</v>
      </c>
      <c r="B392" s="21" t="s">
        <v>2998</v>
      </c>
    </row>
    <row r="393" spans="1:2">
      <c r="A393" s="21" t="s">
        <v>2999</v>
      </c>
      <c r="B393" s="21" t="s">
        <v>3000</v>
      </c>
    </row>
    <row r="394" spans="1:2">
      <c r="A394" s="21" t="s">
        <v>3001</v>
      </c>
      <c r="B394" s="21" t="s">
        <v>3000</v>
      </c>
    </row>
    <row r="395" spans="1:2">
      <c r="A395" s="21" t="s">
        <v>3002</v>
      </c>
      <c r="B395" s="21" t="s">
        <v>3000</v>
      </c>
    </row>
    <row r="396" spans="1:2">
      <c r="A396" s="21" t="s">
        <v>3003</v>
      </c>
      <c r="B396" s="21" t="s">
        <v>3004</v>
      </c>
    </row>
    <row r="397" spans="1:2">
      <c r="A397" s="21" t="s">
        <v>3005</v>
      </c>
      <c r="B397" s="21" t="s">
        <v>3006</v>
      </c>
    </row>
    <row r="398" spans="1:2">
      <c r="A398" s="21" t="s">
        <v>3007</v>
      </c>
      <c r="B398" s="21" t="s">
        <v>3006</v>
      </c>
    </row>
    <row r="399" spans="1:2">
      <c r="A399" s="21" t="s">
        <v>3008</v>
      </c>
      <c r="B399" s="21" t="s">
        <v>3006</v>
      </c>
    </row>
    <row r="400" spans="1:2">
      <c r="A400" s="21" t="s">
        <v>3009</v>
      </c>
      <c r="B400" s="21" t="s">
        <v>3010</v>
      </c>
    </row>
    <row r="401" spans="1:2">
      <c r="A401" s="21" t="s">
        <v>3011</v>
      </c>
      <c r="B401" s="21" t="s">
        <v>3012</v>
      </c>
    </row>
    <row r="402" spans="1:2">
      <c r="A402" s="21" t="s">
        <v>3013</v>
      </c>
      <c r="B402" s="21" t="s">
        <v>3012</v>
      </c>
    </row>
    <row r="403" spans="1:2">
      <c r="A403" s="21" t="s">
        <v>3014</v>
      </c>
      <c r="B403" s="21" t="s">
        <v>3012</v>
      </c>
    </row>
    <row r="404" spans="1:2">
      <c r="A404" s="21" t="s">
        <v>3015</v>
      </c>
      <c r="B404" s="21" t="s">
        <v>3016</v>
      </c>
    </row>
    <row r="405" spans="1:2">
      <c r="A405" s="21" t="s">
        <v>3017</v>
      </c>
      <c r="B405" s="21" t="s">
        <v>3018</v>
      </c>
    </row>
    <row r="406" spans="1:2">
      <c r="A406" s="21" t="s">
        <v>3019</v>
      </c>
      <c r="B406" s="21" t="s">
        <v>3018</v>
      </c>
    </row>
    <row r="407" spans="1:2">
      <c r="A407" s="21" t="s">
        <v>3020</v>
      </c>
      <c r="B407" s="21" t="s">
        <v>3021</v>
      </c>
    </row>
    <row r="408" spans="1:2">
      <c r="A408" s="21" t="s">
        <v>3022</v>
      </c>
      <c r="B408" s="21" t="s">
        <v>3023</v>
      </c>
    </row>
    <row r="409" spans="1:2">
      <c r="A409" s="21" t="s">
        <v>3024</v>
      </c>
      <c r="B409" s="21" t="s">
        <v>3025</v>
      </c>
    </row>
    <row r="410" spans="1:2">
      <c r="A410" s="21" t="s">
        <v>3026</v>
      </c>
      <c r="B410" s="21" t="s">
        <v>3025</v>
      </c>
    </row>
    <row r="411" spans="1:2">
      <c r="A411" s="21" t="s">
        <v>3027</v>
      </c>
      <c r="B411" s="21" t="s">
        <v>3025</v>
      </c>
    </row>
    <row r="412" spans="1:2">
      <c r="A412" s="21" t="s">
        <v>3028</v>
      </c>
      <c r="B412" s="21" t="s">
        <v>3029</v>
      </c>
    </row>
    <row r="413" spans="1:2">
      <c r="A413" s="21" t="s">
        <v>3030</v>
      </c>
      <c r="B413" s="21" t="s">
        <v>3031</v>
      </c>
    </row>
    <row r="414" spans="1:2">
      <c r="A414" s="21" t="s">
        <v>3032</v>
      </c>
      <c r="B414" s="21" t="s">
        <v>3031</v>
      </c>
    </row>
    <row r="415" spans="1:2">
      <c r="A415" s="21" t="s">
        <v>3033</v>
      </c>
      <c r="B415" s="21" t="s">
        <v>3031</v>
      </c>
    </row>
    <row r="416" spans="1:2">
      <c r="A416" s="21" t="s">
        <v>3034</v>
      </c>
      <c r="B416" s="21" t="s">
        <v>3035</v>
      </c>
    </row>
    <row r="417" spans="1:2">
      <c r="A417" s="21" t="s">
        <v>3036</v>
      </c>
      <c r="B417" s="21" t="s">
        <v>3037</v>
      </c>
    </row>
    <row r="418" spans="1:2">
      <c r="A418" s="21" t="s">
        <v>3038</v>
      </c>
      <c r="B418" s="21" t="s">
        <v>3037</v>
      </c>
    </row>
    <row r="419" spans="1:2">
      <c r="A419" s="21" t="s">
        <v>3039</v>
      </c>
      <c r="B419" s="21" t="s">
        <v>383</v>
      </c>
    </row>
    <row r="420" spans="1:2">
      <c r="A420" s="21" t="s">
        <v>3040</v>
      </c>
      <c r="B420" s="21" t="s">
        <v>3041</v>
      </c>
    </row>
    <row r="421" spans="1:2">
      <c r="A421" s="21" t="s">
        <v>3042</v>
      </c>
      <c r="B421" s="21" t="s">
        <v>3043</v>
      </c>
    </row>
    <row r="422" spans="1:2">
      <c r="A422" s="21" t="s">
        <v>3044</v>
      </c>
      <c r="B422" s="21" t="s">
        <v>3043</v>
      </c>
    </row>
    <row r="423" spans="1:2">
      <c r="A423" s="21" t="s">
        <v>3045</v>
      </c>
      <c r="B423" s="21" t="s">
        <v>3043</v>
      </c>
    </row>
    <row r="424" spans="1:2">
      <c r="A424" s="21" t="s">
        <v>3046</v>
      </c>
      <c r="B424" s="21" t="s">
        <v>3047</v>
      </c>
    </row>
    <row r="425" spans="1:2">
      <c r="A425" s="21" t="s">
        <v>3048</v>
      </c>
      <c r="B425" s="21" t="s">
        <v>3049</v>
      </c>
    </row>
    <row r="426" spans="1:2">
      <c r="A426" s="21" t="s">
        <v>3050</v>
      </c>
      <c r="B426" s="21" t="s">
        <v>3049</v>
      </c>
    </row>
    <row r="427" spans="1:2">
      <c r="A427" s="21" t="s">
        <v>3051</v>
      </c>
      <c r="B427" s="21" t="s">
        <v>3049</v>
      </c>
    </row>
    <row r="428" spans="1:2">
      <c r="A428" s="21" t="s">
        <v>3052</v>
      </c>
      <c r="B428" s="21" t="s">
        <v>3053</v>
      </c>
    </row>
    <row r="429" spans="1:2">
      <c r="A429" s="21" t="s">
        <v>3054</v>
      </c>
      <c r="B429" s="21" t="s">
        <v>3055</v>
      </c>
    </row>
    <row r="430" spans="1:2">
      <c r="A430" s="21" t="s">
        <v>3056</v>
      </c>
      <c r="B430" s="21" t="s">
        <v>3055</v>
      </c>
    </row>
    <row r="431" spans="1:2">
      <c r="A431" s="21" t="s">
        <v>3057</v>
      </c>
      <c r="B431" s="21" t="s">
        <v>1164</v>
      </c>
    </row>
    <row r="432" spans="1:2">
      <c r="A432" s="21" t="s">
        <v>3058</v>
      </c>
      <c r="B432" s="21" t="s">
        <v>3059</v>
      </c>
    </row>
    <row r="433" spans="1:2">
      <c r="A433" s="21" t="s">
        <v>3060</v>
      </c>
      <c r="B433" s="21" t="s">
        <v>3061</v>
      </c>
    </row>
    <row r="434" spans="1:2">
      <c r="A434" s="21" t="s">
        <v>3062</v>
      </c>
      <c r="B434" s="21" t="s">
        <v>3063</v>
      </c>
    </row>
    <row r="435" spans="1:2">
      <c r="A435" s="21" t="s">
        <v>3064</v>
      </c>
      <c r="B435" s="21" t="s">
        <v>3065</v>
      </c>
    </row>
    <row r="436" spans="1:2">
      <c r="A436" s="21" t="s">
        <v>3066</v>
      </c>
      <c r="B436" s="21" t="s">
        <v>3065</v>
      </c>
    </row>
    <row r="437" spans="1:2">
      <c r="A437" s="21" t="s">
        <v>3067</v>
      </c>
      <c r="B437" s="21" t="s">
        <v>3068</v>
      </c>
    </row>
    <row r="438" spans="1:2">
      <c r="A438" s="21" t="s">
        <v>3069</v>
      </c>
      <c r="B438" s="21" t="s">
        <v>3070</v>
      </c>
    </row>
    <row r="439" spans="1:2">
      <c r="A439" s="21" t="s">
        <v>3071</v>
      </c>
      <c r="B439" s="21" t="s">
        <v>3072</v>
      </c>
    </row>
    <row r="440" spans="1:2">
      <c r="A440" s="21" t="s">
        <v>3073</v>
      </c>
      <c r="B440" s="21" t="s">
        <v>3074</v>
      </c>
    </row>
    <row r="441" spans="1:2">
      <c r="A441" s="21" t="s">
        <v>3075</v>
      </c>
      <c r="B441" s="21" t="s">
        <v>3076</v>
      </c>
    </row>
    <row r="442" spans="1:2">
      <c r="A442" s="21" t="s">
        <v>3077</v>
      </c>
      <c r="B442" s="21" t="s">
        <v>3078</v>
      </c>
    </row>
    <row r="443" spans="1:2">
      <c r="A443" s="21" t="s">
        <v>3079</v>
      </c>
      <c r="B443" s="21" t="s">
        <v>3080</v>
      </c>
    </row>
    <row r="444" spans="1:2">
      <c r="A444" s="21" t="s">
        <v>3081</v>
      </c>
      <c r="B444" s="21" t="s">
        <v>3080</v>
      </c>
    </row>
    <row r="445" spans="1:2">
      <c r="A445" s="21" t="s">
        <v>3082</v>
      </c>
      <c r="B445" s="21" t="s">
        <v>204</v>
      </c>
    </row>
    <row r="446" spans="1:2">
      <c r="A446" s="21" t="s">
        <v>1759</v>
      </c>
      <c r="B446" s="21" t="s">
        <v>204</v>
      </c>
    </row>
    <row r="447" spans="1:2">
      <c r="A447" s="21" t="s">
        <v>3083</v>
      </c>
      <c r="B447" s="21" t="s">
        <v>3084</v>
      </c>
    </row>
    <row r="448" spans="1:2">
      <c r="A448" s="21" t="s">
        <v>3085</v>
      </c>
      <c r="B448" s="21" t="s">
        <v>3086</v>
      </c>
    </row>
    <row r="449" spans="1:2">
      <c r="A449" s="21" t="s">
        <v>3087</v>
      </c>
      <c r="B449" s="21" t="s">
        <v>3088</v>
      </c>
    </row>
    <row r="450" spans="1:2">
      <c r="A450" s="21" t="s">
        <v>3089</v>
      </c>
      <c r="B450" s="21" t="s">
        <v>3090</v>
      </c>
    </row>
    <row r="451" spans="1:2">
      <c r="A451" s="21" t="s">
        <v>3091</v>
      </c>
      <c r="B451" s="21" t="s">
        <v>1800</v>
      </c>
    </row>
    <row r="452" spans="1:2">
      <c r="A452" s="21" t="s">
        <v>1798</v>
      </c>
      <c r="B452" s="21" t="s">
        <v>1800</v>
      </c>
    </row>
    <row r="453" spans="1:2">
      <c r="A453" s="21" t="s">
        <v>3092</v>
      </c>
      <c r="B453" s="21" t="s">
        <v>3093</v>
      </c>
    </row>
    <row r="454" spans="1:2">
      <c r="A454" s="21" t="s">
        <v>3094</v>
      </c>
      <c r="B454" s="21" t="s">
        <v>3095</v>
      </c>
    </row>
    <row r="455" spans="1:2">
      <c r="A455" s="21" t="s">
        <v>3096</v>
      </c>
      <c r="B455" s="21" t="s">
        <v>3097</v>
      </c>
    </row>
    <row r="456" spans="1:2">
      <c r="A456" s="21" t="s">
        <v>3098</v>
      </c>
      <c r="B456" s="21" t="s">
        <v>3099</v>
      </c>
    </row>
    <row r="457" spans="1:2">
      <c r="A457" s="21" t="s">
        <v>3100</v>
      </c>
      <c r="B457" s="21" t="s">
        <v>3101</v>
      </c>
    </row>
    <row r="458" spans="1:2">
      <c r="A458" s="21" t="s">
        <v>3102</v>
      </c>
      <c r="B458" s="21" t="s">
        <v>3101</v>
      </c>
    </row>
    <row r="459" spans="1:2">
      <c r="A459" s="21" t="s">
        <v>3103</v>
      </c>
      <c r="B459" s="21" t="s">
        <v>3104</v>
      </c>
    </row>
    <row r="460" spans="1:2">
      <c r="A460" s="21" t="s">
        <v>3105</v>
      </c>
      <c r="B460" s="21" t="s">
        <v>3106</v>
      </c>
    </row>
    <row r="461" spans="1:2">
      <c r="A461" s="21" t="s">
        <v>3107</v>
      </c>
      <c r="B461" s="21" t="s">
        <v>3108</v>
      </c>
    </row>
    <row r="462" spans="1:2">
      <c r="A462" s="21" t="s">
        <v>3109</v>
      </c>
      <c r="B462" s="21" t="s">
        <v>3110</v>
      </c>
    </row>
    <row r="463" spans="1:2">
      <c r="A463" s="21" t="s">
        <v>3111</v>
      </c>
      <c r="B463" s="21" t="s">
        <v>3112</v>
      </c>
    </row>
    <row r="464" spans="1:2">
      <c r="A464" s="21" t="s">
        <v>3113</v>
      </c>
      <c r="B464" s="21" t="s">
        <v>3114</v>
      </c>
    </row>
    <row r="465" spans="1:2">
      <c r="A465" s="21" t="s">
        <v>3115</v>
      </c>
      <c r="B465" s="21" t="s">
        <v>3116</v>
      </c>
    </row>
    <row r="466" spans="1:2">
      <c r="A466" s="21" t="s">
        <v>3117</v>
      </c>
      <c r="B466" s="21" t="s">
        <v>3116</v>
      </c>
    </row>
    <row r="467" spans="1:2">
      <c r="A467" s="21" t="s">
        <v>3118</v>
      </c>
      <c r="B467" s="21" t="s">
        <v>3119</v>
      </c>
    </row>
    <row r="468" spans="1:2">
      <c r="A468" s="21" t="s">
        <v>3120</v>
      </c>
      <c r="B468" s="21" t="s">
        <v>3121</v>
      </c>
    </row>
    <row r="469" spans="1:2">
      <c r="A469" s="21" t="s">
        <v>3122</v>
      </c>
      <c r="B469" s="21" t="s">
        <v>3123</v>
      </c>
    </row>
    <row r="470" spans="1:2">
      <c r="A470" s="21" t="s">
        <v>3124</v>
      </c>
      <c r="B470" s="21" t="s">
        <v>3125</v>
      </c>
    </row>
    <row r="471" spans="1:2">
      <c r="A471" s="21" t="s">
        <v>3126</v>
      </c>
      <c r="B471" s="21" t="s">
        <v>3127</v>
      </c>
    </row>
    <row r="472" spans="1:2">
      <c r="A472" s="21" t="s">
        <v>3128</v>
      </c>
      <c r="B472" s="21" t="s">
        <v>3127</v>
      </c>
    </row>
    <row r="473" spans="1:2">
      <c r="A473" s="21" t="s">
        <v>3129</v>
      </c>
      <c r="B473" s="21" t="s">
        <v>3130</v>
      </c>
    </row>
    <row r="474" spans="1:2">
      <c r="A474" s="21" t="s">
        <v>3131</v>
      </c>
      <c r="B474" s="21" t="s">
        <v>3132</v>
      </c>
    </row>
    <row r="475" spans="1:2">
      <c r="A475" s="21" t="s">
        <v>3133</v>
      </c>
      <c r="B475" s="21" t="s">
        <v>3134</v>
      </c>
    </row>
    <row r="476" spans="1:2">
      <c r="A476" s="21" t="s">
        <v>3135</v>
      </c>
      <c r="B476" s="21" t="s">
        <v>3136</v>
      </c>
    </row>
    <row r="477" spans="1:2">
      <c r="A477" s="21" t="s">
        <v>3137</v>
      </c>
      <c r="B477" s="21" t="s">
        <v>3136</v>
      </c>
    </row>
    <row r="478" spans="1:2">
      <c r="A478" s="21" t="s">
        <v>3138</v>
      </c>
      <c r="B478" s="21" t="s">
        <v>3139</v>
      </c>
    </row>
    <row r="479" spans="1:2">
      <c r="A479" s="21" t="s">
        <v>3140</v>
      </c>
      <c r="B479" s="21" t="s">
        <v>3141</v>
      </c>
    </row>
    <row r="480" spans="1:2">
      <c r="A480" s="21" t="s">
        <v>3142</v>
      </c>
      <c r="B480" s="21" t="s">
        <v>3143</v>
      </c>
    </row>
    <row r="481" spans="1:2">
      <c r="A481" s="21" t="s">
        <v>3144</v>
      </c>
      <c r="B481" s="21" t="s">
        <v>3145</v>
      </c>
    </row>
    <row r="482" spans="1:2">
      <c r="A482" s="21" t="s">
        <v>3146</v>
      </c>
      <c r="B482" s="21" t="s">
        <v>3147</v>
      </c>
    </row>
    <row r="483" spans="1:2">
      <c r="A483" s="21" t="s">
        <v>3148</v>
      </c>
      <c r="B483" s="21" t="s">
        <v>3149</v>
      </c>
    </row>
    <row r="484" spans="1:2">
      <c r="A484" s="21" t="s">
        <v>3150</v>
      </c>
      <c r="B484" s="21" t="s">
        <v>3151</v>
      </c>
    </row>
    <row r="485" spans="1:2">
      <c r="A485" s="21" t="s">
        <v>3152</v>
      </c>
      <c r="B485" s="21" t="s">
        <v>3153</v>
      </c>
    </row>
    <row r="486" spans="1:2">
      <c r="A486" s="21" t="s">
        <v>3154</v>
      </c>
      <c r="B486" s="21" t="s">
        <v>3155</v>
      </c>
    </row>
    <row r="487" spans="1:2">
      <c r="A487" s="21" t="s">
        <v>3156</v>
      </c>
      <c r="B487" s="21" t="s">
        <v>3157</v>
      </c>
    </row>
    <row r="488" spans="1:2">
      <c r="A488" s="21" t="s">
        <v>3158</v>
      </c>
      <c r="B488" s="21" t="s">
        <v>3159</v>
      </c>
    </row>
    <row r="489" spans="1:2">
      <c r="A489" s="21" t="s">
        <v>3160</v>
      </c>
      <c r="B489" s="21" t="s">
        <v>3161</v>
      </c>
    </row>
    <row r="490" spans="1:2">
      <c r="A490" s="21" t="s">
        <v>3162</v>
      </c>
      <c r="B490" s="21" t="s">
        <v>3163</v>
      </c>
    </row>
    <row r="491" spans="1:2">
      <c r="A491" s="21" t="s">
        <v>3164</v>
      </c>
      <c r="B491" s="21" t="s">
        <v>3165</v>
      </c>
    </row>
    <row r="492" spans="1:2">
      <c r="A492" s="21" t="s">
        <v>3166</v>
      </c>
      <c r="B492" s="21" t="s">
        <v>3167</v>
      </c>
    </row>
    <row r="493" spans="1:2">
      <c r="A493" s="21" t="s">
        <v>3168</v>
      </c>
      <c r="B493" s="21" t="s">
        <v>3169</v>
      </c>
    </row>
    <row r="494" spans="1:2">
      <c r="A494" s="21" t="s">
        <v>3170</v>
      </c>
      <c r="B494" s="21" t="s">
        <v>3171</v>
      </c>
    </row>
    <row r="495" spans="1:2">
      <c r="A495" s="21" t="s">
        <v>3172</v>
      </c>
      <c r="B495" s="21" t="s">
        <v>3173</v>
      </c>
    </row>
    <row r="496" spans="1:2">
      <c r="A496" s="21" t="s">
        <v>3174</v>
      </c>
      <c r="B496" s="21" t="s">
        <v>3175</v>
      </c>
    </row>
    <row r="497" spans="1:2">
      <c r="A497" s="21" t="s">
        <v>3176</v>
      </c>
      <c r="B497" s="21" t="s">
        <v>3177</v>
      </c>
    </row>
    <row r="498" spans="1:2">
      <c r="A498" s="21" t="s">
        <v>3178</v>
      </c>
      <c r="B498" s="21" t="s">
        <v>3179</v>
      </c>
    </row>
    <row r="499" spans="1:2">
      <c r="A499" s="21" t="s">
        <v>3180</v>
      </c>
      <c r="B499" s="21" t="s">
        <v>3181</v>
      </c>
    </row>
    <row r="500" spans="1:2">
      <c r="A500" s="21" t="s">
        <v>3182</v>
      </c>
      <c r="B500" s="21" t="s">
        <v>3183</v>
      </c>
    </row>
    <row r="501" spans="1:2">
      <c r="A501" s="21" t="s">
        <v>3184</v>
      </c>
      <c r="B501" s="21" t="s">
        <v>3183</v>
      </c>
    </row>
    <row r="502" spans="1:2">
      <c r="A502" s="21" t="s">
        <v>3185</v>
      </c>
      <c r="B502" s="21" t="s">
        <v>3183</v>
      </c>
    </row>
    <row r="503" spans="1:2">
      <c r="A503" s="21" t="s">
        <v>3186</v>
      </c>
      <c r="B503" s="21" t="s">
        <v>3183</v>
      </c>
    </row>
    <row r="504" spans="1:2">
      <c r="A504" s="21" t="s">
        <v>3187</v>
      </c>
      <c r="B504" s="21" t="s">
        <v>3183</v>
      </c>
    </row>
    <row r="505" spans="1:2">
      <c r="A505" s="21" t="s">
        <v>3188</v>
      </c>
      <c r="B505" s="21" t="s">
        <v>3189</v>
      </c>
    </row>
    <row r="506" spans="1:2">
      <c r="A506" s="21" t="s">
        <v>3190</v>
      </c>
      <c r="B506" s="21" t="s">
        <v>3191</v>
      </c>
    </row>
    <row r="507" spans="1:2">
      <c r="A507" s="21" t="s">
        <v>3192</v>
      </c>
      <c r="B507" s="21" t="s">
        <v>3191</v>
      </c>
    </row>
    <row r="508" spans="1:2">
      <c r="A508" s="21" t="s">
        <v>3193</v>
      </c>
      <c r="B508" s="21" t="s">
        <v>3191</v>
      </c>
    </row>
    <row r="509" spans="1:2">
      <c r="A509" s="21" t="s">
        <v>3194</v>
      </c>
      <c r="B509" s="21" t="s">
        <v>3195</v>
      </c>
    </row>
    <row r="510" spans="1:2">
      <c r="A510" s="21" t="s">
        <v>3196</v>
      </c>
      <c r="B510" s="21" t="s">
        <v>3197</v>
      </c>
    </row>
    <row r="511" spans="1:2">
      <c r="A511" s="21" t="s">
        <v>3198</v>
      </c>
      <c r="B511" s="21" t="s">
        <v>3197</v>
      </c>
    </row>
    <row r="512" spans="1:2">
      <c r="A512" s="21" t="s">
        <v>3199</v>
      </c>
      <c r="B512" s="21" t="s">
        <v>3197</v>
      </c>
    </row>
    <row r="513" spans="1:2">
      <c r="A513" s="21" t="s">
        <v>3200</v>
      </c>
      <c r="B513" s="21" t="s">
        <v>3201</v>
      </c>
    </row>
    <row r="514" spans="1:2">
      <c r="A514" s="21" t="s">
        <v>3202</v>
      </c>
      <c r="B514" s="21" t="s">
        <v>3203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ELPDH</vt:lpstr>
      <vt:lpstr>Liste</vt:lpstr>
      <vt:lpstr>CAHT EVRON</vt:lpstr>
      <vt:lpstr>CAHT SABLE</vt:lpstr>
      <vt:lpstr>Code Analytiques</vt:lpstr>
    </vt:vector>
  </TitlesOfParts>
  <Company>SYSTEME U OUEST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PDV</dc:creator>
  <cp:lastModifiedBy>PDV</cp:lastModifiedBy>
  <dcterms:created xsi:type="dcterms:W3CDTF">2012-10-04T13:28:43Z</dcterms:created>
  <dcterms:modified xsi:type="dcterms:W3CDTF">2012-10-19T14:44:25Z</dcterms:modified>
</cp:coreProperties>
</file>