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6395" windowHeight="8445"/>
  </bookViews>
  <sheets>
    <sheet name="Calculs" sheetId="1" r:id="rId1"/>
  </sheets>
  <externalReferences>
    <externalReference r:id="rId2"/>
  </externalReferences>
  <definedNames>
    <definedName name="solver_adj" localSheetId="0" hidden="1">Calculs!$H$5</definedName>
    <definedName name="solver_cvg" localSheetId="0" hidden="1">0.0001</definedName>
    <definedName name="solver_drv" localSheetId="0" hidden="1">1</definedName>
    <definedName name="solver_eng" localSheetId="0" hidden="1">2</definedName>
    <definedName name="solver_est" localSheetId="0" hidden="1">1</definedName>
    <definedName name="solver_itr" localSheetId="0" hidden="1">2147483647</definedName>
    <definedName name="solver_lhs1" localSheetId="0" hidden="1">Calculs!$K$5</definedName>
    <definedName name="solver_lhs2" localSheetId="0" hidden="1">Calculs!$K$5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Calculs!$L$5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1</definedName>
    <definedName name="solver_rhs1" localSheetId="0" hidden="1">70</definedName>
    <definedName name="solver_rhs2" localSheetId="0" hidden="1">70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1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5621" iterate="1" iterateCount="1000"/>
</workbook>
</file>

<file path=xl/calcChain.xml><?xml version="1.0" encoding="utf-8"?>
<calcChain xmlns="http://schemas.openxmlformats.org/spreadsheetml/2006/main">
  <c r="K4" i="1" l="1"/>
  <c r="E7" i="1" l="1"/>
  <c r="E5" i="1"/>
  <c r="G5" i="1" s="1"/>
  <c r="E6" i="1"/>
  <c r="L4" i="1"/>
  <c r="G6" i="1" l="1"/>
  <c r="G7" i="1"/>
  <c r="K5" i="1" l="1"/>
  <c r="L5" i="1"/>
  <c r="K6" i="1"/>
  <c r="L6" i="1"/>
  <c r="K7" i="1"/>
  <c r="L7" i="1"/>
</calcChain>
</file>

<file path=xl/comments1.xml><?xml version="1.0" encoding="utf-8"?>
<comments xmlns="http://schemas.openxmlformats.org/spreadsheetml/2006/main">
  <authors>
    <author>QUALITE</author>
  </authors>
  <commentList>
    <comment ref="E3" authorId="0">
      <text>
        <r>
          <rPr>
            <b/>
            <sz val="8"/>
            <color indexed="81"/>
            <rFont val="Tahoma"/>
            <family val="2"/>
          </rPr>
          <t>ROMAIN:</t>
        </r>
        <r>
          <rPr>
            <sz val="8"/>
            <color indexed="81"/>
            <rFont val="Tahoma"/>
            <family val="2"/>
          </rPr>
          <t xml:space="preserve">
R = Øext *ln(Øext/Øint)/ 2*</t>
        </r>
        <r>
          <rPr>
            <sz val="8"/>
            <color indexed="81"/>
            <rFont val="Symbol"/>
            <family val="1"/>
            <charset val="2"/>
          </rPr>
          <t>l</t>
        </r>
      </text>
    </comment>
    <comment ref="K3" authorId="0">
      <text>
        <r>
          <rPr>
            <b/>
            <sz val="8"/>
            <color indexed="81"/>
            <rFont val="Tahoma"/>
            <family val="2"/>
          </rPr>
          <t xml:space="preserve">ROMAIN:
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Symbol"/>
            <family val="1"/>
            <charset val="2"/>
          </rPr>
          <t>j</t>
        </r>
        <r>
          <rPr>
            <sz val="12"/>
            <color indexed="81"/>
            <rFont val="Tahoma"/>
            <family val="2"/>
          </rPr>
          <t xml:space="preserve"> = U</t>
        </r>
        <r>
          <rPr>
            <vertAlign val="subscript"/>
            <sz val="12"/>
            <color indexed="81"/>
            <rFont val="Tahoma"/>
            <family val="2"/>
          </rPr>
          <t>isolant</t>
        </r>
        <r>
          <rPr>
            <sz val="12"/>
            <color indexed="81"/>
            <rFont val="Tahoma"/>
            <family val="2"/>
          </rPr>
          <t xml:space="preserve"> * </t>
        </r>
        <r>
          <rPr>
            <sz val="12"/>
            <color indexed="81"/>
            <rFont val="Symbol"/>
            <family val="1"/>
            <charset val="2"/>
          </rPr>
          <t>D</t>
        </r>
        <r>
          <rPr>
            <sz val="12"/>
            <color indexed="81"/>
            <rFont val="Tahoma"/>
            <family val="2"/>
          </rPr>
          <t xml:space="preserve">T
</t>
        </r>
        <r>
          <rPr>
            <sz val="12"/>
            <color indexed="81"/>
            <rFont val="Symbol"/>
            <family val="1"/>
            <charset val="2"/>
          </rPr>
          <t>j</t>
        </r>
        <r>
          <rPr>
            <sz val="12"/>
            <color indexed="81"/>
            <rFont val="Tahoma"/>
            <family val="2"/>
          </rPr>
          <t xml:space="preserve"> = U</t>
        </r>
        <r>
          <rPr>
            <vertAlign val="subscript"/>
            <sz val="12"/>
            <color indexed="81"/>
            <rFont val="Tahoma"/>
            <family val="2"/>
          </rPr>
          <t>isolant</t>
        </r>
        <r>
          <rPr>
            <sz val="12"/>
            <color indexed="81"/>
            <rFont val="Tahoma"/>
            <family val="2"/>
          </rPr>
          <t xml:space="preserve"> * (T</t>
        </r>
        <r>
          <rPr>
            <vertAlign val="subscript"/>
            <sz val="12"/>
            <color indexed="81"/>
            <rFont val="Tahoma"/>
            <family val="2"/>
          </rPr>
          <t>fluide</t>
        </r>
        <r>
          <rPr>
            <sz val="12"/>
            <color indexed="81"/>
            <rFont val="Tahoma"/>
            <family val="2"/>
          </rPr>
          <t xml:space="preserve"> - T</t>
        </r>
        <r>
          <rPr>
            <vertAlign val="subscript"/>
            <sz val="12"/>
            <color indexed="81"/>
            <rFont val="Tahoma"/>
            <family val="2"/>
          </rPr>
          <t>ambiant</t>
        </r>
        <r>
          <rPr>
            <sz val="12"/>
            <color indexed="81"/>
            <rFont val="Tahoma"/>
            <family val="2"/>
          </rPr>
          <t>)
T</t>
        </r>
        <r>
          <rPr>
            <vertAlign val="subscript"/>
            <sz val="12"/>
            <color indexed="81"/>
            <rFont val="Tahoma"/>
            <family val="2"/>
          </rPr>
          <t xml:space="preserve">2 </t>
        </r>
        <r>
          <rPr>
            <sz val="12"/>
            <color indexed="81"/>
            <rFont val="Tahoma"/>
            <family val="2"/>
          </rPr>
          <t>= T</t>
        </r>
        <r>
          <rPr>
            <vertAlign val="subscript"/>
            <sz val="12"/>
            <color indexed="81"/>
            <rFont val="Tahoma"/>
            <family val="2"/>
          </rPr>
          <t>amb</t>
        </r>
        <r>
          <rPr>
            <sz val="12"/>
            <color indexed="81"/>
            <rFont val="Tahoma"/>
            <family val="2"/>
          </rPr>
          <t xml:space="preserve"> + </t>
        </r>
        <r>
          <rPr>
            <sz val="12"/>
            <color indexed="81"/>
            <rFont val="Symbol"/>
            <family val="1"/>
            <charset val="2"/>
          </rPr>
          <t xml:space="preserve">j </t>
        </r>
        <r>
          <rPr>
            <sz val="12"/>
            <color indexed="81"/>
            <rFont val="Tahoma"/>
            <family val="2"/>
          </rPr>
          <t>/ h</t>
        </r>
        <r>
          <rPr>
            <vertAlign val="subscript"/>
            <sz val="12"/>
            <color indexed="81"/>
            <rFont val="Tahoma"/>
            <family val="2"/>
          </rPr>
          <t xml:space="preserve">ext
</t>
        </r>
        <r>
          <rPr>
            <sz val="12"/>
            <color indexed="81"/>
            <rFont val="Tahoma"/>
            <family val="2"/>
          </rPr>
          <t>Calcul itératif (Fichier-&gt;Option-&gt;Formules-&gt;Activer le calcul itératif)</t>
        </r>
      </text>
    </comment>
    <comment ref="L3" authorId="0">
      <text>
        <r>
          <rPr>
            <b/>
            <sz val="8"/>
            <color indexed="81"/>
            <rFont val="Tahoma"/>
            <family val="2"/>
          </rPr>
          <t>ROMAIN: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h</t>
        </r>
        <r>
          <rPr>
            <vertAlign val="subscript"/>
            <sz val="12"/>
            <color indexed="81"/>
            <rFont val="Tahoma"/>
            <family val="2"/>
          </rPr>
          <t>ext</t>
        </r>
        <r>
          <rPr>
            <sz val="12"/>
            <color indexed="81"/>
            <rFont val="Tahoma"/>
            <family val="2"/>
          </rPr>
          <t xml:space="preserve"> = 5 x ((T</t>
        </r>
        <r>
          <rPr>
            <vertAlign val="subscript"/>
            <sz val="12"/>
            <color indexed="81"/>
            <rFont val="Tahoma"/>
            <family val="2"/>
          </rPr>
          <t>2</t>
        </r>
        <r>
          <rPr>
            <sz val="12"/>
            <color indexed="81"/>
            <rFont val="Tahoma"/>
            <family val="2"/>
          </rPr>
          <t xml:space="preserve"> - T</t>
        </r>
        <r>
          <rPr>
            <vertAlign val="subscript"/>
            <sz val="12"/>
            <color indexed="81"/>
            <rFont val="Tahoma"/>
            <family val="2"/>
          </rPr>
          <t>amb</t>
        </r>
        <r>
          <rPr>
            <sz val="12"/>
            <color indexed="81"/>
            <rFont val="Tahoma"/>
            <family val="2"/>
          </rPr>
          <t>) / (T</t>
        </r>
        <r>
          <rPr>
            <vertAlign val="subscript"/>
            <sz val="12"/>
            <color indexed="81"/>
            <rFont val="Tahoma"/>
            <family val="2"/>
          </rPr>
          <t>amb</t>
        </r>
        <r>
          <rPr>
            <sz val="12"/>
            <color indexed="81"/>
            <rFont val="Tahoma"/>
            <family val="2"/>
          </rPr>
          <t xml:space="preserve"> x Ø</t>
        </r>
        <r>
          <rPr>
            <vertAlign val="subscript"/>
            <sz val="12"/>
            <color indexed="81"/>
            <rFont val="Tahoma"/>
            <family val="2"/>
          </rPr>
          <t>ext</t>
        </r>
        <r>
          <rPr>
            <sz val="12"/>
            <color indexed="81"/>
            <rFont val="Tahoma"/>
            <family val="2"/>
          </rPr>
          <t>))</t>
        </r>
        <r>
          <rPr>
            <vertAlign val="superscript"/>
            <sz val="12"/>
            <color indexed="81"/>
            <rFont val="Tahoma"/>
            <family val="2"/>
          </rPr>
          <t xml:space="preserve">0.25
</t>
        </r>
        <r>
          <rPr>
            <sz val="12"/>
            <color indexed="81"/>
            <rFont val="Tahoma"/>
            <family val="2"/>
          </rPr>
          <t>Calcul itératif (Fichier-&gt;Option-&gt;Formules-&gt;Activer le calcul itératif)</t>
        </r>
      </text>
    </comment>
  </commentList>
</comments>
</file>

<file path=xl/sharedStrings.xml><?xml version="1.0" encoding="utf-8"?>
<sst xmlns="http://schemas.openxmlformats.org/spreadsheetml/2006/main" count="15" uniqueCount="15">
  <si>
    <r>
      <t>Calcul de h</t>
    </r>
    <r>
      <rPr>
        <b/>
        <vertAlign val="subscript"/>
        <sz val="14"/>
        <color theme="1"/>
        <rFont val="Calibri"/>
        <family val="2"/>
        <scheme val="minor"/>
      </rPr>
      <t>ext</t>
    </r>
    <r>
      <rPr>
        <b/>
        <sz val="14"/>
        <color theme="1"/>
        <rFont val="Calibri"/>
        <family val="2"/>
        <scheme val="minor"/>
      </rPr>
      <t>:</t>
    </r>
  </si>
  <si>
    <t>Ø ext sans isolant (mm)</t>
  </si>
  <si>
    <t>Ø ext avec isolant (mm)</t>
  </si>
  <si>
    <t>λ (W/(m.K)</t>
  </si>
  <si>
    <t>Résistance thermique de l'isolant (m².K/W))</t>
  </si>
  <si>
    <r>
      <t>Coefficient de transmission thermique U</t>
    </r>
    <r>
      <rPr>
        <b/>
        <vertAlign val="subscript"/>
        <sz val="11"/>
        <rFont val="Calibri"/>
        <family val="2"/>
        <scheme val="minor"/>
      </rPr>
      <t>isolant</t>
    </r>
    <r>
      <rPr>
        <b/>
        <sz val="11"/>
        <rFont val="Calibri"/>
        <family val="2"/>
        <scheme val="minor"/>
      </rPr>
      <t xml:space="preserve"> (W/(m².K))</t>
    </r>
  </si>
  <si>
    <t>Température ambiante (°C)</t>
  </si>
  <si>
    <r>
      <t>T</t>
    </r>
    <r>
      <rPr>
        <b/>
        <vertAlign val="subscript"/>
        <sz val="12"/>
        <color theme="1"/>
        <rFont val="Calibri"/>
        <family val="2"/>
        <scheme val="minor"/>
      </rPr>
      <t>1</t>
    </r>
    <r>
      <rPr>
        <b/>
        <sz val="11"/>
        <color theme="1"/>
        <rFont val="Calibri"/>
        <family val="2"/>
        <scheme val="minor"/>
      </rPr>
      <t xml:space="preserve"> (°C)</t>
    </r>
  </si>
  <si>
    <r>
      <t>T</t>
    </r>
    <r>
      <rPr>
        <b/>
        <vertAlign val="subscript"/>
        <sz val="12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 xml:space="preserve"> (°C)</t>
    </r>
  </si>
  <si>
    <r>
      <t>Coeff. convection h</t>
    </r>
    <r>
      <rPr>
        <b/>
        <vertAlign val="subscript"/>
        <sz val="11"/>
        <color theme="1"/>
        <rFont val="Calibri"/>
        <family val="2"/>
      </rPr>
      <t>ext</t>
    </r>
    <r>
      <rPr>
        <b/>
        <sz val="11"/>
        <color theme="1"/>
        <rFont val="Calibri"/>
        <family val="2"/>
      </rPr>
      <t xml:space="preserve"> W/(m².K))</t>
    </r>
  </si>
  <si>
    <t>Non isolé</t>
  </si>
  <si>
    <t>Cas n°1</t>
  </si>
  <si>
    <t>Cas n°2</t>
  </si>
  <si>
    <t>Cas n°3</t>
  </si>
  <si>
    <t xml:space="preserve">    Fluide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</si>
</sst>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vertAlign val="subscript"/>
      <sz val="14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vertAlign val="subscript"/>
      <sz val="11"/>
      <color theme="1"/>
      <name val="Calibri"/>
      <family val="2"/>
    </font>
    <font>
      <sz val="10"/>
      <color theme="1"/>
      <name val="Verdana"/>
      <family val="2"/>
    </font>
    <font>
      <b/>
      <sz val="11"/>
      <name val="Calibri"/>
      <family val="2"/>
      <scheme val="minor"/>
    </font>
    <font>
      <b/>
      <vertAlign val="subscript"/>
      <sz val="11"/>
      <name val="Calibri"/>
      <family val="2"/>
      <scheme val="minor"/>
    </font>
    <font>
      <b/>
      <vertAlign val="subscript"/>
      <sz val="12"/>
      <color theme="1"/>
      <name val="Calibri"/>
      <family val="2"/>
      <scheme val="minor"/>
    </font>
    <font>
      <sz val="12"/>
      <color indexed="81"/>
      <name val="Tahoma"/>
      <family val="2"/>
    </font>
    <font>
      <vertAlign val="subscript"/>
      <sz val="12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vertAlign val="superscript"/>
      <sz val="12"/>
      <color indexed="81"/>
      <name val="Tahoma"/>
      <family val="2"/>
    </font>
    <font>
      <sz val="8"/>
      <color indexed="81"/>
      <name val="Symbol"/>
      <family val="1"/>
      <charset val="2"/>
    </font>
    <font>
      <sz val="12"/>
      <color indexed="81"/>
      <name val="Symbol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0" xfId="0" applyFill="1" applyProtection="1">
      <protection locked="0"/>
    </xf>
    <xf numFmtId="0" fontId="2" fillId="2" borderId="0" xfId="0" applyFont="1" applyFill="1" applyProtection="1"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2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/>
    </xf>
    <xf numFmtId="164" fontId="0" fillId="2" borderId="2" xfId="0" applyNumberFormat="1" applyFill="1" applyBorder="1" applyAlignment="1" applyProtection="1">
      <alignment horizontal="center" vertical="center"/>
    </xf>
    <xf numFmtId="165" fontId="0" fillId="2" borderId="2" xfId="0" applyNumberFormat="1" applyFill="1" applyBorder="1" applyAlignment="1" applyProtection="1">
      <alignment horizontal="center"/>
    </xf>
    <xf numFmtId="165" fontId="0" fillId="2" borderId="2" xfId="0" applyNumberFormat="1" applyFill="1" applyBorder="1" applyAlignment="1" applyProtection="1">
      <alignment horizontal="center" vertical="center"/>
    </xf>
    <xf numFmtId="11" fontId="0" fillId="2" borderId="0" xfId="0" applyNumberFormat="1" applyFill="1" applyProtection="1">
      <protection locked="0"/>
    </xf>
    <xf numFmtId="0" fontId="6" fillId="2" borderId="0" xfId="0" applyFont="1" applyFill="1"/>
    <xf numFmtId="0" fontId="4" fillId="2" borderId="0" xfId="0" applyFont="1" applyFill="1" applyBorder="1" applyAlignment="1" applyProtection="1">
      <alignment vertical="center"/>
      <protection locked="0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7" fillId="3" borderId="2" xfId="0" applyFont="1" applyFill="1" applyBorder="1" applyAlignment="1" applyProtection="1">
      <alignment horizont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2" xfId="0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 vertical="center"/>
    </xf>
    <xf numFmtId="0" fontId="0" fillId="2" borderId="1" xfId="0" applyNumberFormat="1" applyFill="1" applyBorder="1" applyAlignment="1" applyProtection="1">
      <alignment horizontal="center" vertical="center"/>
    </xf>
    <xf numFmtId="2" fontId="0" fillId="2" borderId="2" xfId="0" applyNumberFormat="1" applyFill="1" applyBorder="1" applyAlignment="1" applyProtection="1">
      <alignment horizontal="center" wrapText="1"/>
    </xf>
    <xf numFmtId="0" fontId="0" fillId="2" borderId="0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vertical="center" wrapText="1"/>
    </xf>
    <xf numFmtId="0" fontId="0" fillId="2" borderId="0" xfId="0" applyFill="1" applyBorder="1" applyProtection="1">
      <protection locked="0"/>
    </xf>
    <xf numFmtId="0" fontId="0" fillId="2" borderId="0" xfId="0" applyFont="1" applyFill="1" applyProtection="1">
      <protection locked="0"/>
    </xf>
    <xf numFmtId="17" fontId="0" fillId="2" borderId="0" xfId="0" applyNumberFormat="1" applyFont="1" applyFill="1" applyBorder="1" applyAlignment="1" applyProtection="1">
      <alignment horizontal="center" vertical="center"/>
    </xf>
    <xf numFmtId="2" fontId="0" fillId="2" borderId="0" xfId="0" applyNumberFormat="1" applyFill="1" applyBorder="1" applyAlignment="1" applyProtection="1">
      <alignment horizontal="center" vertical="center"/>
    </xf>
    <xf numFmtId="0" fontId="0" fillId="2" borderId="0" xfId="0" applyFont="1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 wrapText="1"/>
      <protection locked="0"/>
    </xf>
    <xf numFmtId="0" fontId="6" fillId="2" borderId="0" xfId="0" applyFont="1" applyFill="1" applyAlignment="1">
      <alignment horizontal="left" vertical="center"/>
    </xf>
    <xf numFmtId="0" fontId="0" fillId="2" borderId="0" xfId="0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1143000</xdr:colOff>
      <xdr:row>8</xdr:row>
      <xdr:rowOff>175683</xdr:rowOff>
    </xdr:from>
    <xdr:to>
      <xdr:col>8</xdr:col>
      <xdr:colOff>400050</xdr:colOff>
      <xdr:row>16</xdr:row>
      <xdr:rowOff>21166</xdr:rowOff>
    </xdr:to>
    <xdr:sp macro="" textlink="">
      <xdr:nvSpPr>
        <xdr:cNvPr id="2" name="Bouée 1"/>
        <xdr:cNvSpPr/>
      </xdr:nvSpPr>
      <xdr:spPr>
        <a:xfrm>
          <a:off x="6543675" y="3547533"/>
          <a:ext cx="1524000" cy="1369483"/>
        </a:xfrm>
        <a:prstGeom prst="donu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36073</xdr:colOff>
      <xdr:row>12</xdr:row>
      <xdr:rowOff>64540</xdr:rowOff>
    </xdr:from>
    <xdr:to>
      <xdr:col>8</xdr:col>
      <xdr:colOff>80724</xdr:colOff>
      <xdr:row>12</xdr:row>
      <xdr:rowOff>121690</xdr:rowOff>
    </xdr:to>
    <xdr:sp macro="" textlink="">
      <xdr:nvSpPr>
        <xdr:cNvPr id="3" name="Ellipse 2"/>
        <xdr:cNvSpPr/>
      </xdr:nvSpPr>
      <xdr:spPr>
        <a:xfrm>
          <a:off x="7703698" y="4198390"/>
          <a:ext cx="44651" cy="5715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378066</xdr:colOff>
      <xdr:row>12</xdr:row>
      <xdr:rowOff>65901</xdr:rowOff>
    </xdr:from>
    <xdr:to>
      <xdr:col>8</xdr:col>
      <xdr:colOff>423785</xdr:colOff>
      <xdr:row>12</xdr:row>
      <xdr:rowOff>123051</xdr:rowOff>
    </xdr:to>
    <xdr:sp macro="" textlink="">
      <xdr:nvSpPr>
        <xdr:cNvPr id="4" name="Ellipse 3"/>
        <xdr:cNvSpPr/>
      </xdr:nvSpPr>
      <xdr:spPr>
        <a:xfrm>
          <a:off x="8045691" y="4199751"/>
          <a:ext cx="45719" cy="57150"/>
        </a:xfrm>
        <a:prstGeom prst="ellipse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29085</xdr:colOff>
      <xdr:row>11</xdr:row>
      <xdr:rowOff>160886</xdr:rowOff>
    </xdr:from>
    <xdr:to>
      <xdr:col>8</xdr:col>
      <xdr:colOff>440233</xdr:colOff>
      <xdr:row>12</xdr:row>
      <xdr:rowOff>151815</xdr:rowOff>
    </xdr:to>
    <xdr:sp macro="" textlink="">
      <xdr:nvSpPr>
        <xdr:cNvPr id="5" name="ZoneTexte 4"/>
        <xdr:cNvSpPr txBox="1"/>
      </xdr:nvSpPr>
      <xdr:spPr>
        <a:xfrm>
          <a:off x="7696710" y="4104236"/>
          <a:ext cx="411148" cy="181429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>
              <a:solidFill>
                <a:srgbClr val="FF0000"/>
              </a:solidFill>
            </a:rPr>
            <a:t>T1</a:t>
          </a:r>
        </a:p>
      </xdr:txBody>
    </xdr:sp>
    <xdr:clientData/>
  </xdr:twoCellAnchor>
  <xdr:twoCellAnchor>
    <xdr:from>
      <xdr:col>8</xdr:col>
      <xdr:colOff>394927</xdr:colOff>
      <xdr:row>11</xdr:row>
      <xdr:rowOff>159175</xdr:rowOff>
    </xdr:from>
    <xdr:to>
      <xdr:col>9</xdr:col>
      <xdr:colOff>4002</xdr:colOff>
      <xdr:row>12</xdr:row>
      <xdr:rowOff>150104</xdr:rowOff>
    </xdr:to>
    <xdr:sp macro="" textlink="">
      <xdr:nvSpPr>
        <xdr:cNvPr id="6" name="ZoneTexte 5"/>
        <xdr:cNvSpPr txBox="1"/>
      </xdr:nvSpPr>
      <xdr:spPr>
        <a:xfrm>
          <a:off x="8062552" y="4102525"/>
          <a:ext cx="371075" cy="181429"/>
        </a:xfrm>
        <a:prstGeom prst="rect">
          <a:avLst/>
        </a:prstGeom>
        <a:solidFill>
          <a:schemeClr val="lt1">
            <a:alpha val="0"/>
          </a:schemeClr>
        </a:solidFill>
        <a:ln w="9525" cmpd="sng">
          <a:solidFill>
            <a:schemeClr val="lt1">
              <a:shade val="50000"/>
              <a:alpha val="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 b="1">
              <a:solidFill>
                <a:srgbClr val="FF0000"/>
              </a:solidFill>
            </a:rPr>
            <a:t>T2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tes%20tuyauteries%20chauff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ultats"/>
      <sheetName val="Calculs"/>
      <sheetName val="Propriétés de l'eau"/>
      <sheetName val="Propriétés de l'air"/>
      <sheetName val="Canalisations"/>
    </sheetNames>
    <sheetDataSet>
      <sheetData sheetId="0">
        <row r="17">
          <cell r="D17">
            <v>70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3"/>
  <sheetViews>
    <sheetView tabSelected="1" zoomScale="90" zoomScaleNormal="90" workbookViewId="0">
      <selection activeCell="L5" sqref="L5:M5"/>
    </sheetView>
  </sheetViews>
  <sheetFormatPr baseColWidth="10" defaultRowHeight="15" x14ac:dyDescent="0.25"/>
  <cols>
    <col min="1" max="1" width="11.42578125" style="1"/>
    <col min="2" max="2" width="12.28515625" style="1" bestFit="1" customWidth="1"/>
    <col min="3" max="3" width="15" style="1" customWidth="1"/>
    <col min="4" max="4" width="13.5703125" style="1" customWidth="1"/>
    <col min="5" max="5" width="11.28515625" style="1" bestFit="1" customWidth="1"/>
    <col min="6" max="6" width="17.42578125" style="1" customWidth="1"/>
    <col min="7" max="7" width="22.5703125" style="1" customWidth="1"/>
    <col min="8" max="11" width="11.42578125" style="1" bestFit="1" customWidth="1"/>
    <col min="12" max="12" width="11.42578125" style="1" customWidth="1"/>
    <col min="13" max="13" width="10.42578125" style="1" customWidth="1"/>
    <col min="14" max="14" width="9.7109375" style="1" customWidth="1"/>
    <col min="15" max="16" width="11.42578125" style="1"/>
    <col min="17" max="17" width="7.7109375" style="1" bestFit="1" customWidth="1"/>
    <col min="18" max="18" width="11.5703125" style="1" customWidth="1"/>
    <col min="19" max="16384" width="11.42578125" style="1"/>
  </cols>
  <sheetData>
    <row r="1" spans="1:16" ht="20.25" x14ac:dyDescent="0.35">
      <c r="B1" s="2" t="s">
        <v>0</v>
      </c>
      <c r="P1" s="10"/>
    </row>
    <row r="2" spans="1:16" x14ac:dyDescent="0.25">
      <c r="O2" s="11"/>
      <c r="P2" s="12"/>
    </row>
    <row r="3" spans="1:16" ht="45" customHeight="1" x14ac:dyDescent="0.35">
      <c r="B3" s="4" t="s">
        <v>1</v>
      </c>
      <c r="C3" s="4" t="s">
        <v>2</v>
      </c>
      <c r="D3" s="3" t="s">
        <v>3</v>
      </c>
      <c r="E3" s="13" t="s">
        <v>4</v>
      </c>
      <c r="F3" s="13"/>
      <c r="G3" s="14" t="s">
        <v>5</v>
      </c>
      <c r="H3" s="13" t="s">
        <v>6</v>
      </c>
      <c r="I3" s="13"/>
      <c r="J3" s="15" t="s">
        <v>7</v>
      </c>
      <c r="K3" s="16" t="s">
        <v>8</v>
      </c>
      <c r="L3" s="5" t="s">
        <v>9</v>
      </c>
      <c r="M3" s="5"/>
    </row>
    <row r="4" spans="1:16" x14ac:dyDescent="0.25">
      <c r="A4" s="17" t="s">
        <v>10</v>
      </c>
      <c r="B4" s="6">
        <v>14</v>
      </c>
      <c r="C4" s="18"/>
      <c r="D4" s="18"/>
      <c r="E4" s="19"/>
      <c r="F4" s="19"/>
      <c r="G4" s="18"/>
      <c r="H4" s="20">
        <v>10</v>
      </c>
      <c r="I4" s="20"/>
      <c r="J4" s="21">
        <v>70</v>
      </c>
      <c r="K4" s="21">
        <f>[1]Résultats!$D$17</f>
        <v>70</v>
      </c>
      <c r="L4" s="22">
        <f>5*((K4-H4)/((273.15+H4)*B4*10^-3))^0.25</f>
        <v>9.8621514261513532</v>
      </c>
      <c r="M4" s="22"/>
    </row>
    <row r="5" spans="1:16" x14ac:dyDescent="0.25">
      <c r="A5" s="17" t="s">
        <v>11</v>
      </c>
      <c r="B5" s="6">
        <v>14</v>
      </c>
      <c r="C5" s="6">
        <v>32</v>
      </c>
      <c r="D5" s="6">
        <v>4.1000000000000002E-2</v>
      </c>
      <c r="E5" s="8">
        <f>C5*10^-3/(2*D5)*LN(C5/B5)</f>
        <v>0.32260627246223139</v>
      </c>
      <c r="F5" s="8"/>
      <c r="G5" s="9">
        <f>1/E5</f>
        <v>3.0997537412018961</v>
      </c>
      <c r="H5" s="20">
        <v>10</v>
      </c>
      <c r="I5" s="20"/>
      <c r="J5" s="21">
        <v>70</v>
      </c>
      <c r="K5" s="7" t="e">
        <f ca="1">H5+(G5*(J5-H5))/L5</f>
        <v>#DIV/0!</v>
      </c>
      <c r="L5" s="22" t="e">
        <f ca="1">5*((K5-H5)/((273.15+H5)*B5*10^-3))^0.25</f>
        <v>#DIV/0!</v>
      </c>
      <c r="M5" s="22"/>
    </row>
    <row r="6" spans="1:16" x14ac:dyDescent="0.25">
      <c r="A6" s="17" t="s">
        <v>12</v>
      </c>
      <c r="B6" s="6">
        <v>14</v>
      </c>
      <c r="C6" s="6">
        <v>74</v>
      </c>
      <c r="D6" s="6">
        <v>0.04</v>
      </c>
      <c r="E6" s="8">
        <f t="shared" ref="E6:E7" si="0">C6*10^-3/(2*D6)*LN(C6/B6)</f>
        <v>1.5401321813197426</v>
      </c>
      <c r="F6" s="8"/>
      <c r="G6" s="9">
        <f t="shared" ref="G6:G7" si="1">1/E6</f>
        <v>0.649294919052401</v>
      </c>
      <c r="H6" s="20">
        <v>10</v>
      </c>
      <c r="I6" s="20"/>
      <c r="J6" s="21">
        <v>70</v>
      </c>
      <c r="K6" s="7" t="e">
        <f ca="1">H6+((1/E6)*(J6-H6))/L6</f>
        <v>#N/A</v>
      </c>
      <c r="L6" s="22" t="e">
        <f ca="1">5*((K6-H6)/((273.15+H6)*B6*10^-3))^0.25</f>
        <v>#N/A</v>
      </c>
      <c r="M6" s="22"/>
    </row>
    <row r="7" spans="1:16" x14ac:dyDescent="0.25">
      <c r="A7" s="17" t="s">
        <v>13</v>
      </c>
      <c r="B7" s="6">
        <v>14</v>
      </c>
      <c r="C7" s="6">
        <v>114</v>
      </c>
      <c r="D7" s="6">
        <v>3.5000000000000003E-2</v>
      </c>
      <c r="E7" s="8">
        <f t="shared" si="0"/>
        <v>3.4153441077261855</v>
      </c>
      <c r="F7" s="8"/>
      <c r="G7" s="9">
        <f t="shared" si="1"/>
        <v>0.29279626545910903</v>
      </c>
      <c r="H7" s="20">
        <v>10</v>
      </c>
      <c r="I7" s="20"/>
      <c r="J7" s="21">
        <v>70</v>
      </c>
      <c r="K7" s="7" t="e">
        <f ca="1">H7+((1/E7)*(J7-H7))/L7</f>
        <v>#N/A</v>
      </c>
      <c r="L7" s="22" t="e">
        <f ca="1">5*((K7-H7)/((273.15+H7)*B7*10^-3))^0.25</f>
        <v>#N/A</v>
      </c>
      <c r="M7" s="22"/>
    </row>
    <row r="8" spans="1:16" x14ac:dyDescent="0.25">
      <c r="E8" s="23"/>
      <c r="F8" s="24"/>
      <c r="G8" s="24"/>
      <c r="H8" s="24"/>
      <c r="I8" s="25"/>
      <c r="J8" s="25"/>
      <c r="K8" s="26"/>
      <c r="P8" s="27"/>
    </row>
    <row r="9" spans="1:16" x14ac:dyDescent="0.25">
      <c r="E9" s="28"/>
      <c r="F9" s="24"/>
      <c r="G9" s="24"/>
      <c r="H9" s="24"/>
      <c r="K9" s="26"/>
    </row>
    <row r="10" spans="1:16" x14ac:dyDescent="0.25">
      <c r="E10" s="23"/>
      <c r="F10" s="24"/>
      <c r="G10" s="24"/>
      <c r="H10" s="29"/>
      <c r="K10" s="26"/>
    </row>
    <row r="11" spans="1:16" x14ac:dyDescent="0.25">
      <c r="E11" s="30"/>
      <c r="F11" s="31"/>
      <c r="G11" s="31"/>
      <c r="I11" s="32"/>
      <c r="J11" s="32"/>
      <c r="K11" s="26"/>
    </row>
    <row r="12" spans="1:16" x14ac:dyDescent="0.25">
      <c r="E12" s="30"/>
      <c r="F12" s="31"/>
      <c r="G12" s="33"/>
      <c r="H12" s="31"/>
      <c r="I12" s="32"/>
      <c r="J12" s="32"/>
    </row>
    <row r="13" spans="1:16" x14ac:dyDescent="0.25">
      <c r="H13" s="34" t="s">
        <v>14</v>
      </c>
    </row>
  </sheetData>
  <sheetProtection selectLockedCells="1"/>
  <mergeCells count="15">
    <mergeCell ref="E7:F7"/>
    <mergeCell ref="H7:I7"/>
    <mergeCell ref="L7:M7"/>
    <mergeCell ref="E5:F5"/>
    <mergeCell ref="H5:I5"/>
    <mergeCell ref="L5:M5"/>
    <mergeCell ref="E6:F6"/>
    <mergeCell ref="H6:I6"/>
    <mergeCell ref="L6:M6"/>
    <mergeCell ref="E3:F3"/>
    <mergeCell ref="H3:I3"/>
    <mergeCell ref="L3:M3"/>
    <mergeCell ref="E4:F4"/>
    <mergeCell ref="H4:I4"/>
    <mergeCell ref="L4:M4"/>
  </mergeCells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QUALITE</cp:lastModifiedBy>
  <dcterms:created xsi:type="dcterms:W3CDTF">2012-10-19T08:58:38Z</dcterms:created>
  <dcterms:modified xsi:type="dcterms:W3CDTF">2012-10-19T09:04:29Z</dcterms:modified>
</cp:coreProperties>
</file>