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795" windowWidth="14355" windowHeight="10905" tabRatio="722" activeTab="1"/>
  </bookViews>
  <sheets>
    <sheet name="Sources" sheetId="22" r:id="rId1"/>
    <sheet name="Programmation" sheetId="7" r:id="rId2"/>
    <sheet name="Morefunc Storage Sheet" sheetId="25" state="veryHidden" r:id="rId3"/>
  </sheets>
  <functionGroups builtInGroupCount="17"/>
  <externalReferences>
    <externalReference r:id="rId4"/>
  </externalReferences>
  <definedNames>
    <definedName name="ACTIVITES">#REF!</definedName>
    <definedName name="Groupe">Programmation!#REF!</definedName>
    <definedName name="Humidité">#REF!</definedName>
    <definedName name="TEMP_ACT">#REF!</definedName>
    <definedName name="TEMPERATURES">#REF!</definedName>
    <definedName name="_xlnm.Print_Area" localSheetId="1">Programmation!$A$2:$F$52</definedName>
  </definedNames>
  <calcPr calcId="145621"/>
</workbook>
</file>

<file path=xl/calcChain.xml><?xml version="1.0" encoding="utf-8"?>
<calcChain xmlns="http://schemas.openxmlformats.org/spreadsheetml/2006/main">
  <c r="D7" i="7" l="1"/>
  <c r="E7" i="7" s="1"/>
  <c r="D8" i="7"/>
  <c r="E8" i="7" s="1"/>
  <c r="D9" i="7"/>
  <c r="F9" i="7" s="1"/>
  <c r="D10" i="7"/>
  <c r="F10" i="7" s="1"/>
  <c r="E10" i="7"/>
  <c r="D11" i="7"/>
  <c r="E11" i="7" s="1"/>
  <c r="D12" i="7"/>
  <c r="E12" i="7" s="1"/>
  <c r="D13" i="7"/>
  <c r="E13" i="7" s="1"/>
  <c r="D14" i="7"/>
  <c r="E14" i="7" s="1"/>
  <c r="D15" i="7"/>
  <c r="E15" i="7" s="1"/>
  <c r="D16" i="7"/>
  <c r="E16" i="7" s="1"/>
  <c r="D17" i="7"/>
  <c r="F17" i="7" s="1"/>
  <c r="D18" i="7"/>
  <c r="E18" i="7" s="1"/>
  <c r="D19" i="7"/>
  <c r="E19" i="7" s="1"/>
  <c r="D20" i="7"/>
  <c r="E20" i="7" s="1"/>
  <c r="D21" i="7"/>
  <c r="F21" i="7" s="1"/>
  <c r="E21" i="7"/>
  <c r="D22" i="7"/>
  <c r="F22" i="7" s="1"/>
  <c r="E22" i="7"/>
  <c r="D23" i="7"/>
  <c r="F23" i="7" s="1"/>
  <c r="D24" i="7"/>
  <c r="E24" i="7" s="1"/>
  <c r="D25" i="7"/>
  <c r="F25" i="7" s="1"/>
  <c r="D26" i="7"/>
  <c r="E26" i="7"/>
  <c r="F26" i="7"/>
  <c r="D27" i="7"/>
  <c r="E27" i="7" s="1"/>
  <c r="F15" i="7" l="1"/>
  <c r="F19" i="7"/>
  <c r="F13" i="7"/>
  <c r="E23" i="7"/>
  <c r="E9" i="7"/>
  <c r="F11" i="7"/>
  <c r="F7" i="7"/>
  <c r="F18" i="7"/>
  <c r="F14" i="7"/>
  <c r="E25" i="7"/>
  <c r="F27" i="7"/>
  <c r="E17" i="7"/>
  <c r="F24" i="7"/>
  <c r="F16" i="7"/>
  <c r="F8" i="7"/>
  <c r="F20" i="7"/>
  <c r="F12" i="7"/>
  <c r="A1" i="7" l="1"/>
  <c r="D48" i="7" l="1"/>
  <c r="D49" i="7"/>
  <c r="D50" i="7"/>
  <c r="E50" i="7" l="1"/>
  <c r="F50" i="7"/>
  <c r="F49" i="7"/>
  <c r="E49" i="7"/>
  <c r="E48" i="7"/>
  <c r="F48" i="7"/>
  <c r="D31" i="7" l="1"/>
  <c r="D45" i="7"/>
  <c r="D39" i="7"/>
  <c r="D32" i="7"/>
  <c r="D47" i="7"/>
  <c r="D33" i="7"/>
  <c r="D41" i="7"/>
  <c r="D38" i="7"/>
  <c r="D46" i="7"/>
  <c r="D40" i="7"/>
  <c r="D34" i="7"/>
  <c r="D42" i="7"/>
  <c r="D43" i="7"/>
  <c r="D36" i="7"/>
  <c r="D44" i="7"/>
  <c r="D30" i="7"/>
  <c r="D35" i="7"/>
  <c r="D29" i="7"/>
  <c r="D37" i="7"/>
  <c r="E30" i="7" l="1"/>
  <c r="F30" i="7"/>
  <c r="E40" i="7"/>
  <c r="F40" i="7"/>
  <c r="E33" i="7"/>
  <c r="F33" i="7"/>
  <c r="E32" i="7"/>
  <c r="F32" i="7"/>
  <c r="E35" i="7"/>
  <c r="F35" i="7"/>
  <c r="E37" i="7"/>
  <c r="F37" i="7"/>
  <c r="E43" i="7"/>
  <c r="F43" i="7"/>
  <c r="E42" i="7"/>
  <c r="F42" i="7"/>
  <c r="E39" i="7"/>
  <c r="F39" i="7"/>
  <c r="E36" i="7"/>
  <c r="F36" i="7"/>
  <c r="E31" i="7"/>
  <c r="F31" i="7"/>
  <c r="E34" i="7"/>
  <c r="F34" i="7"/>
  <c r="E45" i="7"/>
  <c r="F45" i="7"/>
  <c r="E46" i="7"/>
  <c r="F46" i="7"/>
  <c r="F29" i="7"/>
  <c r="E29" i="7"/>
  <c r="E44" i="7"/>
  <c r="F44" i="7"/>
  <c r="E38" i="7"/>
  <c r="F38" i="7"/>
  <c r="E41" i="7"/>
  <c r="F41" i="7"/>
  <c r="E47" i="7"/>
  <c r="F47" i="7"/>
  <c r="E51" i="7" l="1"/>
  <c r="F51" i="7"/>
</calcChain>
</file>

<file path=xl/sharedStrings.xml><?xml version="1.0" encoding="utf-8"?>
<sst xmlns="http://schemas.openxmlformats.org/spreadsheetml/2006/main" count="70" uniqueCount="68">
  <si>
    <t>Nom du local</t>
  </si>
  <si>
    <t>SS</t>
  </si>
  <si>
    <t>R+3</t>
  </si>
  <si>
    <t>n°Pléiades</t>
  </si>
  <si>
    <t>SS01 - Local ventilation</t>
  </si>
  <si>
    <t>SS02 - Chaufferie</t>
  </si>
  <si>
    <t>SS04 - Pompe de relevage</t>
  </si>
  <si>
    <t>SS05 - Vestiaires Hommes</t>
  </si>
  <si>
    <t>SS06 - Vestiaires Dames</t>
  </si>
  <si>
    <t>SS08 - Archives</t>
  </si>
  <si>
    <t>SS10 - Atelier</t>
  </si>
  <si>
    <t>SS11 - Local électricité</t>
  </si>
  <si>
    <t>SS12 - Couloir</t>
  </si>
  <si>
    <t>SS17 - SAS</t>
  </si>
  <si>
    <t>SS22 - Couloir</t>
  </si>
  <si>
    <t>SS24 - SAS</t>
  </si>
  <si>
    <t>SS3132 - Local ventilation</t>
  </si>
  <si>
    <t>SS3145 - Douche</t>
  </si>
  <si>
    <t>SS3146 - WC</t>
  </si>
  <si>
    <t>SS3147 - Douche</t>
  </si>
  <si>
    <t>SS3148 - Douche</t>
  </si>
  <si>
    <t>SS09 - Compteur/Surpresseur/Provider</t>
  </si>
  <si>
    <t>CHC MONT LEGIA</t>
  </si>
  <si>
    <t>SS3144 - WC</t>
  </si>
  <si>
    <t>SS18 - Escalier</t>
  </si>
  <si>
    <t>Volume net
[m³]</t>
  </si>
  <si>
    <t>Surface
[m²]</t>
  </si>
  <si>
    <t>Nom Pléiades</t>
  </si>
  <si>
    <t>Etages</t>
  </si>
  <si>
    <t>SS07 - Escalier</t>
  </si>
  <si>
    <t>A301 - Président du CA</t>
  </si>
  <si>
    <t>A302 - Secrétariat directeur médical</t>
  </si>
  <si>
    <t>A303 - Directeur médical</t>
  </si>
  <si>
    <t>A304 - Directeur pharmacie</t>
  </si>
  <si>
    <t>A305 - Directeur médical adjoint</t>
  </si>
  <si>
    <t>A306 - Directeur général adjoint</t>
  </si>
  <si>
    <t>A307 - Secrétariat directeur général financier</t>
  </si>
  <si>
    <t>A308 - Chargé de mission</t>
  </si>
  <si>
    <t>A309 - Directeur nursing</t>
  </si>
  <si>
    <t>A310 - Directeur général</t>
  </si>
  <si>
    <t>A311 - Service juridique</t>
  </si>
  <si>
    <t>A312 - LT</t>
  </si>
  <si>
    <t>A313 - Kitchenette</t>
  </si>
  <si>
    <t>A314 - Ménage</t>
  </si>
  <si>
    <t>A315 - Salle de réunion</t>
  </si>
  <si>
    <t>A316 - Espace plugin</t>
  </si>
  <si>
    <t>A317 - WC PMR Hommes</t>
  </si>
  <si>
    <t>A318 - WC PMR Dames</t>
  </si>
  <si>
    <t>A319 - Reproduction</t>
  </si>
  <si>
    <t>A390 - Couloir</t>
  </si>
  <si>
    <t>A390a - Couloir</t>
  </si>
  <si>
    <t>A320 - Escalier</t>
  </si>
  <si>
    <t>DONNEES</t>
  </si>
  <si>
    <t>N°DOSSIER</t>
  </si>
  <si>
    <t>NOM PROJET</t>
  </si>
  <si>
    <t>REPERTOIRE DU FICHIER</t>
  </si>
  <si>
    <t>NOM DU FICHIER</t>
  </si>
  <si>
    <t>EXTENSION</t>
  </si>
  <si>
    <t>Données métrés pièces BSG</t>
  </si>
  <si>
    <t>.xls</t>
  </si>
  <si>
    <t>Cellule à ne pas modifier</t>
  </si>
  <si>
    <t>Cellule à renseigner</t>
  </si>
  <si>
    <t>Cellules avec formules modifiées volontairement</t>
  </si>
  <si>
    <t>Cellule avec valeurs manuelles modifiées volontairement</t>
  </si>
  <si>
    <t>R:\dossier\5308\40_Projet\20_Calculs\EN\Résultats\Données_Pleiades</t>
  </si>
  <si>
    <t>Surfaces et Volumes</t>
  </si>
  <si>
    <t>Onglet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</si>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</sst>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_-* #,##0.00\ _€_-;\-* #,##0.00\ _€_-;_-* &quot;-&quot;??\ _€_-;_-@_-"/>
    <numFmt numFmtId="165" formatCode="#,##0.00[$€];[Red]\-#,##0.00[$€]"/>
    <numFmt numFmtId="174" formatCode="0\ &quot;m³&quot;"/>
    <numFmt numFmtId="190" formatCode="0\ &quot;m²&quot;"/>
  </numFmts>
  <fonts count="5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61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Century Gothic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0"/>
      <name val="Humnst777 BT"/>
      <family val="2"/>
    </font>
    <font>
      <sz val="9"/>
      <name val="Geneva"/>
    </font>
    <font>
      <u/>
      <sz val="6.05"/>
      <color theme="10"/>
      <name val="Calibri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Segoe UI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rgb="FF000000"/>
      <name val="Calibri"/>
      <family val="2"/>
    </font>
  </fonts>
  <fills count="5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7CE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5"/>
        <bgColor indexed="29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329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0" fontId="4" fillId="0" borderId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6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6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6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3" borderId="0" applyNumberFormat="0" applyBorder="0" applyAlignment="0" applyProtection="0"/>
    <xf numFmtId="0" fontId="10" fillId="17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3" fillId="5" borderId="23" applyNumberFormat="0" applyAlignment="0" applyProtection="0"/>
    <xf numFmtId="0" fontId="13" fillId="5" borderId="23" applyNumberFormat="0" applyAlignment="0" applyProtection="0"/>
    <xf numFmtId="0" fontId="14" fillId="0" borderId="24" applyNumberFormat="0" applyFill="0" applyAlignment="0" applyProtection="0"/>
    <xf numFmtId="0" fontId="15" fillId="19" borderId="25" applyNumberFormat="0" applyAlignment="0" applyProtection="0"/>
    <xf numFmtId="0" fontId="16" fillId="7" borderId="26" applyNumberFormat="0" applyAlignment="0" applyProtection="0"/>
    <xf numFmtId="0" fontId="17" fillId="6" borderId="23" applyNumberFormat="0" applyAlignment="0" applyProtection="0"/>
    <xf numFmtId="0" fontId="18" fillId="0" borderId="0" applyNumberFormat="0" applyFill="0" applyBorder="0" applyAlignment="0" applyProtection="0"/>
    <xf numFmtId="0" fontId="19" fillId="20" borderId="0" applyNumberFormat="0" applyBorder="0" applyAlignment="0" applyProtection="0"/>
    <xf numFmtId="0" fontId="20" fillId="0" borderId="27" applyNumberFormat="0" applyFill="0" applyAlignment="0" applyProtection="0"/>
    <xf numFmtId="0" fontId="21" fillId="0" borderId="28" applyNumberFormat="0" applyFill="0" applyAlignment="0" applyProtection="0"/>
    <xf numFmtId="0" fontId="22" fillId="0" borderId="29" applyNumberFormat="0" applyFill="0" applyAlignment="0" applyProtection="0"/>
    <xf numFmtId="0" fontId="22" fillId="0" borderId="0" applyNumberFormat="0" applyFill="0" applyBorder="0" applyAlignment="0" applyProtection="0"/>
    <xf numFmtId="0" fontId="17" fillId="6" borderId="23" applyNumberFormat="0" applyAlignment="0" applyProtection="0"/>
    <xf numFmtId="0" fontId="12" fillId="18" borderId="0" applyNumberFormat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14" fillId="0" borderId="24" applyNumberFormat="0" applyFill="0" applyAlignment="0" applyProtection="0"/>
    <xf numFmtId="3" fontId="28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4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27" fillId="0" borderId="0"/>
    <xf numFmtId="0" fontId="16" fillId="0" borderId="0"/>
    <xf numFmtId="0" fontId="7" fillId="0" borderId="0"/>
    <xf numFmtId="0" fontId="16" fillId="7" borderId="26" applyNumberFormat="0" applyAlignment="0" applyProtection="0"/>
    <xf numFmtId="0" fontId="24" fillId="5" borderId="30" applyNumberFormat="0" applyAlignment="0" applyProtection="0"/>
    <xf numFmtId="9" fontId="28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9" fillId="20" borderId="0" applyNumberFormat="0" applyBorder="0" applyAlignment="0" applyProtection="0"/>
    <xf numFmtId="0" fontId="24" fillId="5" borderId="30" applyNumberFormat="0" applyAlignment="0" applyProtection="0"/>
    <xf numFmtId="0" fontId="4" fillId="0" borderId="0"/>
    <xf numFmtId="0" fontId="18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0" fillId="0" borderId="27" applyNumberFormat="0" applyFill="0" applyAlignment="0" applyProtection="0"/>
    <xf numFmtId="0" fontId="21" fillId="0" borderId="28" applyNumberFormat="0" applyFill="0" applyAlignment="0" applyProtection="0"/>
    <xf numFmtId="0" fontId="22" fillId="0" borderId="29" applyNumberFormat="0" applyFill="0" applyAlignment="0" applyProtection="0"/>
    <xf numFmtId="0" fontId="22" fillId="0" borderId="0" applyNumberFormat="0" applyFill="0" applyBorder="0" applyAlignment="0" applyProtection="0"/>
    <xf numFmtId="0" fontId="26" fillId="0" borderId="31" applyNumberFormat="0" applyFill="0" applyAlignment="0" applyProtection="0"/>
    <xf numFmtId="0" fontId="15" fillId="19" borderId="25" applyNumberFormat="0" applyAlignment="0" applyProtection="0"/>
    <xf numFmtId="0" fontId="11" fillId="0" borderId="0" applyNumberFormat="0" applyFill="0" applyBorder="0" applyAlignment="0" applyProtection="0"/>
    <xf numFmtId="0" fontId="7" fillId="0" borderId="0"/>
    <xf numFmtId="0" fontId="9" fillId="0" borderId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5" borderId="23" applyNumberFormat="0" applyAlignment="0" applyProtection="0"/>
    <xf numFmtId="0" fontId="13" fillId="5" borderId="23" applyNumberFormat="0" applyAlignment="0" applyProtection="0"/>
    <xf numFmtId="0" fontId="13" fillId="5" borderId="23" applyNumberFormat="0" applyAlignment="0" applyProtection="0"/>
    <xf numFmtId="0" fontId="14" fillId="0" borderId="24" applyNumberFormat="0" applyFill="0" applyAlignment="0" applyProtection="0"/>
    <xf numFmtId="0" fontId="14" fillId="0" borderId="24" applyNumberFormat="0" applyFill="0" applyAlignment="0" applyProtection="0"/>
    <xf numFmtId="0" fontId="14" fillId="0" borderId="24" applyNumberFormat="0" applyFill="0" applyAlignment="0" applyProtection="0"/>
    <xf numFmtId="0" fontId="16" fillId="7" borderId="26" applyNumberFormat="0" applyAlignment="0" applyProtection="0"/>
    <xf numFmtId="0" fontId="16" fillId="7" borderId="26" applyNumberFormat="0" applyAlignment="0" applyProtection="0"/>
    <xf numFmtId="0" fontId="16" fillId="7" borderId="26" applyNumberFormat="0" applyAlignment="0" applyProtection="0"/>
    <xf numFmtId="0" fontId="17" fillId="6" borderId="23" applyNumberFormat="0" applyAlignment="0" applyProtection="0"/>
    <xf numFmtId="0" fontId="17" fillId="6" borderId="23" applyNumberFormat="0" applyAlignment="0" applyProtection="0"/>
    <xf numFmtId="0" fontId="17" fillId="6" borderId="23" applyNumberFormat="0" applyAlignment="0" applyProtection="0"/>
    <xf numFmtId="0" fontId="8" fillId="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24" fillId="5" borderId="30" applyNumberFormat="0" applyAlignment="0" applyProtection="0"/>
    <xf numFmtId="0" fontId="24" fillId="5" borderId="30" applyNumberFormat="0" applyAlignment="0" applyProtection="0"/>
    <xf numFmtId="0" fontId="24" fillId="5" borderId="30" applyNumberFormat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27" applyNumberFormat="0" applyFill="0" applyAlignment="0" applyProtection="0"/>
    <xf numFmtId="0" fontId="20" fillId="0" borderId="27" applyNumberFormat="0" applyFill="0" applyAlignment="0" applyProtection="0"/>
    <xf numFmtId="0" fontId="20" fillId="0" borderId="27" applyNumberFormat="0" applyFill="0" applyAlignment="0" applyProtection="0"/>
    <xf numFmtId="0" fontId="21" fillId="0" borderId="28" applyNumberFormat="0" applyFill="0" applyAlignment="0" applyProtection="0"/>
    <xf numFmtId="0" fontId="21" fillId="0" borderId="28" applyNumberFormat="0" applyFill="0" applyAlignment="0" applyProtection="0"/>
    <xf numFmtId="0" fontId="21" fillId="0" borderId="28" applyNumberFormat="0" applyFill="0" applyAlignment="0" applyProtection="0"/>
    <xf numFmtId="0" fontId="22" fillId="0" borderId="29" applyNumberFormat="0" applyFill="0" applyAlignment="0" applyProtection="0"/>
    <xf numFmtId="0" fontId="22" fillId="0" borderId="29" applyNumberFormat="0" applyFill="0" applyAlignment="0" applyProtection="0"/>
    <xf numFmtId="0" fontId="22" fillId="0" borderId="29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6" fillId="0" borderId="31" applyNumberFormat="0" applyFill="0" applyAlignment="0" applyProtection="0"/>
    <xf numFmtId="0" fontId="26" fillId="0" borderId="31" applyNumberFormat="0" applyFill="0" applyAlignment="0" applyProtection="0"/>
    <xf numFmtId="0" fontId="26" fillId="0" borderId="31" applyNumberFormat="0" applyFill="0" applyAlignment="0" applyProtection="0"/>
    <xf numFmtId="0" fontId="15" fillId="19" borderId="25" applyNumberFormat="0" applyAlignment="0" applyProtection="0"/>
    <xf numFmtId="0" fontId="15" fillId="19" borderId="25" applyNumberFormat="0" applyAlignment="0" applyProtection="0"/>
    <xf numFmtId="0" fontId="15" fillId="19" borderId="25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6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6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3" borderId="0" applyNumberFormat="0" applyBorder="0" applyAlignment="0" applyProtection="0"/>
    <xf numFmtId="0" fontId="10" fillId="17" borderId="0" applyNumberFormat="0" applyBorder="0" applyAlignment="0" applyProtection="0"/>
    <xf numFmtId="0" fontId="11" fillId="0" borderId="0" applyNumberFormat="0" applyFill="0" applyBorder="0" applyAlignment="0" applyProtection="0"/>
    <xf numFmtId="0" fontId="13" fillId="5" borderId="23" applyNumberFormat="0" applyAlignment="0" applyProtection="0"/>
    <xf numFmtId="0" fontId="14" fillId="0" borderId="24" applyNumberFormat="0" applyFill="0" applyAlignment="0" applyProtection="0"/>
    <xf numFmtId="0" fontId="16" fillId="7" borderId="26" applyNumberFormat="0" applyAlignment="0" applyProtection="0"/>
    <xf numFmtId="0" fontId="17" fillId="6" borderId="23" applyNumberFormat="0" applyAlignment="0" applyProtection="0"/>
    <xf numFmtId="0" fontId="12" fillId="18" borderId="0" applyNumberFormat="0" applyBorder="0" applyAlignment="0" applyProtection="0"/>
    <xf numFmtId="0" fontId="23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9" fillId="20" borderId="0" applyNumberFormat="0" applyBorder="0" applyAlignment="0" applyProtection="0"/>
    <xf numFmtId="0" fontId="24" fillId="5" borderId="30" applyNumberFormat="0" applyAlignment="0" applyProtection="0"/>
    <xf numFmtId="0" fontId="18" fillId="0" borderId="0" applyNumberFormat="0" applyFill="0" applyBorder="0" applyAlignment="0" applyProtection="0"/>
    <xf numFmtId="0" fontId="20" fillId="0" borderId="27" applyNumberFormat="0" applyFill="0" applyAlignment="0" applyProtection="0"/>
    <xf numFmtId="0" fontId="21" fillId="0" borderId="28" applyNumberFormat="0" applyFill="0" applyAlignment="0" applyProtection="0"/>
    <xf numFmtId="0" fontId="22" fillId="0" borderId="29" applyNumberFormat="0" applyFill="0" applyAlignment="0" applyProtection="0"/>
    <xf numFmtId="0" fontId="22" fillId="0" borderId="0" applyNumberFormat="0" applyFill="0" applyBorder="0" applyAlignment="0" applyProtection="0"/>
    <xf numFmtId="0" fontId="26" fillId="0" borderId="31" applyNumberFormat="0" applyFill="0" applyAlignment="0" applyProtection="0"/>
    <xf numFmtId="0" fontId="15" fillId="19" borderId="25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2" fillId="0" borderId="0"/>
    <xf numFmtId="0" fontId="32" fillId="0" borderId="0" applyNumberFormat="0" applyFill="0" applyBorder="0" applyAlignment="0" applyProtection="0"/>
    <xf numFmtId="0" fontId="33" fillId="0" borderId="40" applyNumberFormat="0" applyFill="0" applyAlignment="0" applyProtection="0"/>
    <xf numFmtId="0" fontId="34" fillId="0" borderId="41" applyNumberFormat="0" applyFill="0" applyAlignment="0" applyProtection="0"/>
    <xf numFmtId="0" fontId="35" fillId="0" borderId="42" applyNumberFormat="0" applyFill="0" applyAlignment="0" applyProtection="0"/>
    <xf numFmtId="0" fontId="35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8" fillId="4" borderId="0" applyNumberFormat="0" applyBorder="0" applyAlignment="0" applyProtection="0"/>
    <xf numFmtId="0" fontId="37" fillId="23" borderId="0" applyNumberFormat="0" applyBorder="0" applyAlignment="0" applyProtection="0"/>
    <xf numFmtId="0" fontId="38" fillId="24" borderId="43" applyNumberFormat="0" applyAlignment="0" applyProtection="0"/>
    <xf numFmtId="0" fontId="39" fillId="25" borderId="44" applyNumberFormat="0" applyAlignment="0" applyProtection="0"/>
    <xf numFmtId="0" fontId="40" fillId="25" borderId="43" applyNumberFormat="0" applyAlignment="0" applyProtection="0"/>
    <xf numFmtId="0" fontId="41" fillId="0" borderId="45" applyNumberFormat="0" applyFill="0" applyAlignment="0" applyProtection="0"/>
    <xf numFmtId="0" fontId="42" fillId="26" borderId="46" applyNumberFormat="0" applyAlignment="0" applyProtection="0"/>
    <xf numFmtId="0" fontId="5" fillId="0" borderId="0" applyNumberFormat="0" applyFill="0" applyBorder="0" applyAlignment="0" applyProtection="0"/>
    <xf numFmtId="0" fontId="7" fillId="27" borderId="47" applyNumberFormat="0" applyFont="0" applyAlignment="0" applyProtection="0"/>
    <xf numFmtId="0" fontId="43" fillId="0" borderId="0" applyNumberFormat="0" applyFill="0" applyBorder="0" applyAlignment="0" applyProtection="0"/>
    <xf numFmtId="0" fontId="1" fillId="0" borderId="48" applyNumberFormat="0" applyFill="0" applyAlignment="0" applyProtection="0"/>
    <xf numFmtId="0" fontId="44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44" fillId="47" borderId="0" applyNumberFormat="0" applyBorder="0" applyAlignment="0" applyProtection="0"/>
    <xf numFmtId="0" fontId="44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50" borderId="0" applyNumberFormat="0" applyBorder="0" applyAlignment="0" applyProtection="0"/>
    <xf numFmtId="0" fontId="44" fillId="51" borderId="0" applyNumberFormat="0" applyBorder="0" applyAlignment="0" applyProtection="0"/>
    <xf numFmtId="0" fontId="45" fillId="0" borderId="0"/>
    <xf numFmtId="0" fontId="13" fillId="5" borderId="50" applyNumberFormat="0" applyAlignment="0" applyProtection="0"/>
    <xf numFmtId="0" fontId="13" fillId="5" borderId="50" applyNumberFormat="0" applyAlignment="0" applyProtection="0"/>
    <xf numFmtId="0" fontId="16" fillId="7" borderId="51" applyNumberFormat="0" applyAlignment="0" applyProtection="0"/>
    <xf numFmtId="0" fontId="17" fillId="6" borderId="50" applyNumberFormat="0" applyAlignment="0" applyProtection="0"/>
    <xf numFmtId="0" fontId="17" fillId="6" borderId="50" applyNumberFormat="0" applyAlignment="0" applyProtection="0"/>
    <xf numFmtId="0" fontId="16" fillId="7" borderId="51" applyNumberFormat="0" applyAlignment="0" applyProtection="0"/>
    <xf numFmtId="0" fontId="24" fillId="5" borderId="52" applyNumberFormat="0" applyAlignment="0" applyProtection="0"/>
    <xf numFmtId="0" fontId="24" fillId="5" borderId="52" applyNumberFormat="0" applyAlignment="0" applyProtection="0"/>
    <xf numFmtId="0" fontId="26" fillId="0" borderId="53" applyNumberFormat="0" applyFill="0" applyAlignment="0" applyProtection="0"/>
    <xf numFmtId="0" fontId="13" fillId="5" borderId="50" applyNumberFormat="0" applyAlignment="0" applyProtection="0"/>
    <xf numFmtId="0" fontId="13" fillId="5" borderId="50" applyNumberFormat="0" applyAlignment="0" applyProtection="0"/>
    <xf numFmtId="0" fontId="13" fillId="5" borderId="50" applyNumberFormat="0" applyAlignment="0" applyProtection="0"/>
    <xf numFmtId="0" fontId="16" fillId="7" borderId="51" applyNumberFormat="0" applyAlignment="0" applyProtection="0"/>
    <xf numFmtId="0" fontId="16" fillId="7" borderId="51" applyNumberFormat="0" applyAlignment="0" applyProtection="0"/>
    <xf numFmtId="0" fontId="16" fillId="7" borderId="51" applyNumberFormat="0" applyAlignment="0" applyProtection="0"/>
    <xf numFmtId="0" fontId="17" fillId="6" borderId="50" applyNumberFormat="0" applyAlignment="0" applyProtection="0"/>
    <xf numFmtId="0" fontId="17" fillId="6" borderId="50" applyNumberFormat="0" applyAlignment="0" applyProtection="0"/>
    <xf numFmtId="0" fontId="17" fillId="6" borderId="50" applyNumberFormat="0" applyAlignment="0" applyProtection="0"/>
    <xf numFmtId="0" fontId="24" fillId="5" borderId="52" applyNumberFormat="0" applyAlignment="0" applyProtection="0"/>
    <xf numFmtId="0" fontId="24" fillId="5" borderId="52" applyNumberFormat="0" applyAlignment="0" applyProtection="0"/>
    <xf numFmtId="0" fontId="24" fillId="5" borderId="52" applyNumberFormat="0" applyAlignment="0" applyProtection="0"/>
    <xf numFmtId="0" fontId="26" fillId="0" borderId="53" applyNumberFormat="0" applyFill="0" applyAlignment="0" applyProtection="0"/>
    <xf numFmtId="0" fontId="26" fillId="0" borderId="53" applyNumberFormat="0" applyFill="0" applyAlignment="0" applyProtection="0"/>
    <xf numFmtId="0" fontId="26" fillId="0" borderId="53" applyNumberFormat="0" applyFill="0" applyAlignment="0" applyProtection="0"/>
    <xf numFmtId="0" fontId="26" fillId="0" borderId="57" applyNumberFormat="0" applyFill="0" applyAlignment="0" applyProtection="0"/>
    <xf numFmtId="0" fontId="13" fillId="5" borderId="54" applyNumberFormat="0" applyAlignment="0" applyProtection="0"/>
    <xf numFmtId="0" fontId="16" fillId="7" borderId="55" applyNumberFormat="0" applyAlignment="0" applyProtection="0"/>
    <xf numFmtId="0" fontId="13" fillId="5" borderId="54" applyNumberFormat="0" applyAlignment="0" applyProtection="0"/>
    <xf numFmtId="0" fontId="24" fillId="5" borderId="56" applyNumberFormat="0" applyAlignment="0" applyProtection="0"/>
    <xf numFmtId="0" fontId="17" fillId="6" borderId="54" applyNumberFormat="0" applyAlignment="0" applyProtection="0"/>
    <xf numFmtId="0" fontId="17" fillId="6" borderId="54" applyNumberFormat="0" applyAlignment="0" applyProtection="0"/>
    <xf numFmtId="0" fontId="24" fillId="5" borderId="56" applyNumberFormat="0" applyAlignment="0" applyProtection="0"/>
    <xf numFmtId="0" fontId="26" fillId="0" borderId="57" applyNumberFormat="0" applyFill="0" applyAlignment="0" applyProtection="0"/>
    <xf numFmtId="0" fontId="17" fillId="6" borderId="54" applyNumberFormat="0" applyAlignment="0" applyProtection="0"/>
    <xf numFmtId="0" fontId="13" fillId="5" borderId="50" applyNumberFormat="0" applyAlignment="0" applyProtection="0"/>
    <xf numFmtId="0" fontId="16" fillId="7" borderId="51" applyNumberFormat="0" applyAlignment="0" applyProtection="0"/>
    <xf numFmtId="0" fontId="17" fillId="6" borderId="50" applyNumberFormat="0" applyAlignment="0" applyProtection="0"/>
    <xf numFmtId="0" fontId="24" fillId="5" borderId="52" applyNumberFormat="0" applyAlignment="0" applyProtection="0"/>
    <xf numFmtId="0" fontId="26" fillId="0" borderId="53" applyNumberFormat="0" applyFill="0" applyAlignment="0" applyProtection="0"/>
    <xf numFmtId="0" fontId="24" fillId="5" borderId="56" applyNumberFormat="0" applyAlignment="0" applyProtection="0"/>
    <xf numFmtId="0" fontId="16" fillId="7" borderId="55" applyNumberFormat="0" applyAlignment="0" applyProtection="0"/>
    <xf numFmtId="0" fontId="24" fillId="5" borderId="56" applyNumberFormat="0" applyAlignment="0" applyProtection="0"/>
    <xf numFmtId="0" fontId="26" fillId="0" borderId="57" applyNumberFormat="0" applyFill="0" applyAlignment="0" applyProtection="0"/>
    <xf numFmtId="0" fontId="26" fillId="0" borderId="57" applyNumberFormat="0" applyFill="0" applyAlignment="0" applyProtection="0"/>
    <xf numFmtId="0" fontId="24" fillId="5" borderId="56" applyNumberFormat="0" applyAlignment="0" applyProtection="0"/>
    <xf numFmtId="0" fontId="13" fillId="5" borderId="54" applyNumberFormat="0" applyAlignment="0" applyProtection="0"/>
    <xf numFmtId="0" fontId="16" fillId="7" borderId="55" applyNumberFormat="0" applyAlignment="0" applyProtection="0"/>
    <xf numFmtId="0" fontId="13" fillId="5" borderId="54" applyNumberFormat="0" applyAlignment="0" applyProtection="0"/>
    <xf numFmtId="0" fontId="13" fillId="5" borderId="54" applyNumberFormat="0" applyAlignment="0" applyProtection="0"/>
    <xf numFmtId="0" fontId="17" fillId="6" borderId="54" applyNumberFormat="0" applyAlignment="0" applyProtection="0"/>
    <xf numFmtId="0" fontId="16" fillId="7" borderId="55" applyNumberFormat="0" applyAlignment="0" applyProtection="0"/>
    <xf numFmtId="0" fontId="17" fillId="6" borderId="54" applyNumberFormat="0" applyAlignment="0" applyProtection="0"/>
    <xf numFmtId="0" fontId="16" fillId="7" borderId="55" applyNumberFormat="0" applyAlignment="0" applyProtection="0"/>
    <xf numFmtId="0" fontId="17" fillId="6" borderId="54" applyNumberFormat="0" applyAlignment="0" applyProtection="0"/>
    <xf numFmtId="0" fontId="24" fillId="5" borderId="56" applyNumberFormat="0" applyAlignment="0" applyProtection="0"/>
    <xf numFmtId="0" fontId="26" fillId="0" borderId="57" applyNumberFormat="0" applyFill="0" applyAlignment="0" applyProtection="0"/>
    <xf numFmtId="0" fontId="16" fillId="7" borderId="55" applyNumberFormat="0" applyAlignment="0" applyProtection="0"/>
    <xf numFmtId="0" fontId="13" fillId="5" borderId="54" applyNumberFormat="0" applyAlignment="0" applyProtection="0"/>
    <xf numFmtId="0" fontId="45" fillId="0" borderId="0"/>
    <xf numFmtId="0" fontId="13" fillId="5" borderId="62" applyNumberFormat="0" applyAlignment="0" applyProtection="0"/>
    <xf numFmtId="0" fontId="13" fillId="5" borderId="62" applyNumberFormat="0" applyAlignment="0" applyProtection="0"/>
    <xf numFmtId="0" fontId="16" fillId="7" borderId="63" applyNumberFormat="0" applyAlignment="0" applyProtection="0"/>
    <xf numFmtId="0" fontId="17" fillId="6" borderId="62" applyNumberFormat="0" applyAlignment="0" applyProtection="0"/>
    <xf numFmtId="0" fontId="22" fillId="0" borderId="64" applyNumberFormat="0" applyFill="0" applyAlignment="0" applyProtection="0"/>
    <xf numFmtId="0" fontId="17" fillId="6" borderId="62" applyNumberFormat="0" applyAlignment="0" applyProtection="0"/>
    <xf numFmtId="0" fontId="16" fillId="7" borderId="63" applyNumberFormat="0" applyAlignment="0" applyProtection="0"/>
    <xf numFmtId="0" fontId="24" fillId="5" borderId="65" applyNumberFormat="0" applyAlignment="0" applyProtection="0"/>
    <xf numFmtId="0" fontId="24" fillId="5" borderId="65" applyNumberFormat="0" applyAlignment="0" applyProtection="0"/>
    <xf numFmtId="0" fontId="22" fillId="0" borderId="64" applyNumberFormat="0" applyFill="0" applyAlignment="0" applyProtection="0"/>
    <xf numFmtId="0" fontId="26" fillId="0" borderId="66" applyNumberFormat="0" applyFill="0" applyAlignment="0" applyProtection="0"/>
    <xf numFmtId="0" fontId="13" fillId="5" borderId="62" applyNumberFormat="0" applyAlignment="0" applyProtection="0"/>
    <xf numFmtId="0" fontId="13" fillId="5" borderId="62" applyNumberFormat="0" applyAlignment="0" applyProtection="0"/>
    <xf numFmtId="0" fontId="13" fillId="5" borderId="62" applyNumberFormat="0" applyAlignment="0" applyProtection="0"/>
    <xf numFmtId="0" fontId="16" fillId="7" borderId="63" applyNumberFormat="0" applyAlignment="0" applyProtection="0"/>
    <xf numFmtId="0" fontId="16" fillId="7" borderId="63" applyNumberFormat="0" applyAlignment="0" applyProtection="0"/>
    <xf numFmtId="0" fontId="16" fillId="7" borderId="63" applyNumberFormat="0" applyAlignment="0" applyProtection="0"/>
    <xf numFmtId="0" fontId="17" fillId="6" borderId="62" applyNumberFormat="0" applyAlignment="0" applyProtection="0"/>
    <xf numFmtId="0" fontId="17" fillId="6" borderId="62" applyNumberFormat="0" applyAlignment="0" applyProtection="0"/>
    <xf numFmtId="0" fontId="17" fillId="6" borderId="62" applyNumberFormat="0" applyAlignment="0" applyProtection="0"/>
    <xf numFmtId="0" fontId="24" fillId="5" borderId="65" applyNumberFormat="0" applyAlignment="0" applyProtection="0"/>
    <xf numFmtId="0" fontId="24" fillId="5" borderId="65" applyNumberFormat="0" applyAlignment="0" applyProtection="0"/>
    <xf numFmtId="0" fontId="24" fillId="5" borderId="65" applyNumberFormat="0" applyAlignment="0" applyProtection="0"/>
    <xf numFmtId="0" fontId="22" fillId="0" borderId="64" applyNumberFormat="0" applyFill="0" applyAlignment="0" applyProtection="0"/>
    <xf numFmtId="0" fontId="22" fillId="0" borderId="64" applyNumberFormat="0" applyFill="0" applyAlignment="0" applyProtection="0"/>
    <xf numFmtId="0" fontId="22" fillId="0" borderId="64" applyNumberFormat="0" applyFill="0" applyAlignment="0" applyProtection="0"/>
    <xf numFmtId="0" fontId="26" fillId="0" borderId="66" applyNumberFormat="0" applyFill="0" applyAlignment="0" applyProtection="0"/>
    <xf numFmtId="0" fontId="26" fillId="0" borderId="66" applyNumberFormat="0" applyFill="0" applyAlignment="0" applyProtection="0"/>
    <xf numFmtId="0" fontId="26" fillId="0" borderId="66" applyNumberFormat="0" applyFill="0" applyAlignment="0" applyProtection="0"/>
    <xf numFmtId="0" fontId="13" fillId="5" borderId="62" applyNumberFormat="0" applyAlignment="0" applyProtection="0"/>
    <xf numFmtId="0" fontId="16" fillId="7" borderId="63" applyNumberFormat="0" applyAlignment="0" applyProtection="0"/>
    <xf numFmtId="0" fontId="17" fillId="6" borderId="62" applyNumberFormat="0" applyAlignment="0" applyProtection="0"/>
    <xf numFmtId="0" fontId="24" fillId="5" borderId="65" applyNumberFormat="0" applyAlignment="0" applyProtection="0"/>
    <xf numFmtId="0" fontId="22" fillId="0" borderId="64" applyNumberFormat="0" applyFill="0" applyAlignment="0" applyProtection="0"/>
    <xf numFmtId="0" fontId="26" fillId="0" borderId="66" applyNumberFormat="0" applyFill="0" applyAlignment="0" applyProtection="0"/>
    <xf numFmtId="0" fontId="13" fillId="5" borderId="67" applyNumberFormat="0" applyAlignment="0" applyProtection="0"/>
    <xf numFmtId="0" fontId="13" fillId="5" borderId="67" applyNumberFormat="0" applyAlignment="0" applyProtection="0"/>
    <xf numFmtId="0" fontId="16" fillId="7" borderId="68" applyNumberFormat="0" applyAlignment="0" applyProtection="0"/>
    <xf numFmtId="0" fontId="17" fillId="6" borderId="67" applyNumberFormat="0" applyAlignment="0" applyProtection="0"/>
    <xf numFmtId="0" fontId="17" fillId="6" borderId="67" applyNumberFormat="0" applyAlignment="0" applyProtection="0"/>
    <xf numFmtId="0" fontId="16" fillId="7" borderId="68" applyNumberFormat="0" applyAlignment="0" applyProtection="0"/>
    <xf numFmtId="0" fontId="24" fillId="5" borderId="69" applyNumberFormat="0" applyAlignment="0" applyProtection="0"/>
    <xf numFmtId="0" fontId="24" fillId="5" borderId="69" applyNumberFormat="0" applyAlignment="0" applyProtection="0"/>
    <xf numFmtId="0" fontId="26" fillId="0" borderId="70" applyNumberFormat="0" applyFill="0" applyAlignment="0" applyProtection="0"/>
    <xf numFmtId="0" fontId="13" fillId="5" borderId="67" applyNumberFormat="0" applyAlignment="0" applyProtection="0"/>
    <xf numFmtId="0" fontId="13" fillId="5" borderId="67" applyNumberFormat="0" applyAlignment="0" applyProtection="0"/>
    <xf numFmtId="0" fontId="13" fillId="5" borderId="67" applyNumberFormat="0" applyAlignment="0" applyProtection="0"/>
    <xf numFmtId="0" fontId="16" fillId="7" borderId="68" applyNumberFormat="0" applyAlignment="0" applyProtection="0"/>
    <xf numFmtId="0" fontId="16" fillId="7" borderId="68" applyNumberFormat="0" applyAlignment="0" applyProtection="0"/>
    <xf numFmtId="0" fontId="16" fillId="7" borderId="68" applyNumberFormat="0" applyAlignment="0" applyProtection="0"/>
    <xf numFmtId="0" fontId="17" fillId="6" borderId="67" applyNumberFormat="0" applyAlignment="0" applyProtection="0"/>
    <xf numFmtId="0" fontId="17" fillId="6" borderId="67" applyNumberFormat="0" applyAlignment="0" applyProtection="0"/>
    <xf numFmtId="0" fontId="17" fillId="6" borderId="67" applyNumberFormat="0" applyAlignment="0" applyProtection="0"/>
    <xf numFmtId="0" fontId="24" fillId="5" borderId="69" applyNumberFormat="0" applyAlignment="0" applyProtection="0"/>
    <xf numFmtId="0" fontId="24" fillId="5" borderId="69" applyNumberFormat="0" applyAlignment="0" applyProtection="0"/>
    <xf numFmtId="0" fontId="24" fillId="5" borderId="69" applyNumberFormat="0" applyAlignment="0" applyProtection="0"/>
    <xf numFmtId="0" fontId="26" fillId="0" borderId="70" applyNumberFormat="0" applyFill="0" applyAlignment="0" applyProtection="0"/>
    <xf numFmtId="0" fontId="26" fillId="0" borderId="70" applyNumberFormat="0" applyFill="0" applyAlignment="0" applyProtection="0"/>
    <xf numFmtId="0" fontId="26" fillId="0" borderId="70" applyNumberFormat="0" applyFill="0" applyAlignment="0" applyProtection="0"/>
    <xf numFmtId="0" fontId="26" fillId="0" borderId="70" applyNumberFormat="0" applyFill="0" applyAlignment="0" applyProtection="0"/>
    <xf numFmtId="0" fontId="13" fillId="5" borderId="67" applyNumberFormat="0" applyAlignment="0" applyProtection="0"/>
    <xf numFmtId="0" fontId="16" fillId="7" borderId="68" applyNumberFormat="0" applyAlignment="0" applyProtection="0"/>
    <xf numFmtId="0" fontId="13" fillId="5" borderId="67" applyNumberFormat="0" applyAlignment="0" applyProtection="0"/>
    <xf numFmtId="0" fontId="24" fillId="5" borderId="69" applyNumberFormat="0" applyAlignment="0" applyProtection="0"/>
    <xf numFmtId="0" fontId="17" fillId="6" borderId="67" applyNumberFormat="0" applyAlignment="0" applyProtection="0"/>
    <xf numFmtId="0" fontId="17" fillId="6" borderId="67" applyNumberFormat="0" applyAlignment="0" applyProtection="0"/>
    <xf numFmtId="0" fontId="24" fillId="5" borderId="69" applyNumberFormat="0" applyAlignment="0" applyProtection="0"/>
    <xf numFmtId="0" fontId="26" fillId="0" borderId="70" applyNumberFormat="0" applyFill="0" applyAlignment="0" applyProtection="0"/>
    <xf numFmtId="0" fontId="17" fillId="6" borderId="67" applyNumberFormat="0" applyAlignment="0" applyProtection="0"/>
    <xf numFmtId="0" fontId="13" fillId="5" borderId="67" applyNumberFormat="0" applyAlignment="0" applyProtection="0"/>
    <xf numFmtId="0" fontId="16" fillId="7" borderId="68" applyNumberFormat="0" applyAlignment="0" applyProtection="0"/>
    <xf numFmtId="0" fontId="17" fillId="6" borderId="67" applyNumberFormat="0" applyAlignment="0" applyProtection="0"/>
    <xf numFmtId="0" fontId="24" fillId="5" borderId="69" applyNumberFormat="0" applyAlignment="0" applyProtection="0"/>
    <xf numFmtId="0" fontId="26" fillId="0" borderId="70" applyNumberFormat="0" applyFill="0" applyAlignment="0" applyProtection="0"/>
    <xf numFmtId="0" fontId="24" fillId="5" borderId="69" applyNumberFormat="0" applyAlignment="0" applyProtection="0"/>
    <xf numFmtId="0" fontId="16" fillId="7" borderId="68" applyNumberFormat="0" applyAlignment="0" applyProtection="0"/>
    <xf numFmtId="0" fontId="24" fillId="5" borderId="69" applyNumberFormat="0" applyAlignment="0" applyProtection="0"/>
    <xf numFmtId="0" fontId="26" fillId="0" borderId="70" applyNumberFormat="0" applyFill="0" applyAlignment="0" applyProtection="0"/>
    <xf numFmtId="0" fontId="26" fillId="0" borderId="70" applyNumberFormat="0" applyFill="0" applyAlignment="0" applyProtection="0"/>
    <xf numFmtId="0" fontId="24" fillId="5" borderId="69" applyNumberFormat="0" applyAlignment="0" applyProtection="0"/>
    <xf numFmtId="0" fontId="13" fillId="5" borderId="67" applyNumberFormat="0" applyAlignment="0" applyProtection="0"/>
    <xf numFmtId="0" fontId="16" fillId="7" borderId="68" applyNumberFormat="0" applyAlignment="0" applyProtection="0"/>
    <xf numFmtId="0" fontId="13" fillId="5" borderId="67" applyNumberFormat="0" applyAlignment="0" applyProtection="0"/>
    <xf numFmtId="0" fontId="13" fillId="5" borderId="67" applyNumberFormat="0" applyAlignment="0" applyProtection="0"/>
    <xf numFmtId="0" fontId="17" fillId="6" borderId="67" applyNumberFormat="0" applyAlignment="0" applyProtection="0"/>
    <xf numFmtId="0" fontId="16" fillId="7" borderId="68" applyNumberFormat="0" applyAlignment="0" applyProtection="0"/>
    <xf numFmtId="0" fontId="17" fillId="6" borderId="67" applyNumberFormat="0" applyAlignment="0" applyProtection="0"/>
    <xf numFmtId="0" fontId="16" fillId="7" borderId="68" applyNumberFormat="0" applyAlignment="0" applyProtection="0"/>
    <xf numFmtId="0" fontId="17" fillId="6" borderId="67" applyNumberFormat="0" applyAlignment="0" applyProtection="0"/>
    <xf numFmtId="0" fontId="24" fillId="5" borderId="69" applyNumberFormat="0" applyAlignment="0" applyProtection="0"/>
    <xf numFmtId="0" fontId="26" fillId="0" borderId="70" applyNumberFormat="0" applyFill="0" applyAlignment="0" applyProtection="0"/>
    <xf numFmtId="0" fontId="16" fillId="7" borderId="68" applyNumberFormat="0" applyAlignment="0" applyProtection="0"/>
    <xf numFmtId="0" fontId="13" fillId="5" borderId="67" applyNumberFormat="0" applyAlignment="0" applyProtection="0"/>
    <xf numFmtId="0" fontId="13" fillId="5" borderId="67" applyNumberFormat="0" applyAlignment="0" applyProtection="0"/>
    <xf numFmtId="0" fontId="13" fillId="5" borderId="67" applyNumberFormat="0" applyAlignment="0" applyProtection="0"/>
    <xf numFmtId="0" fontId="16" fillId="7" borderId="68" applyNumberFormat="0" applyAlignment="0" applyProtection="0"/>
    <xf numFmtId="0" fontId="17" fillId="6" borderId="67" applyNumberFormat="0" applyAlignment="0" applyProtection="0"/>
    <xf numFmtId="0" fontId="22" fillId="0" borderId="64" applyNumberFormat="0" applyFill="0" applyAlignment="0" applyProtection="0"/>
    <xf numFmtId="0" fontId="17" fillId="6" borderId="67" applyNumberFormat="0" applyAlignment="0" applyProtection="0"/>
    <xf numFmtId="0" fontId="16" fillId="7" borderId="68" applyNumberFormat="0" applyAlignment="0" applyProtection="0"/>
    <xf numFmtId="0" fontId="24" fillId="5" borderId="69" applyNumberFormat="0" applyAlignment="0" applyProtection="0"/>
    <xf numFmtId="0" fontId="24" fillId="5" borderId="69" applyNumberFormat="0" applyAlignment="0" applyProtection="0"/>
    <xf numFmtId="0" fontId="22" fillId="0" borderId="64" applyNumberFormat="0" applyFill="0" applyAlignment="0" applyProtection="0"/>
    <xf numFmtId="0" fontId="26" fillId="0" borderId="70" applyNumberFormat="0" applyFill="0" applyAlignment="0" applyProtection="0"/>
    <xf numFmtId="0" fontId="13" fillId="5" borderId="67" applyNumberFormat="0" applyAlignment="0" applyProtection="0"/>
    <xf numFmtId="0" fontId="13" fillId="5" borderId="67" applyNumberFormat="0" applyAlignment="0" applyProtection="0"/>
    <xf numFmtId="0" fontId="13" fillId="5" borderId="67" applyNumberFormat="0" applyAlignment="0" applyProtection="0"/>
    <xf numFmtId="0" fontId="16" fillId="7" borderId="68" applyNumberFormat="0" applyAlignment="0" applyProtection="0"/>
    <xf numFmtId="0" fontId="16" fillId="7" borderId="68" applyNumberFormat="0" applyAlignment="0" applyProtection="0"/>
    <xf numFmtId="0" fontId="16" fillId="7" borderId="68" applyNumberFormat="0" applyAlignment="0" applyProtection="0"/>
    <xf numFmtId="0" fontId="17" fillId="6" borderId="67" applyNumberFormat="0" applyAlignment="0" applyProtection="0"/>
    <xf numFmtId="0" fontId="17" fillId="6" borderId="67" applyNumberFormat="0" applyAlignment="0" applyProtection="0"/>
    <xf numFmtId="0" fontId="17" fillId="6" borderId="67" applyNumberFormat="0" applyAlignment="0" applyProtection="0"/>
    <xf numFmtId="0" fontId="24" fillId="5" borderId="69" applyNumberFormat="0" applyAlignment="0" applyProtection="0"/>
    <xf numFmtId="0" fontId="24" fillId="5" borderId="69" applyNumberFormat="0" applyAlignment="0" applyProtection="0"/>
    <xf numFmtId="0" fontId="24" fillId="5" borderId="69" applyNumberFormat="0" applyAlignment="0" applyProtection="0"/>
    <xf numFmtId="0" fontId="22" fillId="0" borderId="64" applyNumberFormat="0" applyFill="0" applyAlignment="0" applyProtection="0"/>
    <xf numFmtId="0" fontId="22" fillId="0" borderId="64" applyNumberFormat="0" applyFill="0" applyAlignment="0" applyProtection="0"/>
    <xf numFmtId="0" fontId="22" fillId="0" borderId="64" applyNumberFormat="0" applyFill="0" applyAlignment="0" applyProtection="0"/>
    <xf numFmtId="0" fontId="26" fillId="0" borderId="70" applyNumberFormat="0" applyFill="0" applyAlignment="0" applyProtection="0"/>
    <xf numFmtId="0" fontId="26" fillId="0" borderId="70" applyNumberFormat="0" applyFill="0" applyAlignment="0" applyProtection="0"/>
    <xf numFmtId="0" fontId="26" fillId="0" borderId="70" applyNumberFormat="0" applyFill="0" applyAlignment="0" applyProtection="0"/>
    <xf numFmtId="0" fontId="13" fillId="5" borderId="67" applyNumberFormat="0" applyAlignment="0" applyProtection="0"/>
    <xf numFmtId="0" fontId="16" fillId="7" borderId="68" applyNumberFormat="0" applyAlignment="0" applyProtection="0"/>
    <xf numFmtId="0" fontId="17" fillId="6" borderId="67" applyNumberFormat="0" applyAlignment="0" applyProtection="0"/>
    <xf numFmtId="0" fontId="24" fillId="5" borderId="69" applyNumberFormat="0" applyAlignment="0" applyProtection="0"/>
    <xf numFmtId="0" fontId="22" fillId="0" borderId="64" applyNumberFormat="0" applyFill="0" applyAlignment="0" applyProtection="0"/>
    <xf numFmtId="0" fontId="26" fillId="0" borderId="70" applyNumberFormat="0" applyFill="0" applyAlignment="0" applyProtection="0"/>
    <xf numFmtId="0" fontId="13" fillId="5" borderId="67" applyNumberFormat="0" applyAlignment="0" applyProtection="0"/>
    <xf numFmtId="0" fontId="13" fillId="5" borderId="67" applyNumberFormat="0" applyAlignment="0" applyProtection="0"/>
    <xf numFmtId="0" fontId="16" fillId="7" borderId="68" applyNumberFormat="0" applyAlignment="0" applyProtection="0"/>
    <xf numFmtId="0" fontId="17" fillId="6" borderId="67" applyNumberFormat="0" applyAlignment="0" applyProtection="0"/>
    <xf numFmtId="0" fontId="17" fillId="6" borderId="67" applyNumberFormat="0" applyAlignment="0" applyProtection="0"/>
    <xf numFmtId="0" fontId="16" fillId="7" borderId="68" applyNumberFormat="0" applyAlignment="0" applyProtection="0"/>
    <xf numFmtId="0" fontId="24" fillId="5" borderId="69" applyNumberFormat="0" applyAlignment="0" applyProtection="0"/>
    <xf numFmtId="0" fontId="24" fillId="5" borderId="69" applyNumberFormat="0" applyAlignment="0" applyProtection="0"/>
    <xf numFmtId="0" fontId="26" fillId="0" borderId="70" applyNumberFormat="0" applyFill="0" applyAlignment="0" applyProtection="0"/>
    <xf numFmtId="0" fontId="13" fillId="5" borderId="67" applyNumberFormat="0" applyAlignment="0" applyProtection="0"/>
    <xf numFmtId="0" fontId="13" fillId="5" borderId="67" applyNumberFormat="0" applyAlignment="0" applyProtection="0"/>
    <xf numFmtId="0" fontId="13" fillId="5" borderId="67" applyNumberFormat="0" applyAlignment="0" applyProtection="0"/>
    <xf numFmtId="0" fontId="16" fillId="7" borderId="68" applyNumberFormat="0" applyAlignment="0" applyProtection="0"/>
    <xf numFmtId="0" fontId="16" fillId="7" borderId="68" applyNumberFormat="0" applyAlignment="0" applyProtection="0"/>
    <xf numFmtId="0" fontId="16" fillId="7" borderId="68" applyNumberFormat="0" applyAlignment="0" applyProtection="0"/>
    <xf numFmtId="0" fontId="17" fillId="6" borderId="67" applyNumberFormat="0" applyAlignment="0" applyProtection="0"/>
    <xf numFmtId="0" fontId="17" fillId="6" borderId="67" applyNumberFormat="0" applyAlignment="0" applyProtection="0"/>
    <xf numFmtId="0" fontId="17" fillId="6" borderId="67" applyNumberFormat="0" applyAlignment="0" applyProtection="0"/>
    <xf numFmtId="0" fontId="24" fillId="5" borderId="69" applyNumberFormat="0" applyAlignment="0" applyProtection="0"/>
    <xf numFmtId="0" fontId="24" fillId="5" borderId="69" applyNumberFormat="0" applyAlignment="0" applyProtection="0"/>
    <xf numFmtId="0" fontId="24" fillId="5" borderId="69" applyNumberFormat="0" applyAlignment="0" applyProtection="0"/>
    <xf numFmtId="0" fontId="26" fillId="0" borderId="70" applyNumberFormat="0" applyFill="0" applyAlignment="0" applyProtection="0"/>
    <xf numFmtId="0" fontId="26" fillId="0" borderId="70" applyNumberFormat="0" applyFill="0" applyAlignment="0" applyProtection="0"/>
    <xf numFmtId="0" fontId="26" fillId="0" borderId="70" applyNumberFormat="0" applyFill="0" applyAlignment="0" applyProtection="0"/>
    <xf numFmtId="0" fontId="26" fillId="0" borderId="70" applyNumberFormat="0" applyFill="0" applyAlignment="0" applyProtection="0"/>
    <xf numFmtId="0" fontId="13" fillId="5" borderId="67" applyNumberFormat="0" applyAlignment="0" applyProtection="0"/>
    <xf numFmtId="0" fontId="16" fillId="7" borderId="68" applyNumberFormat="0" applyAlignment="0" applyProtection="0"/>
    <xf numFmtId="0" fontId="13" fillId="5" borderId="67" applyNumberFormat="0" applyAlignment="0" applyProtection="0"/>
    <xf numFmtId="0" fontId="24" fillId="5" borderId="69" applyNumberFormat="0" applyAlignment="0" applyProtection="0"/>
    <xf numFmtId="0" fontId="17" fillId="6" borderId="67" applyNumberFormat="0" applyAlignment="0" applyProtection="0"/>
    <xf numFmtId="0" fontId="17" fillId="6" borderId="67" applyNumberFormat="0" applyAlignment="0" applyProtection="0"/>
    <xf numFmtId="0" fontId="24" fillId="5" borderId="69" applyNumberFormat="0" applyAlignment="0" applyProtection="0"/>
    <xf numFmtId="0" fontId="26" fillId="0" borderId="70" applyNumberFormat="0" applyFill="0" applyAlignment="0" applyProtection="0"/>
    <xf numFmtId="0" fontId="17" fillId="6" borderId="67" applyNumberFormat="0" applyAlignment="0" applyProtection="0"/>
    <xf numFmtId="0" fontId="13" fillId="5" borderId="67" applyNumberFormat="0" applyAlignment="0" applyProtection="0"/>
    <xf numFmtId="0" fontId="16" fillId="7" borderId="68" applyNumberFormat="0" applyAlignment="0" applyProtection="0"/>
    <xf numFmtId="0" fontId="17" fillId="6" borderId="67" applyNumberFormat="0" applyAlignment="0" applyProtection="0"/>
    <xf numFmtId="0" fontId="24" fillId="5" borderId="69" applyNumberFormat="0" applyAlignment="0" applyProtection="0"/>
    <xf numFmtId="0" fontId="26" fillId="0" borderId="70" applyNumberFormat="0" applyFill="0" applyAlignment="0" applyProtection="0"/>
    <xf numFmtId="0" fontId="24" fillId="5" borderId="69" applyNumberFormat="0" applyAlignment="0" applyProtection="0"/>
    <xf numFmtId="0" fontId="16" fillId="7" borderId="68" applyNumberFormat="0" applyAlignment="0" applyProtection="0"/>
    <xf numFmtId="0" fontId="24" fillId="5" borderId="69" applyNumberFormat="0" applyAlignment="0" applyProtection="0"/>
    <xf numFmtId="0" fontId="26" fillId="0" borderId="70" applyNumberFormat="0" applyFill="0" applyAlignment="0" applyProtection="0"/>
    <xf numFmtId="0" fontId="26" fillId="0" borderId="70" applyNumberFormat="0" applyFill="0" applyAlignment="0" applyProtection="0"/>
    <xf numFmtId="0" fontId="24" fillId="5" borderId="69" applyNumberFormat="0" applyAlignment="0" applyProtection="0"/>
    <xf numFmtId="0" fontId="13" fillId="5" borderId="67" applyNumberFormat="0" applyAlignment="0" applyProtection="0"/>
    <xf numFmtId="0" fontId="16" fillId="7" borderId="68" applyNumberFormat="0" applyAlignment="0" applyProtection="0"/>
    <xf numFmtId="0" fontId="13" fillId="5" borderId="67" applyNumberFormat="0" applyAlignment="0" applyProtection="0"/>
    <xf numFmtId="0" fontId="13" fillId="5" borderId="67" applyNumberFormat="0" applyAlignment="0" applyProtection="0"/>
    <xf numFmtId="0" fontId="17" fillId="6" borderId="67" applyNumberFormat="0" applyAlignment="0" applyProtection="0"/>
    <xf numFmtId="0" fontId="16" fillId="7" borderId="68" applyNumberFormat="0" applyAlignment="0" applyProtection="0"/>
    <xf numFmtId="0" fontId="17" fillId="6" borderId="67" applyNumberFormat="0" applyAlignment="0" applyProtection="0"/>
    <xf numFmtId="0" fontId="16" fillId="7" borderId="68" applyNumberFormat="0" applyAlignment="0" applyProtection="0"/>
    <xf numFmtId="0" fontId="17" fillId="6" borderId="67" applyNumberFormat="0" applyAlignment="0" applyProtection="0"/>
    <xf numFmtId="0" fontId="24" fillId="5" borderId="69" applyNumberFormat="0" applyAlignment="0" applyProtection="0"/>
    <xf numFmtId="0" fontId="26" fillId="0" borderId="70" applyNumberFormat="0" applyFill="0" applyAlignment="0" applyProtection="0"/>
    <xf numFmtId="0" fontId="16" fillId="7" borderId="68" applyNumberFormat="0" applyAlignment="0" applyProtection="0"/>
    <xf numFmtId="0" fontId="13" fillId="5" borderId="67" applyNumberFormat="0" applyAlignment="0" applyProtection="0"/>
  </cellStyleXfs>
  <cellXfs count="64">
    <xf numFmtId="0" fontId="0" fillId="0" borderId="0" xfId="0"/>
    <xf numFmtId="0" fontId="4" fillId="21" borderId="7" xfId="0" applyFont="1" applyFill="1" applyBorder="1" applyAlignment="1">
      <alignment vertical="center"/>
    </xf>
    <xf numFmtId="0" fontId="30" fillId="0" borderId="0" xfId="0" applyFont="1" applyAlignment="1">
      <alignment horizontal="center" vertical="center"/>
    </xf>
    <xf numFmtId="0" fontId="4" fillId="21" borderId="38" xfId="0" applyFont="1" applyFill="1" applyBorder="1" applyAlignment="1">
      <alignment vertical="center"/>
    </xf>
    <xf numFmtId="0" fontId="30" fillId="0" borderId="0" xfId="0" applyFont="1"/>
    <xf numFmtId="0" fontId="4" fillId="21" borderId="33" xfId="0" applyFont="1" applyFill="1" applyBorder="1" applyAlignment="1">
      <alignment vertical="center"/>
    </xf>
    <xf numFmtId="0" fontId="4" fillId="21" borderId="10" xfId="0" applyFont="1" applyFill="1" applyBorder="1" applyAlignment="1">
      <alignment vertical="center"/>
    </xf>
    <xf numFmtId="0" fontId="4" fillId="21" borderId="37" xfId="0" applyFont="1" applyFill="1" applyBorder="1" applyAlignment="1">
      <alignment vertical="center"/>
    </xf>
    <xf numFmtId="2" fontId="4" fillId="0" borderId="3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wrapText="1"/>
    </xf>
    <xf numFmtId="0" fontId="4" fillId="3" borderId="38" xfId="0" applyFont="1" applyFill="1" applyBorder="1" applyAlignment="1">
      <alignment vertical="center"/>
    </xf>
    <xf numFmtId="0" fontId="4" fillId="3" borderId="32" xfId="0" applyFont="1" applyFill="1" applyBorder="1" applyAlignment="1">
      <alignment wrapText="1"/>
    </xf>
    <xf numFmtId="0" fontId="4" fillId="3" borderId="8" xfId="0" quotePrefix="1" applyFont="1" applyFill="1" applyBorder="1" applyAlignment="1">
      <alignment horizontal="center" vertical="center"/>
    </xf>
    <xf numFmtId="0" fontId="4" fillId="3" borderId="3" xfId="0" quotePrefix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4" fillId="3" borderId="13" xfId="0" applyFont="1" applyFill="1" applyBorder="1" applyAlignment="1">
      <alignment wrapText="1"/>
    </xf>
    <xf numFmtId="0" fontId="4" fillId="3" borderId="39" xfId="0" applyFont="1" applyFill="1" applyBorder="1" applyAlignment="1">
      <alignment wrapText="1"/>
    </xf>
    <xf numFmtId="0" fontId="4" fillId="3" borderId="9" xfId="0" quotePrefix="1" applyFont="1" applyFill="1" applyBorder="1" applyAlignment="1">
      <alignment horizontal="center" vertical="center"/>
    </xf>
    <xf numFmtId="0" fontId="4" fillId="3" borderId="34" xfId="0" quotePrefix="1" applyFont="1" applyFill="1" applyBorder="1" applyAlignment="1">
      <alignment horizontal="center" vertical="center"/>
    </xf>
    <xf numFmtId="0" fontId="4" fillId="3" borderId="36" xfId="0" quotePrefix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2" fontId="4" fillId="0" borderId="2" xfId="0" applyNumberFormat="1" applyFont="1" applyFill="1" applyBorder="1" applyAlignment="1">
      <alignment horizontal="center" vertical="center"/>
    </xf>
    <xf numFmtId="174" fontId="31" fillId="0" borderId="35" xfId="0" applyNumberFormat="1" applyFont="1" applyFill="1" applyBorder="1" applyAlignment="1">
      <alignment horizontal="center" vertical="center"/>
    </xf>
    <xf numFmtId="0" fontId="4" fillId="3" borderId="61" xfId="0" quotePrefix="1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30" fillId="21" borderId="0" xfId="0" applyFont="1" applyFill="1" applyBorder="1"/>
    <xf numFmtId="2" fontId="30" fillId="0" borderId="0" xfId="0" applyNumberFormat="1" applyFont="1" applyAlignment="1">
      <alignment horizontal="center" vertical="center"/>
    </xf>
    <xf numFmtId="0" fontId="30" fillId="21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0" fillId="0" borderId="0" xfId="0" applyFont="1" applyFill="1" applyBorder="1"/>
    <xf numFmtId="2" fontId="30" fillId="0" borderId="0" xfId="0" applyNumberFormat="1" applyFont="1"/>
    <xf numFmtId="0" fontId="31" fillId="21" borderId="0" xfId="0" applyFont="1" applyFill="1" applyBorder="1"/>
    <xf numFmtId="174" fontId="31" fillId="0" borderId="2" xfId="0" applyNumberFormat="1" applyFont="1" applyFill="1" applyBorder="1" applyAlignment="1">
      <alignment horizontal="center" vertical="center"/>
    </xf>
    <xf numFmtId="174" fontId="47" fillId="0" borderId="59" xfId="0" applyNumberFormat="1" applyFont="1" applyFill="1" applyBorder="1" applyAlignment="1">
      <alignment horizontal="center" vertical="center"/>
    </xf>
    <xf numFmtId="190" fontId="47" fillId="0" borderId="58" xfId="0" applyNumberFormat="1" applyFont="1" applyFill="1" applyBorder="1" applyAlignment="1">
      <alignment horizontal="center" vertical="center"/>
    </xf>
    <xf numFmtId="0" fontId="49" fillId="0" borderId="73" xfId="0" applyFont="1" applyBorder="1" applyAlignment="1">
      <alignment horizontal="center" vertical="center"/>
    </xf>
    <xf numFmtId="0" fontId="50" fillId="3" borderId="73" xfId="0" applyFont="1" applyFill="1" applyBorder="1" applyAlignment="1">
      <alignment horizontal="center" vertical="center"/>
    </xf>
    <xf numFmtId="0" fontId="50" fillId="0" borderId="0" xfId="0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0" fillId="0" borderId="73" xfId="0" applyFont="1" applyBorder="1" applyAlignment="1">
      <alignment horizontal="center" vertical="center"/>
    </xf>
    <xf numFmtId="0" fontId="50" fillId="2" borderId="73" xfId="0" applyFont="1" applyFill="1" applyBorder="1" applyAlignment="1">
      <alignment horizontal="center" vertical="center"/>
    </xf>
    <xf numFmtId="0" fontId="50" fillId="52" borderId="73" xfId="0" applyFont="1" applyFill="1" applyBorder="1" applyAlignment="1">
      <alignment horizontal="center" vertical="center"/>
    </xf>
    <xf numFmtId="2" fontId="4" fillId="0" borderId="71" xfId="0" applyNumberFormat="1" applyFont="1" applyFill="1" applyBorder="1" applyAlignment="1">
      <alignment horizontal="center" vertical="center"/>
    </xf>
    <xf numFmtId="174" fontId="31" fillId="0" borderId="72" xfId="0" applyNumberFormat="1" applyFont="1" applyFill="1" applyBorder="1" applyAlignment="1">
      <alignment horizontal="center" vertical="center"/>
    </xf>
    <xf numFmtId="0" fontId="46" fillId="53" borderId="1" xfId="0" applyFont="1" applyFill="1" applyBorder="1" applyAlignment="1">
      <alignment horizontal="center" vertical="center"/>
    </xf>
    <xf numFmtId="0" fontId="46" fillId="53" borderId="2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2" fontId="3" fillId="0" borderId="22" xfId="0" applyNumberFormat="1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48" fillId="0" borderId="49" xfId="0" applyFont="1" applyBorder="1" applyAlignment="1">
      <alignment horizontal="center" vertical="center"/>
    </xf>
    <xf numFmtId="0" fontId="3" fillId="0" borderId="74" xfId="0" applyFont="1" applyFill="1" applyBorder="1" applyAlignment="1">
      <alignment horizontal="center" vertical="center"/>
    </xf>
  </cellXfs>
  <cellStyles count="2329">
    <cellStyle name="20 % - Accent1" xfId="2060" builtinId="30" customBuiltin="1"/>
    <cellStyle name="20 % - Accent1 2" xfId="100"/>
    <cellStyle name="20 % - Accent1 3" xfId="101"/>
    <cellStyle name="20 % - Accent1 4" xfId="102"/>
    <cellStyle name="20 % - Accent1 5" xfId="1110"/>
    <cellStyle name="20 % - Accent1 6" xfId="4"/>
    <cellStyle name="20 % - Accent2" xfId="2064" builtinId="34" customBuiltin="1"/>
    <cellStyle name="20 % - Accent2 2" xfId="103"/>
    <cellStyle name="20 % - Accent2 3" xfId="104"/>
    <cellStyle name="20 % - Accent2 4" xfId="105"/>
    <cellStyle name="20 % - Accent2 5" xfId="1111"/>
    <cellStyle name="20 % - Accent2 6" xfId="5"/>
    <cellStyle name="20 % - Accent3" xfId="2068" builtinId="38" customBuiltin="1"/>
    <cellStyle name="20 % - Accent3 2" xfId="106"/>
    <cellStyle name="20 % - Accent3 3" xfId="107"/>
    <cellStyle name="20 % - Accent3 4" xfId="108"/>
    <cellStyle name="20 % - Accent3 5" xfId="1112"/>
    <cellStyle name="20 % - Accent3 6" xfId="6"/>
    <cellStyle name="20 % - Accent4" xfId="2072" builtinId="42" customBuiltin="1"/>
    <cellStyle name="20 % - Accent4 2" xfId="109"/>
    <cellStyle name="20 % - Accent4 3" xfId="110"/>
    <cellStyle name="20 % - Accent4 4" xfId="111"/>
    <cellStyle name="20 % - Accent4 5" xfId="1113"/>
    <cellStyle name="20 % - Accent4 6" xfId="7"/>
    <cellStyle name="20 % - Accent5" xfId="2076" builtinId="46" customBuiltin="1"/>
    <cellStyle name="20 % - Accent5 2" xfId="112"/>
    <cellStyle name="20 % - Accent5 3" xfId="113"/>
    <cellStyle name="20 % - Accent5 4" xfId="114"/>
    <cellStyle name="20 % - Accent5 5" xfId="1114"/>
    <cellStyle name="20 % - Accent5 6" xfId="8"/>
    <cellStyle name="20 % - Accent6" xfId="2080" builtinId="50" customBuiltin="1"/>
    <cellStyle name="20 % - Accent6 2" xfId="115"/>
    <cellStyle name="20 % - Accent6 3" xfId="116"/>
    <cellStyle name="20 % - Accent6 4" xfId="117"/>
    <cellStyle name="20 % - Accent6 5" xfId="1115"/>
    <cellStyle name="20 % - Accent6 6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 % - Accent1" xfId="2061" builtinId="31" customBuiltin="1"/>
    <cellStyle name="40 % - Accent1 2" xfId="118"/>
    <cellStyle name="40 % - Accent1 3" xfId="119"/>
    <cellStyle name="40 % - Accent1 4" xfId="120"/>
    <cellStyle name="40 % - Accent1 5" xfId="1116"/>
    <cellStyle name="40 % - Accent1 6" xfId="16"/>
    <cellStyle name="40 % - Accent2" xfId="2065" builtinId="35" customBuiltin="1"/>
    <cellStyle name="40 % - Accent2 2" xfId="121"/>
    <cellStyle name="40 % - Accent2 3" xfId="122"/>
    <cellStyle name="40 % - Accent2 4" xfId="123"/>
    <cellStyle name="40 % - Accent2 5" xfId="1117"/>
    <cellStyle name="40 % - Accent2 6" xfId="17"/>
    <cellStyle name="40 % - Accent3" xfId="2069" builtinId="39" customBuiltin="1"/>
    <cellStyle name="40 % - Accent3 2" xfId="124"/>
    <cellStyle name="40 % - Accent3 3" xfId="125"/>
    <cellStyle name="40 % - Accent3 4" xfId="126"/>
    <cellStyle name="40 % - Accent3 5" xfId="1118"/>
    <cellStyle name="40 % - Accent3 6" xfId="18"/>
    <cellStyle name="40 % - Accent4" xfId="2073" builtinId="43" customBuiltin="1"/>
    <cellStyle name="40 % - Accent4 2" xfId="127"/>
    <cellStyle name="40 % - Accent4 3" xfId="128"/>
    <cellStyle name="40 % - Accent4 4" xfId="129"/>
    <cellStyle name="40 % - Accent4 5" xfId="1119"/>
    <cellStyle name="40 % - Accent4 6" xfId="19"/>
    <cellStyle name="40 % - Accent5" xfId="2077" builtinId="47" customBuiltin="1"/>
    <cellStyle name="40 % - Accent5 2" xfId="130"/>
    <cellStyle name="40 % - Accent5 3" xfId="131"/>
    <cellStyle name="40 % - Accent5 4" xfId="132"/>
    <cellStyle name="40 % - Accent5 5" xfId="1120"/>
    <cellStyle name="40 % - Accent5 6" xfId="20"/>
    <cellStyle name="40 % - Accent6" xfId="2081" builtinId="51" customBuiltin="1"/>
    <cellStyle name="40 % - Accent6 2" xfId="133"/>
    <cellStyle name="40 % - Accent6 3" xfId="134"/>
    <cellStyle name="40 % - Accent6 4" xfId="135"/>
    <cellStyle name="40 % - Accent6 5" xfId="1121"/>
    <cellStyle name="40 % - Accent6 6" xfId="21"/>
    <cellStyle name="40% - Accent1" xfId="22"/>
    <cellStyle name="40% - Accent2" xfId="23"/>
    <cellStyle name="40% - Accent3" xfId="24"/>
    <cellStyle name="40% - Accent4" xfId="25"/>
    <cellStyle name="40% - Accent5" xfId="26"/>
    <cellStyle name="40% - Accent6" xfId="27"/>
    <cellStyle name="60 % - Accent1" xfId="2062" builtinId="32" customBuiltin="1"/>
    <cellStyle name="60 % - Accent1 2" xfId="136"/>
    <cellStyle name="60 % - Accent1 3" xfId="137"/>
    <cellStyle name="60 % - Accent1 4" xfId="138"/>
    <cellStyle name="60 % - Accent1 5" xfId="1122"/>
    <cellStyle name="60 % - Accent1 6" xfId="28"/>
    <cellStyle name="60 % - Accent2" xfId="2066" builtinId="36" customBuiltin="1"/>
    <cellStyle name="60 % - Accent2 2" xfId="139"/>
    <cellStyle name="60 % - Accent2 3" xfId="140"/>
    <cellStyle name="60 % - Accent2 4" xfId="141"/>
    <cellStyle name="60 % - Accent2 5" xfId="1123"/>
    <cellStyle name="60 % - Accent2 6" xfId="29"/>
    <cellStyle name="60 % - Accent3" xfId="2070" builtinId="40" customBuiltin="1"/>
    <cellStyle name="60 % - Accent3 2" xfId="142"/>
    <cellStyle name="60 % - Accent3 3" xfId="143"/>
    <cellStyle name="60 % - Accent3 4" xfId="144"/>
    <cellStyle name="60 % - Accent3 5" xfId="1124"/>
    <cellStyle name="60 % - Accent3 6" xfId="30"/>
    <cellStyle name="60 % - Accent4" xfId="2074" builtinId="44" customBuiltin="1"/>
    <cellStyle name="60 % - Accent4 2" xfId="145"/>
    <cellStyle name="60 % - Accent4 3" xfId="146"/>
    <cellStyle name="60 % - Accent4 4" xfId="147"/>
    <cellStyle name="60 % - Accent4 5" xfId="1125"/>
    <cellStyle name="60 % - Accent4 6" xfId="31"/>
    <cellStyle name="60 % - Accent5" xfId="2078" builtinId="48" customBuiltin="1"/>
    <cellStyle name="60 % - Accent5 2" xfId="148"/>
    <cellStyle name="60 % - Accent5 3" xfId="149"/>
    <cellStyle name="60 % - Accent5 4" xfId="150"/>
    <cellStyle name="60 % - Accent5 5" xfId="1126"/>
    <cellStyle name="60 % - Accent5 6" xfId="32"/>
    <cellStyle name="60 % - Accent6" xfId="2082" builtinId="52" customBuiltin="1"/>
    <cellStyle name="60 % - Accent6 2" xfId="151"/>
    <cellStyle name="60 % - Accent6 3" xfId="152"/>
    <cellStyle name="60 % - Accent6 4" xfId="153"/>
    <cellStyle name="60 % - Accent6 5" xfId="1127"/>
    <cellStyle name="60 % - Accent6 6" xfId="33"/>
    <cellStyle name="60% - Accent1" xfId="34"/>
    <cellStyle name="60% - Accent2" xfId="35"/>
    <cellStyle name="60% - Accent3" xfId="36"/>
    <cellStyle name="60% - Accent4" xfId="37"/>
    <cellStyle name="60% - Accent5" xfId="38"/>
    <cellStyle name="60% - Accent6" xfId="39"/>
    <cellStyle name="Accent1" xfId="2059" builtinId="29" customBuiltin="1"/>
    <cellStyle name="Accent1 2" xfId="154"/>
    <cellStyle name="Accent1 3" xfId="155"/>
    <cellStyle name="Accent1 4" xfId="156"/>
    <cellStyle name="Accent1 5" xfId="1128"/>
    <cellStyle name="Accent1 6" xfId="40"/>
    <cellStyle name="Accent2" xfId="2063" builtinId="33" customBuiltin="1"/>
    <cellStyle name="Accent2 2" xfId="157"/>
    <cellStyle name="Accent2 3" xfId="158"/>
    <cellStyle name="Accent2 4" xfId="159"/>
    <cellStyle name="Accent2 5" xfId="1129"/>
    <cellStyle name="Accent2 6" xfId="41"/>
    <cellStyle name="Accent3" xfId="2067" builtinId="37" customBuiltin="1"/>
    <cellStyle name="Accent3 2" xfId="160"/>
    <cellStyle name="Accent3 3" xfId="161"/>
    <cellStyle name="Accent3 4" xfId="162"/>
    <cellStyle name="Accent3 5" xfId="1130"/>
    <cellStyle name="Accent3 6" xfId="42"/>
    <cellStyle name="Accent4" xfId="2071" builtinId="41" customBuiltin="1"/>
    <cellStyle name="Accent4 2" xfId="163"/>
    <cellStyle name="Accent4 3" xfId="164"/>
    <cellStyle name="Accent4 4" xfId="165"/>
    <cellStyle name="Accent4 5" xfId="1131"/>
    <cellStyle name="Accent4 6" xfId="43"/>
    <cellStyle name="Accent5" xfId="2075" builtinId="45" customBuiltin="1"/>
    <cellStyle name="Accent5 2" xfId="166"/>
    <cellStyle name="Accent5 3" xfId="167"/>
    <cellStyle name="Accent5 4" xfId="168"/>
    <cellStyle name="Accent5 5" xfId="1132"/>
    <cellStyle name="Accent5 6" xfId="44"/>
    <cellStyle name="Accent6" xfId="2079" builtinId="49" customBuiltin="1"/>
    <cellStyle name="Accent6 2" xfId="169"/>
    <cellStyle name="Accent6 3" xfId="170"/>
    <cellStyle name="Accent6 4" xfId="171"/>
    <cellStyle name="Accent6 5" xfId="1133"/>
    <cellStyle name="Accent6 6" xfId="45"/>
    <cellStyle name="Avertissement" xfId="2055" builtinId="11" customBuiltin="1"/>
    <cellStyle name="Avertissement 2" xfId="172"/>
    <cellStyle name="Avertissement 3" xfId="173"/>
    <cellStyle name="Avertissement 4" xfId="174"/>
    <cellStyle name="Avertissement 5" xfId="1134"/>
    <cellStyle name="Avertissement 6" xfId="46"/>
    <cellStyle name="Bad" xfId="47"/>
    <cellStyle name="Calcul" xfId="2052" builtinId="22" customBuiltin="1"/>
    <cellStyle name="Calcul 2" xfId="175"/>
    <cellStyle name="Calcul 2 2" xfId="2093"/>
    <cellStyle name="Calcul 2 2 2" xfId="2280"/>
    <cellStyle name="Calcul 2 2 3" xfId="2187"/>
    <cellStyle name="Calcul 2 3" xfId="2111"/>
    <cellStyle name="Calcul 2 3 2" xfId="2298"/>
    <cellStyle name="Calcul 2 3 3" xfId="2205"/>
    <cellStyle name="Calcul 2 4" xfId="2247"/>
    <cellStyle name="Calcul 2 5" xfId="2154"/>
    <cellStyle name="Calcul 3" xfId="176"/>
    <cellStyle name="Calcul 3 2" xfId="2094"/>
    <cellStyle name="Calcul 3 2 2" xfId="2281"/>
    <cellStyle name="Calcul 3 2 3" xfId="2188"/>
    <cellStyle name="Calcul 3 3" xfId="2131"/>
    <cellStyle name="Calcul 3 3 2" xfId="2318"/>
    <cellStyle name="Calcul 3 3 3" xfId="2225"/>
    <cellStyle name="Calcul 3 4" xfId="2248"/>
    <cellStyle name="Calcul 3 5" xfId="2155"/>
    <cellStyle name="Calcul 4" xfId="177"/>
    <cellStyle name="Calcul 4 2" xfId="2095"/>
    <cellStyle name="Calcul 4 2 2" xfId="2282"/>
    <cellStyle name="Calcul 4 2 3" xfId="2189"/>
    <cellStyle name="Calcul 4 3" xfId="2141"/>
    <cellStyle name="Calcul 4 3 2" xfId="2328"/>
    <cellStyle name="Calcul 4 3 3" xfId="2235"/>
    <cellStyle name="Calcul 4 4" xfId="2249"/>
    <cellStyle name="Calcul 4 5" xfId="2156"/>
    <cellStyle name="Calcul 5" xfId="1135"/>
    <cellStyle name="Calcul 5 2" xfId="2118"/>
    <cellStyle name="Calcul 5 2 2" xfId="2305"/>
    <cellStyle name="Calcul 5 2 3" xfId="2212"/>
    <cellStyle name="Calcul 5 3" xfId="2132"/>
    <cellStyle name="Calcul 5 3 2" xfId="2319"/>
    <cellStyle name="Calcul 5 3 3" xfId="2226"/>
    <cellStyle name="Calcul 5 4" xfId="2265"/>
    <cellStyle name="Calcul 5 5" xfId="2172"/>
    <cellStyle name="Calcul 6" xfId="48"/>
    <cellStyle name="Calcul 6 2" xfId="2084"/>
    <cellStyle name="Calcul 6 2 2" xfId="2271"/>
    <cellStyle name="Calcul 6 2 3" xfId="2178"/>
    <cellStyle name="Calcul 6 3" xfId="2109"/>
    <cellStyle name="Calcul 6 3 2" xfId="2296"/>
    <cellStyle name="Calcul 6 3 3" xfId="2203"/>
    <cellStyle name="Calcul 6 4" xfId="2236"/>
    <cellStyle name="Calcul 6 5" xfId="2143"/>
    <cellStyle name="Calculation" xfId="49"/>
    <cellStyle name="Calculation 2" xfId="2085"/>
    <cellStyle name="Calculation 2 2" xfId="2272"/>
    <cellStyle name="Calculation 2 3" xfId="2179"/>
    <cellStyle name="Calculation 3" xfId="2129"/>
    <cellStyle name="Calculation 3 2" xfId="2316"/>
    <cellStyle name="Calculation 3 3" xfId="2223"/>
    <cellStyle name="Calculation 4" xfId="2237"/>
    <cellStyle name="Calculation 5" xfId="2144"/>
    <cellStyle name="Cellule liée" xfId="2053" builtinId="24" customBuiltin="1"/>
    <cellStyle name="Cellule liée 2" xfId="178"/>
    <cellStyle name="Cellule liée 3" xfId="179"/>
    <cellStyle name="Cellule liée 4" xfId="180"/>
    <cellStyle name="Cellule liée 5" xfId="1136"/>
    <cellStyle name="Cellule liée 6" xfId="50"/>
    <cellStyle name="Check Cell" xfId="51"/>
    <cellStyle name="Commentaire" xfId="2056" builtinId="10" customBuiltin="1"/>
    <cellStyle name="Commentaire 2" xfId="181"/>
    <cellStyle name="Commentaire 2 2" xfId="2096"/>
    <cellStyle name="Commentaire 2 2 2" xfId="2283"/>
    <cellStyle name="Commentaire 2 2 3" xfId="2190"/>
    <cellStyle name="Commentaire 2 3" xfId="2110"/>
    <cellStyle name="Commentaire 2 3 2" xfId="2297"/>
    <cellStyle name="Commentaire 2 3 3" xfId="2204"/>
    <cellStyle name="Commentaire 2 4" xfId="2250"/>
    <cellStyle name="Commentaire 2 5" xfId="2157"/>
    <cellStyle name="Commentaire 3" xfId="182"/>
    <cellStyle name="Commentaire 3 2" xfId="2097"/>
    <cellStyle name="Commentaire 3 2 2" xfId="2284"/>
    <cellStyle name="Commentaire 3 2 3" xfId="2191"/>
    <cellStyle name="Commentaire 3 3" xfId="2130"/>
    <cellStyle name="Commentaire 3 3 2" xfId="2317"/>
    <cellStyle name="Commentaire 3 3 3" xfId="2224"/>
    <cellStyle name="Commentaire 3 4" xfId="2251"/>
    <cellStyle name="Commentaire 3 5" xfId="2158"/>
    <cellStyle name="Commentaire 4" xfId="183"/>
    <cellStyle name="Commentaire 4 2" xfId="2098"/>
    <cellStyle name="Commentaire 4 2 2" xfId="2285"/>
    <cellStyle name="Commentaire 4 2 3" xfId="2192"/>
    <cellStyle name="Commentaire 4 3" xfId="2140"/>
    <cellStyle name="Commentaire 4 3 2" xfId="2327"/>
    <cellStyle name="Commentaire 4 3 3" xfId="2234"/>
    <cellStyle name="Commentaire 4 4" xfId="2252"/>
    <cellStyle name="Commentaire 4 5" xfId="2159"/>
    <cellStyle name="Commentaire 5" xfId="1137"/>
    <cellStyle name="Commentaire 5 2" xfId="2119"/>
    <cellStyle name="Commentaire 5 2 2" xfId="2306"/>
    <cellStyle name="Commentaire 5 2 3" xfId="2213"/>
    <cellStyle name="Commentaire 5 3" xfId="2124"/>
    <cellStyle name="Commentaire 5 3 2" xfId="2311"/>
    <cellStyle name="Commentaire 5 3 3" xfId="2218"/>
    <cellStyle name="Commentaire 5 4" xfId="2266"/>
    <cellStyle name="Commentaire 5 5" xfId="2173"/>
    <cellStyle name="Commentaire 6" xfId="52"/>
    <cellStyle name="Commentaire 6 2" xfId="2086"/>
    <cellStyle name="Commentaire 6 2 2" xfId="2273"/>
    <cellStyle name="Commentaire 6 2 3" xfId="2180"/>
    <cellStyle name="Commentaire 6 3" xfId="2134"/>
    <cellStyle name="Commentaire 6 3 2" xfId="2321"/>
    <cellStyle name="Commentaire 6 3 3" xfId="2228"/>
    <cellStyle name="Commentaire 6 4" xfId="2238"/>
    <cellStyle name="Commentaire 6 5" xfId="2145"/>
    <cellStyle name="Entrée" xfId="2050" builtinId="20" customBuiltin="1"/>
    <cellStyle name="Entrée 2" xfId="184"/>
    <cellStyle name="Entrée 2 2" xfId="2099"/>
    <cellStyle name="Entrée 2 2 2" xfId="2286"/>
    <cellStyle name="Entrée 2 2 3" xfId="2193"/>
    <cellStyle name="Entrée 2 3" xfId="2117"/>
    <cellStyle name="Entrée 2 3 2" xfId="2304"/>
    <cellStyle name="Entrée 2 3 3" xfId="2211"/>
    <cellStyle name="Entrée 2 4" xfId="2253"/>
    <cellStyle name="Entrée 2 5" xfId="2160"/>
    <cellStyle name="Entrée 3" xfId="185"/>
    <cellStyle name="Entrée 3 2" xfId="2100"/>
    <cellStyle name="Entrée 3 2 2" xfId="2287"/>
    <cellStyle name="Entrée 3 2 3" xfId="2194"/>
    <cellStyle name="Entrée 3 3" xfId="2135"/>
    <cellStyle name="Entrée 3 3 2" xfId="2322"/>
    <cellStyle name="Entrée 3 3 3" xfId="2229"/>
    <cellStyle name="Entrée 3 4" xfId="2254"/>
    <cellStyle name="Entrée 3 5" xfId="2161"/>
    <cellStyle name="Entrée 4" xfId="186"/>
    <cellStyle name="Entrée 4 2" xfId="2101"/>
    <cellStyle name="Entrée 4 2 2" xfId="2288"/>
    <cellStyle name="Entrée 4 2 3" xfId="2195"/>
    <cellStyle name="Entrée 4 3" xfId="2114"/>
    <cellStyle name="Entrée 4 3 2" xfId="2301"/>
    <cellStyle name="Entrée 4 3 3" xfId="2208"/>
    <cellStyle name="Entrée 4 4" xfId="2255"/>
    <cellStyle name="Entrée 4 5" xfId="2162"/>
    <cellStyle name="Entrée 5" xfId="1138"/>
    <cellStyle name="Entrée 5 2" xfId="2120"/>
    <cellStyle name="Entrée 5 2 2" xfId="2307"/>
    <cellStyle name="Entrée 5 2 3" xfId="2214"/>
    <cellStyle name="Entrée 5 3" xfId="2137"/>
    <cellStyle name="Entrée 5 3 2" xfId="2324"/>
    <cellStyle name="Entrée 5 3 3" xfId="2231"/>
    <cellStyle name="Entrée 5 4" xfId="2267"/>
    <cellStyle name="Entrée 5 5" xfId="2174"/>
    <cellStyle name="Entrée 6" xfId="53"/>
    <cellStyle name="Entrée 6 2" xfId="2087"/>
    <cellStyle name="Entrée 6 2 2" xfId="2274"/>
    <cellStyle name="Entrée 6 2 3" xfId="2181"/>
    <cellStyle name="Entrée 6 3" xfId="2113"/>
    <cellStyle name="Entrée 6 3 2" xfId="2300"/>
    <cellStyle name="Entrée 6 3 3" xfId="2207"/>
    <cellStyle name="Entrée 6 4" xfId="2239"/>
    <cellStyle name="Entrée 6 5" xfId="2146"/>
    <cellStyle name="Euro" xfId="2"/>
    <cellStyle name="Explanatory Text" xfId="54"/>
    <cellStyle name="Good" xfId="55"/>
    <cellStyle name="Heading 1" xfId="56"/>
    <cellStyle name="Heading 2" xfId="57"/>
    <cellStyle name="Heading 3" xfId="58"/>
    <cellStyle name="Heading 3 2" xfId="2240"/>
    <cellStyle name="Heading 3 3" xfId="2147"/>
    <cellStyle name="Heading 4" xfId="59"/>
    <cellStyle name="Input" xfId="60"/>
    <cellStyle name="Input 2" xfId="2088"/>
    <cellStyle name="Input 2 2" xfId="2275"/>
    <cellStyle name="Input 2 3" xfId="2182"/>
    <cellStyle name="Input 3" xfId="2133"/>
    <cellStyle name="Input 3 2" xfId="2320"/>
    <cellStyle name="Input 3 3" xfId="2227"/>
    <cellStyle name="Input 4" xfId="2241"/>
    <cellStyle name="Input 5" xfId="2148"/>
    <cellStyle name="Insatisfaisant" xfId="2048" builtinId="27" customBuiltin="1"/>
    <cellStyle name="Insatisfaisant 2" xfId="187"/>
    <cellStyle name="Insatisfaisant 2 2" xfId="188"/>
    <cellStyle name="Insatisfaisant 2 3" xfId="189"/>
    <cellStyle name="Insatisfaisant 3" xfId="190"/>
    <cellStyle name="Insatisfaisant 4" xfId="191"/>
    <cellStyle name="Insatisfaisant 5" xfId="1139"/>
    <cellStyle name="Insatisfaisant 6" xfId="61"/>
    <cellStyle name="Lien hypertexte 2" xfId="62"/>
    <cellStyle name="Linked Cell" xfId="63"/>
    <cellStyle name="Milliers 2" xfId="64"/>
    <cellStyle name="Milliers 3" xfId="65"/>
    <cellStyle name="Milliers 4" xfId="2036"/>
    <cellStyle name="Monétaire 2" xfId="2035"/>
    <cellStyle name="Neutral" xfId="66"/>
    <cellStyle name="Neutre" xfId="2049" builtinId="28" customBuiltin="1"/>
    <cellStyle name="Neutre 2" xfId="192"/>
    <cellStyle name="Neutre 3" xfId="193"/>
    <cellStyle name="Neutre 4" xfId="194"/>
    <cellStyle name="Neutre 5" xfId="1140"/>
    <cellStyle name="Neutre 6" xfId="67"/>
    <cellStyle name="Normal" xfId="0" builtinId="0"/>
    <cellStyle name="Normal 10" xfId="195"/>
    <cellStyle name="Normal 10 2" xfId="370"/>
    <cellStyle name="Normal 10 2 2" xfId="665"/>
    <cellStyle name="Normal 10 2 2 2" xfId="1592"/>
    <cellStyle name="Normal 10 2 3" xfId="960"/>
    <cellStyle name="Normal 10 2 3 2" xfId="1887"/>
    <cellStyle name="Normal 10 2 4" xfId="1297"/>
    <cellStyle name="Normal 10 3" xfId="282"/>
    <cellStyle name="Normal 10 3 2" xfId="578"/>
    <cellStyle name="Normal 10 3 2 2" xfId="1505"/>
    <cellStyle name="Normal 10 3 3" xfId="873"/>
    <cellStyle name="Normal 10 3 3 2" xfId="1800"/>
    <cellStyle name="Normal 10 3 4" xfId="1210"/>
    <cellStyle name="Normal 10 4" xfId="323"/>
    <cellStyle name="Normal 10 4 2" xfId="619"/>
    <cellStyle name="Normal 10 4 2 2" xfId="1546"/>
    <cellStyle name="Normal 10 4 3" xfId="914"/>
    <cellStyle name="Normal 10 4 3 2" xfId="1841"/>
    <cellStyle name="Normal 10 4 4" xfId="1251"/>
    <cellStyle name="Normal 10 5" xfId="365"/>
    <cellStyle name="Normal 10 5 2" xfId="660"/>
    <cellStyle name="Normal 10 5 2 2" xfId="1587"/>
    <cellStyle name="Normal 10 5 3" xfId="955"/>
    <cellStyle name="Normal 10 5 3 2" xfId="1882"/>
    <cellStyle name="Normal 10 5 4" xfId="1292"/>
    <cellStyle name="Normal 10 6" xfId="344"/>
    <cellStyle name="Normal 10 6 2" xfId="640"/>
    <cellStyle name="Normal 10 6 2 2" xfId="1567"/>
    <cellStyle name="Normal 10 6 3" xfId="935"/>
    <cellStyle name="Normal 10 6 3 2" xfId="1862"/>
    <cellStyle name="Normal 10 6 4" xfId="1272"/>
    <cellStyle name="Normal 10 7" xfId="526"/>
    <cellStyle name="Normal 10 7 2" xfId="1453"/>
    <cellStyle name="Normal 10 8" xfId="821"/>
    <cellStyle name="Normal 10 8 2" xfId="1748"/>
    <cellStyle name="Normal 10 9" xfId="1158"/>
    <cellStyle name="Normal 11" xfId="196"/>
    <cellStyle name="Normal 11 2" xfId="371"/>
    <cellStyle name="Normal 11 2 2" xfId="666"/>
    <cellStyle name="Normal 11 2 2 2" xfId="1593"/>
    <cellStyle name="Normal 11 2 3" xfId="961"/>
    <cellStyle name="Normal 11 2 3 2" xfId="1888"/>
    <cellStyle name="Normal 11 2 4" xfId="1298"/>
    <cellStyle name="Normal 11 3" xfId="281"/>
    <cellStyle name="Normal 11 3 2" xfId="577"/>
    <cellStyle name="Normal 11 3 2 2" xfId="1504"/>
    <cellStyle name="Normal 11 3 3" xfId="872"/>
    <cellStyle name="Normal 11 3 3 2" xfId="1799"/>
    <cellStyle name="Normal 11 3 4" xfId="1209"/>
    <cellStyle name="Normal 11 4" xfId="398"/>
    <cellStyle name="Normal 11 4 2" xfId="693"/>
    <cellStyle name="Normal 11 4 2 2" xfId="1620"/>
    <cellStyle name="Normal 11 4 3" xfId="988"/>
    <cellStyle name="Normal 11 4 3 2" xfId="1915"/>
    <cellStyle name="Normal 11 4 4" xfId="1325"/>
    <cellStyle name="Normal 11 5" xfId="427"/>
    <cellStyle name="Normal 11 5 2" xfId="722"/>
    <cellStyle name="Normal 11 5 2 2" xfId="1649"/>
    <cellStyle name="Normal 11 5 3" xfId="1017"/>
    <cellStyle name="Normal 11 5 3 2" xfId="1944"/>
    <cellStyle name="Normal 11 5 4" xfId="1354"/>
    <cellStyle name="Normal 11 6" xfId="454"/>
    <cellStyle name="Normal 11 6 2" xfId="749"/>
    <cellStyle name="Normal 11 6 2 2" xfId="1676"/>
    <cellStyle name="Normal 11 6 3" xfId="1044"/>
    <cellStyle name="Normal 11 6 3 2" xfId="1971"/>
    <cellStyle name="Normal 11 6 4" xfId="1381"/>
    <cellStyle name="Normal 11 7" xfId="527"/>
    <cellStyle name="Normal 11 7 2" xfId="1454"/>
    <cellStyle name="Normal 11 8" xfId="822"/>
    <cellStyle name="Normal 11 8 2" xfId="1749"/>
    <cellStyle name="Normal 11 9" xfId="1159"/>
    <cellStyle name="Normal 12" xfId="269"/>
    <cellStyle name="Normal 12 2" xfId="424"/>
    <cellStyle name="Normal 12 2 2" xfId="719"/>
    <cellStyle name="Normal 12 2 2 2" xfId="1646"/>
    <cellStyle name="Normal 12 2 3" xfId="1014"/>
    <cellStyle name="Normal 12 2 3 2" xfId="1941"/>
    <cellStyle name="Normal 12 2 4" xfId="1351"/>
    <cellStyle name="Normal 12 3" xfId="451"/>
    <cellStyle name="Normal 12 3 2" xfId="746"/>
    <cellStyle name="Normal 12 3 2 2" xfId="1673"/>
    <cellStyle name="Normal 12 3 3" xfId="1041"/>
    <cellStyle name="Normal 12 3 3 2" xfId="1968"/>
    <cellStyle name="Normal 12 3 4" xfId="1378"/>
    <cellStyle name="Normal 12 4" xfId="477"/>
    <cellStyle name="Normal 12 4 2" xfId="772"/>
    <cellStyle name="Normal 12 4 2 2" xfId="1699"/>
    <cellStyle name="Normal 12 4 3" xfId="1067"/>
    <cellStyle name="Normal 12 4 3 2" xfId="1994"/>
    <cellStyle name="Normal 12 4 4" xfId="1404"/>
    <cellStyle name="Normal 12 5" xfId="496"/>
    <cellStyle name="Normal 12 5 2" xfId="791"/>
    <cellStyle name="Normal 12 5 2 2" xfId="1718"/>
    <cellStyle name="Normal 12 5 3" xfId="1086"/>
    <cellStyle name="Normal 12 5 3 2" xfId="2013"/>
    <cellStyle name="Normal 12 5 4" xfId="1423"/>
    <cellStyle name="Normal 12 6" xfId="515"/>
    <cellStyle name="Normal 12 6 2" xfId="810"/>
    <cellStyle name="Normal 12 6 2 2" xfId="1737"/>
    <cellStyle name="Normal 12 6 3" xfId="1105"/>
    <cellStyle name="Normal 12 6 3 2" xfId="2032"/>
    <cellStyle name="Normal 12 6 4" xfId="1442"/>
    <cellStyle name="Normal 12 7" xfId="565"/>
    <cellStyle name="Normal 12 7 2" xfId="1492"/>
    <cellStyle name="Normal 12 8" xfId="860"/>
    <cellStyle name="Normal 12 8 2" xfId="1787"/>
    <cellStyle name="Normal 12 9" xfId="1197"/>
    <cellStyle name="Normal 13" xfId="270"/>
    <cellStyle name="Normal 13 2" xfId="425"/>
    <cellStyle name="Normal 13 2 2" xfId="720"/>
    <cellStyle name="Normal 13 2 2 2" xfId="1647"/>
    <cellStyle name="Normal 13 2 3" xfId="1015"/>
    <cellStyle name="Normal 13 2 3 2" xfId="1942"/>
    <cellStyle name="Normal 13 2 4" xfId="1352"/>
    <cellStyle name="Normal 13 3" xfId="452"/>
    <cellStyle name="Normal 13 3 2" xfId="747"/>
    <cellStyle name="Normal 13 3 2 2" xfId="1674"/>
    <cellStyle name="Normal 13 3 3" xfId="1042"/>
    <cellStyle name="Normal 13 3 3 2" xfId="1969"/>
    <cellStyle name="Normal 13 3 4" xfId="1379"/>
    <cellStyle name="Normal 13 4" xfId="478"/>
    <cellStyle name="Normal 13 4 2" xfId="773"/>
    <cellStyle name="Normal 13 4 2 2" xfId="1700"/>
    <cellStyle name="Normal 13 4 3" xfId="1068"/>
    <cellStyle name="Normal 13 4 3 2" xfId="1995"/>
    <cellStyle name="Normal 13 4 4" xfId="1405"/>
    <cellStyle name="Normal 13 5" xfId="497"/>
    <cellStyle name="Normal 13 5 2" xfId="792"/>
    <cellStyle name="Normal 13 5 2 2" xfId="1719"/>
    <cellStyle name="Normal 13 5 3" xfId="1087"/>
    <cellStyle name="Normal 13 5 3 2" xfId="2014"/>
    <cellStyle name="Normal 13 5 4" xfId="1424"/>
    <cellStyle name="Normal 13 6" xfId="516"/>
    <cellStyle name="Normal 13 6 2" xfId="811"/>
    <cellStyle name="Normal 13 6 2 2" xfId="1738"/>
    <cellStyle name="Normal 13 6 3" xfId="1106"/>
    <cellStyle name="Normal 13 6 3 2" xfId="2033"/>
    <cellStyle name="Normal 13 6 4" xfId="1443"/>
    <cellStyle name="Normal 13 7" xfId="566"/>
    <cellStyle name="Normal 13 7 2" xfId="1493"/>
    <cellStyle name="Normal 13 8" xfId="861"/>
    <cellStyle name="Normal 13 8 2" xfId="1788"/>
    <cellStyle name="Normal 13 9" xfId="1198"/>
    <cellStyle name="Normal 14" xfId="517"/>
    <cellStyle name="Normal 14 2" xfId="812"/>
    <cellStyle name="Normal 14 2 2" xfId="1739"/>
    <cellStyle name="Normal 14 3" xfId="1107"/>
    <cellStyle name="Normal 14 3 2" xfId="2034"/>
    <cellStyle name="Normal 14 4" xfId="1444"/>
    <cellStyle name="Normal 15" xfId="1108"/>
    <cellStyle name="Normal 16" xfId="364"/>
    <cellStyle name="Normal 17" xfId="1109"/>
    <cellStyle name="Normal 18" xfId="2038"/>
    <cellStyle name="Normal 19" xfId="2040"/>
    <cellStyle name="Normal 2" xfId="1"/>
    <cellStyle name="Normal 2 10" xfId="2041"/>
    <cellStyle name="Normal 2 11" xfId="68"/>
    <cellStyle name="Normal 2 12" xfId="2142"/>
    <cellStyle name="Normal 2 2" xfId="69"/>
    <cellStyle name="Normal 2 2 10" xfId="369"/>
    <cellStyle name="Normal 2 2 10 2" xfId="664"/>
    <cellStyle name="Normal 2 2 10 2 2" xfId="1591"/>
    <cellStyle name="Normal 2 2 10 3" xfId="959"/>
    <cellStyle name="Normal 2 2 10 3 2" xfId="1886"/>
    <cellStyle name="Normal 2 2 10 4" xfId="1296"/>
    <cellStyle name="Normal 2 2 11" xfId="340"/>
    <cellStyle name="Normal 2 2 11 2" xfId="636"/>
    <cellStyle name="Normal 2 2 11 2 2" xfId="1563"/>
    <cellStyle name="Normal 2 2 11 3" xfId="931"/>
    <cellStyle name="Normal 2 2 11 3 2" xfId="1858"/>
    <cellStyle name="Normal 2 2 11 4" xfId="1268"/>
    <cellStyle name="Normal 2 2 12" xfId="290"/>
    <cellStyle name="Normal 2 2 12 2" xfId="586"/>
    <cellStyle name="Normal 2 2 12 2 2" xfId="1513"/>
    <cellStyle name="Normal 2 2 12 3" xfId="881"/>
    <cellStyle name="Normal 2 2 12 3 2" xfId="1808"/>
    <cellStyle name="Normal 2 2 12 4" xfId="1218"/>
    <cellStyle name="Normal 2 2 13" xfId="518"/>
    <cellStyle name="Normal 2 2 13 2" xfId="1445"/>
    <cellStyle name="Normal 2 2 14" xfId="813"/>
    <cellStyle name="Normal 2 2 14 2" xfId="1740"/>
    <cellStyle name="Normal 2 2 15" xfId="1141"/>
    <cellStyle name="Normal 2 2 2" xfId="70"/>
    <cellStyle name="Normal 2 2 2 2" xfId="197"/>
    <cellStyle name="Normal 2 2 2 2 10" xfId="823"/>
    <cellStyle name="Normal 2 2 2 2 10 2" xfId="1750"/>
    <cellStyle name="Normal 2 2 2 2 11" xfId="1160"/>
    <cellStyle name="Normal 2 2 2 2 2" xfId="198"/>
    <cellStyle name="Normal 2 2 2 2 3" xfId="199"/>
    <cellStyle name="Normal 2 2 2 2 4" xfId="372"/>
    <cellStyle name="Normal 2 2 2 2 4 2" xfId="667"/>
    <cellStyle name="Normal 2 2 2 2 4 2 2" xfId="1594"/>
    <cellStyle name="Normal 2 2 2 2 4 3" xfId="962"/>
    <cellStyle name="Normal 2 2 2 2 4 3 2" xfId="1889"/>
    <cellStyle name="Normal 2 2 2 2 4 4" xfId="1299"/>
    <cellStyle name="Normal 2 2 2 2 5" xfId="280"/>
    <cellStyle name="Normal 2 2 2 2 5 2" xfId="576"/>
    <cellStyle name="Normal 2 2 2 2 5 2 2" xfId="1503"/>
    <cellStyle name="Normal 2 2 2 2 5 3" xfId="871"/>
    <cellStyle name="Normal 2 2 2 2 5 3 2" xfId="1798"/>
    <cellStyle name="Normal 2 2 2 2 5 4" xfId="1208"/>
    <cellStyle name="Normal 2 2 2 2 6" xfId="399"/>
    <cellStyle name="Normal 2 2 2 2 6 2" xfId="694"/>
    <cellStyle name="Normal 2 2 2 2 6 2 2" xfId="1621"/>
    <cellStyle name="Normal 2 2 2 2 6 3" xfId="989"/>
    <cellStyle name="Normal 2 2 2 2 6 3 2" xfId="1916"/>
    <cellStyle name="Normal 2 2 2 2 6 4" xfId="1326"/>
    <cellStyle name="Normal 2 2 2 2 7" xfId="428"/>
    <cellStyle name="Normal 2 2 2 2 7 2" xfId="723"/>
    <cellStyle name="Normal 2 2 2 2 7 2 2" xfId="1650"/>
    <cellStyle name="Normal 2 2 2 2 7 3" xfId="1018"/>
    <cellStyle name="Normal 2 2 2 2 7 3 2" xfId="1945"/>
    <cellStyle name="Normal 2 2 2 2 7 4" xfId="1355"/>
    <cellStyle name="Normal 2 2 2 2 8" xfId="455"/>
    <cellStyle name="Normal 2 2 2 2 8 2" xfId="750"/>
    <cellStyle name="Normal 2 2 2 2 8 2 2" xfId="1677"/>
    <cellStyle name="Normal 2 2 2 2 8 3" xfId="1045"/>
    <cellStyle name="Normal 2 2 2 2 8 3 2" xfId="1972"/>
    <cellStyle name="Normal 2 2 2 2 8 4" xfId="1382"/>
    <cellStyle name="Normal 2 2 2 2 9" xfId="528"/>
    <cellStyle name="Normal 2 2 2 2 9 2" xfId="1455"/>
    <cellStyle name="Normal 2 2 2 3" xfId="200"/>
    <cellStyle name="Normal 2 2 2 4" xfId="201"/>
    <cellStyle name="Normal 2 2 2 5" xfId="202"/>
    <cellStyle name="Normal 2 2 2 5 2" xfId="376"/>
    <cellStyle name="Normal 2 2 2 5 2 2" xfId="671"/>
    <cellStyle name="Normal 2 2 2 5 2 2 2" xfId="1598"/>
    <cellStyle name="Normal 2 2 2 5 2 3" xfId="966"/>
    <cellStyle name="Normal 2 2 2 5 2 3 2" xfId="1893"/>
    <cellStyle name="Normal 2 2 2 5 2 4" xfId="1303"/>
    <cellStyle name="Normal 2 2 2 5 3" xfId="339"/>
    <cellStyle name="Normal 2 2 2 5 3 2" xfId="635"/>
    <cellStyle name="Normal 2 2 2 5 3 2 2" xfId="1562"/>
    <cellStyle name="Normal 2 2 2 5 3 3" xfId="930"/>
    <cellStyle name="Normal 2 2 2 5 3 3 2" xfId="1857"/>
    <cellStyle name="Normal 2 2 2 5 3 4" xfId="1267"/>
    <cellStyle name="Normal 2 2 2 5 4" xfId="356"/>
    <cellStyle name="Normal 2 2 2 5 4 2" xfId="652"/>
    <cellStyle name="Normal 2 2 2 5 4 2 2" xfId="1579"/>
    <cellStyle name="Normal 2 2 2 5 4 3" xfId="947"/>
    <cellStyle name="Normal 2 2 2 5 4 3 2" xfId="1874"/>
    <cellStyle name="Normal 2 2 2 5 4 4" xfId="1284"/>
    <cellStyle name="Normal 2 2 2 5 5" xfId="285"/>
    <cellStyle name="Normal 2 2 2 5 5 2" xfId="581"/>
    <cellStyle name="Normal 2 2 2 5 5 2 2" xfId="1508"/>
    <cellStyle name="Normal 2 2 2 5 5 3" xfId="876"/>
    <cellStyle name="Normal 2 2 2 5 5 3 2" xfId="1803"/>
    <cellStyle name="Normal 2 2 2 5 5 4" xfId="1213"/>
    <cellStyle name="Normal 2 2 2 5 6" xfId="396"/>
    <cellStyle name="Normal 2 2 2 5 6 2" xfId="691"/>
    <cellStyle name="Normal 2 2 2 5 6 2 2" xfId="1618"/>
    <cellStyle name="Normal 2 2 2 5 6 3" xfId="986"/>
    <cellStyle name="Normal 2 2 2 5 6 3 2" xfId="1913"/>
    <cellStyle name="Normal 2 2 2 5 6 4" xfId="1323"/>
    <cellStyle name="Normal 2 2 2 5 7" xfId="529"/>
    <cellStyle name="Normal 2 2 2 5 7 2" xfId="1456"/>
    <cellStyle name="Normal 2 2 2 5 8" xfId="824"/>
    <cellStyle name="Normal 2 2 2 5 8 2" xfId="1751"/>
    <cellStyle name="Normal 2 2 2 5 9" xfId="1161"/>
    <cellStyle name="Normal 2 2 3" xfId="203"/>
    <cellStyle name="Normal 2 2 3 2" xfId="204"/>
    <cellStyle name="Normal 2 2 3 2 2" xfId="377"/>
    <cellStyle name="Normal 2 2 3 2 2 2" xfId="672"/>
    <cellStyle name="Normal 2 2 3 2 2 2 2" xfId="1599"/>
    <cellStyle name="Normal 2 2 3 2 2 3" xfId="967"/>
    <cellStyle name="Normal 2 2 3 2 2 3 2" xfId="1894"/>
    <cellStyle name="Normal 2 2 3 2 2 4" xfId="1304"/>
    <cellStyle name="Normal 2 2 3 2 3" xfId="276"/>
    <cellStyle name="Normal 2 2 3 2 3 2" xfId="572"/>
    <cellStyle name="Normal 2 2 3 2 3 2 2" xfId="1499"/>
    <cellStyle name="Normal 2 2 3 2 3 3" xfId="867"/>
    <cellStyle name="Normal 2 2 3 2 3 3 2" xfId="1794"/>
    <cellStyle name="Normal 2 2 3 2 3 4" xfId="1204"/>
    <cellStyle name="Normal 2 2 3 2 4" xfId="402"/>
    <cellStyle name="Normal 2 2 3 2 4 2" xfId="697"/>
    <cellStyle name="Normal 2 2 3 2 4 2 2" xfId="1624"/>
    <cellStyle name="Normal 2 2 3 2 4 3" xfId="992"/>
    <cellStyle name="Normal 2 2 3 2 4 3 2" xfId="1919"/>
    <cellStyle name="Normal 2 2 3 2 4 4" xfId="1329"/>
    <cellStyle name="Normal 2 2 3 2 5" xfId="429"/>
    <cellStyle name="Normal 2 2 3 2 5 2" xfId="724"/>
    <cellStyle name="Normal 2 2 3 2 5 2 2" xfId="1651"/>
    <cellStyle name="Normal 2 2 3 2 5 3" xfId="1019"/>
    <cellStyle name="Normal 2 2 3 2 5 3 2" xfId="1946"/>
    <cellStyle name="Normal 2 2 3 2 5 4" xfId="1356"/>
    <cellStyle name="Normal 2 2 3 2 6" xfId="456"/>
    <cellStyle name="Normal 2 2 3 2 6 2" xfId="751"/>
    <cellStyle name="Normal 2 2 3 2 6 2 2" xfId="1678"/>
    <cellStyle name="Normal 2 2 3 2 6 3" xfId="1046"/>
    <cellStyle name="Normal 2 2 3 2 6 3 2" xfId="1973"/>
    <cellStyle name="Normal 2 2 3 2 6 4" xfId="1383"/>
    <cellStyle name="Normal 2 2 3 2 7" xfId="530"/>
    <cellStyle name="Normal 2 2 3 2 7 2" xfId="1457"/>
    <cellStyle name="Normal 2 2 3 2 8" xfId="825"/>
    <cellStyle name="Normal 2 2 3 2 8 2" xfId="1752"/>
    <cellStyle name="Normal 2 2 3 2 9" xfId="1162"/>
    <cellStyle name="Normal 2 2 3 3" xfId="205"/>
    <cellStyle name="Normal 2 2 3 3 2" xfId="378"/>
    <cellStyle name="Normal 2 2 3 3 2 2" xfId="673"/>
    <cellStyle name="Normal 2 2 3 3 2 2 2" xfId="1600"/>
    <cellStyle name="Normal 2 2 3 3 2 3" xfId="968"/>
    <cellStyle name="Normal 2 2 3 3 2 3 2" xfId="1895"/>
    <cellStyle name="Normal 2 2 3 3 2 4" xfId="1305"/>
    <cellStyle name="Normal 2 2 3 3 3" xfId="338"/>
    <cellStyle name="Normal 2 2 3 3 3 2" xfId="634"/>
    <cellStyle name="Normal 2 2 3 3 3 2 2" xfId="1561"/>
    <cellStyle name="Normal 2 2 3 3 3 3" xfId="929"/>
    <cellStyle name="Normal 2 2 3 3 3 3 2" xfId="1856"/>
    <cellStyle name="Normal 2 2 3 3 3 4" xfId="1266"/>
    <cellStyle name="Normal 2 2 3 3 4" xfId="291"/>
    <cellStyle name="Normal 2 2 3 3 4 2" xfId="587"/>
    <cellStyle name="Normal 2 2 3 3 4 2 2" xfId="1514"/>
    <cellStyle name="Normal 2 2 3 3 4 3" xfId="882"/>
    <cellStyle name="Normal 2 2 3 3 4 3 2" xfId="1809"/>
    <cellStyle name="Normal 2 2 3 3 4 4" xfId="1219"/>
    <cellStyle name="Normal 2 2 3 3 5" xfId="321"/>
    <cellStyle name="Normal 2 2 3 3 5 2" xfId="617"/>
    <cellStyle name="Normal 2 2 3 3 5 2 2" xfId="1544"/>
    <cellStyle name="Normal 2 2 3 3 5 3" xfId="912"/>
    <cellStyle name="Normal 2 2 3 3 5 3 2" xfId="1839"/>
    <cellStyle name="Normal 2 2 3 3 5 4" xfId="1249"/>
    <cellStyle name="Normal 2 2 3 3 6" xfId="298"/>
    <cellStyle name="Normal 2 2 3 3 6 2" xfId="594"/>
    <cellStyle name="Normal 2 2 3 3 6 2 2" xfId="1521"/>
    <cellStyle name="Normal 2 2 3 3 6 3" xfId="889"/>
    <cellStyle name="Normal 2 2 3 3 6 3 2" xfId="1816"/>
    <cellStyle name="Normal 2 2 3 3 6 4" xfId="1226"/>
    <cellStyle name="Normal 2 2 3 3 7" xfId="531"/>
    <cellStyle name="Normal 2 2 3 3 7 2" xfId="1458"/>
    <cellStyle name="Normal 2 2 3 3 8" xfId="826"/>
    <cellStyle name="Normal 2 2 3 3 8 2" xfId="1753"/>
    <cellStyle name="Normal 2 2 3 3 9" xfId="1163"/>
    <cellStyle name="Normal 2 2 4" xfId="206"/>
    <cellStyle name="Normal 2 2 4 2" xfId="379"/>
    <cellStyle name="Normal 2 2 4 2 2" xfId="674"/>
    <cellStyle name="Normal 2 2 4 2 2 2" xfId="1601"/>
    <cellStyle name="Normal 2 2 4 2 3" xfId="969"/>
    <cellStyle name="Normal 2 2 4 2 3 2" xfId="1896"/>
    <cellStyle name="Normal 2 2 4 2 4" xfId="1306"/>
    <cellStyle name="Normal 2 2 4 3" xfId="337"/>
    <cellStyle name="Normal 2 2 4 3 2" xfId="633"/>
    <cellStyle name="Normal 2 2 4 3 2 2" xfId="1560"/>
    <cellStyle name="Normal 2 2 4 3 3" xfId="928"/>
    <cellStyle name="Normal 2 2 4 3 3 2" xfId="1855"/>
    <cellStyle name="Normal 2 2 4 3 4" xfId="1265"/>
    <cellStyle name="Normal 2 2 4 4" xfId="357"/>
    <cellStyle name="Normal 2 2 4 4 2" xfId="653"/>
    <cellStyle name="Normal 2 2 4 4 2 2" xfId="1580"/>
    <cellStyle name="Normal 2 2 4 4 3" xfId="948"/>
    <cellStyle name="Normal 2 2 4 4 3 2" xfId="1875"/>
    <cellStyle name="Normal 2 2 4 4 4" xfId="1285"/>
    <cellStyle name="Normal 2 2 4 5" xfId="284"/>
    <cellStyle name="Normal 2 2 4 5 2" xfId="580"/>
    <cellStyle name="Normal 2 2 4 5 2 2" xfId="1507"/>
    <cellStyle name="Normal 2 2 4 5 3" xfId="875"/>
    <cellStyle name="Normal 2 2 4 5 3 2" xfId="1802"/>
    <cellStyle name="Normal 2 2 4 5 4" xfId="1212"/>
    <cellStyle name="Normal 2 2 4 6" xfId="322"/>
    <cellStyle name="Normal 2 2 4 6 2" xfId="618"/>
    <cellStyle name="Normal 2 2 4 6 2 2" xfId="1545"/>
    <cellStyle name="Normal 2 2 4 6 3" xfId="913"/>
    <cellStyle name="Normal 2 2 4 6 3 2" xfId="1840"/>
    <cellStyle name="Normal 2 2 4 6 4" xfId="1250"/>
    <cellStyle name="Normal 2 2 4 7" xfId="532"/>
    <cellStyle name="Normal 2 2 4 7 2" xfId="1459"/>
    <cellStyle name="Normal 2 2 4 8" xfId="827"/>
    <cellStyle name="Normal 2 2 4 8 2" xfId="1754"/>
    <cellStyle name="Normal 2 2 4 9" xfId="1164"/>
    <cellStyle name="Normal 2 2 5" xfId="207"/>
    <cellStyle name="Normal 2 2 6" xfId="257"/>
    <cellStyle name="Normal 2 2 6 2" xfId="411"/>
    <cellStyle name="Normal 2 2 6 2 2" xfId="706"/>
    <cellStyle name="Normal 2 2 6 2 2 2" xfId="1633"/>
    <cellStyle name="Normal 2 2 6 2 3" xfId="1001"/>
    <cellStyle name="Normal 2 2 6 2 3 2" xfId="1928"/>
    <cellStyle name="Normal 2 2 6 2 4" xfId="1338"/>
    <cellStyle name="Normal 2 2 6 3" xfId="438"/>
    <cellStyle name="Normal 2 2 6 3 2" xfId="733"/>
    <cellStyle name="Normal 2 2 6 3 2 2" xfId="1660"/>
    <cellStyle name="Normal 2 2 6 3 3" xfId="1028"/>
    <cellStyle name="Normal 2 2 6 3 3 2" xfId="1955"/>
    <cellStyle name="Normal 2 2 6 3 4" xfId="1365"/>
    <cellStyle name="Normal 2 2 6 4" xfId="465"/>
    <cellStyle name="Normal 2 2 6 4 2" xfId="760"/>
    <cellStyle name="Normal 2 2 6 4 2 2" xfId="1687"/>
    <cellStyle name="Normal 2 2 6 4 3" xfId="1055"/>
    <cellStyle name="Normal 2 2 6 4 3 2" xfId="1982"/>
    <cellStyle name="Normal 2 2 6 4 4" xfId="1392"/>
    <cellStyle name="Normal 2 2 6 5" xfId="484"/>
    <cellStyle name="Normal 2 2 6 5 2" xfId="779"/>
    <cellStyle name="Normal 2 2 6 5 2 2" xfId="1706"/>
    <cellStyle name="Normal 2 2 6 5 3" xfId="1074"/>
    <cellStyle name="Normal 2 2 6 5 3 2" xfId="2001"/>
    <cellStyle name="Normal 2 2 6 5 4" xfId="1411"/>
    <cellStyle name="Normal 2 2 6 6" xfId="503"/>
    <cellStyle name="Normal 2 2 6 6 2" xfId="798"/>
    <cellStyle name="Normal 2 2 6 6 2 2" xfId="1725"/>
    <cellStyle name="Normal 2 2 6 6 3" xfId="1093"/>
    <cellStyle name="Normal 2 2 6 6 3 2" xfId="2020"/>
    <cellStyle name="Normal 2 2 6 6 4" xfId="1430"/>
    <cellStyle name="Normal 2 2 6 7" xfId="553"/>
    <cellStyle name="Normal 2 2 6 7 2" xfId="1480"/>
    <cellStyle name="Normal 2 2 6 8" xfId="848"/>
    <cellStyle name="Normal 2 2 6 8 2" xfId="1775"/>
    <cellStyle name="Normal 2 2 6 9" xfId="1185"/>
    <cellStyle name="Normal 2 2 7" xfId="256"/>
    <cellStyle name="Normal 2 2 7 2" xfId="410"/>
    <cellStyle name="Normal 2 2 7 2 2" xfId="705"/>
    <cellStyle name="Normal 2 2 7 2 2 2" xfId="1632"/>
    <cellStyle name="Normal 2 2 7 2 3" xfId="1000"/>
    <cellStyle name="Normal 2 2 7 2 3 2" xfId="1927"/>
    <cellStyle name="Normal 2 2 7 2 4" xfId="1337"/>
    <cellStyle name="Normal 2 2 7 3" xfId="437"/>
    <cellStyle name="Normal 2 2 7 3 2" xfId="732"/>
    <cellStyle name="Normal 2 2 7 3 2 2" xfId="1659"/>
    <cellStyle name="Normal 2 2 7 3 3" xfId="1027"/>
    <cellStyle name="Normal 2 2 7 3 3 2" xfId="1954"/>
    <cellStyle name="Normal 2 2 7 3 4" xfId="1364"/>
    <cellStyle name="Normal 2 2 7 4" xfId="464"/>
    <cellStyle name="Normal 2 2 7 4 2" xfId="759"/>
    <cellStyle name="Normal 2 2 7 4 2 2" xfId="1686"/>
    <cellStyle name="Normal 2 2 7 4 3" xfId="1054"/>
    <cellStyle name="Normal 2 2 7 4 3 2" xfId="1981"/>
    <cellStyle name="Normal 2 2 7 4 4" xfId="1391"/>
    <cellStyle name="Normal 2 2 7 5" xfId="483"/>
    <cellStyle name="Normal 2 2 7 5 2" xfId="778"/>
    <cellStyle name="Normal 2 2 7 5 2 2" xfId="1705"/>
    <cellStyle name="Normal 2 2 7 5 3" xfId="1073"/>
    <cellStyle name="Normal 2 2 7 5 3 2" xfId="2000"/>
    <cellStyle name="Normal 2 2 7 5 4" xfId="1410"/>
    <cellStyle name="Normal 2 2 7 6" xfId="502"/>
    <cellStyle name="Normal 2 2 7 6 2" xfId="797"/>
    <cellStyle name="Normal 2 2 7 6 2 2" xfId="1724"/>
    <cellStyle name="Normal 2 2 7 6 3" xfId="1092"/>
    <cellStyle name="Normal 2 2 7 6 3 2" xfId="2019"/>
    <cellStyle name="Normal 2 2 7 6 4" xfId="1429"/>
    <cellStyle name="Normal 2 2 7 7" xfId="552"/>
    <cellStyle name="Normal 2 2 7 7 2" xfId="1479"/>
    <cellStyle name="Normal 2 2 7 8" xfId="847"/>
    <cellStyle name="Normal 2 2 7 8 2" xfId="1774"/>
    <cellStyle name="Normal 2 2 7 9" xfId="1184"/>
    <cellStyle name="Normal 2 2 8" xfId="309"/>
    <cellStyle name="Normal 2 2 8 2" xfId="605"/>
    <cellStyle name="Normal 2 2 8 2 2" xfId="1532"/>
    <cellStyle name="Normal 2 2 8 3" xfId="900"/>
    <cellStyle name="Normal 2 2 8 3 2" xfId="1827"/>
    <cellStyle name="Normal 2 2 8 4" xfId="1237"/>
    <cellStyle name="Normal 2 2 9" xfId="307"/>
    <cellStyle name="Normal 2 2 9 2" xfId="603"/>
    <cellStyle name="Normal 2 2 9 2 2" xfId="1530"/>
    <cellStyle name="Normal 2 2 9 3" xfId="898"/>
    <cellStyle name="Normal 2 2 9 3 2" xfId="1825"/>
    <cellStyle name="Normal 2 2 9 4" xfId="1235"/>
    <cellStyle name="Normal 2 3" xfId="71"/>
    <cellStyle name="Normal 2 3 10" xfId="368"/>
    <cellStyle name="Normal 2 3 10 2" xfId="663"/>
    <cellStyle name="Normal 2 3 10 2 2" xfId="1590"/>
    <cellStyle name="Normal 2 3 10 3" xfId="958"/>
    <cellStyle name="Normal 2 3 10 3 2" xfId="1885"/>
    <cellStyle name="Normal 2 3 10 4" xfId="1295"/>
    <cellStyle name="Normal 2 3 11" xfId="341"/>
    <cellStyle name="Normal 2 3 11 2" xfId="637"/>
    <cellStyle name="Normal 2 3 11 2 2" xfId="1564"/>
    <cellStyle name="Normal 2 3 11 3" xfId="932"/>
    <cellStyle name="Normal 2 3 11 3 2" xfId="1859"/>
    <cellStyle name="Normal 2 3 11 4" xfId="1269"/>
    <cellStyle name="Normal 2 3 12" xfId="519"/>
    <cellStyle name="Normal 2 3 12 2" xfId="1446"/>
    <cellStyle name="Normal 2 3 13" xfId="814"/>
    <cellStyle name="Normal 2 3 13 2" xfId="1741"/>
    <cellStyle name="Normal 2 3 14" xfId="1142"/>
    <cellStyle name="Normal 2 3 2" xfId="72"/>
    <cellStyle name="Normal 2 3 3" xfId="208"/>
    <cellStyle name="Normal 2 3 3 2" xfId="380"/>
    <cellStyle name="Normal 2 3 3 2 2" xfId="675"/>
    <cellStyle name="Normal 2 3 3 2 2 2" xfId="1602"/>
    <cellStyle name="Normal 2 3 3 2 3" xfId="970"/>
    <cellStyle name="Normal 2 3 3 2 3 2" xfId="1897"/>
    <cellStyle name="Normal 2 3 3 2 4" xfId="1307"/>
    <cellStyle name="Normal 2 3 3 3" xfId="275"/>
    <cellStyle name="Normal 2 3 3 3 2" xfId="571"/>
    <cellStyle name="Normal 2 3 3 3 2 2" xfId="1498"/>
    <cellStyle name="Normal 2 3 3 3 3" xfId="866"/>
    <cellStyle name="Normal 2 3 3 3 3 2" xfId="1793"/>
    <cellStyle name="Normal 2 3 3 3 4" xfId="1203"/>
    <cellStyle name="Normal 2 3 3 4" xfId="403"/>
    <cellStyle name="Normal 2 3 3 4 2" xfId="698"/>
    <cellStyle name="Normal 2 3 3 4 2 2" xfId="1625"/>
    <cellStyle name="Normal 2 3 3 4 3" xfId="993"/>
    <cellStyle name="Normal 2 3 3 4 3 2" xfId="1920"/>
    <cellStyle name="Normal 2 3 3 4 4" xfId="1330"/>
    <cellStyle name="Normal 2 3 3 5" xfId="430"/>
    <cellStyle name="Normal 2 3 3 5 2" xfId="725"/>
    <cellStyle name="Normal 2 3 3 5 2 2" xfId="1652"/>
    <cellStyle name="Normal 2 3 3 5 3" xfId="1020"/>
    <cellStyle name="Normal 2 3 3 5 3 2" xfId="1947"/>
    <cellStyle name="Normal 2 3 3 5 4" xfId="1357"/>
    <cellStyle name="Normal 2 3 3 6" xfId="457"/>
    <cellStyle name="Normal 2 3 3 6 2" xfId="752"/>
    <cellStyle name="Normal 2 3 3 6 2 2" xfId="1679"/>
    <cellStyle name="Normal 2 3 3 6 3" xfId="1047"/>
    <cellStyle name="Normal 2 3 3 6 3 2" xfId="1974"/>
    <cellStyle name="Normal 2 3 3 6 4" xfId="1384"/>
    <cellStyle name="Normal 2 3 3 7" xfId="533"/>
    <cellStyle name="Normal 2 3 3 7 2" xfId="1460"/>
    <cellStyle name="Normal 2 3 3 8" xfId="828"/>
    <cellStyle name="Normal 2 3 3 8 2" xfId="1755"/>
    <cellStyle name="Normal 2 3 3 9" xfId="1165"/>
    <cellStyle name="Normal 2 3 4" xfId="209"/>
    <cellStyle name="Normal 2 3 4 2" xfId="381"/>
    <cellStyle name="Normal 2 3 4 2 2" xfId="676"/>
    <cellStyle name="Normal 2 3 4 2 2 2" xfId="1603"/>
    <cellStyle name="Normal 2 3 4 2 3" xfId="971"/>
    <cellStyle name="Normal 2 3 4 2 3 2" xfId="1898"/>
    <cellStyle name="Normal 2 3 4 2 4" xfId="1308"/>
    <cellStyle name="Normal 2 3 4 3" xfId="336"/>
    <cellStyle name="Normal 2 3 4 3 2" xfId="632"/>
    <cellStyle name="Normal 2 3 4 3 2 2" xfId="1559"/>
    <cellStyle name="Normal 2 3 4 3 3" xfId="927"/>
    <cellStyle name="Normal 2 3 4 3 3 2" xfId="1854"/>
    <cellStyle name="Normal 2 3 4 3 4" xfId="1264"/>
    <cellStyle name="Normal 2 3 4 4" xfId="358"/>
    <cellStyle name="Normal 2 3 4 4 2" xfId="654"/>
    <cellStyle name="Normal 2 3 4 4 2 2" xfId="1581"/>
    <cellStyle name="Normal 2 3 4 4 3" xfId="949"/>
    <cellStyle name="Normal 2 3 4 4 3 2" xfId="1876"/>
    <cellStyle name="Normal 2 3 4 4 4" xfId="1286"/>
    <cellStyle name="Normal 2 3 4 5" xfId="349"/>
    <cellStyle name="Normal 2 3 4 5 2" xfId="645"/>
    <cellStyle name="Normal 2 3 4 5 2 2" xfId="1572"/>
    <cellStyle name="Normal 2 3 4 5 3" xfId="940"/>
    <cellStyle name="Normal 2 3 4 5 3 2" xfId="1867"/>
    <cellStyle name="Normal 2 3 4 5 4" xfId="1277"/>
    <cellStyle name="Normal 2 3 4 6" xfId="287"/>
    <cellStyle name="Normal 2 3 4 6 2" xfId="583"/>
    <cellStyle name="Normal 2 3 4 6 2 2" xfId="1510"/>
    <cellStyle name="Normal 2 3 4 6 3" xfId="878"/>
    <cellStyle name="Normal 2 3 4 6 3 2" xfId="1805"/>
    <cellStyle name="Normal 2 3 4 6 4" xfId="1215"/>
    <cellStyle name="Normal 2 3 4 7" xfId="534"/>
    <cellStyle name="Normal 2 3 4 7 2" xfId="1461"/>
    <cellStyle name="Normal 2 3 4 8" xfId="829"/>
    <cellStyle name="Normal 2 3 4 8 2" xfId="1756"/>
    <cellStyle name="Normal 2 3 4 9" xfId="1166"/>
    <cellStyle name="Normal 2 3 5" xfId="258"/>
    <cellStyle name="Normal 2 3 5 2" xfId="412"/>
    <cellStyle name="Normal 2 3 5 2 2" xfId="707"/>
    <cellStyle name="Normal 2 3 5 2 2 2" xfId="1634"/>
    <cellStyle name="Normal 2 3 5 2 3" xfId="1002"/>
    <cellStyle name="Normal 2 3 5 2 3 2" xfId="1929"/>
    <cellStyle name="Normal 2 3 5 2 4" xfId="1339"/>
    <cellStyle name="Normal 2 3 5 3" xfId="439"/>
    <cellStyle name="Normal 2 3 5 3 2" xfId="734"/>
    <cellStyle name="Normal 2 3 5 3 2 2" xfId="1661"/>
    <cellStyle name="Normal 2 3 5 3 3" xfId="1029"/>
    <cellStyle name="Normal 2 3 5 3 3 2" xfId="1956"/>
    <cellStyle name="Normal 2 3 5 3 4" xfId="1366"/>
    <cellStyle name="Normal 2 3 5 4" xfId="466"/>
    <cellStyle name="Normal 2 3 5 4 2" xfId="761"/>
    <cellStyle name="Normal 2 3 5 4 2 2" xfId="1688"/>
    <cellStyle name="Normal 2 3 5 4 3" xfId="1056"/>
    <cellStyle name="Normal 2 3 5 4 3 2" xfId="1983"/>
    <cellStyle name="Normal 2 3 5 4 4" xfId="1393"/>
    <cellStyle name="Normal 2 3 5 5" xfId="485"/>
    <cellStyle name="Normal 2 3 5 5 2" xfId="780"/>
    <cellStyle name="Normal 2 3 5 5 2 2" xfId="1707"/>
    <cellStyle name="Normal 2 3 5 5 3" xfId="1075"/>
    <cellStyle name="Normal 2 3 5 5 3 2" xfId="2002"/>
    <cellStyle name="Normal 2 3 5 5 4" xfId="1412"/>
    <cellStyle name="Normal 2 3 5 6" xfId="504"/>
    <cellStyle name="Normal 2 3 5 6 2" xfId="799"/>
    <cellStyle name="Normal 2 3 5 6 2 2" xfId="1726"/>
    <cellStyle name="Normal 2 3 5 6 3" xfId="1094"/>
    <cellStyle name="Normal 2 3 5 6 3 2" xfId="2021"/>
    <cellStyle name="Normal 2 3 5 6 4" xfId="1431"/>
    <cellStyle name="Normal 2 3 5 7" xfId="554"/>
    <cellStyle name="Normal 2 3 5 7 2" xfId="1481"/>
    <cellStyle name="Normal 2 3 5 8" xfId="849"/>
    <cellStyle name="Normal 2 3 5 8 2" xfId="1776"/>
    <cellStyle name="Normal 2 3 5 9" xfId="1186"/>
    <cellStyle name="Normal 2 3 6" xfId="255"/>
    <cellStyle name="Normal 2 3 6 2" xfId="409"/>
    <cellStyle name="Normal 2 3 6 2 2" xfId="704"/>
    <cellStyle name="Normal 2 3 6 2 2 2" xfId="1631"/>
    <cellStyle name="Normal 2 3 6 2 3" xfId="999"/>
    <cellStyle name="Normal 2 3 6 2 3 2" xfId="1926"/>
    <cellStyle name="Normal 2 3 6 2 4" xfId="1336"/>
    <cellStyle name="Normal 2 3 6 3" xfId="436"/>
    <cellStyle name="Normal 2 3 6 3 2" xfId="731"/>
    <cellStyle name="Normal 2 3 6 3 2 2" xfId="1658"/>
    <cellStyle name="Normal 2 3 6 3 3" xfId="1026"/>
    <cellStyle name="Normal 2 3 6 3 3 2" xfId="1953"/>
    <cellStyle name="Normal 2 3 6 3 4" xfId="1363"/>
    <cellStyle name="Normal 2 3 6 4" xfId="463"/>
    <cellStyle name="Normal 2 3 6 4 2" xfId="758"/>
    <cellStyle name="Normal 2 3 6 4 2 2" xfId="1685"/>
    <cellStyle name="Normal 2 3 6 4 3" xfId="1053"/>
    <cellStyle name="Normal 2 3 6 4 3 2" xfId="1980"/>
    <cellStyle name="Normal 2 3 6 4 4" xfId="1390"/>
    <cellStyle name="Normal 2 3 6 5" xfId="482"/>
    <cellStyle name="Normal 2 3 6 5 2" xfId="777"/>
    <cellStyle name="Normal 2 3 6 5 2 2" xfId="1704"/>
    <cellStyle name="Normal 2 3 6 5 3" xfId="1072"/>
    <cellStyle name="Normal 2 3 6 5 3 2" xfId="1999"/>
    <cellStyle name="Normal 2 3 6 5 4" xfId="1409"/>
    <cellStyle name="Normal 2 3 6 6" xfId="501"/>
    <cellStyle name="Normal 2 3 6 6 2" xfId="796"/>
    <cellStyle name="Normal 2 3 6 6 2 2" xfId="1723"/>
    <cellStyle name="Normal 2 3 6 6 3" xfId="1091"/>
    <cellStyle name="Normal 2 3 6 6 3 2" xfId="2018"/>
    <cellStyle name="Normal 2 3 6 6 4" xfId="1428"/>
    <cellStyle name="Normal 2 3 6 7" xfId="551"/>
    <cellStyle name="Normal 2 3 6 7 2" xfId="1478"/>
    <cellStyle name="Normal 2 3 6 8" xfId="846"/>
    <cellStyle name="Normal 2 3 6 8 2" xfId="1773"/>
    <cellStyle name="Normal 2 3 6 9" xfId="1183"/>
    <cellStyle name="Normal 2 3 7" xfId="310"/>
    <cellStyle name="Normal 2 3 7 2" xfId="606"/>
    <cellStyle name="Normal 2 3 7 2 2" xfId="1533"/>
    <cellStyle name="Normal 2 3 7 3" xfId="901"/>
    <cellStyle name="Normal 2 3 7 3 2" xfId="1828"/>
    <cellStyle name="Normal 2 3 7 4" xfId="1238"/>
    <cellStyle name="Normal 2 3 8" xfId="306"/>
    <cellStyle name="Normal 2 3 8 2" xfId="602"/>
    <cellStyle name="Normal 2 3 8 2 2" xfId="1529"/>
    <cellStyle name="Normal 2 3 8 3" xfId="897"/>
    <cellStyle name="Normal 2 3 8 3 2" xfId="1824"/>
    <cellStyle name="Normal 2 3 8 4" xfId="1234"/>
    <cellStyle name="Normal 2 3 9" xfId="308"/>
    <cellStyle name="Normal 2 3 9 2" xfId="604"/>
    <cellStyle name="Normal 2 3 9 2 2" xfId="1531"/>
    <cellStyle name="Normal 2 3 9 3" xfId="899"/>
    <cellStyle name="Normal 2 3 9 3 2" xfId="1826"/>
    <cellStyle name="Normal 2 3 9 4" xfId="1236"/>
    <cellStyle name="Normal 2 4" xfId="73"/>
    <cellStyle name="Normal 2 4 10" xfId="400"/>
    <cellStyle name="Normal 2 4 10 2" xfId="695"/>
    <cellStyle name="Normal 2 4 10 2 2" xfId="1622"/>
    <cellStyle name="Normal 2 4 10 3" xfId="990"/>
    <cellStyle name="Normal 2 4 10 3 2" xfId="1917"/>
    <cellStyle name="Normal 2 4 10 4" xfId="1327"/>
    <cellStyle name="Normal 2 4 11" xfId="520"/>
    <cellStyle name="Normal 2 4 11 2" xfId="1447"/>
    <cellStyle name="Normal 2 4 12" xfId="815"/>
    <cellStyle name="Normal 2 4 12 2" xfId="1742"/>
    <cellStyle name="Normal 2 4 13" xfId="1143"/>
    <cellStyle name="Normal 2 4 2" xfId="210"/>
    <cellStyle name="Normal 2 4 2 2" xfId="382"/>
    <cellStyle name="Normal 2 4 2 2 2" xfId="677"/>
    <cellStyle name="Normal 2 4 2 2 2 2" xfId="1604"/>
    <cellStyle name="Normal 2 4 2 2 3" xfId="972"/>
    <cellStyle name="Normal 2 4 2 2 3 2" xfId="1899"/>
    <cellStyle name="Normal 2 4 2 2 4" xfId="1309"/>
    <cellStyle name="Normal 2 4 2 3" xfId="335"/>
    <cellStyle name="Normal 2 4 2 3 2" xfId="631"/>
    <cellStyle name="Normal 2 4 2 3 2 2" xfId="1558"/>
    <cellStyle name="Normal 2 4 2 3 3" xfId="926"/>
    <cellStyle name="Normal 2 4 2 3 3 2" xfId="1853"/>
    <cellStyle name="Normal 2 4 2 3 4" xfId="1263"/>
    <cellStyle name="Normal 2 4 2 4" xfId="292"/>
    <cellStyle name="Normal 2 4 2 4 2" xfId="588"/>
    <cellStyle name="Normal 2 4 2 4 2 2" xfId="1515"/>
    <cellStyle name="Normal 2 4 2 4 3" xfId="883"/>
    <cellStyle name="Normal 2 4 2 4 3 2" xfId="1810"/>
    <cellStyle name="Normal 2 4 2 4 4" xfId="1220"/>
    <cellStyle name="Normal 2 4 2 5" xfId="320"/>
    <cellStyle name="Normal 2 4 2 5 2" xfId="616"/>
    <cellStyle name="Normal 2 4 2 5 2 2" xfId="1543"/>
    <cellStyle name="Normal 2 4 2 5 3" xfId="911"/>
    <cellStyle name="Normal 2 4 2 5 3 2" xfId="1838"/>
    <cellStyle name="Normal 2 4 2 5 4" xfId="1248"/>
    <cellStyle name="Normal 2 4 2 6" xfId="299"/>
    <cellStyle name="Normal 2 4 2 6 2" xfId="595"/>
    <cellStyle name="Normal 2 4 2 6 2 2" xfId="1522"/>
    <cellStyle name="Normal 2 4 2 6 3" xfId="890"/>
    <cellStyle name="Normal 2 4 2 6 3 2" xfId="1817"/>
    <cellStyle name="Normal 2 4 2 6 4" xfId="1227"/>
    <cellStyle name="Normal 2 4 2 7" xfId="535"/>
    <cellStyle name="Normal 2 4 2 7 2" xfId="1462"/>
    <cellStyle name="Normal 2 4 2 8" xfId="830"/>
    <cellStyle name="Normal 2 4 2 8 2" xfId="1757"/>
    <cellStyle name="Normal 2 4 2 9" xfId="1167"/>
    <cellStyle name="Normal 2 4 3" xfId="211"/>
    <cellStyle name="Normal 2 4 3 2" xfId="383"/>
    <cellStyle name="Normal 2 4 3 2 2" xfId="678"/>
    <cellStyle name="Normal 2 4 3 2 2 2" xfId="1605"/>
    <cellStyle name="Normal 2 4 3 2 3" xfId="973"/>
    <cellStyle name="Normal 2 4 3 2 3 2" xfId="1900"/>
    <cellStyle name="Normal 2 4 3 2 4" xfId="1310"/>
    <cellStyle name="Normal 2 4 3 3" xfId="334"/>
    <cellStyle name="Normal 2 4 3 3 2" xfId="630"/>
    <cellStyle name="Normal 2 4 3 3 2 2" xfId="1557"/>
    <cellStyle name="Normal 2 4 3 3 3" xfId="925"/>
    <cellStyle name="Normal 2 4 3 3 3 2" xfId="1852"/>
    <cellStyle name="Normal 2 4 3 3 4" xfId="1262"/>
    <cellStyle name="Normal 2 4 3 4" xfId="359"/>
    <cellStyle name="Normal 2 4 3 4 2" xfId="655"/>
    <cellStyle name="Normal 2 4 3 4 2 2" xfId="1582"/>
    <cellStyle name="Normal 2 4 3 4 3" xfId="950"/>
    <cellStyle name="Normal 2 4 3 4 3 2" xfId="1877"/>
    <cellStyle name="Normal 2 4 3 4 4" xfId="1287"/>
    <cellStyle name="Normal 2 4 3 5" xfId="348"/>
    <cellStyle name="Normal 2 4 3 5 2" xfId="644"/>
    <cellStyle name="Normal 2 4 3 5 2 2" xfId="1571"/>
    <cellStyle name="Normal 2 4 3 5 3" xfId="939"/>
    <cellStyle name="Normal 2 4 3 5 3 2" xfId="1866"/>
    <cellStyle name="Normal 2 4 3 5 4" xfId="1276"/>
    <cellStyle name="Normal 2 4 3 6" xfId="288"/>
    <cellStyle name="Normal 2 4 3 6 2" xfId="584"/>
    <cellStyle name="Normal 2 4 3 6 2 2" xfId="1511"/>
    <cellStyle name="Normal 2 4 3 6 3" xfId="879"/>
    <cellStyle name="Normal 2 4 3 6 3 2" xfId="1806"/>
    <cellStyle name="Normal 2 4 3 6 4" xfId="1216"/>
    <cellStyle name="Normal 2 4 3 7" xfId="536"/>
    <cellStyle name="Normal 2 4 3 7 2" xfId="1463"/>
    <cellStyle name="Normal 2 4 3 8" xfId="831"/>
    <cellStyle name="Normal 2 4 3 8 2" xfId="1758"/>
    <cellStyle name="Normal 2 4 3 9" xfId="1168"/>
    <cellStyle name="Normal 2 4 4" xfId="259"/>
    <cellStyle name="Normal 2 4 4 2" xfId="413"/>
    <cellStyle name="Normal 2 4 4 2 2" xfId="708"/>
    <cellStyle name="Normal 2 4 4 2 2 2" xfId="1635"/>
    <cellStyle name="Normal 2 4 4 2 3" xfId="1003"/>
    <cellStyle name="Normal 2 4 4 2 3 2" xfId="1930"/>
    <cellStyle name="Normal 2 4 4 2 4" xfId="1340"/>
    <cellStyle name="Normal 2 4 4 3" xfId="440"/>
    <cellStyle name="Normal 2 4 4 3 2" xfId="735"/>
    <cellStyle name="Normal 2 4 4 3 2 2" xfId="1662"/>
    <cellStyle name="Normal 2 4 4 3 3" xfId="1030"/>
    <cellStyle name="Normal 2 4 4 3 3 2" xfId="1957"/>
    <cellStyle name="Normal 2 4 4 3 4" xfId="1367"/>
    <cellStyle name="Normal 2 4 4 4" xfId="467"/>
    <cellStyle name="Normal 2 4 4 4 2" xfId="762"/>
    <cellStyle name="Normal 2 4 4 4 2 2" xfId="1689"/>
    <cellStyle name="Normal 2 4 4 4 3" xfId="1057"/>
    <cellStyle name="Normal 2 4 4 4 3 2" xfId="1984"/>
    <cellStyle name="Normal 2 4 4 4 4" xfId="1394"/>
    <cellStyle name="Normal 2 4 4 5" xfId="486"/>
    <cellStyle name="Normal 2 4 4 5 2" xfId="781"/>
    <cellStyle name="Normal 2 4 4 5 2 2" xfId="1708"/>
    <cellStyle name="Normal 2 4 4 5 3" xfId="1076"/>
    <cellStyle name="Normal 2 4 4 5 3 2" xfId="2003"/>
    <cellStyle name="Normal 2 4 4 5 4" xfId="1413"/>
    <cellStyle name="Normal 2 4 4 6" xfId="505"/>
    <cellStyle name="Normal 2 4 4 6 2" xfId="800"/>
    <cellStyle name="Normal 2 4 4 6 2 2" xfId="1727"/>
    <cellStyle name="Normal 2 4 4 6 3" xfId="1095"/>
    <cellStyle name="Normal 2 4 4 6 3 2" xfId="2022"/>
    <cellStyle name="Normal 2 4 4 6 4" xfId="1432"/>
    <cellStyle name="Normal 2 4 4 7" xfId="555"/>
    <cellStyle name="Normal 2 4 4 7 2" xfId="1482"/>
    <cellStyle name="Normal 2 4 4 8" xfId="850"/>
    <cellStyle name="Normal 2 4 4 8 2" xfId="1777"/>
    <cellStyle name="Normal 2 4 4 9" xfId="1187"/>
    <cellStyle name="Normal 2 4 5" xfId="268"/>
    <cellStyle name="Normal 2 4 5 2" xfId="422"/>
    <cellStyle name="Normal 2 4 5 2 2" xfId="717"/>
    <cellStyle name="Normal 2 4 5 2 2 2" xfId="1644"/>
    <cellStyle name="Normal 2 4 5 2 3" xfId="1012"/>
    <cellStyle name="Normal 2 4 5 2 3 2" xfId="1939"/>
    <cellStyle name="Normal 2 4 5 2 4" xfId="1349"/>
    <cellStyle name="Normal 2 4 5 3" xfId="449"/>
    <cellStyle name="Normal 2 4 5 3 2" xfId="744"/>
    <cellStyle name="Normal 2 4 5 3 2 2" xfId="1671"/>
    <cellStyle name="Normal 2 4 5 3 3" xfId="1039"/>
    <cellStyle name="Normal 2 4 5 3 3 2" xfId="1966"/>
    <cellStyle name="Normal 2 4 5 3 4" xfId="1376"/>
    <cellStyle name="Normal 2 4 5 4" xfId="476"/>
    <cellStyle name="Normal 2 4 5 4 2" xfId="771"/>
    <cellStyle name="Normal 2 4 5 4 2 2" xfId="1698"/>
    <cellStyle name="Normal 2 4 5 4 3" xfId="1066"/>
    <cellStyle name="Normal 2 4 5 4 3 2" xfId="1993"/>
    <cellStyle name="Normal 2 4 5 4 4" xfId="1403"/>
    <cellStyle name="Normal 2 4 5 5" xfId="495"/>
    <cellStyle name="Normal 2 4 5 5 2" xfId="790"/>
    <cellStyle name="Normal 2 4 5 5 2 2" xfId="1717"/>
    <cellStyle name="Normal 2 4 5 5 3" xfId="1085"/>
    <cellStyle name="Normal 2 4 5 5 3 2" xfId="2012"/>
    <cellStyle name="Normal 2 4 5 5 4" xfId="1422"/>
    <cellStyle name="Normal 2 4 5 6" xfId="514"/>
    <cellStyle name="Normal 2 4 5 6 2" xfId="809"/>
    <cellStyle name="Normal 2 4 5 6 2 2" xfId="1736"/>
    <cellStyle name="Normal 2 4 5 6 3" xfId="1104"/>
    <cellStyle name="Normal 2 4 5 6 3 2" xfId="2031"/>
    <cellStyle name="Normal 2 4 5 6 4" xfId="1441"/>
    <cellStyle name="Normal 2 4 5 7" xfId="564"/>
    <cellStyle name="Normal 2 4 5 7 2" xfId="1491"/>
    <cellStyle name="Normal 2 4 5 8" xfId="859"/>
    <cellStyle name="Normal 2 4 5 8 2" xfId="1786"/>
    <cellStyle name="Normal 2 4 5 9" xfId="1196"/>
    <cellStyle name="Normal 2 4 6" xfId="311"/>
    <cellStyle name="Normal 2 4 6 2" xfId="607"/>
    <cellStyle name="Normal 2 4 6 2 2" xfId="1534"/>
    <cellStyle name="Normal 2 4 6 3" xfId="902"/>
    <cellStyle name="Normal 2 4 6 3 2" xfId="1829"/>
    <cellStyle name="Normal 2 4 6 4" xfId="1239"/>
    <cellStyle name="Normal 2 4 7" xfId="305"/>
    <cellStyle name="Normal 2 4 7 2" xfId="601"/>
    <cellStyle name="Normal 2 4 7 2 2" xfId="1528"/>
    <cellStyle name="Normal 2 4 7 3" xfId="896"/>
    <cellStyle name="Normal 2 4 7 3 2" xfId="1823"/>
    <cellStyle name="Normal 2 4 7 4" xfId="1233"/>
    <cellStyle name="Normal 2 4 8" xfId="373"/>
    <cellStyle name="Normal 2 4 8 2" xfId="668"/>
    <cellStyle name="Normal 2 4 8 2 2" xfId="1595"/>
    <cellStyle name="Normal 2 4 8 3" xfId="963"/>
    <cellStyle name="Normal 2 4 8 3 2" xfId="1890"/>
    <cellStyle name="Normal 2 4 8 4" xfId="1300"/>
    <cellStyle name="Normal 2 4 9" xfId="279"/>
    <cellStyle name="Normal 2 4 9 2" xfId="575"/>
    <cellStyle name="Normal 2 4 9 2 2" xfId="1502"/>
    <cellStyle name="Normal 2 4 9 3" xfId="870"/>
    <cellStyle name="Normal 2 4 9 3 2" xfId="1797"/>
    <cellStyle name="Normal 2 4 9 4" xfId="1207"/>
    <cellStyle name="Normal 2 5" xfId="74"/>
    <cellStyle name="Normal 2 5 10" xfId="324"/>
    <cellStyle name="Normal 2 5 10 2" xfId="620"/>
    <cellStyle name="Normal 2 5 10 2 2" xfId="1547"/>
    <cellStyle name="Normal 2 5 10 3" xfId="915"/>
    <cellStyle name="Normal 2 5 10 3 2" xfId="1842"/>
    <cellStyle name="Normal 2 5 10 4" xfId="1252"/>
    <cellStyle name="Normal 2 5 11" xfId="521"/>
    <cellStyle name="Normal 2 5 11 2" xfId="1448"/>
    <cellStyle name="Normal 2 5 12" xfId="816"/>
    <cellStyle name="Normal 2 5 12 2" xfId="1743"/>
    <cellStyle name="Normal 2 5 13" xfId="1144"/>
    <cellStyle name="Normal 2 5 2" xfId="212"/>
    <cellStyle name="Normal 2 5 2 2" xfId="384"/>
    <cellStyle name="Normal 2 5 2 2 2" xfId="679"/>
    <cellStyle name="Normal 2 5 2 2 2 2" xfId="1606"/>
    <cellStyle name="Normal 2 5 2 2 3" xfId="974"/>
    <cellStyle name="Normal 2 5 2 2 3 2" xfId="1901"/>
    <cellStyle name="Normal 2 5 2 2 4" xfId="1311"/>
    <cellStyle name="Normal 2 5 2 3" xfId="274"/>
    <cellStyle name="Normal 2 5 2 3 2" xfId="570"/>
    <cellStyle name="Normal 2 5 2 3 2 2" xfId="1497"/>
    <cellStyle name="Normal 2 5 2 3 3" xfId="865"/>
    <cellStyle name="Normal 2 5 2 3 3 2" xfId="1792"/>
    <cellStyle name="Normal 2 5 2 3 4" xfId="1202"/>
    <cellStyle name="Normal 2 5 2 4" xfId="325"/>
    <cellStyle name="Normal 2 5 2 4 2" xfId="621"/>
    <cellStyle name="Normal 2 5 2 4 2 2" xfId="1548"/>
    <cellStyle name="Normal 2 5 2 4 3" xfId="916"/>
    <cellStyle name="Normal 2 5 2 4 3 2" xfId="1843"/>
    <cellStyle name="Normal 2 5 2 4 4" xfId="1253"/>
    <cellStyle name="Normal 2 5 2 5" xfId="297"/>
    <cellStyle name="Normal 2 5 2 5 2" xfId="593"/>
    <cellStyle name="Normal 2 5 2 5 2 2" xfId="1520"/>
    <cellStyle name="Normal 2 5 2 5 3" xfId="888"/>
    <cellStyle name="Normal 2 5 2 5 3 2" xfId="1815"/>
    <cellStyle name="Normal 2 5 2 5 4" xfId="1225"/>
    <cellStyle name="Normal 2 5 2 6" xfId="316"/>
    <cellStyle name="Normal 2 5 2 6 2" xfId="612"/>
    <cellStyle name="Normal 2 5 2 6 2 2" xfId="1539"/>
    <cellStyle name="Normal 2 5 2 6 3" xfId="907"/>
    <cellStyle name="Normal 2 5 2 6 3 2" xfId="1834"/>
    <cellStyle name="Normal 2 5 2 6 4" xfId="1244"/>
    <cellStyle name="Normal 2 5 2 7" xfId="537"/>
    <cellStyle name="Normal 2 5 2 7 2" xfId="1464"/>
    <cellStyle name="Normal 2 5 2 8" xfId="832"/>
    <cellStyle name="Normal 2 5 2 8 2" xfId="1759"/>
    <cellStyle name="Normal 2 5 2 9" xfId="1169"/>
    <cellStyle name="Normal 2 5 3" xfId="213"/>
    <cellStyle name="Normal 2 5 3 2" xfId="385"/>
    <cellStyle name="Normal 2 5 3 2 2" xfId="680"/>
    <cellStyle name="Normal 2 5 3 2 2 2" xfId="1607"/>
    <cellStyle name="Normal 2 5 3 2 3" xfId="975"/>
    <cellStyle name="Normal 2 5 3 2 3 2" xfId="1902"/>
    <cellStyle name="Normal 2 5 3 2 4" xfId="1312"/>
    <cellStyle name="Normal 2 5 3 3" xfId="333"/>
    <cellStyle name="Normal 2 5 3 3 2" xfId="629"/>
    <cellStyle name="Normal 2 5 3 3 2 2" xfId="1556"/>
    <cellStyle name="Normal 2 5 3 3 3" xfId="924"/>
    <cellStyle name="Normal 2 5 3 3 3 2" xfId="1851"/>
    <cellStyle name="Normal 2 5 3 3 4" xfId="1261"/>
    <cellStyle name="Normal 2 5 3 4" xfId="360"/>
    <cellStyle name="Normal 2 5 3 4 2" xfId="656"/>
    <cellStyle name="Normal 2 5 3 4 2 2" xfId="1583"/>
    <cellStyle name="Normal 2 5 3 4 3" xfId="951"/>
    <cellStyle name="Normal 2 5 3 4 3 2" xfId="1878"/>
    <cellStyle name="Normal 2 5 3 4 4" xfId="1288"/>
    <cellStyle name="Normal 2 5 3 5" xfId="347"/>
    <cellStyle name="Normal 2 5 3 5 2" xfId="643"/>
    <cellStyle name="Normal 2 5 3 5 2 2" xfId="1570"/>
    <cellStyle name="Normal 2 5 3 5 3" xfId="938"/>
    <cellStyle name="Normal 2 5 3 5 3 2" xfId="1865"/>
    <cellStyle name="Normal 2 5 3 5 4" xfId="1275"/>
    <cellStyle name="Normal 2 5 3 6" xfId="352"/>
    <cellStyle name="Normal 2 5 3 6 2" xfId="648"/>
    <cellStyle name="Normal 2 5 3 6 2 2" xfId="1575"/>
    <cellStyle name="Normal 2 5 3 6 3" xfId="943"/>
    <cellStyle name="Normal 2 5 3 6 3 2" xfId="1870"/>
    <cellStyle name="Normal 2 5 3 6 4" xfId="1280"/>
    <cellStyle name="Normal 2 5 3 7" xfId="538"/>
    <cellStyle name="Normal 2 5 3 7 2" xfId="1465"/>
    <cellStyle name="Normal 2 5 3 8" xfId="833"/>
    <cellStyle name="Normal 2 5 3 8 2" xfId="1760"/>
    <cellStyle name="Normal 2 5 3 9" xfId="1170"/>
    <cellStyle name="Normal 2 5 4" xfId="260"/>
    <cellStyle name="Normal 2 5 4 2" xfId="414"/>
    <cellStyle name="Normal 2 5 4 2 2" xfId="709"/>
    <cellStyle name="Normal 2 5 4 2 2 2" xfId="1636"/>
    <cellStyle name="Normal 2 5 4 2 3" xfId="1004"/>
    <cellStyle name="Normal 2 5 4 2 3 2" xfId="1931"/>
    <cellStyle name="Normal 2 5 4 2 4" xfId="1341"/>
    <cellStyle name="Normal 2 5 4 3" xfId="441"/>
    <cellStyle name="Normal 2 5 4 3 2" xfId="736"/>
    <cellStyle name="Normal 2 5 4 3 2 2" xfId="1663"/>
    <cellStyle name="Normal 2 5 4 3 3" xfId="1031"/>
    <cellStyle name="Normal 2 5 4 3 3 2" xfId="1958"/>
    <cellStyle name="Normal 2 5 4 3 4" xfId="1368"/>
    <cellStyle name="Normal 2 5 4 4" xfId="468"/>
    <cellStyle name="Normal 2 5 4 4 2" xfId="763"/>
    <cellStyle name="Normal 2 5 4 4 2 2" xfId="1690"/>
    <cellStyle name="Normal 2 5 4 4 3" xfId="1058"/>
    <cellStyle name="Normal 2 5 4 4 3 2" xfId="1985"/>
    <cellStyle name="Normal 2 5 4 4 4" xfId="1395"/>
    <cellStyle name="Normal 2 5 4 5" xfId="487"/>
    <cellStyle name="Normal 2 5 4 5 2" xfId="782"/>
    <cellStyle name="Normal 2 5 4 5 2 2" xfId="1709"/>
    <cellStyle name="Normal 2 5 4 5 3" xfId="1077"/>
    <cellStyle name="Normal 2 5 4 5 3 2" xfId="2004"/>
    <cellStyle name="Normal 2 5 4 5 4" xfId="1414"/>
    <cellStyle name="Normal 2 5 4 6" xfId="506"/>
    <cellStyle name="Normal 2 5 4 6 2" xfId="801"/>
    <cellStyle name="Normal 2 5 4 6 2 2" xfId="1728"/>
    <cellStyle name="Normal 2 5 4 6 3" xfId="1096"/>
    <cellStyle name="Normal 2 5 4 6 3 2" xfId="2023"/>
    <cellStyle name="Normal 2 5 4 6 4" xfId="1433"/>
    <cellStyle name="Normal 2 5 4 7" xfId="556"/>
    <cellStyle name="Normal 2 5 4 7 2" xfId="1483"/>
    <cellStyle name="Normal 2 5 4 8" xfId="851"/>
    <cellStyle name="Normal 2 5 4 8 2" xfId="1778"/>
    <cellStyle name="Normal 2 5 4 9" xfId="1188"/>
    <cellStyle name="Normal 2 5 5" xfId="267"/>
    <cellStyle name="Normal 2 5 5 2" xfId="421"/>
    <cellStyle name="Normal 2 5 5 2 2" xfId="716"/>
    <cellStyle name="Normal 2 5 5 2 2 2" xfId="1643"/>
    <cellStyle name="Normal 2 5 5 2 3" xfId="1011"/>
    <cellStyle name="Normal 2 5 5 2 3 2" xfId="1938"/>
    <cellStyle name="Normal 2 5 5 2 4" xfId="1348"/>
    <cellStyle name="Normal 2 5 5 3" xfId="448"/>
    <cellStyle name="Normal 2 5 5 3 2" xfId="743"/>
    <cellStyle name="Normal 2 5 5 3 2 2" xfId="1670"/>
    <cellStyle name="Normal 2 5 5 3 3" xfId="1038"/>
    <cellStyle name="Normal 2 5 5 3 3 2" xfId="1965"/>
    <cellStyle name="Normal 2 5 5 3 4" xfId="1375"/>
    <cellStyle name="Normal 2 5 5 4" xfId="475"/>
    <cellStyle name="Normal 2 5 5 4 2" xfId="770"/>
    <cellStyle name="Normal 2 5 5 4 2 2" xfId="1697"/>
    <cellStyle name="Normal 2 5 5 4 3" xfId="1065"/>
    <cellStyle name="Normal 2 5 5 4 3 2" xfId="1992"/>
    <cellStyle name="Normal 2 5 5 4 4" xfId="1402"/>
    <cellStyle name="Normal 2 5 5 5" xfId="494"/>
    <cellStyle name="Normal 2 5 5 5 2" xfId="789"/>
    <cellStyle name="Normal 2 5 5 5 2 2" xfId="1716"/>
    <cellStyle name="Normal 2 5 5 5 3" xfId="1084"/>
    <cellStyle name="Normal 2 5 5 5 3 2" xfId="2011"/>
    <cellStyle name="Normal 2 5 5 5 4" xfId="1421"/>
    <cellStyle name="Normal 2 5 5 6" xfId="513"/>
    <cellStyle name="Normal 2 5 5 6 2" xfId="808"/>
    <cellStyle name="Normal 2 5 5 6 2 2" xfId="1735"/>
    <cellStyle name="Normal 2 5 5 6 3" xfId="1103"/>
    <cellStyle name="Normal 2 5 5 6 3 2" xfId="2030"/>
    <cellStyle name="Normal 2 5 5 6 4" xfId="1440"/>
    <cellStyle name="Normal 2 5 5 7" xfId="563"/>
    <cellStyle name="Normal 2 5 5 7 2" xfId="1490"/>
    <cellStyle name="Normal 2 5 5 8" xfId="858"/>
    <cellStyle name="Normal 2 5 5 8 2" xfId="1785"/>
    <cellStyle name="Normal 2 5 5 9" xfId="1195"/>
    <cellStyle name="Normal 2 5 6" xfId="312"/>
    <cellStyle name="Normal 2 5 6 2" xfId="608"/>
    <cellStyle name="Normal 2 5 6 2 2" xfId="1535"/>
    <cellStyle name="Normal 2 5 6 3" xfId="903"/>
    <cellStyle name="Normal 2 5 6 3 2" xfId="1830"/>
    <cellStyle name="Normal 2 5 6 4" xfId="1240"/>
    <cellStyle name="Normal 2 5 7" xfId="304"/>
    <cellStyle name="Normal 2 5 7 2" xfId="600"/>
    <cellStyle name="Normal 2 5 7 2 2" xfId="1527"/>
    <cellStyle name="Normal 2 5 7 3" xfId="895"/>
    <cellStyle name="Normal 2 5 7 3 2" xfId="1822"/>
    <cellStyle name="Normal 2 5 7 4" xfId="1232"/>
    <cellStyle name="Normal 2 5 8" xfId="374"/>
    <cellStyle name="Normal 2 5 8 2" xfId="669"/>
    <cellStyle name="Normal 2 5 8 2 2" xfId="1596"/>
    <cellStyle name="Normal 2 5 8 3" xfId="964"/>
    <cellStyle name="Normal 2 5 8 3 2" xfId="1891"/>
    <cellStyle name="Normal 2 5 8 4" xfId="1301"/>
    <cellStyle name="Normal 2 5 9" xfId="278"/>
    <cellStyle name="Normal 2 5 9 2" xfId="574"/>
    <cellStyle name="Normal 2 5 9 2 2" xfId="1501"/>
    <cellStyle name="Normal 2 5 9 3" xfId="869"/>
    <cellStyle name="Normal 2 5 9 3 2" xfId="1796"/>
    <cellStyle name="Normal 2 5 9 4" xfId="1206"/>
    <cellStyle name="Normal 2 6" xfId="75"/>
    <cellStyle name="Normal 2 6 10" xfId="401"/>
    <cellStyle name="Normal 2 6 10 2" xfId="696"/>
    <cellStyle name="Normal 2 6 10 2 2" xfId="1623"/>
    <cellStyle name="Normal 2 6 10 3" xfId="991"/>
    <cellStyle name="Normal 2 6 10 3 2" xfId="1918"/>
    <cellStyle name="Normal 2 6 10 4" xfId="1328"/>
    <cellStyle name="Normal 2 6 11" xfId="522"/>
    <cellStyle name="Normal 2 6 11 2" xfId="1449"/>
    <cellStyle name="Normal 2 6 12" xfId="817"/>
    <cellStyle name="Normal 2 6 12 2" xfId="1744"/>
    <cellStyle name="Normal 2 6 13" xfId="1145"/>
    <cellStyle name="Normal 2 6 2" xfId="214"/>
    <cellStyle name="Normal 2 6 2 2" xfId="386"/>
    <cellStyle name="Normal 2 6 2 2 2" xfId="681"/>
    <cellStyle name="Normal 2 6 2 2 2 2" xfId="1608"/>
    <cellStyle name="Normal 2 6 2 2 3" xfId="976"/>
    <cellStyle name="Normal 2 6 2 2 3 2" xfId="1903"/>
    <cellStyle name="Normal 2 6 2 2 4" xfId="1313"/>
    <cellStyle name="Normal 2 6 2 3" xfId="332"/>
    <cellStyle name="Normal 2 6 2 3 2" xfId="628"/>
    <cellStyle name="Normal 2 6 2 3 2 2" xfId="1555"/>
    <cellStyle name="Normal 2 6 2 3 3" xfId="923"/>
    <cellStyle name="Normal 2 6 2 3 3 2" xfId="1850"/>
    <cellStyle name="Normal 2 6 2 3 4" xfId="1260"/>
    <cellStyle name="Normal 2 6 2 4" xfId="361"/>
    <cellStyle name="Normal 2 6 2 4 2" xfId="657"/>
    <cellStyle name="Normal 2 6 2 4 2 2" xfId="1584"/>
    <cellStyle name="Normal 2 6 2 4 3" xfId="952"/>
    <cellStyle name="Normal 2 6 2 4 3 2" xfId="1879"/>
    <cellStyle name="Normal 2 6 2 4 4" xfId="1289"/>
    <cellStyle name="Normal 2 6 2 5" xfId="283"/>
    <cellStyle name="Normal 2 6 2 5 2" xfId="579"/>
    <cellStyle name="Normal 2 6 2 5 2 2" xfId="1506"/>
    <cellStyle name="Normal 2 6 2 5 3" xfId="874"/>
    <cellStyle name="Normal 2 6 2 5 3 2" xfId="1801"/>
    <cellStyle name="Normal 2 6 2 5 4" xfId="1211"/>
    <cellStyle name="Normal 2 6 2 6" xfId="397"/>
    <cellStyle name="Normal 2 6 2 6 2" xfId="692"/>
    <cellStyle name="Normal 2 6 2 6 2 2" xfId="1619"/>
    <cellStyle name="Normal 2 6 2 6 3" xfId="987"/>
    <cellStyle name="Normal 2 6 2 6 3 2" xfId="1914"/>
    <cellStyle name="Normal 2 6 2 6 4" xfId="1324"/>
    <cellStyle name="Normal 2 6 2 7" xfId="539"/>
    <cellStyle name="Normal 2 6 2 7 2" xfId="1466"/>
    <cellStyle name="Normal 2 6 2 8" xfId="834"/>
    <cellStyle name="Normal 2 6 2 8 2" xfId="1761"/>
    <cellStyle name="Normal 2 6 2 9" xfId="1171"/>
    <cellStyle name="Normal 2 6 3" xfId="215"/>
    <cellStyle name="Normal 2 6 3 2" xfId="387"/>
    <cellStyle name="Normal 2 6 3 2 2" xfId="682"/>
    <cellStyle name="Normal 2 6 3 2 2 2" xfId="1609"/>
    <cellStyle name="Normal 2 6 3 2 3" xfId="977"/>
    <cellStyle name="Normal 2 6 3 2 3 2" xfId="1904"/>
    <cellStyle name="Normal 2 6 3 2 4" xfId="1314"/>
    <cellStyle name="Normal 2 6 3 3" xfId="331"/>
    <cellStyle name="Normal 2 6 3 3 2" xfId="627"/>
    <cellStyle name="Normal 2 6 3 3 2 2" xfId="1554"/>
    <cellStyle name="Normal 2 6 3 3 3" xfId="922"/>
    <cellStyle name="Normal 2 6 3 3 3 2" xfId="1849"/>
    <cellStyle name="Normal 2 6 3 3 4" xfId="1259"/>
    <cellStyle name="Normal 2 6 3 4" xfId="293"/>
    <cellStyle name="Normal 2 6 3 4 2" xfId="589"/>
    <cellStyle name="Normal 2 6 3 4 2 2" xfId="1516"/>
    <cellStyle name="Normal 2 6 3 4 3" xfId="884"/>
    <cellStyle name="Normal 2 6 3 4 3 2" xfId="1811"/>
    <cellStyle name="Normal 2 6 3 4 4" xfId="1221"/>
    <cellStyle name="Normal 2 6 3 5" xfId="319"/>
    <cellStyle name="Normal 2 6 3 5 2" xfId="615"/>
    <cellStyle name="Normal 2 6 3 5 2 2" xfId="1542"/>
    <cellStyle name="Normal 2 6 3 5 3" xfId="910"/>
    <cellStyle name="Normal 2 6 3 5 3 2" xfId="1837"/>
    <cellStyle name="Normal 2 6 3 5 4" xfId="1247"/>
    <cellStyle name="Normal 2 6 3 6" xfId="300"/>
    <cellStyle name="Normal 2 6 3 6 2" xfId="596"/>
    <cellStyle name="Normal 2 6 3 6 2 2" xfId="1523"/>
    <cellStyle name="Normal 2 6 3 6 3" xfId="891"/>
    <cellStyle name="Normal 2 6 3 6 3 2" xfId="1818"/>
    <cellStyle name="Normal 2 6 3 6 4" xfId="1228"/>
    <cellStyle name="Normal 2 6 3 7" xfId="540"/>
    <cellStyle name="Normal 2 6 3 7 2" xfId="1467"/>
    <cellStyle name="Normal 2 6 3 8" xfId="835"/>
    <cellStyle name="Normal 2 6 3 8 2" xfId="1762"/>
    <cellStyle name="Normal 2 6 3 9" xfId="1172"/>
    <cellStyle name="Normal 2 6 4" xfId="261"/>
    <cellStyle name="Normal 2 6 4 2" xfId="415"/>
    <cellStyle name="Normal 2 6 4 2 2" xfId="710"/>
    <cellStyle name="Normal 2 6 4 2 2 2" xfId="1637"/>
    <cellStyle name="Normal 2 6 4 2 3" xfId="1005"/>
    <cellStyle name="Normal 2 6 4 2 3 2" xfId="1932"/>
    <cellStyle name="Normal 2 6 4 2 4" xfId="1342"/>
    <cellStyle name="Normal 2 6 4 3" xfId="442"/>
    <cellStyle name="Normal 2 6 4 3 2" xfId="737"/>
    <cellStyle name="Normal 2 6 4 3 2 2" xfId="1664"/>
    <cellStyle name="Normal 2 6 4 3 3" xfId="1032"/>
    <cellStyle name="Normal 2 6 4 3 3 2" xfId="1959"/>
    <cellStyle name="Normal 2 6 4 3 4" xfId="1369"/>
    <cellStyle name="Normal 2 6 4 4" xfId="469"/>
    <cellStyle name="Normal 2 6 4 4 2" xfId="764"/>
    <cellStyle name="Normal 2 6 4 4 2 2" xfId="1691"/>
    <cellStyle name="Normal 2 6 4 4 3" xfId="1059"/>
    <cellStyle name="Normal 2 6 4 4 3 2" xfId="1986"/>
    <cellStyle name="Normal 2 6 4 4 4" xfId="1396"/>
    <cellStyle name="Normal 2 6 4 5" xfId="488"/>
    <cellStyle name="Normal 2 6 4 5 2" xfId="783"/>
    <cellStyle name="Normal 2 6 4 5 2 2" xfId="1710"/>
    <cellStyle name="Normal 2 6 4 5 3" xfId="1078"/>
    <cellStyle name="Normal 2 6 4 5 3 2" xfId="2005"/>
    <cellStyle name="Normal 2 6 4 5 4" xfId="1415"/>
    <cellStyle name="Normal 2 6 4 6" xfId="507"/>
    <cellStyle name="Normal 2 6 4 6 2" xfId="802"/>
    <cellStyle name="Normal 2 6 4 6 2 2" xfId="1729"/>
    <cellStyle name="Normal 2 6 4 6 3" xfId="1097"/>
    <cellStyle name="Normal 2 6 4 6 3 2" xfId="2024"/>
    <cellStyle name="Normal 2 6 4 6 4" xfId="1434"/>
    <cellStyle name="Normal 2 6 4 7" xfId="557"/>
    <cellStyle name="Normal 2 6 4 7 2" xfId="1484"/>
    <cellStyle name="Normal 2 6 4 8" xfId="852"/>
    <cellStyle name="Normal 2 6 4 8 2" xfId="1779"/>
    <cellStyle name="Normal 2 6 4 9" xfId="1189"/>
    <cellStyle name="Normal 2 6 5" xfId="254"/>
    <cellStyle name="Normal 2 6 5 2" xfId="408"/>
    <cellStyle name="Normal 2 6 5 2 2" xfId="703"/>
    <cellStyle name="Normal 2 6 5 2 2 2" xfId="1630"/>
    <cellStyle name="Normal 2 6 5 2 3" xfId="998"/>
    <cellStyle name="Normal 2 6 5 2 3 2" xfId="1925"/>
    <cellStyle name="Normal 2 6 5 2 4" xfId="1335"/>
    <cellStyle name="Normal 2 6 5 3" xfId="435"/>
    <cellStyle name="Normal 2 6 5 3 2" xfId="730"/>
    <cellStyle name="Normal 2 6 5 3 2 2" xfId="1657"/>
    <cellStyle name="Normal 2 6 5 3 3" xfId="1025"/>
    <cellStyle name="Normal 2 6 5 3 3 2" xfId="1952"/>
    <cellStyle name="Normal 2 6 5 3 4" xfId="1362"/>
    <cellStyle name="Normal 2 6 5 4" xfId="462"/>
    <cellStyle name="Normal 2 6 5 4 2" xfId="757"/>
    <cellStyle name="Normal 2 6 5 4 2 2" xfId="1684"/>
    <cellStyle name="Normal 2 6 5 4 3" xfId="1052"/>
    <cellStyle name="Normal 2 6 5 4 3 2" xfId="1979"/>
    <cellStyle name="Normal 2 6 5 4 4" xfId="1389"/>
    <cellStyle name="Normal 2 6 5 5" xfId="481"/>
    <cellStyle name="Normal 2 6 5 5 2" xfId="776"/>
    <cellStyle name="Normal 2 6 5 5 2 2" xfId="1703"/>
    <cellStyle name="Normal 2 6 5 5 3" xfId="1071"/>
    <cellStyle name="Normal 2 6 5 5 3 2" xfId="1998"/>
    <cellStyle name="Normal 2 6 5 5 4" xfId="1408"/>
    <cellStyle name="Normal 2 6 5 6" xfId="500"/>
    <cellStyle name="Normal 2 6 5 6 2" xfId="795"/>
    <cellStyle name="Normal 2 6 5 6 2 2" xfId="1722"/>
    <cellStyle name="Normal 2 6 5 6 3" xfId="1090"/>
    <cellStyle name="Normal 2 6 5 6 3 2" xfId="2017"/>
    <cellStyle name="Normal 2 6 5 6 4" xfId="1427"/>
    <cellStyle name="Normal 2 6 5 7" xfId="550"/>
    <cellStyle name="Normal 2 6 5 7 2" xfId="1477"/>
    <cellStyle name="Normal 2 6 5 8" xfId="845"/>
    <cellStyle name="Normal 2 6 5 8 2" xfId="1772"/>
    <cellStyle name="Normal 2 6 5 9" xfId="1182"/>
    <cellStyle name="Normal 2 6 6" xfId="313"/>
    <cellStyle name="Normal 2 6 6 2" xfId="609"/>
    <cellStyle name="Normal 2 6 6 2 2" xfId="1536"/>
    <cellStyle name="Normal 2 6 6 3" xfId="904"/>
    <cellStyle name="Normal 2 6 6 3 2" xfId="1831"/>
    <cellStyle name="Normal 2 6 6 4" xfId="1241"/>
    <cellStyle name="Normal 2 6 7" xfId="303"/>
    <cellStyle name="Normal 2 6 7 2" xfId="599"/>
    <cellStyle name="Normal 2 6 7 2 2" xfId="1526"/>
    <cellStyle name="Normal 2 6 7 3" xfId="894"/>
    <cellStyle name="Normal 2 6 7 3 2" xfId="1821"/>
    <cellStyle name="Normal 2 6 7 4" xfId="1231"/>
    <cellStyle name="Normal 2 6 8" xfId="375"/>
    <cellStyle name="Normal 2 6 8 2" xfId="670"/>
    <cellStyle name="Normal 2 6 8 2 2" xfId="1597"/>
    <cellStyle name="Normal 2 6 8 3" xfId="965"/>
    <cellStyle name="Normal 2 6 8 3 2" xfId="1892"/>
    <cellStyle name="Normal 2 6 8 4" xfId="1302"/>
    <cellStyle name="Normal 2 6 9" xfId="277"/>
    <cellStyle name="Normal 2 6 9 2" xfId="573"/>
    <cellStyle name="Normal 2 6 9 2 2" xfId="1500"/>
    <cellStyle name="Normal 2 6 9 3" xfId="868"/>
    <cellStyle name="Normal 2 6 9 3 2" xfId="1795"/>
    <cellStyle name="Normal 2 6 9 4" xfId="1205"/>
    <cellStyle name="Normal 2 7" xfId="76"/>
    <cellStyle name="Normal 2 7 10" xfId="286"/>
    <cellStyle name="Normal 2 7 10 2" xfId="582"/>
    <cellStyle name="Normal 2 7 10 2 2" xfId="1509"/>
    <cellStyle name="Normal 2 7 10 3" xfId="877"/>
    <cellStyle name="Normal 2 7 10 3 2" xfId="1804"/>
    <cellStyle name="Normal 2 7 10 4" xfId="1214"/>
    <cellStyle name="Normal 2 7 11" xfId="523"/>
    <cellStyle name="Normal 2 7 11 2" xfId="1450"/>
    <cellStyle name="Normal 2 7 12" xfId="818"/>
    <cellStyle name="Normal 2 7 12 2" xfId="1745"/>
    <cellStyle name="Normal 2 7 13" xfId="1146"/>
    <cellStyle name="Normal 2 7 2" xfId="216"/>
    <cellStyle name="Normal 2 7 2 2" xfId="388"/>
    <cellStyle name="Normal 2 7 2 2 2" xfId="683"/>
    <cellStyle name="Normal 2 7 2 2 2 2" xfId="1610"/>
    <cellStyle name="Normal 2 7 2 2 3" xfId="978"/>
    <cellStyle name="Normal 2 7 2 2 3 2" xfId="1905"/>
    <cellStyle name="Normal 2 7 2 2 4" xfId="1315"/>
    <cellStyle name="Normal 2 7 2 3" xfId="273"/>
    <cellStyle name="Normal 2 7 2 3 2" xfId="569"/>
    <cellStyle name="Normal 2 7 2 3 2 2" xfId="1496"/>
    <cellStyle name="Normal 2 7 2 3 3" xfId="864"/>
    <cellStyle name="Normal 2 7 2 3 3 2" xfId="1791"/>
    <cellStyle name="Normal 2 7 2 3 4" xfId="1201"/>
    <cellStyle name="Normal 2 7 2 4" xfId="404"/>
    <cellStyle name="Normal 2 7 2 4 2" xfId="699"/>
    <cellStyle name="Normal 2 7 2 4 2 2" xfId="1626"/>
    <cellStyle name="Normal 2 7 2 4 3" xfId="994"/>
    <cellStyle name="Normal 2 7 2 4 3 2" xfId="1921"/>
    <cellStyle name="Normal 2 7 2 4 4" xfId="1331"/>
    <cellStyle name="Normal 2 7 2 5" xfId="431"/>
    <cellStyle name="Normal 2 7 2 5 2" xfId="726"/>
    <cellStyle name="Normal 2 7 2 5 2 2" xfId="1653"/>
    <cellStyle name="Normal 2 7 2 5 3" xfId="1021"/>
    <cellStyle name="Normal 2 7 2 5 3 2" xfId="1948"/>
    <cellStyle name="Normal 2 7 2 5 4" xfId="1358"/>
    <cellStyle name="Normal 2 7 2 6" xfId="458"/>
    <cellStyle name="Normal 2 7 2 6 2" xfId="753"/>
    <cellStyle name="Normal 2 7 2 6 2 2" xfId="1680"/>
    <cellStyle name="Normal 2 7 2 6 3" xfId="1048"/>
    <cellStyle name="Normal 2 7 2 6 3 2" xfId="1975"/>
    <cellStyle name="Normal 2 7 2 6 4" xfId="1385"/>
    <cellStyle name="Normal 2 7 2 7" xfId="541"/>
    <cellStyle name="Normal 2 7 2 7 2" xfId="1468"/>
    <cellStyle name="Normal 2 7 2 8" xfId="836"/>
    <cellStyle name="Normal 2 7 2 8 2" xfId="1763"/>
    <cellStyle name="Normal 2 7 2 9" xfId="1173"/>
    <cellStyle name="Normal 2 7 3" xfId="217"/>
    <cellStyle name="Normal 2 7 3 2" xfId="389"/>
    <cellStyle name="Normal 2 7 3 2 2" xfId="684"/>
    <cellStyle name="Normal 2 7 3 2 2 2" xfId="1611"/>
    <cellStyle name="Normal 2 7 3 2 3" xfId="979"/>
    <cellStyle name="Normal 2 7 3 2 3 2" xfId="1906"/>
    <cellStyle name="Normal 2 7 3 2 4" xfId="1316"/>
    <cellStyle name="Normal 2 7 3 3" xfId="330"/>
    <cellStyle name="Normal 2 7 3 3 2" xfId="626"/>
    <cellStyle name="Normal 2 7 3 3 2 2" xfId="1553"/>
    <cellStyle name="Normal 2 7 3 3 3" xfId="921"/>
    <cellStyle name="Normal 2 7 3 3 3 2" xfId="1848"/>
    <cellStyle name="Normal 2 7 3 3 4" xfId="1258"/>
    <cellStyle name="Normal 2 7 3 4" xfId="294"/>
    <cellStyle name="Normal 2 7 3 4 2" xfId="590"/>
    <cellStyle name="Normal 2 7 3 4 2 2" xfId="1517"/>
    <cellStyle name="Normal 2 7 3 4 3" xfId="885"/>
    <cellStyle name="Normal 2 7 3 4 3 2" xfId="1812"/>
    <cellStyle name="Normal 2 7 3 4 4" xfId="1222"/>
    <cellStyle name="Normal 2 7 3 5" xfId="318"/>
    <cellStyle name="Normal 2 7 3 5 2" xfId="614"/>
    <cellStyle name="Normal 2 7 3 5 2 2" xfId="1541"/>
    <cellStyle name="Normal 2 7 3 5 3" xfId="909"/>
    <cellStyle name="Normal 2 7 3 5 3 2" xfId="1836"/>
    <cellStyle name="Normal 2 7 3 5 4" xfId="1246"/>
    <cellStyle name="Normal 2 7 3 6" xfId="301"/>
    <cellStyle name="Normal 2 7 3 6 2" xfId="597"/>
    <cellStyle name="Normal 2 7 3 6 2 2" xfId="1524"/>
    <cellStyle name="Normal 2 7 3 6 3" xfId="892"/>
    <cellStyle name="Normal 2 7 3 6 3 2" xfId="1819"/>
    <cellStyle name="Normal 2 7 3 6 4" xfId="1229"/>
    <cellStyle name="Normal 2 7 3 7" xfId="542"/>
    <cellStyle name="Normal 2 7 3 7 2" xfId="1469"/>
    <cellStyle name="Normal 2 7 3 8" xfId="837"/>
    <cellStyle name="Normal 2 7 3 8 2" xfId="1764"/>
    <cellStyle name="Normal 2 7 3 9" xfId="1174"/>
    <cellStyle name="Normal 2 7 4" xfId="262"/>
    <cellStyle name="Normal 2 7 4 2" xfId="416"/>
    <cellStyle name="Normal 2 7 4 2 2" xfId="711"/>
    <cellStyle name="Normal 2 7 4 2 2 2" xfId="1638"/>
    <cellStyle name="Normal 2 7 4 2 3" xfId="1006"/>
    <cellStyle name="Normal 2 7 4 2 3 2" xfId="1933"/>
    <cellStyle name="Normal 2 7 4 2 4" xfId="1343"/>
    <cellStyle name="Normal 2 7 4 3" xfId="443"/>
    <cellStyle name="Normal 2 7 4 3 2" xfId="738"/>
    <cellStyle name="Normal 2 7 4 3 2 2" xfId="1665"/>
    <cellStyle name="Normal 2 7 4 3 3" xfId="1033"/>
    <cellStyle name="Normal 2 7 4 3 3 2" xfId="1960"/>
    <cellStyle name="Normal 2 7 4 3 4" xfId="1370"/>
    <cellStyle name="Normal 2 7 4 4" xfId="470"/>
    <cellStyle name="Normal 2 7 4 4 2" xfId="765"/>
    <cellStyle name="Normal 2 7 4 4 2 2" xfId="1692"/>
    <cellStyle name="Normal 2 7 4 4 3" xfId="1060"/>
    <cellStyle name="Normal 2 7 4 4 3 2" xfId="1987"/>
    <cellStyle name="Normal 2 7 4 4 4" xfId="1397"/>
    <cellStyle name="Normal 2 7 4 5" xfId="489"/>
    <cellStyle name="Normal 2 7 4 5 2" xfId="784"/>
    <cellStyle name="Normal 2 7 4 5 2 2" xfId="1711"/>
    <cellStyle name="Normal 2 7 4 5 3" xfId="1079"/>
    <cellStyle name="Normal 2 7 4 5 3 2" xfId="2006"/>
    <cellStyle name="Normal 2 7 4 5 4" xfId="1416"/>
    <cellStyle name="Normal 2 7 4 6" xfId="508"/>
    <cellStyle name="Normal 2 7 4 6 2" xfId="803"/>
    <cellStyle name="Normal 2 7 4 6 2 2" xfId="1730"/>
    <cellStyle name="Normal 2 7 4 6 3" xfId="1098"/>
    <cellStyle name="Normal 2 7 4 6 3 2" xfId="2025"/>
    <cellStyle name="Normal 2 7 4 6 4" xfId="1435"/>
    <cellStyle name="Normal 2 7 4 7" xfId="558"/>
    <cellStyle name="Normal 2 7 4 7 2" xfId="1485"/>
    <cellStyle name="Normal 2 7 4 8" xfId="853"/>
    <cellStyle name="Normal 2 7 4 8 2" xfId="1780"/>
    <cellStyle name="Normal 2 7 4 9" xfId="1190"/>
    <cellStyle name="Normal 2 7 5" xfId="266"/>
    <cellStyle name="Normal 2 7 5 2" xfId="420"/>
    <cellStyle name="Normal 2 7 5 2 2" xfId="715"/>
    <cellStyle name="Normal 2 7 5 2 2 2" xfId="1642"/>
    <cellStyle name="Normal 2 7 5 2 3" xfId="1010"/>
    <cellStyle name="Normal 2 7 5 2 3 2" xfId="1937"/>
    <cellStyle name="Normal 2 7 5 2 4" xfId="1347"/>
    <cellStyle name="Normal 2 7 5 3" xfId="447"/>
    <cellStyle name="Normal 2 7 5 3 2" xfId="742"/>
    <cellStyle name="Normal 2 7 5 3 2 2" xfId="1669"/>
    <cellStyle name="Normal 2 7 5 3 3" xfId="1037"/>
    <cellStyle name="Normal 2 7 5 3 3 2" xfId="1964"/>
    <cellStyle name="Normal 2 7 5 3 4" xfId="1374"/>
    <cellStyle name="Normal 2 7 5 4" xfId="474"/>
    <cellStyle name="Normal 2 7 5 4 2" xfId="769"/>
    <cellStyle name="Normal 2 7 5 4 2 2" xfId="1696"/>
    <cellStyle name="Normal 2 7 5 4 3" xfId="1064"/>
    <cellStyle name="Normal 2 7 5 4 3 2" xfId="1991"/>
    <cellStyle name="Normal 2 7 5 4 4" xfId="1401"/>
    <cellStyle name="Normal 2 7 5 5" xfId="493"/>
    <cellStyle name="Normal 2 7 5 5 2" xfId="788"/>
    <cellStyle name="Normal 2 7 5 5 2 2" xfId="1715"/>
    <cellStyle name="Normal 2 7 5 5 3" xfId="1083"/>
    <cellStyle name="Normal 2 7 5 5 3 2" xfId="2010"/>
    <cellStyle name="Normal 2 7 5 5 4" xfId="1420"/>
    <cellStyle name="Normal 2 7 5 6" xfId="512"/>
    <cellStyle name="Normal 2 7 5 6 2" xfId="807"/>
    <cellStyle name="Normal 2 7 5 6 2 2" xfId="1734"/>
    <cellStyle name="Normal 2 7 5 6 3" xfId="1102"/>
    <cellStyle name="Normal 2 7 5 6 3 2" xfId="2029"/>
    <cellStyle name="Normal 2 7 5 6 4" xfId="1439"/>
    <cellStyle name="Normal 2 7 5 7" xfId="562"/>
    <cellStyle name="Normal 2 7 5 7 2" xfId="1489"/>
    <cellStyle name="Normal 2 7 5 8" xfId="857"/>
    <cellStyle name="Normal 2 7 5 8 2" xfId="1784"/>
    <cellStyle name="Normal 2 7 5 9" xfId="1194"/>
    <cellStyle name="Normal 2 7 6" xfId="314"/>
    <cellStyle name="Normal 2 7 6 2" xfId="610"/>
    <cellStyle name="Normal 2 7 6 2 2" xfId="1537"/>
    <cellStyle name="Normal 2 7 6 3" xfId="905"/>
    <cellStyle name="Normal 2 7 6 3 2" xfId="1832"/>
    <cellStyle name="Normal 2 7 6 4" xfId="1242"/>
    <cellStyle name="Normal 2 7 7" xfId="367"/>
    <cellStyle name="Normal 2 7 7 2" xfId="662"/>
    <cellStyle name="Normal 2 7 7 2 2" xfId="1589"/>
    <cellStyle name="Normal 2 7 7 3" xfId="957"/>
    <cellStyle name="Normal 2 7 7 3 2" xfId="1884"/>
    <cellStyle name="Normal 2 7 7 4" xfId="1294"/>
    <cellStyle name="Normal 2 7 8" xfId="342"/>
    <cellStyle name="Normal 2 7 8 2" xfId="638"/>
    <cellStyle name="Normal 2 7 8 2 2" xfId="1565"/>
    <cellStyle name="Normal 2 7 8 3" xfId="933"/>
    <cellStyle name="Normal 2 7 8 3 2" xfId="1860"/>
    <cellStyle name="Normal 2 7 8 4" xfId="1270"/>
    <cellStyle name="Normal 2 7 9" xfId="355"/>
    <cellStyle name="Normal 2 7 9 2" xfId="651"/>
    <cellStyle name="Normal 2 7 9 2 2" xfId="1578"/>
    <cellStyle name="Normal 2 7 9 3" xfId="946"/>
    <cellStyle name="Normal 2 7 9 3 2" xfId="1873"/>
    <cellStyle name="Normal 2 7 9 4" xfId="1283"/>
    <cellStyle name="Normal 2 8" xfId="218"/>
    <cellStyle name="Normal 2 9" xfId="219"/>
    <cellStyle name="Normal 20" xfId="3"/>
    <cellStyle name="Normal 21" xfId="2083"/>
    <cellStyle name="Normal 3" xfId="77"/>
    <cellStyle name="Normal 4" xfId="78"/>
    <cellStyle name="Normal 4 2" xfId="79"/>
    <cellStyle name="Normal 5" xfId="80"/>
    <cellStyle name="Normal 5 10" xfId="350"/>
    <cellStyle name="Normal 5 10 2" xfId="646"/>
    <cellStyle name="Normal 5 10 2 2" xfId="1573"/>
    <cellStyle name="Normal 5 10 3" xfId="941"/>
    <cellStyle name="Normal 5 10 3 2" xfId="1868"/>
    <cellStyle name="Normal 5 10 4" xfId="1278"/>
    <cellStyle name="Normal 5 11" xfId="524"/>
    <cellStyle name="Normal 5 11 2" xfId="1451"/>
    <cellStyle name="Normal 5 12" xfId="819"/>
    <cellStyle name="Normal 5 12 2" xfId="1746"/>
    <cellStyle name="Normal 5 13" xfId="1147"/>
    <cellStyle name="Normal 5 2" xfId="220"/>
    <cellStyle name="Normal 5 2 2" xfId="390"/>
    <cellStyle name="Normal 5 2 2 2" xfId="685"/>
    <cellStyle name="Normal 5 2 2 2 2" xfId="1612"/>
    <cellStyle name="Normal 5 2 2 3" xfId="980"/>
    <cellStyle name="Normal 5 2 2 3 2" xfId="1907"/>
    <cellStyle name="Normal 5 2 2 4" xfId="1317"/>
    <cellStyle name="Normal 5 2 3" xfId="272"/>
    <cellStyle name="Normal 5 2 3 2" xfId="568"/>
    <cellStyle name="Normal 5 2 3 2 2" xfId="1495"/>
    <cellStyle name="Normal 5 2 3 3" xfId="863"/>
    <cellStyle name="Normal 5 2 3 3 2" xfId="1790"/>
    <cellStyle name="Normal 5 2 3 4" xfId="1200"/>
    <cellStyle name="Normal 5 2 4" xfId="405"/>
    <cellStyle name="Normal 5 2 4 2" xfId="700"/>
    <cellStyle name="Normal 5 2 4 2 2" xfId="1627"/>
    <cellStyle name="Normal 5 2 4 3" xfId="995"/>
    <cellStyle name="Normal 5 2 4 3 2" xfId="1922"/>
    <cellStyle name="Normal 5 2 4 4" xfId="1332"/>
    <cellStyle name="Normal 5 2 5" xfId="432"/>
    <cellStyle name="Normal 5 2 5 2" xfId="727"/>
    <cellStyle name="Normal 5 2 5 2 2" xfId="1654"/>
    <cellStyle name="Normal 5 2 5 3" xfId="1022"/>
    <cellStyle name="Normal 5 2 5 3 2" xfId="1949"/>
    <cellStyle name="Normal 5 2 5 4" xfId="1359"/>
    <cellStyle name="Normal 5 2 6" xfId="459"/>
    <cellStyle name="Normal 5 2 6 2" xfId="754"/>
    <cellStyle name="Normal 5 2 6 2 2" xfId="1681"/>
    <cellStyle name="Normal 5 2 6 3" xfId="1049"/>
    <cellStyle name="Normal 5 2 6 3 2" xfId="1976"/>
    <cellStyle name="Normal 5 2 6 4" xfId="1386"/>
    <cellStyle name="Normal 5 2 7" xfId="543"/>
    <cellStyle name="Normal 5 2 7 2" xfId="1470"/>
    <cellStyle name="Normal 5 2 8" xfId="838"/>
    <cellStyle name="Normal 5 2 8 2" xfId="1765"/>
    <cellStyle name="Normal 5 2 9" xfId="1175"/>
    <cellStyle name="Normal 5 3" xfId="221"/>
    <cellStyle name="Normal 5 3 2" xfId="391"/>
    <cellStyle name="Normal 5 3 2 2" xfId="686"/>
    <cellStyle name="Normal 5 3 2 2 2" xfId="1613"/>
    <cellStyle name="Normal 5 3 2 3" xfId="981"/>
    <cellStyle name="Normal 5 3 2 3 2" xfId="1908"/>
    <cellStyle name="Normal 5 3 2 4" xfId="1318"/>
    <cellStyle name="Normal 5 3 3" xfId="329"/>
    <cellStyle name="Normal 5 3 3 2" xfId="625"/>
    <cellStyle name="Normal 5 3 3 2 2" xfId="1552"/>
    <cellStyle name="Normal 5 3 3 3" xfId="920"/>
    <cellStyle name="Normal 5 3 3 3 2" xfId="1847"/>
    <cellStyle name="Normal 5 3 3 4" xfId="1257"/>
    <cellStyle name="Normal 5 3 4" xfId="362"/>
    <cellStyle name="Normal 5 3 4 2" xfId="658"/>
    <cellStyle name="Normal 5 3 4 2 2" xfId="1585"/>
    <cellStyle name="Normal 5 3 4 3" xfId="953"/>
    <cellStyle name="Normal 5 3 4 3 2" xfId="1880"/>
    <cellStyle name="Normal 5 3 4 4" xfId="1290"/>
    <cellStyle name="Normal 5 3 5" xfId="346"/>
    <cellStyle name="Normal 5 3 5 2" xfId="642"/>
    <cellStyle name="Normal 5 3 5 2 2" xfId="1569"/>
    <cellStyle name="Normal 5 3 5 3" xfId="937"/>
    <cellStyle name="Normal 5 3 5 3 2" xfId="1864"/>
    <cellStyle name="Normal 5 3 5 4" xfId="1274"/>
    <cellStyle name="Normal 5 3 6" xfId="289"/>
    <cellStyle name="Normal 5 3 6 2" xfId="585"/>
    <cellStyle name="Normal 5 3 6 2 2" xfId="1512"/>
    <cellStyle name="Normal 5 3 6 3" xfId="880"/>
    <cellStyle name="Normal 5 3 6 3 2" xfId="1807"/>
    <cellStyle name="Normal 5 3 6 4" xfId="1217"/>
    <cellStyle name="Normal 5 3 7" xfId="544"/>
    <cellStyle name="Normal 5 3 7 2" xfId="1471"/>
    <cellStyle name="Normal 5 3 8" xfId="839"/>
    <cellStyle name="Normal 5 3 8 2" xfId="1766"/>
    <cellStyle name="Normal 5 3 9" xfId="1176"/>
    <cellStyle name="Normal 5 4" xfId="263"/>
    <cellStyle name="Normal 5 4 2" xfId="417"/>
    <cellStyle name="Normal 5 4 2 2" xfId="712"/>
    <cellStyle name="Normal 5 4 2 2 2" xfId="1639"/>
    <cellStyle name="Normal 5 4 2 3" xfId="1007"/>
    <cellStyle name="Normal 5 4 2 3 2" xfId="1934"/>
    <cellStyle name="Normal 5 4 2 4" xfId="1344"/>
    <cellStyle name="Normal 5 4 3" xfId="444"/>
    <cellStyle name="Normal 5 4 3 2" xfId="739"/>
    <cellStyle name="Normal 5 4 3 2 2" xfId="1666"/>
    <cellStyle name="Normal 5 4 3 3" xfId="1034"/>
    <cellStyle name="Normal 5 4 3 3 2" xfId="1961"/>
    <cellStyle name="Normal 5 4 3 4" xfId="1371"/>
    <cellStyle name="Normal 5 4 4" xfId="471"/>
    <cellStyle name="Normal 5 4 4 2" xfId="766"/>
    <cellStyle name="Normal 5 4 4 2 2" xfId="1693"/>
    <cellStyle name="Normal 5 4 4 3" xfId="1061"/>
    <cellStyle name="Normal 5 4 4 3 2" xfId="1988"/>
    <cellStyle name="Normal 5 4 4 4" xfId="1398"/>
    <cellStyle name="Normal 5 4 5" xfId="490"/>
    <cellStyle name="Normal 5 4 5 2" xfId="785"/>
    <cellStyle name="Normal 5 4 5 2 2" xfId="1712"/>
    <cellStyle name="Normal 5 4 5 3" xfId="1080"/>
    <cellStyle name="Normal 5 4 5 3 2" xfId="2007"/>
    <cellStyle name="Normal 5 4 5 4" xfId="1417"/>
    <cellStyle name="Normal 5 4 6" xfId="509"/>
    <cellStyle name="Normal 5 4 6 2" xfId="804"/>
    <cellStyle name="Normal 5 4 6 2 2" xfId="1731"/>
    <cellStyle name="Normal 5 4 6 3" xfId="1099"/>
    <cellStyle name="Normal 5 4 6 3 2" xfId="2026"/>
    <cellStyle name="Normal 5 4 6 4" xfId="1436"/>
    <cellStyle name="Normal 5 4 7" xfId="559"/>
    <cellStyle name="Normal 5 4 7 2" xfId="1486"/>
    <cellStyle name="Normal 5 4 8" xfId="854"/>
    <cellStyle name="Normal 5 4 8 2" xfId="1781"/>
    <cellStyle name="Normal 5 4 9" xfId="1191"/>
    <cellStyle name="Normal 5 5" xfId="265"/>
    <cellStyle name="Normal 5 5 2" xfId="419"/>
    <cellStyle name="Normal 5 5 2 2" xfId="714"/>
    <cellStyle name="Normal 5 5 2 2 2" xfId="1641"/>
    <cellStyle name="Normal 5 5 2 3" xfId="1009"/>
    <cellStyle name="Normal 5 5 2 3 2" xfId="1936"/>
    <cellStyle name="Normal 5 5 2 4" xfId="1346"/>
    <cellStyle name="Normal 5 5 3" xfId="446"/>
    <cellStyle name="Normal 5 5 3 2" xfId="741"/>
    <cellStyle name="Normal 5 5 3 2 2" xfId="1668"/>
    <cellStyle name="Normal 5 5 3 3" xfId="1036"/>
    <cellStyle name="Normal 5 5 3 3 2" xfId="1963"/>
    <cellStyle name="Normal 5 5 3 4" xfId="1373"/>
    <cellStyle name="Normal 5 5 4" xfId="473"/>
    <cellStyle name="Normal 5 5 4 2" xfId="768"/>
    <cellStyle name="Normal 5 5 4 2 2" xfId="1695"/>
    <cellStyle name="Normal 5 5 4 3" xfId="1063"/>
    <cellStyle name="Normal 5 5 4 3 2" xfId="1990"/>
    <cellStyle name="Normal 5 5 4 4" xfId="1400"/>
    <cellStyle name="Normal 5 5 5" xfId="492"/>
    <cellStyle name="Normal 5 5 5 2" xfId="787"/>
    <cellStyle name="Normal 5 5 5 2 2" xfId="1714"/>
    <cellStyle name="Normal 5 5 5 3" xfId="1082"/>
    <cellStyle name="Normal 5 5 5 3 2" xfId="2009"/>
    <cellStyle name="Normal 5 5 5 4" xfId="1419"/>
    <cellStyle name="Normal 5 5 6" xfId="511"/>
    <cellStyle name="Normal 5 5 6 2" xfId="806"/>
    <cellStyle name="Normal 5 5 6 2 2" xfId="1733"/>
    <cellStyle name="Normal 5 5 6 3" xfId="1101"/>
    <cellStyle name="Normal 5 5 6 3 2" xfId="2028"/>
    <cellStyle name="Normal 5 5 6 4" xfId="1438"/>
    <cellStyle name="Normal 5 5 7" xfId="561"/>
    <cellStyle name="Normal 5 5 7 2" xfId="1488"/>
    <cellStyle name="Normal 5 5 8" xfId="856"/>
    <cellStyle name="Normal 5 5 8 2" xfId="1783"/>
    <cellStyle name="Normal 5 5 9" xfId="1193"/>
    <cellStyle name="Normal 5 6" xfId="315"/>
    <cellStyle name="Normal 5 6 2" xfId="611"/>
    <cellStyle name="Normal 5 6 2 2" xfId="1538"/>
    <cellStyle name="Normal 5 6 3" xfId="906"/>
    <cellStyle name="Normal 5 6 3 2" xfId="1833"/>
    <cellStyle name="Normal 5 6 4" xfId="1243"/>
    <cellStyle name="Normal 5 7" xfId="366"/>
    <cellStyle name="Normal 5 7 2" xfId="661"/>
    <cellStyle name="Normal 5 7 2 2" xfId="1588"/>
    <cellStyle name="Normal 5 7 3" xfId="956"/>
    <cellStyle name="Normal 5 7 3 2" xfId="1883"/>
    <cellStyle name="Normal 5 7 4" xfId="1293"/>
    <cellStyle name="Normal 5 8" xfId="343"/>
    <cellStyle name="Normal 5 8 2" xfId="639"/>
    <cellStyle name="Normal 5 8 2 2" xfId="1566"/>
    <cellStyle name="Normal 5 8 3" xfId="934"/>
    <cellStyle name="Normal 5 8 3 2" xfId="1861"/>
    <cellStyle name="Normal 5 8 4" xfId="1271"/>
    <cellStyle name="Normal 5 9" xfId="354"/>
    <cellStyle name="Normal 5 9 2" xfId="650"/>
    <cellStyle name="Normal 5 9 2 2" xfId="1577"/>
    <cellStyle name="Normal 5 9 3" xfId="945"/>
    <cellStyle name="Normal 5 9 3 2" xfId="1872"/>
    <cellStyle name="Normal 5 9 4" xfId="1282"/>
    <cellStyle name="Normal 6" xfId="98"/>
    <cellStyle name="Normal 6 10" xfId="351"/>
    <cellStyle name="Normal 6 10 2" xfId="647"/>
    <cellStyle name="Normal 6 10 2 2" xfId="1574"/>
    <cellStyle name="Normal 6 10 3" xfId="942"/>
    <cellStyle name="Normal 6 10 3 2" xfId="1869"/>
    <cellStyle name="Normal 6 10 4" xfId="1279"/>
    <cellStyle name="Normal 6 11" xfId="525"/>
    <cellStyle name="Normal 6 11 2" xfId="1452"/>
    <cellStyle name="Normal 6 12" xfId="820"/>
    <cellStyle name="Normal 6 12 2" xfId="1747"/>
    <cellStyle name="Normal 6 13" xfId="1157"/>
    <cellStyle name="Normal 6 2" xfId="222"/>
    <cellStyle name="Normal 6 2 2" xfId="392"/>
    <cellStyle name="Normal 6 2 2 2" xfId="687"/>
    <cellStyle name="Normal 6 2 2 2 2" xfId="1614"/>
    <cellStyle name="Normal 6 2 2 3" xfId="982"/>
    <cellStyle name="Normal 6 2 2 3 2" xfId="1909"/>
    <cellStyle name="Normal 6 2 2 4" xfId="1319"/>
    <cellStyle name="Normal 6 2 3" xfId="328"/>
    <cellStyle name="Normal 6 2 3 2" xfId="624"/>
    <cellStyle name="Normal 6 2 3 2 2" xfId="1551"/>
    <cellStyle name="Normal 6 2 3 3" xfId="919"/>
    <cellStyle name="Normal 6 2 3 3 2" xfId="1846"/>
    <cellStyle name="Normal 6 2 3 4" xfId="1256"/>
    <cellStyle name="Normal 6 2 4" xfId="295"/>
    <cellStyle name="Normal 6 2 4 2" xfId="591"/>
    <cellStyle name="Normal 6 2 4 2 2" xfId="1518"/>
    <cellStyle name="Normal 6 2 4 3" xfId="886"/>
    <cellStyle name="Normal 6 2 4 3 2" xfId="1813"/>
    <cellStyle name="Normal 6 2 4 4" xfId="1223"/>
    <cellStyle name="Normal 6 2 5" xfId="317"/>
    <cellStyle name="Normal 6 2 5 2" xfId="613"/>
    <cellStyle name="Normal 6 2 5 2 2" xfId="1540"/>
    <cellStyle name="Normal 6 2 5 3" xfId="908"/>
    <cellStyle name="Normal 6 2 5 3 2" xfId="1835"/>
    <cellStyle name="Normal 6 2 5 4" xfId="1245"/>
    <cellStyle name="Normal 6 2 6" xfId="302"/>
    <cellStyle name="Normal 6 2 6 2" xfId="598"/>
    <cellStyle name="Normal 6 2 6 2 2" xfId="1525"/>
    <cellStyle name="Normal 6 2 6 3" xfId="893"/>
    <cellStyle name="Normal 6 2 6 3 2" xfId="1820"/>
    <cellStyle name="Normal 6 2 6 4" xfId="1230"/>
    <cellStyle name="Normal 6 2 7" xfId="545"/>
    <cellStyle name="Normal 6 2 7 2" xfId="1472"/>
    <cellStyle name="Normal 6 2 8" xfId="840"/>
    <cellStyle name="Normal 6 2 8 2" xfId="1767"/>
    <cellStyle name="Normal 6 2 9" xfId="1177"/>
    <cellStyle name="Normal 6 3" xfId="223"/>
    <cellStyle name="Normal 6 3 2" xfId="393"/>
    <cellStyle name="Normal 6 3 2 2" xfId="688"/>
    <cellStyle name="Normal 6 3 2 2 2" xfId="1615"/>
    <cellStyle name="Normal 6 3 2 3" xfId="983"/>
    <cellStyle name="Normal 6 3 2 3 2" xfId="1910"/>
    <cellStyle name="Normal 6 3 2 4" xfId="1320"/>
    <cellStyle name="Normal 6 3 3" xfId="327"/>
    <cellStyle name="Normal 6 3 3 2" xfId="623"/>
    <cellStyle name="Normal 6 3 3 2 2" xfId="1550"/>
    <cellStyle name="Normal 6 3 3 3" xfId="918"/>
    <cellStyle name="Normal 6 3 3 3 2" xfId="1845"/>
    <cellStyle name="Normal 6 3 3 4" xfId="1255"/>
    <cellStyle name="Normal 6 3 4" xfId="296"/>
    <cellStyle name="Normal 6 3 4 2" xfId="592"/>
    <cellStyle name="Normal 6 3 4 2 2" xfId="1519"/>
    <cellStyle name="Normal 6 3 4 3" xfId="887"/>
    <cellStyle name="Normal 6 3 4 3 2" xfId="1814"/>
    <cellStyle name="Normal 6 3 4 4" xfId="1224"/>
    <cellStyle name="Normal 6 3 5" xfId="423"/>
    <cellStyle name="Normal 6 3 5 2" xfId="718"/>
    <cellStyle name="Normal 6 3 5 2 2" xfId="1645"/>
    <cellStyle name="Normal 6 3 5 3" xfId="1013"/>
    <cellStyle name="Normal 6 3 5 3 2" xfId="1940"/>
    <cellStyle name="Normal 6 3 5 4" xfId="1350"/>
    <cellStyle name="Normal 6 3 6" xfId="450"/>
    <cellStyle name="Normal 6 3 6 2" xfId="745"/>
    <cellStyle name="Normal 6 3 6 2 2" xfId="1672"/>
    <cellStyle name="Normal 6 3 6 3" xfId="1040"/>
    <cellStyle name="Normal 6 3 6 3 2" xfId="1967"/>
    <cellStyle name="Normal 6 3 6 4" xfId="1377"/>
    <cellStyle name="Normal 6 3 7" xfId="546"/>
    <cellStyle name="Normal 6 3 7 2" xfId="1473"/>
    <cellStyle name="Normal 6 3 8" xfId="841"/>
    <cellStyle name="Normal 6 3 8 2" xfId="1768"/>
    <cellStyle name="Normal 6 3 9" xfId="1178"/>
    <cellStyle name="Normal 6 4" xfId="264"/>
    <cellStyle name="Normal 6 4 2" xfId="418"/>
    <cellStyle name="Normal 6 4 2 2" xfId="713"/>
    <cellStyle name="Normal 6 4 2 2 2" xfId="1640"/>
    <cellStyle name="Normal 6 4 2 3" xfId="1008"/>
    <cellStyle name="Normal 6 4 2 3 2" xfId="1935"/>
    <cellStyle name="Normal 6 4 2 4" xfId="1345"/>
    <cellStyle name="Normal 6 4 3" xfId="445"/>
    <cellStyle name="Normal 6 4 3 2" xfId="740"/>
    <cellStyle name="Normal 6 4 3 2 2" xfId="1667"/>
    <cellStyle name="Normal 6 4 3 3" xfId="1035"/>
    <cellStyle name="Normal 6 4 3 3 2" xfId="1962"/>
    <cellStyle name="Normal 6 4 3 4" xfId="1372"/>
    <cellStyle name="Normal 6 4 4" xfId="472"/>
    <cellStyle name="Normal 6 4 4 2" xfId="767"/>
    <cellStyle name="Normal 6 4 4 2 2" xfId="1694"/>
    <cellStyle name="Normal 6 4 4 3" xfId="1062"/>
    <cellStyle name="Normal 6 4 4 3 2" xfId="1989"/>
    <cellStyle name="Normal 6 4 4 4" xfId="1399"/>
    <cellStyle name="Normal 6 4 5" xfId="491"/>
    <cellStyle name="Normal 6 4 5 2" xfId="786"/>
    <cellStyle name="Normal 6 4 5 2 2" xfId="1713"/>
    <cellStyle name="Normal 6 4 5 3" xfId="1081"/>
    <cellStyle name="Normal 6 4 5 3 2" xfId="2008"/>
    <cellStyle name="Normal 6 4 5 4" xfId="1418"/>
    <cellStyle name="Normal 6 4 6" xfId="510"/>
    <cellStyle name="Normal 6 4 6 2" xfId="805"/>
    <cellStyle name="Normal 6 4 6 2 2" xfId="1732"/>
    <cellStyle name="Normal 6 4 6 3" xfId="1100"/>
    <cellStyle name="Normal 6 4 6 3 2" xfId="2027"/>
    <cellStyle name="Normal 6 4 6 4" xfId="1437"/>
    <cellStyle name="Normal 6 4 7" xfId="560"/>
    <cellStyle name="Normal 6 4 7 2" xfId="1487"/>
    <cellStyle name="Normal 6 4 8" xfId="855"/>
    <cellStyle name="Normal 6 4 8 2" xfId="1782"/>
    <cellStyle name="Normal 6 4 9" xfId="1192"/>
    <cellStyle name="Normal 6 5" xfId="253"/>
    <cellStyle name="Normal 6 5 2" xfId="407"/>
    <cellStyle name="Normal 6 5 2 2" xfId="702"/>
    <cellStyle name="Normal 6 5 2 2 2" xfId="1629"/>
    <cellStyle name="Normal 6 5 2 3" xfId="997"/>
    <cellStyle name="Normal 6 5 2 3 2" xfId="1924"/>
    <cellStyle name="Normal 6 5 2 4" xfId="1334"/>
    <cellStyle name="Normal 6 5 3" xfId="434"/>
    <cellStyle name="Normal 6 5 3 2" xfId="729"/>
    <cellStyle name="Normal 6 5 3 2 2" xfId="1656"/>
    <cellStyle name="Normal 6 5 3 3" xfId="1024"/>
    <cellStyle name="Normal 6 5 3 3 2" xfId="1951"/>
    <cellStyle name="Normal 6 5 3 4" xfId="1361"/>
    <cellStyle name="Normal 6 5 4" xfId="461"/>
    <cellStyle name="Normal 6 5 4 2" xfId="756"/>
    <cellStyle name="Normal 6 5 4 2 2" xfId="1683"/>
    <cellStyle name="Normal 6 5 4 3" xfId="1051"/>
    <cellStyle name="Normal 6 5 4 3 2" xfId="1978"/>
    <cellStyle name="Normal 6 5 4 4" xfId="1388"/>
    <cellStyle name="Normal 6 5 5" xfId="480"/>
    <cellStyle name="Normal 6 5 5 2" xfId="775"/>
    <cellStyle name="Normal 6 5 5 2 2" xfId="1702"/>
    <cellStyle name="Normal 6 5 5 3" xfId="1070"/>
    <cellStyle name="Normal 6 5 5 3 2" xfId="1997"/>
    <cellStyle name="Normal 6 5 5 4" xfId="1407"/>
    <cellStyle name="Normal 6 5 6" xfId="499"/>
    <cellStyle name="Normal 6 5 6 2" xfId="794"/>
    <cellStyle name="Normal 6 5 6 2 2" xfId="1721"/>
    <cellStyle name="Normal 6 5 6 3" xfId="1089"/>
    <cellStyle name="Normal 6 5 6 3 2" xfId="2016"/>
    <cellStyle name="Normal 6 5 6 4" xfId="1426"/>
    <cellStyle name="Normal 6 5 7" xfId="549"/>
    <cellStyle name="Normal 6 5 7 2" xfId="1476"/>
    <cellStyle name="Normal 6 5 8" xfId="844"/>
    <cellStyle name="Normal 6 5 8 2" xfId="1771"/>
    <cellStyle name="Normal 6 5 9" xfId="1181"/>
    <cellStyle name="Normal 6 6" xfId="326"/>
    <cellStyle name="Normal 6 6 2" xfId="622"/>
    <cellStyle name="Normal 6 6 2 2" xfId="1549"/>
    <cellStyle name="Normal 6 6 3" xfId="917"/>
    <cellStyle name="Normal 6 6 3 2" xfId="1844"/>
    <cellStyle name="Normal 6 6 4" xfId="1254"/>
    <cellStyle name="Normal 6 7" xfId="363"/>
    <cellStyle name="Normal 6 7 2" xfId="659"/>
    <cellStyle name="Normal 6 7 2 2" xfId="1586"/>
    <cellStyle name="Normal 6 7 3" xfId="954"/>
    <cellStyle name="Normal 6 7 3 2" xfId="1881"/>
    <cellStyle name="Normal 6 7 4" xfId="1291"/>
    <cellStyle name="Normal 6 8" xfId="345"/>
    <cellStyle name="Normal 6 8 2" xfId="641"/>
    <cellStyle name="Normal 6 8 2 2" xfId="1568"/>
    <cellStyle name="Normal 6 8 3" xfId="936"/>
    <cellStyle name="Normal 6 8 3 2" xfId="1863"/>
    <cellStyle name="Normal 6 8 4" xfId="1273"/>
    <cellStyle name="Normal 6 9" xfId="353"/>
    <cellStyle name="Normal 6 9 2" xfId="649"/>
    <cellStyle name="Normal 6 9 2 2" xfId="1576"/>
    <cellStyle name="Normal 6 9 3" xfId="944"/>
    <cellStyle name="Normal 6 9 3 2" xfId="1871"/>
    <cellStyle name="Normal 6 9 4" xfId="1281"/>
    <cellStyle name="Normal 7" xfId="224"/>
    <cellStyle name="Normal 7 2" xfId="394"/>
    <cellStyle name="Normal 7 2 2" xfId="689"/>
    <cellStyle name="Normal 7 2 2 2" xfId="1616"/>
    <cellStyle name="Normal 7 2 3" xfId="984"/>
    <cellStyle name="Normal 7 2 3 2" xfId="1911"/>
    <cellStyle name="Normal 7 2 4" xfId="1321"/>
    <cellStyle name="Normal 7 3" xfId="271"/>
    <cellStyle name="Normal 7 3 2" xfId="567"/>
    <cellStyle name="Normal 7 3 2 2" xfId="1494"/>
    <cellStyle name="Normal 7 3 3" xfId="862"/>
    <cellStyle name="Normal 7 3 3 2" xfId="1789"/>
    <cellStyle name="Normal 7 3 4" xfId="1199"/>
    <cellStyle name="Normal 7 4" xfId="406"/>
    <cellStyle name="Normal 7 4 2" xfId="701"/>
    <cellStyle name="Normal 7 4 2 2" xfId="1628"/>
    <cellStyle name="Normal 7 4 3" xfId="996"/>
    <cellStyle name="Normal 7 4 3 2" xfId="1923"/>
    <cellStyle name="Normal 7 4 4" xfId="1333"/>
    <cellStyle name="Normal 7 5" xfId="433"/>
    <cellStyle name="Normal 7 5 2" xfId="728"/>
    <cellStyle name="Normal 7 5 2 2" xfId="1655"/>
    <cellStyle name="Normal 7 5 3" xfId="1023"/>
    <cellStyle name="Normal 7 5 3 2" xfId="1950"/>
    <cellStyle name="Normal 7 5 4" xfId="1360"/>
    <cellStyle name="Normal 7 6" xfId="460"/>
    <cellStyle name="Normal 7 6 2" xfId="755"/>
    <cellStyle name="Normal 7 6 2 2" xfId="1682"/>
    <cellStyle name="Normal 7 6 3" xfId="1050"/>
    <cellStyle name="Normal 7 6 3 2" xfId="1977"/>
    <cellStyle name="Normal 7 6 4" xfId="1387"/>
    <cellStyle name="Normal 7 7" xfId="547"/>
    <cellStyle name="Normal 7 7 2" xfId="1474"/>
    <cellStyle name="Normal 7 8" xfId="842"/>
    <cellStyle name="Normal 7 8 2" xfId="1769"/>
    <cellStyle name="Normal 7 9" xfId="1179"/>
    <cellStyle name="Normal 8" xfId="99"/>
    <cellStyle name="Normal 9" xfId="225"/>
    <cellStyle name="Normal 9 2" xfId="395"/>
    <cellStyle name="Normal 9 2 2" xfId="690"/>
    <cellStyle name="Normal 9 2 2 2" xfId="1617"/>
    <cellStyle name="Normal 9 2 3" xfId="985"/>
    <cellStyle name="Normal 9 2 3 2" xfId="1912"/>
    <cellStyle name="Normal 9 2 4" xfId="1322"/>
    <cellStyle name="Normal 9 3" xfId="426"/>
    <cellStyle name="Normal 9 3 2" xfId="721"/>
    <cellStyle name="Normal 9 3 2 2" xfId="1648"/>
    <cellStyle name="Normal 9 3 3" xfId="1016"/>
    <cellStyle name="Normal 9 3 3 2" xfId="1943"/>
    <cellStyle name="Normal 9 3 4" xfId="1353"/>
    <cellStyle name="Normal 9 4" xfId="453"/>
    <cellStyle name="Normal 9 4 2" xfId="748"/>
    <cellStyle name="Normal 9 4 2 2" xfId="1675"/>
    <cellStyle name="Normal 9 4 3" xfId="1043"/>
    <cellStyle name="Normal 9 4 3 2" xfId="1970"/>
    <cellStyle name="Normal 9 4 4" xfId="1380"/>
    <cellStyle name="Normal 9 5" xfId="479"/>
    <cellStyle name="Normal 9 5 2" xfId="774"/>
    <cellStyle name="Normal 9 5 2 2" xfId="1701"/>
    <cellStyle name="Normal 9 5 3" xfId="1069"/>
    <cellStyle name="Normal 9 5 3 2" xfId="1996"/>
    <cellStyle name="Normal 9 5 4" xfId="1406"/>
    <cellStyle name="Normal 9 6" xfId="498"/>
    <cellStyle name="Normal 9 6 2" xfId="793"/>
    <cellStyle name="Normal 9 6 2 2" xfId="1720"/>
    <cellStyle name="Normal 9 6 3" xfId="1088"/>
    <cellStyle name="Normal 9 6 3 2" xfId="2015"/>
    <cellStyle name="Normal 9 6 4" xfId="1425"/>
    <cellStyle name="Normal 9 7" xfId="548"/>
    <cellStyle name="Normal 9 7 2" xfId="1475"/>
    <cellStyle name="Normal 9 8" xfId="843"/>
    <cellStyle name="Normal 9 8 2" xfId="1770"/>
    <cellStyle name="Normal 9 9" xfId="1180"/>
    <cellStyle name="Note" xfId="81"/>
    <cellStyle name="Note 2" xfId="2089"/>
    <cellStyle name="Note 2 2" xfId="2276"/>
    <cellStyle name="Note 2 3" xfId="2183"/>
    <cellStyle name="Note 3" xfId="2136"/>
    <cellStyle name="Note 3 2" xfId="2323"/>
    <cellStyle name="Note 3 3" xfId="2230"/>
    <cellStyle name="Note 4" xfId="2242"/>
    <cellStyle name="Note 5" xfId="2149"/>
    <cellStyle name="Output" xfId="82"/>
    <cellStyle name="Output 2" xfId="2090"/>
    <cellStyle name="Output 2 2" xfId="2277"/>
    <cellStyle name="Output 2 3" xfId="2184"/>
    <cellStyle name="Output 3" xfId="2115"/>
    <cellStyle name="Output 3 2" xfId="2302"/>
    <cellStyle name="Output 3 3" xfId="2209"/>
    <cellStyle name="Output 4" xfId="2243"/>
    <cellStyle name="Output 5" xfId="2150"/>
    <cellStyle name="Pourcentage 2" xfId="83"/>
    <cellStyle name="Pourcentage 3" xfId="84"/>
    <cellStyle name="Pourcentage 4" xfId="2039"/>
    <cellStyle name="Pourcentage 5" xfId="2037"/>
    <cellStyle name="Satisfaisant" xfId="2047" builtinId="26" customBuiltin="1"/>
    <cellStyle name="Satisfaisant 2" xfId="226"/>
    <cellStyle name="Satisfaisant 3" xfId="227"/>
    <cellStyle name="Satisfaisant 4" xfId="228"/>
    <cellStyle name="Satisfaisant 5" xfId="1148"/>
    <cellStyle name="Satisfaisant 6" xfId="85"/>
    <cellStyle name="Sortie" xfId="2051" builtinId="21" customBuiltin="1"/>
    <cellStyle name="Sortie 2" xfId="229"/>
    <cellStyle name="Sortie 2 2" xfId="2102"/>
    <cellStyle name="Sortie 2 2 2" xfId="2289"/>
    <cellStyle name="Sortie 2 2 3" xfId="2196"/>
    <cellStyle name="Sortie 2 3" xfId="2112"/>
    <cellStyle name="Sortie 2 3 2" xfId="2299"/>
    <cellStyle name="Sortie 2 3 3" xfId="2206"/>
    <cellStyle name="Sortie 2 4" xfId="2256"/>
    <cellStyle name="Sortie 2 5" xfId="2163"/>
    <cellStyle name="Sortie 3" xfId="230"/>
    <cellStyle name="Sortie 3 2" xfId="2103"/>
    <cellStyle name="Sortie 3 2 2" xfId="2290"/>
    <cellStyle name="Sortie 3 2 3" xfId="2197"/>
    <cellStyle name="Sortie 3 3" xfId="2125"/>
    <cellStyle name="Sortie 3 3 2" xfId="2312"/>
    <cellStyle name="Sortie 3 3 3" xfId="2219"/>
    <cellStyle name="Sortie 3 4" xfId="2257"/>
    <cellStyle name="Sortie 3 5" xfId="2164"/>
    <cellStyle name="Sortie 4" xfId="231"/>
    <cellStyle name="Sortie 4 2" xfId="2104"/>
    <cellStyle name="Sortie 4 2 2" xfId="2291"/>
    <cellStyle name="Sortie 4 2 3" xfId="2198"/>
    <cellStyle name="Sortie 4 3" xfId="2138"/>
    <cellStyle name="Sortie 4 3 2" xfId="2325"/>
    <cellStyle name="Sortie 4 3 3" xfId="2232"/>
    <cellStyle name="Sortie 4 4" xfId="2258"/>
    <cellStyle name="Sortie 4 5" xfId="2165"/>
    <cellStyle name="Sortie 5" xfId="1149"/>
    <cellStyle name="Sortie 5 2" xfId="2121"/>
    <cellStyle name="Sortie 5 2 2" xfId="2308"/>
    <cellStyle name="Sortie 5 2 3" xfId="2215"/>
    <cellStyle name="Sortie 5 3" xfId="2123"/>
    <cellStyle name="Sortie 5 3 2" xfId="2310"/>
    <cellStyle name="Sortie 5 3 3" xfId="2217"/>
    <cellStyle name="Sortie 5 4" xfId="2268"/>
    <cellStyle name="Sortie 5 5" xfId="2175"/>
    <cellStyle name="Sortie 6" xfId="86"/>
    <cellStyle name="Sortie 6 2" xfId="2091"/>
    <cellStyle name="Sortie 6 2 2" xfId="2278"/>
    <cellStyle name="Sortie 6 2 3" xfId="2185"/>
    <cellStyle name="Sortie 6 3" xfId="2128"/>
    <cellStyle name="Sortie 6 3 2" xfId="2315"/>
    <cellStyle name="Sortie 6 3 3" xfId="2222"/>
    <cellStyle name="Sortie 6 4" xfId="2244"/>
    <cellStyle name="Sortie 6 5" xfId="2151"/>
    <cellStyle name="Standard_Heizlast Diplomarbeit" xfId="87"/>
    <cellStyle name="Texte explicatif" xfId="2057" builtinId="53" customBuiltin="1"/>
    <cellStyle name="Texte explicatif 2" xfId="232"/>
    <cellStyle name="Texte explicatif 3" xfId="233"/>
    <cellStyle name="Texte explicatif 4" xfId="234"/>
    <cellStyle name="Texte explicatif 5" xfId="1150"/>
    <cellStyle name="Texte explicatif 6" xfId="88"/>
    <cellStyle name="Title" xfId="89"/>
    <cellStyle name="Titre" xfId="2042" builtinId="15" customBuiltin="1"/>
    <cellStyle name="Titre 1" xfId="90"/>
    <cellStyle name="Titre 1" xfId="2043" builtinId="16" customBuiltin="1"/>
    <cellStyle name="Titre 1 2" xfId="235"/>
    <cellStyle name="Titre 1 3" xfId="236"/>
    <cellStyle name="Titre 1 4" xfId="237"/>
    <cellStyle name="Titre 1 5" xfId="1151"/>
    <cellStyle name="Titre 1 6" xfId="91"/>
    <cellStyle name="Titre 2" xfId="2044" builtinId="17" customBuiltin="1"/>
    <cellStyle name="Titre 2 2" xfId="238"/>
    <cellStyle name="Titre 2 3" xfId="239"/>
    <cellStyle name="Titre 2 4" xfId="240"/>
    <cellStyle name="Titre 2 5" xfId="1152"/>
    <cellStyle name="Titre 2 6" xfId="92"/>
    <cellStyle name="Titre 3" xfId="2045" builtinId="18" customBuiltin="1"/>
    <cellStyle name="Titre 3 2" xfId="241"/>
    <cellStyle name="Titre 3 2 2" xfId="2259"/>
    <cellStyle name="Titre 3 2 3" xfId="2166"/>
    <cellStyle name="Titre 3 3" xfId="242"/>
    <cellStyle name="Titre 3 3 2" xfId="2260"/>
    <cellStyle name="Titre 3 3 3" xfId="2167"/>
    <cellStyle name="Titre 3 4" xfId="243"/>
    <cellStyle name="Titre 3 4 2" xfId="2261"/>
    <cellStyle name="Titre 3 4 3" xfId="2168"/>
    <cellStyle name="Titre 3 5" xfId="1153"/>
    <cellStyle name="Titre 3 5 2" xfId="2269"/>
    <cellStyle name="Titre 3 5 3" xfId="2176"/>
    <cellStyle name="Titre 3 6" xfId="93"/>
    <cellStyle name="Titre 3 6 2" xfId="2245"/>
    <cellStyle name="Titre 3 6 3" xfId="2152"/>
    <cellStyle name="Titre 4" xfId="2046" builtinId="19" customBuiltin="1"/>
    <cellStyle name="Titre 4 2" xfId="244"/>
    <cellStyle name="Titre 4 3" xfId="245"/>
    <cellStyle name="Titre 4 4" xfId="246"/>
    <cellStyle name="Titre 4 5" xfId="1154"/>
    <cellStyle name="Titre 4 6" xfId="94"/>
    <cellStyle name="Total" xfId="2058" builtinId="25" customBuiltin="1"/>
    <cellStyle name="Total 2" xfId="247"/>
    <cellStyle name="Total 2 2" xfId="2105"/>
    <cellStyle name="Total 2 2 2" xfId="2292"/>
    <cellStyle name="Total 2 2 3" xfId="2199"/>
    <cellStyle name="Total 2 3" xfId="2108"/>
    <cellStyle name="Total 2 3 2" xfId="2295"/>
    <cellStyle name="Total 2 3 3" xfId="2202"/>
    <cellStyle name="Total 2 4" xfId="2262"/>
    <cellStyle name="Total 2 5" xfId="2169"/>
    <cellStyle name="Total 3" xfId="248"/>
    <cellStyle name="Total 3 2" xfId="2106"/>
    <cellStyle name="Total 3 2 2" xfId="2293"/>
    <cellStyle name="Total 3 2 3" xfId="2200"/>
    <cellStyle name="Total 3 3" xfId="2126"/>
    <cellStyle name="Total 3 3 2" xfId="2313"/>
    <cellStyle name="Total 3 3 3" xfId="2220"/>
    <cellStyle name="Total 3 4" xfId="2263"/>
    <cellStyle name="Total 3 5" xfId="2170"/>
    <cellStyle name="Total 4" xfId="249"/>
    <cellStyle name="Total 4 2" xfId="2107"/>
    <cellStyle name="Total 4 2 2" xfId="2294"/>
    <cellStyle name="Total 4 2 3" xfId="2201"/>
    <cellStyle name="Total 4 3" xfId="2139"/>
    <cellStyle name="Total 4 3 2" xfId="2326"/>
    <cellStyle name="Total 4 3 3" xfId="2233"/>
    <cellStyle name="Total 4 4" xfId="2264"/>
    <cellStyle name="Total 4 5" xfId="2171"/>
    <cellStyle name="Total 5" xfId="1155"/>
    <cellStyle name="Total 5 2" xfId="2122"/>
    <cellStyle name="Total 5 2 2" xfId="2309"/>
    <cellStyle name="Total 5 2 3" xfId="2216"/>
    <cellStyle name="Total 5 3" xfId="2127"/>
    <cellStyle name="Total 5 3 2" xfId="2314"/>
    <cellStyle name="Total 5 3 3" xfId="2221"/>
    <cellStyle name="Total 5 4" xfId="2270"/>
    <cellStyle name="Total 5 5" xfId="2177"/>
    <cellStyle name="Total 6" xfId="95"/>
    <cellStyle name="Total 6 2" xfId="2092"/>
    <cellStyle name="Total 6 2 2" xfId="2279"/>
    <cellStyle name="Total 6 2 3" xfId="2186"/>
    <cellStyle name="Total 6 3" xfId="2116"/>
    <cellStyle name="Total 6 3 2" xfId="2303"/>
    <cellStyle name="Total 6 3 3" xfId="2210"/>
    <cellStyle name="Total 6 4" xfId="2246"/>
    <cellStyle name="Total 6 5" xfId="2153"/>
    <cellStyle name="Vérification" xfId="2054" builtinId="23" customBuiltin="1"/>
    <cellStyle name="Vérification 2" xfId="250"/>
    <cellStyle name="Vérification 3" xfId="251"/>
    <cellStyle name="Vérification 4" xfId="252"/>
    <cellStyle name="Vérification 5" xfId="1156"/>
    <cellStyle name="Vérification 6" xfId="96"/>
    <cellStyle name="Warning Text" xfId="97"/>
  </cellStyles>
  <dxfs count="0"/>
  <tableStyles count="0" defaultTableStyle="TableStyleMedium2" defaultPivotStyle="PivotStyleLight16"/>
  <colors>
    <mruColors>
      <color rgb="FFFFFF99"/>
      <color rgb="FFFF3300"/>
      <color rgb="FF006600"/>
      <color rgb="FF974706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748393</xdr:colOff>
          <xdr:row>3</xdr:row>
          <xdr:rowOff>299359</xdr:rowOff>
        </xdr:from>
        <xdr:to>
          <xdr:col>8</xdr:col>
          <xdr:colOff>435429</xdr:colOff>
          <xdr:row>5</xdr:row>
          <xdr:rowOff>8166</xdr:rowOff>
        </xdr:to>
        <xdr:sp macro="" textlink="">
          <xdr:nvSpPr>
            <xdr:cNvPr id="6177" name="Button 3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_Pleiades/Donn&#233;es%20m&#233;tr&#233;s%20pi&#232;ces%20BS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métrés pièces BSG"/>
    </sheetNames>
    <sheetDataSet>
      <sheetData sheetId="0" refreshError="1">
        <row r="4">
          <cell r="A4" t="str">
            <v>1 - SS22 - Couloir</v>
          </cell>
          <cell r="B4">
            <v>40.775983125899998</v>
          </cell>
          <cell r="C4">
            <v>124.36674853380001</v>
          </cell>
        </row>
        <row r="5">
          <cell r="A5" t="str">
            <v>2 - SS01 - Local ventilation</v>
          </cell>
          <cell r="B5">
            <v>66.591622095199995</v>
          </cell>
          <cell r="C5">
            <v>203.10444739030001</v>
          </cell>
        </row>
        <row r="6">
          <cell r="A6" t="str">
            <v>3 - SS02 - Chaufferie</v>
          </cell>
          <cell r="B6">
            <v>105.4003156468</v>
          </cell>
          <cell r="C6">
            <v>321.47096272269999</v>
          </cell>
        </row>
        <row r="7">
          <cell r="A7" t="str">
            <v>4 - SS07 - Escalier</v>
          </cell>
          <cell r="B7">
            <v>21.782636933199999</v>
          </cell>
          <cell r="C7">
            <v>66.4370426463</v>
          </cell>
        </row>
        <row r="8">
          <cell r="A8" t="str">
            <v>5 - SS24 - SAS</v>
          </cell>
          <cell r="B8">
            <v>24.822913655800001</v>
          </cell>
          <cell r="C8">
            <v>75.709886650300007</v>
          </cell>
        </row>
        <row r="9">
          <cell r="A9" t="str">
            <v>7 - SS04 - Pompe de relevage</v>
          </cell>
          <cell r="B9">
            <v>9.8975378549999995</v>
          </cell>
          <cell r="C9">
            <v>30.187490457700001</v>
          </cell>
        </row>
        <row r="10">
          <cell r="A10" t="str">
            <v>9 - SS05 - Vestiaires Hommes</v>
          </cell>
          <cell r="B10">
            <v>8.2441962678999996</v>
          </cell>
          <cell r="C10">
            <v>25.144798617100001</v>
          </cell>
        </row>
        <row r="11">
          <cell r="A11" t="str">
            <v>10 - SS06 - Vestiaires Dames</v>
          </cell>
          <cell r="B11">
            <v>11.6300520798</v>
          </cell>
          <cell r="C11">
            <v>35.471658843299998</v>
          </cell>
        </row>
        <row r="12">
          <cell r="A12" t="str">
            <v>11 - SS3144 - WC</v>
          </cell>
          <cell r="B12">
            <v>2.6462487441000002</v>
          </cell>
          <cell r="C12">
            <v>8.0710586694999993</v>
          </cell>
        </row>
        <row r="13">
          <cell r="A13" t="str">
            <v>12 - SS3145 - Douche</v>
          </cell>
          <cell r="B13">
            <v>1.3984026929</v>
          </cell>
          <cell r="C13">
            <v>4.2651282132999997</v>
          </cell>
        </row>
        <row r="14">
          <cell r="A14" t="str">
            <v>13 - SS3146 - WC</v>
          </cell>
          <cell r="B14">
            <v>1.4031974904</v>
          </cell>
          <cell r="C14">
            <v>4.2797523457000004</v>
          </cell>
        </row>
        <row r="15">
          <cell r="A15" t="str">
            <v>14 - SS3147 - Douche</v>
          </cell>
          <cell r="B15">
            <v>2.0852574358</v>
          </cell>
          <cell r="C15">
            <v>6.3600351790999996</v>
          </cell>
        </row>
        <row r="16">
          <cell r="A16" t="str">
            <v>15 - SS3148 - Douche</v>
          </cell>
          <cell r="B16">
            <v>2.1533435604000002</v>
          </cell>
          <cell r="C16">
            <v>6.5676978590999999</v>
          </cell>
        </row>
        <row r="17">
          <cell r="A17" t="str">
            <v>16 - SS3132 - Local ventilation</v>
          </cell>
          <cell r="B17">
            <v>150.25632150999999</v>
          </cell>
          <cell r="C17">
            <v>458.28178060559998</v>
          </cell>
        </row>
        <row r="18">
          <cell r="A18" t="str">
            <v>17 - SS12 - Couloir</v>
          </cell>
          <cell r="B18">
            <v>21.610282368499998</v>
          </cell>
          <cell r="C18">
            <v>65.911361224000004</v>
          </cell>
        </row>
        <row r="19">
          <cell r="A19" t="str">
            <v>18 - SS11 - Local électricité</v>
          </cell>
          <cell r="B19">
            <v>89.436061344699993</v>
          </cell>
          <cell r="C19">
            <v>272.77998710129998</v>
          </cell>
        </row>
        <row r="20">
          <cell r="A20" t="str">
            <v>19 - SS10 - Atelier</v>
          </cell>
          <cell r="B20">
            <v>36.643021676899998</v>
          </cell>
          <cell r="C20">
            <v>111.7612161144</v>
          </cell>
        </row>
        <row r="21">
          <cell r="A21" t="str">
            <v>20 - SS17 - SAS</v>
          </cell>
          <cell r="B21">
            <v>23.634086948899999</v>
          </cell>
          <cell r="C21">
            <v>72.083965194100003</v>
          </cell>
        </row>
        <row r="22">
          <cell r="A22" t="str">
            <v>21 - SS09 - Compteur/Surpresseur/Provider</v>
          </cell>
          <cell r="B22">
            <v>38.166490302299998</v>
          </cell>
          <cell r="C22">
            <v>116.40779542200001</v>
          </cell>
        </row>
        <row r="23">
          <cell r="A23" t="str">
            <v>25 - SS08 - Archives</v>
          </cell>
          <cell r="B23">
            <v>69.475738227299999</v>
          </cell>
          <cell r="C23">
            <v>211.9010015934</v>
          </cell>
        </row>
        <row r="24">
          <cell r="A24" t="str">
            <v>29 - A011 - Paysager 8 postes</v>
          </cell>
          <cell r="B24">
            <v>34.283275130900002</v>
          </cell>
          <cell r="C24">
            <v>104.5639891492</v>
          </cell>
        </row>
        <row r="25">
          <cell r="A25" t="str">
            <v>30 - A090a - Couloir</v>
          </cell>
          <cell r="B25">
            <v>36.742232281200003</v>
          </cell>
          <cell r="C25">
            <v>112.06380845779999</v>
          </cell>
        </row>
        <row r="26">
          <cell r="A26" t="str">
            <v>32 - A012 - Responsable</v>
          </cell>
          <cell r="B26">
            <v>13.3732330981</v>
          </cell>
          <cell r="C26">
            <v>40.788360949199998</v>
          </cell>
        </row>
        <row r="27">
          <cell r="A27" t="str">
            <v>33 - A043 - Ingé</v>
          </cell>
          <cell r="B27">
            <v>28.465280417100001</v>
          </cell>
          <cell r="C27">
            <v>86.819105272000002</v>
          </cell>
        </row>
        <row r="28">
          <cell r="A28" t="str">
            <v>34 - A090g - Couloir</v>
          </cell>
          <cell r="B28">
            <v>68.7039750295</v>
          </cell>
          <cell r="C28">
            <v>209.54712384000001</v>
          </cell>
        </row>
        <row r="29">
          <cell r="A29" t="str">
            <v>35 - A044 - Ingé</v>
          </cell>
          <cell r="B29">
            <v>25.2366455029</v>
          </cell>
          <cell r="C29">
            <v>76.971768783800002</v>
          </cell>
        </row>
        <row r="30">
          <cell r="A30" t="str">
            <v>36 - A010 - Paysager 8 postes</v>
          </cell>
          <cell r="B30">
            <v>31.696512862700001</v>
          </cell>
          <cell r="C30">
            <v>96.674364231200002</v>
          </cell>
        </row>
        <row r="31">
          <cell r="A31" t="str">
            <v>37 - A041 - Réunion</v>
          </cell>
          <cell r="B31">
            <v>47.343011414099998</v>
          </cell>
          <cell r="C31">
            <v>144.39618481299999</v>
          </cell>
        </row>
        <row r="32">
          <cell r="A32" t="str">
            <v>38 - A042 - Ingé</v>
          </cell>
          <cell r="B32">
            <v>26.393476605299998</v>
          </cell>
          <cell r="C32">
            <v>80.500103646100001</v>
          </cell>
        </row>
        <row r="33">
          <cell r="A33" t="str">
            <v>39 - A009 - Réunion</v>
          </cell>
          <cell r="B33">
            <v>13.137635899799999</v>
          </cell>
          <cell r="C33">
            <v>40.0697894945</v>
          </cell>
        </row>
        <row r="34">
          <cell r="A34" t="str">
            <v>40 - A006 - Bubble</v>
          </cell>
          <cell r="B34">
            <v>13.139614161500001</v>
          </cell>
          <cell r="C34">
            <v>40.0758231927</v>
          </cell>
        </row>
        <row r="35">
          <cell r="A35" t="str">
            <v>41 - A040 - Reproduction</v>
          </cell>
          <cell r="B35">
            <v>22.1729749213</v>
          </cell>
          <cell r="C35">
            <v>67.627573510000005</v>
          </cell>
        </row>
        <row r="36">
          <cell r="A36" t="str">
            <v>42 - A008 - Reproduction</v>
          </cell>
          <cell r="B36">
            <v>7.0002673659000001</v>
          </cell>
          <cell r="C36">
            <v>21.350815466099998</v>
          </cell>
        </row>
        <row r="37">
          <cell r="A37" t="str">
            <v>43 - A007 - Secrétariat</v>
          </cell>
          <cell r="B37">
            <v>7.0006783486000002</v>
          </cell>
          <cell r="C37">
            <v>21.352068963099999</v>
          </cell>
        </row>
        <row r="38">
          <cell r="A38" t="str">
            <v>44 - A004 - Sénior</v>
          </cell>
          <cell r="B38">
            <v>16.8330287414</v>
          </cell>
          <cell r="C38">
            <v>51.340737661299997</v>
          </cell>
        </row>
        <row r="39">
          <cell r="A39" t="str">
            <v>45 - A039 - Archi</v>
          </cell>
          <cell r="B39">
            <v>32.200323065399999</v>
          </cell>
          <cell r="C39">
            <v>98.210985349599994</v>
          </cell>
        </row>
        <row r="40">
          <cell r="A40" t="str">
            <v>46 - A005 - Sénior directeur</v>
          </cell>
          <cell r="B40">
            <v>13.3465313414</v>
          </cell>
          <cell r="C40">
            <v>40.706920591299998</v>
          </cell>
        </row>
        <row r="41">
          <cell r="A41" t="str">
            <v>47 - A038 - DAO</v>
          </cell>
          <cell r="B41">
            <v>27.8116742632</v>
          </cell>
          <cell r="C41">
            <v>84.825606502900001</v>
          </cell>
        </row>
        <row r="42">
          <cell r="A42" t="str">
            <v>50 - A003 - Médiation</v>
          </cell>
          <cell r="B42">
            <v>12.933252879899999</v>
          </cell>
          <cell r="C42">
            <v>39.446421283799999</v>
          </cell>
        </row>
        <row r="43">
          <cell r="A43" t="str">
            <v>53 - A0209a - Sanitaires Hommes</v>
          </cell>
          <cell r="B43">
            <v>1.3652629071</v>
          </cell>
          <cell r="C43">
            <v>4.1640518666000004</v>
          </cell>
        </row>
        <row r="44">
          <cell r="A44" t="str">
            <v>54 - A0209b - Sanitaires Hommes</v>
          </cell>
          <cell r="B44">
            <v>1.3689172511000001</v>
          </cell>
          <cell r="C44">
            <v>4.1751976157000001</v>
          </cell>
        </row>
        <row r="45">
          <cell r="A45" t="str">
            <v>55 - A030a - Sanitaires PMR</v>
          </cell>
          <cell r="B45">
            <v>3.0759814221999999</v>
          </cell>
          <cell r="C45">
            <v>9.3817433377999997</v>
          </cell>
        </row>
        <row r="46">
          <cell r="A46" t="str">
            <v>56 - A031a - Sanitaires Femmes</v>
          </cell>
          <cell r="B46">
            <v>1.367602526</v>
          </cell>
          <cell r="C46">
            <v>4.1711877042000003</v>
          </cell>
        </row>
        <row r="47">
          <cell r="A47" t="str">
            <v>57 - A002 - LT</v>
          </cell>
          <cell r="B47">
            <v>6.7857446773000003</v>
          </cell>
          <cell r="C47">
            <v>20.696521265800001</v>
          </cell>
        </row>
        <row r="48">
          <cell r="A48" t="str">
            <v>59 - A037 - Directeur</v>
          </cell>
          <cell r="B48">
            <v>16.5024570422</v>
          </cell>
          <cell r="C48">
            <v>50.332493978700001</v>
          </cell>
        </row>
        <row r="49">
          <cell r="A49" t="str">
            <v>60 - A031 - Sanitaires Femmes</v>
          </cell>
          <cell r="B49">
            <v>4.2277956940000001</v>
          </cell>
          <cell r="C49">
            <v>12.894776866600001</v>
          </cell>
        </row>
        <row r="50">
          <cell r="A50" t="str">
            <v>63 - A029 - Sanitaires Hommes</v>
          </cell>
          <cell r="B50">
            <v>4.1981939934000003</v>
          </cell>
          <cell r="C50">
            <v>12.8044916799</v>
          </cell>
        </row>
        <row r="51">
          <cell r="A51" t="str">
            <v>64 - A030 - Sanitaires PMR</v>
          </cell>
          <cell r="B51">
            <v>3.2316236247000001</v>
          </cell>
          <cell r="C51">
            <v>9.8564520553000001</v>
          </cell>
        </row>
        <row r="52">
          <cell r="A52" t="str">
            <v>66 - A090e - Couloir</v>
          </cell>
          <cell r="B52">
            <v>30.706548401999999</v>
          </cell>
          <cell r="C52">
            <v>93.654972626000003</v>
          </cell>
        </row>
        <row r="53">
          <cell r="A53" t="str">
            <v>67 - A036 - Secrétariat</v>
          </cell>
          <cell r="B53">
            <v>16.550184848000001</v>
          </cell>
          <cell r="C53">
            <v>50.4780637864</v>
          </cell>
        </row>
        <row r="54">
          <cell r="A54" t="str">
            <v>68 - A090b - Couloir + 65 - A090b - Couloir_1</v>
          </cell>
          <cell r="B54">
            <v>13.9173148238</v>
          </cell>
          <cell r="C54">
            <v>42.447810212500002</v>
          </cell>
        </row>
        <row r="55">
          <cell r="A55" t="str">
            <v>69 - A018 - Tisanerie</v>
          </cell>
          <cell r="B55">
            <v>80.1802431821</v>
          </cell>
          <cell r="C55">
            <v>244.54974170529999</v>
          </cell>
        </row>
        <row r="56">
          <cell r="A56" t="str">
            <v>70 - A023 - Paysager 4 postes</v>
          </cell>
          <cell r="B56">
            <v>19.083608605199998</v>
          </cell>
          <cell r="C56">
            <v>58.2050062458</v>
          </cell>
        </row>
        <row r="57">
          <cell r="A57" t="str">
            <v>71 - A024 - Directeur logistique</v>
          </cell>
          <cell r="B57">
            <v>15.0992437089</v>
          </cell>
          <cell r="C57">
            <v>46.052693312199999</v>
          </cell>
        </row>
        <row r="58">
          <cell r="A58" t="str">
            <v>72 - A025 - Directeur</v>
          </cell>
          <cell r="B58">
            <v>15.0969721212</v>
          </cell>
          <cell r="C58">
            <v>46.0457649696</v>
          </cell>
        </row>
        <row r="59">
          <cell r="A59" t="str">
            <v>73 - A026 - Paysager 4 postes</v>
          </cell>
          <cell r="B59">
            <v>19.322125317899999</v>
          </cell>
          <cell r="C59">
            <v>58.932482219599997</v>
          </cell>
        </row>
        <row r="60">
          <cell r="A60" t="str">
            <v>74 - A028 - Salle d'ouverture d'offres</v>
          </cell>
          <cell r="B60">
            <v>50.847026599800003</v>
          </cell>
          <cell r="C60">
            <v>155.0834311294</v>
          </cell>
        </row>
        <row r="61">
          <cell r="A61" t="str">
            <v>75 - A013 - Sanitaires PMR</v>
          </cell>
          <cell r="B61">
            <v>3.1208749855</v>
          </cell>
          <cell r="C61">
            <v>9.5186687056999997</v>
          </cell>
        </row>
        <row r="62">
          <cell r="A62" t="str">
            <v>76 - A014a - Sanitaires Hommes</v>
          </cell>
          <cell r="B62">
            <v>1.4771401177000001</v>
          </cell>
          <cell r="C62">
            <v>4.5052773588999999</v>
          </cell>
        </row>
        <row r="63">
          <cell r="A63" t="str">
            <v>78 - A014 - Sanitaires Hommes_1 + 77 - A014 - Sanitaires Hommes</v>
          </cell>
          <cell r="B63">
            <v>2.9718054765000002</v>
          </cell>
          <cell r="C63">
            <v>9.0640067034000005</v>
          </cell>
        </row>
        <row r="64">
          <cell r="A64" t="str">
            <v>79 - A015 - Sanitaires Dames</v>
          </cell>
          <cell r="B64">
            <v>2.9717330187000002</v>
          </cell>
          <cell r="C64">
            <v>9.0637857069999992</v>
          </cell>
        </row>
        <row r="65">
          <cell r="A65" t="str">
            <v>80 - A015a - Sanitaires Dames</v>
          </cell>
          <cell r="B65">
            <v>1.4763468093000001</v>
          </cell>
          <cell r="C65">
            <v>4.5028577685000002</v>
          </cell>
        </row>
        <row r="66">
          <cell r="A66" t="str">
            <v>81 - A032 - LT</v>
          </cell>
          <cell r="B66">
            <v>4.2632964166000002</v>
          </cell>
          <cell r="C66">
            <v>13.003054070799999</v>
          </cell>
        </row>
        <row r="67">
          <cell r="A67" t="str">
            <v>85 - A035 - Service juridique</v>
          </cell>
          <cell r="B67">
            <v>13.679698242300001</v>
          </cell>
          <cell r="C67">
            <v>41.723079638900003</v>
          </cell>
        </row>
        <row r="68">
          <cell r="A68" t="str">
            <v>90 - A017 - Livraison stock_1 + 89 - A017 - Livraison stock</v>
          </cell>
          <cell r="B68">
            <v>13.345168854700001</v>
          </cell>
          <cell r="C68">
            <v>40.702765006900002</v>
          </cell>
        </row>
        <row r="69">
          <cell r="A69" t="str">
            <v>91 - A033 - Archives</v>
          </cell>
          <cell r="B69">
            <v>12.0508722125</v>
          </cell>
          <cell r="C69">
            <v>36.755160248199999</v>
          </cell>
        </row>
        <row r="70">
          <cell r="A70" t="str">
            <v>92 - A090d - Couloir</v>
          </cell>
          <cell r="B70">
            <v>21.416645706000001</v>
          </cell>
          <cell r="C70">
            <v>65.320769403400007</v>
          </cell>
        </row>
        <row r="71">
          <cell r="A71" t="str">
            <v>93 - A090 - Hall d'accueil_1 + 51 - A090 - Hall d'accueil</v>
          </cell>
          <cell r="B71">
            <v>56.920066331699999</v>
          </cell>
          <cell r="C71">
            <v>173.60620231179999</v>
          </cell>
        </row>
        <row r="72">
          <cell r="A72" t="str">
            <v>94 - A016 - Bureau des plaintes + 88 - A016 - Bureau des plaintes_1</v>
          </cell>
          <cell r="B72">
            <v>13.348082078599999</v>
          </cell>
          <cell r="C72">
            <v>40.711650339899997</v>
          </cell>
        </row>
        <row r="73">
          <cell r="A73" t="str">
            <v>95 - A019 - Réserve</v>
          </cell>
          <cell r="B73">
            <v>3.9514718397999999</v>
          </cell>
          <cell r="C73">
            <v>12.051989111399999</v>
          </cell>
        </row>
        <row r="74">
          <cell r="A74" t="str">
            <v>96 - A020 - Ménage</v>
          </cell>
          <cell r="B74">
            <v>3.6413859013000001</v>
          </cell>
          <cell r="C74">
            <v>11.106226999</v>
          </cell>
        </row>
        <row r="75">
          <cell r="A75" t="str">
            <v>97 - A022 - Reprographie</v>
          </cell>
          <cell r="B75">
            <v>3.7433319633000002</v>
          </cell>
          <cell r="C75">
            <v>11.417162488000001</v>
          </cell>
        </row>
        <row r="76">
          <cell r="A76" t="str">
            <v>98 - A021 - Représentants</v>
          </cell>
          <cell r="B76">
            <v>8.9234662375999996</v>
          </cell>
          <cell r="C76">
            <v>27.216572024600001</v>
          </cell>
        </row>
        <row r="77">
          <cell r="A77" t="str">
            <v>99 - A027 - Salle de réunion</v>
          </cell>
          <cell r="B77">
            <v>8.9340856189999993</v>
          </cell>
          <cell r="C77">
            <v>27.248961137999999</v>
          </cell>
        </row>
        <row r="78">
          <cell r="A78" t="str">
            <v>100 - A034 - Secrétariat</v>
          </cell>
          <cell r="B78">
            <v>16.745641576499999</v>
          </cell>
          <cell r="C78">
            <v>51.074206808299998</v>
          </cell>
        </row>
        <row r="79">
          <cell r="A79" t="str">
            <v>101 - A001 - SAS d'entrée</v>
          </cell>
          <cell r="B79">
            <v>9.1170383637000008</v>
          </cell>
          <cell r="C79">
            <v>27.806967009200001</v>
          </cell>
        </row>
        <row r="80">
          <cell r="A80" t="str">
            <v>102 - A001a - Local courrier</v>
          </cell>
          <cell r="B80">
            <v>5.5523755130000003</v>
          </cell>
          <cell r="C80">
            <v>16.934745314800001</v>
          </cell>
        </row>
        <row r="81">
          <cell r="A81" t="str">
            <v>104 - A090c - Couloir_1 + 103 - A090c - Couloir</v>
          </cell>
          <cell r="B81">
            <v>102.23156083390001</v>
          </cell>
          <cell r="C81">
            <v>311.80626054330003</v>
          </cell>
        </row>
        <row r="82">
          <cell r="A82" t="str">
            <v>105 - Bat B - R+1 + 26 - Bat B - RDC</v>
          </cell>
          <cell r="B82">
            <v>1150.4914656295</v>
          </cell>
          <cell r="C82">
            <v>5514.9521485108999</v>
          </cell>
        </row>
        <row r="83">
          <cell r="A83" t="str">
            <v>106 - A145 - LT</v>
          </cell>
          <cell r="B83">
            <v>40.183583331100003</v>
          </cell>
          <cell r="C83">
            <v>122.5599291597</v>
          </cell>
        </row>
        <row r="84">
          <cell r="A84" t="str">
            <v>107 - A195a - Dégagement</v>
          </cell>
          <cell r="B84">
            <v>18.7241071294</v>
          </cell>
          <cell r="C84">
            <v>57.108526744700001</v>
          </cell>
        </row>
        <row r="85">
          <cell r="A85" t="str">
            <v>111 - A111 - RH cellule SP expert</v>
          </cell>
          <cell r="B85">
            <v>19.6560081766</v>
          </cell>
          <cell r="C85">
            <v>59.9508249386</v>
          </cell>
        </row>
        <row r="86">
          <cell r="A86" t="str">
            <v>112 - A190a - Couloir</v>
          </cell>
          <cell r="B86">
            <v>45.327650383600002</v>
          </cell>
          <cell r="C86">
            <v>138.24933367009999</v>
          </cell>
        </row>
        <row r="87">
          <cell r="A87" t="str">
            <v>114 - A112 - RH responsable SP expert</v>
          </cell>
          <cell r="B87">
            <v>13.3732330981</v>
          </cell>
          <cell r="C87">
            <v>40.788360949199998</v>
          </cell>
        </row>
        <row r="88">
          <cell r="A88" t="str">
            <v>115 - A144 - CAT formation réunion</v>
          </cell>
          <cell r="B88">
            <v>17.478051322399999</v>
          </cell>
          <cell r="C88">
            <v>53.308056533200002</v>
          </cell>
        </row>
        <row r="89">
          <cell r="A89" t="str">
            <v>116 - A190d - Couloir</v>
          </cell>
          <cell r="B89">
            <v>54.536901463500001</v>
          </cell>
          <cell r="C89">
            <v>166.3375494638</v>
          </cell>
        </row>
        <row r="90">
          <cell r="A90" t="str">
            <v>117 - A143 - CAT paysagé 12 postes</v>
          </cell>
          <cell r="B90">
            <v>52.102854660799998</v>
          </cell>
          <cell r="C90">
            <v>158.9137067156</v>
          </cell>
        </row>
        <row r="91">
          <cell r="A91" t="str">
            <v>118 - A106 - RH cellule de paie</v>
          </cell>
          <cell r="B91">
            <v>46.522387994900001</v>
          </cell>
          <cell r="C91">
            <v>141.8934681401</v>
          </cell>
        </row>
        <row r="92">
          <cell r="A92" t="str">
            <v>119 - A140_142 - CAT paysagé 17 postes</v>
          </cell>
          <cell r="B92">
            <v>91.063774878900006</v>
          </cell>
          <cell r="C92">
            <v>277.74451338059998</v>
          </cell>
        </row>
        <row r="93">
          <cell r="A93" t="str">
            <v>120 - A110 - RH responsable</v>
          </cell>
          <cell r="B93">
            <v>11.889352771900001</v>
          </cell>
          <cell r="C93">
            <v>36.262525954200001</v>
          </cell>
        </row>
        <row r="94">
          <cell r="A94" t="str">
            <v>121 - A109 - Bubble</v>
          </cell>
          <cell r="B94">
            <v>6.9634811576000004</v>
          </cell>
          <cell r="C94">
            <v>21.238617530599999</v>
          </cell>
        </row>
        <row r="95">
          <cell r="A95" t="str">
            <v>122 - A108 - Reproduction</v>
          </cell>
          <cell r="B95">
            <v>6.9555681107999998</v>
          </cell>
          <cell r="C95">
            <v>21.214482737899999</v>
          </cell>
        </row>
        <row r="96">
          <cell r="A96" t="str">
            <v>123 - A107 - RH adjoint</v>
          </cell>
          <cell r="B96">
            <v>14.273158111300001</v>
          </cell>
          <cell r="C96">
            <v>43.5331322396</v>
          </cell>
        </row>
        <row r="97">
          <cell r="A97" t="str">
            <v>124 - A141 - CAT responsable 2</v>
          </cell>
          <cell r="B97">
            <v>13.7660628432</v>
          </cell>
          <cell r="C97">
            <v>41.986491671800003</v>
          </cell>
        </row>
        <row r="98">
          <cell r="A98" t="str">
            <v>125 - A104 - RH capital humain</v>
          </cell>
          <cell r="B98">
            <v>16.8330287414</v>
          </cell>
          <cell r="C98">
            <v>51.340737661299997</v>
          </cell>
        </row>
        <row r="99">
          <cell r="A99" t="str">
            <v>126 - A139 - CAT paysagé 12 postes</v>
          </cell>
          <cell r="B99">
            <v>53.193775936199998</v>
          </cell>
          <cell r="C99">
            <v>162.24101660540001</v>
          </cell>
        </row>
        <row r="100">
          <cell r="A100" t="str">
            <v>127 - A105 - RH directeur</v>
          </cell>
          <cell r="B100">
            <v>13.3465313414</v>
          </cell>
          <cell r="C100">
            <v>40.706920591299998</v>
          </cell>
        </row>
        <row r="101">
          <cell r="A101" t="str">
            <v>130 - A103 - RH secrétariat</v>
          </cell>
          <cell r="B101">
            <v>12.933252879899999</v>
          </cell>
          <cell r="C101">
            <v>39.446421283799999</v>
          </cell>
        </row>
        <row r="102">
          <cell r="A102" t="str">
            <v>132 - A135a - Sanitaires Hommes</v>
          </cell>
          <cell r="B102">
            <v>1.3652629071</v>
          </cell>
          <cell r="C102">
            <v>4.1640518666000004</v>
          </cell>
        </row>
        <row r="103">
          <cell r="A103" t="str">
            <v>133 - A135b - Sanitaires Hommes</v>
          </cell>
          <cell r="B103">
            <v>1.3689172511000001</v>
          </cell>
          <cell r="C103">
            <v>4.1751976157000001</v>
          </cell>
        </row>
        <row r="104">
          <cell r="A104" t="str">
            <v>134 - A134a - Sanitaires Dames</v>
          </cell>
          <cell r="B104">
            <v>3.0759814221999999</v>
          </cell>
          <cell r="C104">
            <v>9.3817433377999997</v>
          </cell>
        </row>
        <row r="105">
          <cell r="A105" t="str">
            <v>135 - A133a - Sanitaires Dames</v>
          </cell>
          <cell r="B105">
            <v>1.367602526</v>
          </cell>
          <cell r="C105">
            <v>4.1711877042000003</v>
          </cell>
        </row>
        <row r="106">
          <cell r="A106" t="str">
            <v>136 - A102 - LT</v>
          </cell>
          <cell r="B106">
            <v>6.7857446773000003</v>
          </cell>
          <cell r="C106">
            <v>20.696521265800001</v>
          </cell>
        </row>
        <row r="107">
          <cell r="A107" t="str">
            <v>138 - A133 - Sanitaires Dames</v>
          </cell>
          <cell r="B107">
            <v>4.2277956940000001</v>
          </cell>
          <cell r="C107">
            <v>12.894776866600001</v>
          </cell>
        </row>
        <row r="108">
          <cell r="A108" t="str">
            <v>141 - A135 - Sanitaires Hommes</v>
          </cell>
          <cell r="B108">
            <v>4.1981939934000003</v>
          </cell>
          <cell r="C108">
            <v>12.8044916799</v>
          </cell>
        </row>
        <row r="109">
          <cell r="A109" t="str">
            <v>142 - A134 - Sanitaires PMR</v>
          </cell>
          <cell r="B109">
            <v>3.2316236247000001</v>
          </cell>
          <cell r="C109">
            <v>9.8564520553000001</v>
          </cell>
        </row>
        <row r="110">
          <cell r="A110" t="str">
            <v>143 - A190 - Couloir</v>
          </cell>
          <cell r="B110">
            <v>29.280169300400001</v>
          </cell>
          <cell r="C110">
            <v>89.304516366300007</v>
          </cell>
        </row>
        <row r="111">
          <cell r="A111" t="str">
            <v>144 - A190c - Couloir</v>
          </cell>
          <cell r="B111">
            <v>84.2729257692</v>
          </cell>
          <cell r="C111">
            <v>257.032423596</v>
          </cell>
        </row>
        <row r="112">
          <cell r="A112" t="str">
            <v>145 - A139 - CAT responsable 1</v>
          </cell>
          <cell r="B112">
            <v>13.6183339205</v>
          </cell>
          <cell r="C112">
            <v>41.535918457599998</v>
          </cell>
        </row>
        <row r="113">
          <cell r="A113" t="str">
            <v>146 - A101 - RH salle de formation</v>
          </cell>
          <cell r="B113">
            <v>52.461283947200002</v>
          </cell>
          <cell r="C113">
            <v>160.00691603889999</v>
          </cell>
        </row>
        <row r="114">
          <cell r="A114" t="str">
            <v>147 - A113a - Sanitaires Hommes</v>
          </cell>
          <cell r="B114">
            <v>1.8709845053</v>
          </cell>
          <cell r="C114">
            <v>5.7065027411999996</v>
          </cell>
        </row>
        <row r="115">
          <cell r="A115" t="str">
            <v>148 - A113 - Sanitaires Hommes</v>
          </cell>
          <cell r="B115">
            <v>2.7337824555000001</v>
          </cell>
          <cell r="C115">
            <v>8.3380364894000003</v>
          </cell>
        </row>
        <row r="116">
          <cell r="A116" t="str">
            <v>149 - A113b - Sanitaires Hommes</v>
          </cell>
          <cell r="B116">
            <v>1.4975820774999999</v>
          </cell>
          <cell r="C116">
            <v>4.5676253363999999</v>
          </cell>
        </row>
        <row r="117">
          <cell r="A117" t="str">
            <v>150 - A114a - Sanitaires Dames</v>
          </cell>
          <cell r="B117">
            <v>1.4816926125000001</v>
          </cell>
          <cell r="C117">
            <v>4.5191624681000002</v>
          </cell>
        </row>
        <row r="118">
          <cell r="A118" t="str">
            <v>151 - A114 - Sanitaires Dames</v>
          </cell>
          <cell r="B118">
            <v>2.7607945461000001</v>
          </cell>
          <cell r="C118">
            <v>8.4204233654999996</v>
          </cell>
        </row>
        <row r="119">
          <cell r="A119" t="str">
            <v>152 - A114b - Sanitaires Dames</v>
          </cell>
          <cell r="B119">
            <v>1.5253886413</v>
          </cell>
          <cell r="C119">
            <v>4.6524353558999998</v>
          </cell>
        </row>
        <row r="120">
          <cell r="A120" t="str">
            <v>153 - A115 - Bubble</v>
          </cell>
          <cell r="B120">
            <v>4.7305204273000001</v>
          </cell>
          <cell r="C120">
            <v>14.4280873032</v>
          </cell>
        </row>
        <row r="121">
          <cell r="A121" t="str">
            <v>154 - A127 - Salle de réunion</v>
          </cell>
          <cell r="B121">
            <v>6.4052674768999998</v>
          </cell>
          <cell r="C121">
            <v>19.5360658044</v>
          </cell>
        </row>
        <row r="122">
          <cell r="A122" t="str">
            <v>155 - A125 - Reproduction</v>
          </cell>
          <cell r="B122">
            <v>4.73186777</v>
          </cell>
          <cell r="C122">
            <v>14.4321966986</v>
          </cell>
        </row>
        <row r="123">
          <cell r="A123" t="str">
            <v>156 - A124 - Méth. et org. bureau individuel</v>
          </cell>
          <cell r="B123">
            <v>8.0988773251000001</v>
          </cell>
          <cell r="C123">
            <v>24.701575841499999</v>
          </cell>
        </row>
        <row r="124">
          <cell r="A124" t="str">
            <v>157 - A128 - Méth. et org. salle de réunion</v>
          </cell>
          <cell r="B124">
            <v>6.3998781058</v>
          </cell>
          <cell r="C124">
            <v>19.5196282227</v>
          </cell>
        </row>
        <row r="125">
          <cell r="A125" t="str">
            <v>158 - A129 - Ménage</v>
          </cell>
          <cell r="B125">
            <v>4.7561199396999996</v>
          </cell>
          <cell r="C125">
            <v>14.506165816099999</v>
          </cell>
        </row>
        <row r="126">
          <cell r="A126" t="str">
            <v>159 - A130 - Réserve</v>
          </cell>
          <cell r="B126">
            <v>4.9905575797999999</v>
          </cell>
          <cell r="C126">
            <v>15.221200618299999</v>
          </cell>
        </row>
        <row r="127">
          <cell r="A127" t="str">
            <v>160 - A191 - Tisanerie</v>
          </cell>
          <cell r="B127">
            <v>84.170190359599999</v>
          </cell>
          <cell r="C127">
            <v>256.7190805967</v>
          </cell>
        </row>
        <row r="128">
          <cell r="A128" t="str">
            <v>161 - A132 - LT</v>
          </cell>
          <cell r="B128">
            <v>4.2632964166000002</v>
          </cell>
          <cell r="C128">
            <v>13.003054070799999</v>
          </cell>
        </row>
        <row r="129">
          <cell r="A129" t="str">
            <v>163 - A198a - SAS Ascenseur</v>
          </cell>
          <cell r="B129">
            <v>6.0342205108</v>
          </cell>
          <cell r="C129">
            <v>18.4043725579</v>
          </cell>
        </row>
        <row r="130">
          <cell r="A130" t="str">
            <v>166 - A136_137 - CAT paysagé 12 postes</v>
          </cell>
          <cell r="B130">
            <v>76.254430964400001</v>
          </cell>
          <cell r="C130">
            <v>232.57601444139999</v>
          </cell>
        </row>
        <row r="131">
          <cell r="A131" t="str">
            <v>167 - A190b - Couloir</v>
          </cell>
          <cell r="B131">
            <v>35.134624977800001</v>
          </cell>
          <cell r="C131">
            <v>107.1606061824</v>
          </cell>
        </row>
        <row r="132">
          <cell r="A132" t="str">
            <v>168 - A126 - Bubble</v>
          </cell>
          <cell r="B132">
            <v>2.7419857996000001</v>
          </cell>
          <cell r="C132">
            <v>8.3630566887000004</v>
          </cell>
        </row>
        <row r="133">
          <cell r="A133" t="str">
            <v>169 - A123 - Bubble</v>
          </cell>
          <cell r="B133">
            <v>2.7505302312</v>
          </cell>
          <cell r="C133">
            <v>8.3891172052999998</v>
          </cell>
        </row>
        <row r="134">
          <cell r="A134" t="str">
            <v>170 - A116 - Bubble</v>
          </cell>
          <cell r="B134">
            <v>2.6838464334999999</v>
          </cell>
          <cell r="C134">
            <v>8.1857316221000005</v>
          </cell>
        </row>
        <row r="135">
          <cell r="A135" t="str">
            <v>172 - A117 - Contrôle de gestion responsable</v>
          </cell>
          <cell r="B135">
            <v>19.3666697556</v>
          </cell>
          <cell r="C135">
            <v>59.068342754500001</v>
          </cell>
        </row>
        <row r="136">
          <cell r="A136" t="str">
            <v>173 - A118 - Contrôle de gestion cellule du CG</v>
          </cell>
          <cell r="B136">
            <v>31.805255049199999</v>
          </cell>
          <cell r="C136">
            <v>97.006027900099994</v>
          </cell>
        </row>
        <row r="137">
          <cell r="A137" t="str">
            <v>174 - A119 - Data management responsable</v>
          </cell>
          <cell r="B137">
            <v>11.977806534600001</v>
          </cell>
          <cell r="C137">
            <v>36.5323099306</v>
          </cell>
        </row>
        <row r="138">
          <cell r="A138" t="str">
            <v>175 - A120 - Data management 8 postes</v>
          </cell>
          <cell r="B138">
            <v>31.823720611199999</v>
          </cell>
          <cell r="C138">
            <v>97.062347864200007</v>
          </cell>
        </row>
        <row r="139">
          <cell r="A139" t="str">
            <v>176 - A121 - Méth. et org. responsable</v>
          </cell>
          <cell r="B139">
            <v>12.0137339663</v>
          </cell>
          <cell r="C139">
            <v>36.641888597200001</v>
          </cell>
        </row>
        <row r="140">
          <cell r="A140" t="str">
            <v>177 - A122 - Méth. et org. équipe projet</v>
          </cell>
          <cell r="B140">
            <v>16.963735667000002</v>
          </cell>
          <cell r="C140">
            <v>51.739393784400001</v>
          </cell>
        </row>
        <row r="141">
          <cell r="A141" t="str">
            <v>179 - A245 - Administration patients</v>
          </cell>
          <cell r="B141">
            <v>57.048482565</v>
          </cell>
          <cell r="C141">
            <v>173.99787182310001</v>
          </cell>
        </row>
        <row r="142">
          <cell r="A142" t="str">
            <v>180 - A290e - Couloir</v>
          </cell>
          <cell r="B142">
            <v>56.108125153800003</v>
          </cell>
          <cell r="C142">
            <v>171.12978171910001</v>
          </cell>
        </row>
        <row r="143">
          <cell r="A143" t="str">
            <v>181 - A246 - Bubble</v>
          </cell>
          <cell r="B143">
            <v>2.6950676108999998</v>
          </cell>
          <cell r="C143">
            <v>8.2199562133999997</v>
          </cell>
        </row>
        <row r="144">
          <cell r="A144" t="str">
            <v>182 - A247 - Responsable administration</v>
          </cell>
          <cell r="B144">
            <v>12.7038423218</v>
          </cell>
          <cell r="C144">
            <v>38.746719081400002</v>
          </cell>
        </row>
        <row r="145">
          <cell r="A145" t="str">
            <v>183 - A295 - Escalier + 109 - A195 - Escalier + 27 - A095 - Escalier + 108 - A195 - Escalier_1</v>
          </cell>
          <cell r="B145">
            <v>14.610488890699999</v>
          </cell>
          <cell r="C145">
            <v>112.0802537628</v>
          </cell>
        </row>
        <row r="146">
          <cell r="A146" t="str">
            <v>185 - LT 2.07A - Trémie + 110 - LT 1.07A - Trémie + 28 - LT 0.07A - Trémie + 184 - LT 2.07A - Trémie_1</v>
          </cell>
          <cell r="B146">
            <v>4.573671837</v>
          </cell>
          <cell r="C146">
            <v>39.037505959999997</v>
          </cell>
        </row>
        <row r="147">
          <cell r="A147" t="str">
            <v>186 - A209 - Directeur médical RCM 8p</v>
          </cell>
          <cell r="B147">
            <v>34.431644757800001</v>
          </cell>
          <cell r="C147">
            <v>105.0165165114</v>
          </cell>
        </row>
        <row r="148">
          <cell r="A148" t="str">
            <v>187 - A290a - Couloir</v>
          </cell>
          <cell r="B148">
            <v>45.327650383600002</v>
          </cell>
          <cell r="C148">
            <v>138.24933367009999</v>
          </cell>
        </row>
        <row r="149">
          <cell r="A149" t="str">
            <v>189 - A210 - Responsable RCM</v>
          </cell>
          <cell r="B149">
            <v>13.3732330981</v>
          </cell>
          <cell r="C149">
            <v>40.788360949199998</v>
          </cell>
        </row>
        <row r="150">
          <cell r="A150" t="str">
            <v>190 - A243 - Contentieux</v>
          </cell>
          <cell r="B150">
            <v>35.293576010000002</v>
          </cell>
          <cell r="C150">
            <v>107.64540683040001</v>
          </cell>
        </row>
        <row r="151">
          <cell r="A151" t="str">
            <v>191 - A207_208 - Service RCM/Nursing</v>
          </cell>
          <cell r="B151">
            <v>46.519115044599999</v>
          </cell>
          <cell r="C151">
            <v>141.88330088609999</v>
          </cell>
        </row>
        <row r="152">
          <cell r="A152" t="str">
            <v>192 - A244 - Direction administrative</v>
          </cell>
          <cell r="B152">
            <v>15.386222357999999</v>
          </cell>
          <cell r="C152">
            <v>46.927978191900003</v>
          </cell>
        </row>
        <row r="153">
          <cell r="A153" t="str">
            <v>193 - A238 - Hospi ambu</v>
          </cell>
          <cell r="B153">
            <v>60.001652867600001</v>
          </cell>
          <cell r="C153">
            <v>183.00504124610001</v>
          </cell>
        </row>
        <row r="154">
          <cell r="A154" t="str">
            <v>194 - A241 - Bubble</v>
          </cell>
          <cell r="B154">
            <v>2.7172965531000002</v>
          </cell>
          <cell r="C154">
            <v>8.2877544870000008</v>
          </cell>
        </row>
        <row r="155">
          <cell r="A155" t="str">
            <v>195 - A242 - Responsable 2</v>
          </cell>
          <cell r="B155">
            <v>12.0029277322</v>
          </cell>
          <cell r="C155">
            <v>36.608929583200002</v>
          </cell>
        </row>
        <row r="156">
          <cell r="A156" t="str">
            <v>196 - A206 - Directeur médical informaticien</v>
          </cell>
          <cell r="B156">
            <v>11.8557223231</v>
          </cell>
          <cell r="C156">
            <v>36.1599530855</v>
          </cell>
        </row>
        <row r="157">
          <cell r="A157" t="str">
            <v>197 - A205 - Bubble</v>
          </cell>
          <cell r="B157">
            <v>6.9911768212999998</v>
          </cell>
          <cell r="C157">
            <v>21.323089304900002</v>
          </cell>
        </row>
        <row r="158">
          <cell r="A158" t="str">
            <v>198 - A240 - Responsable 1</v>
          </cell>
          <cell r="B158">
            <v>11.9979574982</v>
          </cell>
          <cell r="C158">
            <v>36.593770369600001</v>
          </cell>
        </row>
        <row r="159">
          <cell r="A159" t="str">
            <v>199 - A239 - Bubble</v>
          </cell>
          <cell r="B159">
            <v>2.7027327633999998</v>
          </cell>
          <cell r="C159">
            <v>8.2433349283999995</v>
          </cell>
        </row>
        <row r="160">
          <cell r="A160" t="str">
            <v>200 - A204 - Reproduction</v>
          </cell>
          <cell r="B160">
            <v>6.870502858</v>
          </cell>
          <cell r="C160">
            <v>20.955033716999999</v>
          </cell>
        </row>
        <row r="161">
          <cell r="A161" t="str">
            <v>201 - A202 - Directeur qualité secrétariat</v>
          </cell>
          <cell r="B161">
            <v>16.8330287414</v>
          </cell>
          <cell r="C161">
            <v>51.340737661299997</v>
          </cell>
        </row>
        <row r="162">
          <cell r="A162" t="str">
            <v>202 - A236 - Polyclinique</v>
          </cell>
          <cell r="B162">
            <v>33.652648591599998</v>
          </cell>
          <cell r="C162">
            <v>102.6405782045</v>
          </cell>
        </row>
        <row r="163">
          <cell r="A163" t="str">
            <v>203 - A203 - Directeur médical qualiticien</v>
          </cell>
          <cell r="B163">
            <v>13.3465313414</v>
          </cell>
          <cell r="C163">
            <v>40.706920591299998</v>
          </cell>
        </row>
        <row r="164">
          <cell r="A164" t="str">
            <v>206 - A201 - Directeur qualité</v>
          </cell>
          <cell r="B164">
            <v>12.933252879899999</v>
          </cell>
          <cell r="C164">
            <v>39.446421283799999</v>
          </cell>
        </row>
        <row r="165">
          <cell r="A165" t="str">
            <v>207 - A237 - Scan reproduction</v>
          </cell>
          <cell r="B165">
            <v>11.4102092162</v>
          </cell>
          <cell r="C165">
            <v>34.801138109299998</v>
          </cell>
        </row>
        <row r="166">
          <cell r="A166" t="str">
            <v>208 - Trémie A229_231 - Sanitaires + 131 - Trémie A134_135 - Sanitaires + 52 - Trémie A029_031 - Sanitaires</v>
          </cell>
          <cell r="B166">
            <v>3.6100838882000001</v>
          </cell>
          <cell r="C166">
            <v>37.725376631700001</v>
          </cell>
        </row>
        <row r="167">
          <cell r="A167" t="str">
            <v>209 - A235 - Factures papiers</v>
          </cell>
          <cell r="B167">
            <v>27.561671471</v>
          </cell>
          <cell r="C167">
            <v>84.063097986499997</v>
          </cell>
        </row>
        <row r="168">
          <cell r="A168" t="str">
            <v>210 - A229a - Sanitaires Hommes</v>
          </cell>
          <cell r="B168">
            <v>1.3652629071</v>
          </cell>
          <cell r="C168">
            <v>4.1640518666000004</v>
          </cell>
        </row>
        <row r="169">
          <cell r="A169" t="str">
            <v>211 - A229b - Sanitaires Hommes</v>
          </cell>
          <cell r="B169">
            <v>1.3689172511000001</v>
          </cell>
          <cell r="C169">
            <v>4.1751976157000001</v>
          </cell>
        </row>
        <row r="170">
          <cell r="A170" t="str">
            <v>212 - A230a - Sanitaires Dames</v>
          </cell>
          <cell r="B170">
            <v>3.0759814221999999</v>
          </cell>
          <cell r="C170">
            <v>9.3817433377999997</v>
          </cell>
        </row>
        <row r="171">
          <cell r="A171" t="str">
            <v>213 - A231a - Sanitaires Dames</v>
          </cell>
          <cell r="B171">
            <v>1.367602526</v>
          </cell>
          <cell r="C171">
            <v>4.1711877042000003</v>
          </cell>
        </row>
        <row r="172">
          <cell r="A172" t="str">
            <v>214 - A202 - LT</v>
          </cell>
          <cell r="B172">
            <v>6.7857446773000003</v>
          </cell>
          <cell r="C172">
            <v>20.696521265800001</v>
          </cell>
        </row>
        <row r="173">
          <cell r="A173" t="str">
            <v>216 - A231 - Sanitaires Dames</v>
          </cell>
          <cell r="B173">
            <v>4.2277956940000001</v>
          </cell>
          <cell r="C173">
            <v>12.894776866600001</v>
          </cell>
        </row>
        <row r="174">
          <cell r="A174" t="str">
            <v>218 - A229 - Sanitaires Hommes</v>
          </cell>
          <cell r="B174">
            <v>4.1981939934000003</v>
          </cell>
          <cell r="C174">
            <v>12.8044916799</v>
          </cell>
        </row>
        <row r="175">
          <cell r="A175" t="str">
            <v>219 - A230 - Sanitaires PMR</v>
          </cell>
          <cell r="B175">
            <v>3.2316236247000001</v>
          </cell>
          <cell r="C175">
            <v>9.8564520553000001</v>
          </cell>
        </row>
        <row r="176">
          <cell r="A176" t="str">
            <v>220 - A290 - Couloir</v>
          </cell>
          <cell r="B176">
            <v>28.743110042600001</v>
          </cell>
          <cell r="C176">
            <v>87.666485630099999</v>
          </cell>
        </row>
        <row r="177">
          <cell r="A177" t="str">
            <v>221 - A290d - Couloir</v>
          </cell>
          <cell r="B177">
            <v>93.443649323100004</v>
          </cell>
          <cell r="C177">
            <v>285.0031304355</v>
          </cell>
        </row>
        <row r="178">
          <cell r="A178" t="str">
            <v>222 - A234 - Directeur financier</v>
          </cell>
          <cell r="B178">
            <v>13.5592423514</v>
          </cell>
          <cell r="C178">
            <v>41.355689171900003</v>
          </cell>
        </row>
        <row r="179">
          <cell r="A179" t="str">
            <v>223 - A210 - Salle de réunion</v>
          </cell>
          <cell r="B179">
            <v>13.2497358425</v>
          </cell>
          <cell r="C179">
            <v>40.411694319699997</v>
          </cell>
        </row>
        <row r="180">
          <cell r="A180" t="str">
            <v>224 - A216a - Sanitaires Hommes</v>
          </cell>
          <cell r="B180">
            <v>1.8709845053</v>
          </cell>
          <cell r="C180">
            <v>5.7065027411999996</v>
          </cell>
        </row>
        <row r="181">
          <cell r="A181" t="str">
            <v>225 - A216 - Sanitaires Hommes</v>
          </cell>
          <cell r="B181">
            <v>2.7337824555000001</v>
          </cell>
          <cell r="C181">
            <v>8.3380364894000003</v>
          </cell>
        </row>
        <row r="182">
          <cell r="A182" t="str">
            <v>226 - A216b - Sanitaires Hommes</v>
          </cell>
          <cell r="B182">
            <v>1.4975820774999999</v>
          </cell>
          <cell r="C182">
            <v>4.5676253363999999</v>
          </cell>
        </row>
        <row r="183">
          <cell r="A183" t="str">
            <v>227 - A217a - Sanitaires Dames</v>
          </cell>
          <cell r="B183">
            <v>1.4816926125000001</v>
          </cell>
          <cell r="C183">
            <v>4.5191624681000002</v>
          </cell>
        </row>
        <row r="184">
          <cell r="A184" t="str">
            <v>228 - A217 - Sanitaires Dames</v>
          </cell>
          <cell r="B184">
            <v>2.7607945461000001</v>
          </cell>
          <cell r="C184">
            <v>8.4204233654999996</v>
          </cell>
        </row>
        <row r="185">
          <cell r="A185" t="str">
            <v>229 - A217b - Sanitaires Dames</v>
          </cell>
          <cell r="B185">
            <v>1.5253886413</v>
          </cell>
          <cell r="C185">
            <v>4.6524353558999998</v>
          </cell>
        </row>
        <row r="186">
          <cell r="A186" t="str">
            <v>230 - A214 - Reproduction</v>
          </cell>
          <cell r="B186">
            <v>4.7305204273000001</v>
          </cell>
          <cell r="C186">
            <v>14.4280873032</v>
          </cell>
        </row>
        <row r="187">
          <cell r="A187" t="str">
            <v>231 - A218 - Tisanerie</v>
          </cell>
          <cell r="B187">
            <v>53.542864220799999</v>
          </cell>
          <cell r="C187">
            <v>163.30573587329999</v>
          </cell>
        </row>
        <row r="188">
          <cell r="A188" t="str">
            <v>232 - A218a - Réserve</v>
          </cell>
          <cell r="B188">
            <v>5.0269358342999997</v>
          </cell>
          <cell r="C188">
            <v>15.3321542945</v>
          </cell>
        </row>
        <row r="189">
          <cell r="A189" t="str">
            <v>233 - A219 - Ménage</v>
          </cell>
          <cell r="B189">
            <v>4.73186777</v>
          </cell>
          <cell r="C189">
            <v>14.4321966986</v>
          </cell>
        </row>
        <row r="190">
          <cell r="A190" t="str">
            <v>234 - A221 - Réunion</v>
          </cell>
          <cell r="B190">
            <v>9.7655403180999993</v>
          </cell>
          <cell r="C190">
            <v>29.784897970199999</v>
          </cell>
        </row>
        <row r="191">
          <cell r="A191" t="str">
            <v>235 - A220 - Réunion</v>
          </cell>
          <cell r="B191">
            <v>9.8073079435999997</v>
          </cell>
          <cell r="C191">
            <v>29.912289228100001</v>
          </cell>
        </row>
        <row r="192">
          <cell r="A192" t="str">
            <v>236 - A228 - Réviseurs</v>
          </cell>
          <cell r="B192">
            <v>11.4375926822</v>
          </cell>
          <cell r="C192">
            <v>34.8846576806</v>
          </cell>
        </row>
        <row r="193">
          <cell r="A193" t="str">
            <v>237 - A226 - Reproduction</v>
          </cell>
          <cell r="B193">
            <v>4.9967968741000002</v>
          </cell>
          <cell r="C193">
            <v>15.240230466</v>
          </cell>
        </row>
        <row r="194">
          <cell r="A194" t="str">
            <v>238 - A232 - LT</v>
          </cell>
          <cell r="B194">
            <v>4.2632964166000002</v>
          </cell>
          <cell r="C194">
            <v>13.003054070799999</v>
          </cell>
        </row>
        <row r="195">
          <cell r="A195" t="str">
            <v>239 - A296 - Escalier + 162 - A196 - Escalier + 82 - A096 - Escalier + 22 - SS18 - Escalier + 178 - A196 - Escalier_1</v>
          </cell>
          <cell r="B195">
            <v>22.851278476000001</v>
          </cell>
          <cell r="C195">
            <v>278.52700244499999</v>
          </cell>
        </row>
        <row r="196">
          <cell r="A196" t="str">
            <v>240 - A298a - SAS Ascenseur</v>
          </cell>
          <cell r="B196">
            <v>6.0342205108</v>
          </cell>
          <cell r="C196">
            <v>18.4043725579</v>
          </cell>
        </row>
        <row r="197">
          <cell r="A197" t="str">
            <v>241 - Trémie A298 - Ascenseur + 164 - Trémie A198 - Ascenseur + 83 - Trémie A090 - Ascenseur + 23 - SS - Trémie Ascenseur 2</v>
          </cell>
          <cell r="B197">
            <v>1.1504993136999999</v>
          </cell>
          <cell r="C197">
            <v>16.279565288499999</v>
          </cell>
        </row>
        <row r="198">
          <cell r="A198" t="str">
            <v>242 - A298 - Ascenseur + 165 - A198 - Ascenseur + 84 - A090 - Ascenseur + 24 - SS - Ascenseur 2</v>
          </cell>
          <cell r="B198">
            <v>2.8911012062000001</v>
          </cell>
          <cell r="C198">
            <v>40.909082068300002</v>
          </cell>
        </row>
        <row r="199">
          <cell r="A199" t="str">
            <v>243 - A290b - Couloir</v>
          </cell>
          <cell r="B199">
            <v>24.509128990000001</v>
          </cell>
          <cell r="C199">
            <v>74.752843419499996</v>
          </cell>
        </row>
        <row r="200">
          <cell r="A200" t="str">
            <v>244 - A290c - Couloir</v>
          </cell>
          <cell r="B200">
            <v>26.686142378100001</v>
          </cell>
          <cell r="C200">
            <v>81.392734253300006</v>
          </cell>
        </row>
        <row r="201">
          <cell r="A201" t="str">
            <v>245 - A220b - Bubble</v>
          </cell>
          <cell r="B201">
            <v>2.7287807688000001</v>
          </cell>
          <cell r="C201">
            <v>8.3227813448999992</v>
          </cell>
        </row>
        <row r="202">
          <cell r="A202" t="str">
            <v>246 - A227 - Bubble</v>
          </cell>
          <cell r="B202">
            <v>2.7185646815000002</v>
          </cell>
          <cell r="C202">
            <v>8.2916222787000002</v>
          </cell>
        </row>
        <row r="203">
          <cell r="A203" t="str">
            <v>247 - A215 - Bubble</v>
          </cell>
          <cell r="B203">
            <v>2.6838464334999999</v>
          </cell>
          <cell r="C203">
            <v>8.1857316221000005</v>
          </cell>
        </row>
        <row r="204">
          <cell r="A204" t="str">
            <v>248 - A233 - Bureau paysagé 8 postes</v>
          </cell>
          <cell r="B204">
            <v>50.536136635699997</v>
          </cell>
          <cell r="C204">
            <v>154.13521673899999</v>
          </cell>
        </row>
        <row r="205">
          <cell r="A205" t="str">
            <v>250 - A233a - Responsable comptabilité</v>
          </cell>
          <cell r="B205">
            <v>18.8204403893</v>
          </cell>
          <cell r="C205">
            <v>57.4023431874</v>
          </cell>
        </row>
        <row r="206">
          <cell r="A206" t="str">
            <v>251 - A222 - Responsable</v>
          </cell>
          <cell r="B206">
            <v>16.265529275999999</v>
          </cell>
          <cell r="C206">
            <v>49.609864291699999</v>
          </cell>
        </row>
        <row r="207">
          <cell r="A207" t="str">
            <v>252 - A213 - Coach</v>
          </cell>
          <cell r="B207">
            <v>31.792128417299999</v>
          </cell>
          <cell r="C207">
            <v>96.965991672900003</v>
          </cell>
        </row>
        <row r="208">
          <cell r="A208" t="str">
            <v>253 - A223 - Financier</v>
          </cell>
          <cell r="B208">
            <v>31.8097488322</v>
          </cell>
          <cell r="C208">
            <v>97.019733938300007</v>
          </cell>
        </row>
        <row r="209">
          <cell r="A209" t="str">
            <v>254 - A224 - Responsable fournisseur</v>
          </cell>
          <cell r="B209">
            <v>11.9718186293</v>
          </cell>
          <cell r="C209">
            <v>36.514046819500003</v>
          </cell>
        </row>
        <row r="210">
          <cell r="A210" t="str">
            <v>255 - A225 - Fournisseur</v>
          </cell>
          <cell r="B210">
            <v>32.173015086100001</v>
          </cell>
          <cell r="C210">
            <v>98.127696012499996</v>
          </cell>
        </row>
        <row r="211">
          <cell r="A211" t="str">
            <v>256 - A211 - Cellule détachée infirmière</v>
          </cell>
          <cell r="B211">
            <v>29.214776463500002</v>
          </cell>
          <cell r="C211">
            <v>89.105068213500005</v>
          </cell>
        </row>
        <row r="212">
          <cell r="A212" t="str">
            <v>257 - A212 - Responsable</v>
          </cell>
          <cell r="B212">
            <v>12.0099006911</v>
          </cell>
          <cell r="C212">
            <v>36.630197107900003</v>
          </cell>
        </row>
        <row r="213">
          <cell r="A213" t="str">
            <v>258 - A310 - Directeur général</v>
          </cell>
          <cell r="B213">
            <v>17.1653767058</v>
          </cell>
          <cell r="C213">
            <v>52.354398952499999</v>
          </cell>
        </row>
        <row r="214">
          <cell r="A214" t="str">
            <v>259 - A390a - Couloir</v>
          </cell>
          <cell r="B214">
            <v>43.103412317299998</v>
          </cell>
          <cell r="C214">
            <v>131.46540756760001</v>
          </cell>
        </row>
        <row r="215">
          <cell r="A215" t="str">
            <v>260 - Trémie A311 - Service juridique + 188 - Trémie A210 - Responsable RCM + 113 - Trémie A112 - RH responsable SP expert + 31 - Trémie A012 - Responsable</v>
          </cell>
          <cell r="B215">
            <v>2.8127060340000001</v>
          </cell>
          <cell r="C215">
            <v>39.799790381299999</v>
          </cell>
        </row>
        <row r="216">
          <cell r="A216" t="str">
            <v>261 - A311 - Service juridique</v>
          </cell>
          <cell r="B216">
            <v>13.3732330981</v>
          </cell>
          <cell r="C216">
            <v>40.788360949199998</v>
          </cell>
        </row>
        <row r="217">
          <cell r="A217" t="str">
            <v>262 - A309 - Directeur nursing</v>
          </cell>
          <cell r="B217">
            <v>14.517820109600001</v>
          </cell>
          <cell r="C217">
            <v>44.279351334200001</v>
          </cell>
        </row>
        <row r="218">
          <cell r="A218" t="str">
            <v>263 - A308 - Chargé de mission</v>
          </cell>
          <cell r="B218">
            <v>14.393832074600001</v>
          </cell>
          <cell r="C218">
            <v>43.901187827400001</v>
          </cell>
        </row>
        <row r="219">
          <cell r="A219" t="str">
            <v>264 - A307 - Secrétariat directeur général financier</v>
          </cell>
          <cell r="B219">
            <v>16.887551390399999</v>
          </cell>
          <cell r="C219">
            <v>51.507031740599999</v>
          </cell>
        </row>
        <row r="220">
          <cell r="A220" t="str">
            <v>265 - A306 - Directeur général adjoint</v>
          </cell>
          <cell r="B220">
            <v>14.3166798686</v>
          </cell>
          <cell r="C220">
            <v>43.665873599100003</v>
          </cell>
        </row>
        <row r="221">
          <cell r="A221" t="str">
            <v>266 - A304 - Directeur pharmacie</v>
          </cell>
          <cell r="B221">
            <v>14.273158111300001</v>
          </cell>
          <cell r="C221">
            <v>43.5331322396</v>
          </cell>
        </row>
        <row r="222">
          <cell r="A222" t="str">
            <v>267 - A305 - Directeur médical adjoint</v>
          </cell>
          <cell r="B222">
            <v>14.292212538799999</v>
          </cell>
          <cell r="C222">
            <v>43.591248243199999</v>
          </cell>
        </row>
        <row r="223">
          <cell r="A223" t="str">
            <v>268 - A302 - Secrétariat directeur médical</v>
          </cell>
          <cell r="B223">
            <v>16.8330287414</v>
          </cell>
          <cell r="C223">
            <v>51.340737661299997</v>
          </cell>
        </row>
        <row r="224">
          <cell r="A224" t="str">
            <v>269 - A303 - Directeur médical</v>
          </cell>
          <cell r="B224">
            <v>13.3465313414</v>
          </cell>
          <cell r="C224">
            <v>40.706920591299998</v>
          </cell>
        </row>
        <row r="225">
          <cell r="A225" t="str">
            <v>270 - Trémie A320 - Escalier + 204 - Trémie A297 - Escalier + 128 - Trémie A197 - Escalier + 48 - Trémie A097 - Escalier + 140 - Trémie A197 - Escalier_1</v>
          </cell>
          <cell r="B225">
            <v>5.3530806166999998</v>
          </cell>
          <cell r="C225">
            <v>63.3129105302</v>
          </cell>
        </row>
        <row r="226">
          <cell r="A226" t="str">
            <v>272 - A301 - Président du CA</v>
          </cell>
          <cell r="B226">
            <v>12.933252879899999</v>
          </cell>
          <cell r="C226">
            <v>39.446421283799999</v>
          </cell>
        </row>
        <row r="227">
          <cell r="A227" t="str">
            <v>273 - A312 - LT</v>
          </cell>
          <cell r="B227">
            <v>6.7857446773000003</v>
          </cell>
          <cell r="C227">
            <v>20.696521265800001</v>
          </cell>
        </row>
        <row r="228">
          <cell r="A228" t="str">
            <v>274 - Trémie A399 - Ascenseur + 215 - Trémie A299 - Ascenseur + 137 - Trémie A199 - Ascenseur + 58 - Trémie A099 - Ascenseur + 6 - SS - Trémie ascenseur 1</v>
          </cell>
          <cell r="B228">
            <v>1.5998013124999999</v>
          </cell>
          <cell r="C228">
            <v>28.764189171200002</v>
          </cell>
        </row>
        <row r="229">
          <cell r="A229" t="str">
            <v>275 - A399 - Ascenseur + 217 - A299 - Ascenseur + 139 - A199 - Ascenseur + 61 - A099 - Ascenseur + 8 - SS - Ascenseur 1</v>
          </cell>
          <cell r="B229">
            <v>5.2618219673000004</v>
          </cell>
          <cell r="C229">
            <v>94.368130502699998</v>
          </cell>
        </row>
        <row r="230">
          <cell r="A230" t="str">
            <v>276 - A390 - Couloir</v>
          </cell>
          <cell r="B230">
            <v>31.852740086299999</v>
          </cell>
          <cell r="C230">
            <v>97.150857263299997</v>
          </cell>
        </row>
        <row r="231">
          <cell r="A231" t="str">
            <v>277 - A320 - Escalier_1 + 62 - A097 - Escalier_1 + 271 - A320 - Escalier + 205 - A297 - Escalier + 129 - A197 - Escalier + 49 - A097 - Escalier</v>
          </cell>
          <cell r="B231">
            <v>23.402544942500001</v>
          </cell>
          <cell r="C231">
            <v>314.08697307670002</v>
          </cell>
        </row>
        <row r="232">
          <cell r="A232" t="str">
            <v>278 - A313 - Kitchenette</v>
          </cell>
          <cell r="B232">
            <v>3.9638528084</v>
          </cell>
          <cell r="C232">
            <v>12.0897510657</v>
          </cell>
        </row>
        <row r="233">
          <cell r="A233" t="str">
            <v>279 - A314 - Ménage</v>
          </cell>
          <cell r="B233">
            <v>3.8271682288000002</v>
          </cell>
          <cell r="C233">
            <v>11.672863098000001</v>
          </cell>
        </row>
        <row r="234">
          <cell r="A234" t="str">
            <v>280 - A318 - WC PMR Dames</v>
          </cell>
          <cell r="B234">
            <v>2.8612611637000001</v>
          </cell>
          <cell r="C234">
            <v>8.7268465492999994</v>
          </cell>
        </row>
        <row r="235">
          <cell r="A235" t="str">
            <v>281 - A317 - WC PMR Hommes</v>
          </cell>
          <cell r="B235">
            <v>3.0297640475000001</v>
          </cell>
          <cell r="C235">
            <v>9.2407803449999992</v>
          </cell>
        </row>
        <row r="236">
          <cell r="A236" t="str">
            <v>282 - A315 - Salle de réunion</v>
          </cell>
          <cell r="B236">
            <v>30.8864367165</v>
          </cell>
          <cell r="C236">
            <v>94.203631985399994</v>
          </cell>
        </row>
        <row r="237">
          <cell r="A237" t="str">
            <v>283 - A317_318 - Trémie WC PMR + 249 - A216_217 - Trémie Sanitaires + 171 - A113_114 - Trémie Sanitaires + 86 - A013_015 - Trémie Sanitaires + 87 - A013_015 - Trémie Sanitaires_1</v>
          </cell>
          <cell r="B237">
            <v>6.4776540083</v>
          </cell>
          <cell r="C237">
            <v>78.715080901899995</v>
          </cell>
        </row>
        <row r="238">
          <cell r="A238" t="str">
            <v>284 - A319 - Reproduction</v>
          </cell>
          <cell r="B238">
            <v>6.1600213892999998</v>
          </cell>
          <cell r="C238">
            <v>18.788092950799999</v>
          </cell>
        </row>
        <row r="239">
          <cell r="A239" t="str">
            <v>285 - A316 - Espace plugin</v>
          </cell>
          <cell r="B239">
            <v>19.301965966899999</v>
          </cell>
          <cell r="C239">
            <v>58.870996198999997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7" Type="http://schemas.openxmlformats.org/officeDocument/2006/relationships/ctrlProp" Target="../ctrlProps/ctrlProp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35"/>
  <sheetViews>
    <sheetView workbookViewId="0">
      <selection activeCell="F23" sqref="F23"/>
    </sheetView>
  </sheetViews>
  <sheetFormatPr baseColWidth="10" defaultRowHeight="11.25"/>
  <cols>
    <col min="1" max="1" width="3" style="40" customWidth="1"/>
    <col min="2" max="2" width="18.7109375" style="40" bestFit="1" customWidth="1"/>
    <col min="3" max="3" width="50" style="40" bestFit="1" customWidth="1"/>
    <col min="4" max="4" width="32.5703125" style="40" bestFit="1" customWidth="1"/>
    <col min="5" max="5" width="9.28515625" style="40" bestFit="1" customWidth="1"/>
    <col min="6" max="6" width="21" style="40" bestFit="1" customWidth="1"/>
    <col min="7" max="16384" width="11.42578125" style="40"/>
  </cols>
  <sheetData>
    <row r="2" spans="2:6">
      <c r="B2" s="41"/>
      <c r="C2" s="41" t="s">
        <v>60</v>
      </c>
    </row>
    <row r="3" spans="2:6">
      <c r="B3" s="38"/>
      <c r="C3" s="41" t="s">
        <v>61</v>
      </c>
    </row>
    <row r="4" spans="2:6">
      <c r="B4" s="42"/>
      <c r="C4" s="41" t="s">
        <v>63</v>
      </c>
    </row>
    <row r="5" spans="2:6">
      <c r="B5" s="43"/>
      <c r="C5" s="41" t="s">
        <v>62</v>
      </c>
    </row>
    <row r="7" spans="2:6">
      <c r="B7" s="37" t="s">
        <v>53</v>
      </c>
      <c r="C7" s="38">
        <v>5308</v>
      </c>
      <c r="D7" s="39"/>
      <c r="E7" s="39"/>
    </row>
    <row r="8" spans="2:6">
      <c r="B8" s="37" t="s">
        <v>54</v>
      </c>
      <c r="C8" s="38" t="s">
        <v>22</v>
      </c>
      <c r="D8" s="39"/>
      <c r="E8" s="39"/>
    </row>
    <row r="10" spans="2:6">
      <c r="B10" s="37" t="s">
        <v>52</v>
      </c>
      <c r="C10" s="37" t="s">
        <v>55</v>
      </c>
      <c r="D10" s="37" t="s">
        <v>56</v>
      </c>
      <c r="E10" s="37" t="s">
        <v>57</v>
      </c>
      <c r="F10" s="37" t="s">
        <v>66</v>
      </c>
    </row>
    <row r="11" spans="2:6">
      <c r="B11" s="38" t="s">
        <v>65</v>
      </c>
      <c r="C11" s="38" t="s">
        <v>64</v>
      </c>
      <c r="D11" s="38" t="s">
        <v>58</v>
      </c>
      <c r="E11" s="38" t="s">
        <v>59</v>
      </c>
      <c r="F11" s="38" t="s">
        <v>58</v>
      </c>
    </row>
    <row r="12" spans="2:6">
      <c r="B12" s="38"/>
      <c r="C12" s="38"/>
      <c r="D12" s="38"/>
      <c r="E12" s="38"/>
      <c r="F12" s="38"/>
    </row>
    <row r="13" spans="2:6">
      <c r="B13" s="38"/>
      <c r="C13" s="38"/>
      <c r="D13" s="38"/>
      <c r="E13" s="38"/>
      <c r="F13" s="38"/>
    </row>
    <row r="14" spans="2:6">
      <c r="B14" s="38"/>
      <c r="C14" s="38"/>
      <c r="D14" s="38"/>
      <c r="E14" s="38"/>
      <c r="F14" s="38"/>
    </row>
    <row r="15" spans="2:6">
      <c r="B15" s="38"/>
      <c r="C15" s="38"/>
      <c r="D15" s="38"/>
      <c r="E15" s="38"/>
      <c r="F15" s="38"/>
    </row>
    <row r="16" spans="2:6">
      <c r="B16" s="38"/>
      <c r="C16" s="38"/>
      <c r="D16" s="38"/>
      <c r="E16" s="38"/>
      <c r="F16" s="38"/>
    </row>
    <row r="17" spans="2:6">
      <c r="B17" s="38"/>
      <c r="C17" s="38"/>
      <c r="D17" s="38"/>
      <c r="E17" s="38"/>
      <c r="F17" s="38"/>
    </row>
    <row r="18" spans="2:6">
      <c r="B18" s="38"/>
      <c r="C18" s="38"/>
      <c r="D18" s="38"/>
      <c r="E18" s="38"/>
      <c r="F18" s="38"/>
    </row>
    <row r="19" spans="2:6">
      <c r="B19" s="38"/>
      <c r="C19" s="38"/>
      <c r="D19" s="38"/>
      <c r="E19" s="38"/>
      <c r="F19" s="38"/>
    </row>
    <row r="20" spans="2:6">
      <c r="B20" s="38"/>
      <c r="C20" s="38"/>
      <c r="D20" s="38"/>
      <c r="E20" s="38"/>
      <c r="F20" s="38"/>
    </row>
    <row r="21" spans="2:6">
      <c r="B21" s="38"/>
      <c r="C21" s="38"/>
      <c r="D21" s="38"/>
      <c r="E21" s="38"/>
      <c r="F21" s="38"/>
    </row>
    <row r="22" spans="2:6">
      <c r="B22" s="38"/>
      <c r="C22" s="38"/>
      <c r="D22" s="38"/>
      <c r="E22" s="38"/>
      <c r="F22" s="38"/>
    </row>
    <row r="23" spans="2:6">
      <c r="B23" s="38"/>
      <c r="C23" s="38"/>
      <c r="D23" s="38"/>
      <c r="E23" s="38"/>
      <c r="F23" s="38"/>
    </row>
    <row r="24" spans="2:6">
      <c r="B24" s="38"/>
      <c r="C24" s="38"/>
      <c r="D24" s="38"/>
      <c r="E24" s="38"/>
      <c r="F24" s="38"/>
    </row>
    <row r="25" spans="2:6">
      <c r="B25" s="38"/>
      <c r="C25" s="38"/>
      <c r="D25" s="38"/>
      <c r="E25" s="38"/>
      <c r="F25" s="38"/>
    </row>
    <row r="26" spans="2:6">
      <c r="B26" s="38"/>
      <c r="C26" s="38"/>
      <c r="D26" s="38"/>
      <c r="E26" s="38"/>
      <c r="F26" s="38"/>
    </row>
    <row r="27" spans="2:6">
      <c r="B27" s="38"/>
      <c r="C27" s="38"/>
      <c r="D27" s="38"/>
      <c r="E27" s="38"/>
      <c r="F27" s="38"/>
    </row>
    <row r="28" spans="2:6">
      <c r="B28" s="38"/>
      <c r="C28" s="38"/>
      <c r="D28" s="38"/>
      <c r="E28" s="38"/>
      <c r="F28" s="38"/>
    </row>
    <row r="29" spans="2:6">
      <c r="B29" s="38"/>
      <c r="C29" s="38"/>
      <c r="D29" s="38"/>
      <c r="E29" s="38"/>
      <c r="F29" s="38"/>
    </row>
    <row r="30" spans="2:6">
      <c r="B30" s="38"/>
      <c r="C30" s="38"/>
      <c r="D30" s="38"/>
      <c r="E30" s="38"/>
      <c r="F30" s="38"/>
    </row>
    <row r="31" spans="2:6">
      <c r="B31" s="38"/>
      <c r="C31" s="38"/>
      <c r="D31" s="38"/>
      <c r="E31" s="38"/>
      <c r="F31" s="38"/>
    </row>
    <row r="32" spans="2:6">
      <c r="B32" s="38"/>
      <c r="C32" s="38"/>
      <c r="D32" s="38"/>
      <c r="E32" s="38"/>
      <c r="F32" s="38"/>
    </row>
    <row r="33" spans="2:6">
      <c r="B33" s="38"/>
      <c r="C33" s="38"/>
      <c r="D33" s="38"/>
      <c r="E33" s="38"/>
      <c r="F33" s="38"/>
    </row>
    <row r="34" spans="2:6">
      <c r="B34" s="38"/>
      <c r="C34" s="38"/>
      <c r="D34" s="38"/>
      <c r="E34" s="38"/>
      <c r="F34" s="38"/>
    </row>
    <row r="35" spans="2:6">
      <c r="B35" s="38"/>
      <c r="C35" s="38"/>
      <c r="D35" s="38"/>
      <c r="E35" s="38"/>
      <c r="F35" s="3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U52"/>
  <sheetViews>
    <sheetView tabSelected="1" zoomScale="70" zoomScaleNormal="70" workbookViewId="0">
      <pane xSplit="1" ySplit="6" topLeftCell="B7" activePane="bottomRight" state="frozen"/>
      <selection pane="topRight" activeCell="B1" sqref="B1"/>
      <selection pane="bottomLeft" activeCell="A9" sqref="A9"/>
      <selection pane="bottomRight" activeCell="K29" sqref="K29"/>
    </sheetView>
  </sheetViews>
  <sheetFormatPr baseColWidth="10" defaultColWidth="11.42578125" defaultRowHeight="14.25"/>
  <cols>
    <col min="1" max="1" width="8.7109375" style="4" customWidth="1"/>
    <col min="2" max="2" width="13.140625" style="4" bestFit="1" customWidth="1"/>
    <col min="3" max="3" width="39.28515625" style="4" customWidth="1"/>
    <col min="4" max="4" width="40.28515625" style="4" hidden="1" customWidth="1"/>
    <col min="5" max="5" width="13.42578125" style="32" bestFit="1" customWidth="1"/>
    <col min="6" max="6" width="14.42578125" style="4" bestFit="1" customWidth="1"/>
    <col min="7" max="16384" width="11.42578125" style="27"/>
  </cols>
  <sheetData>
    <row r="1" spans="1:6" ht="18.75" thickBot="1">
      <c r="A1" s="46" t="str">
        <f>CONCATENATE("TABLEAU RECAPITULATIF ",Sources!$C$8," (N°DOSSIER : ",Sources!$C$7,")")</f>
        <v>TABLEAU RECAPITULATIF CHC MONT LEGIA (N°DOSSIER : 5308)</v>
      </c>
      <c r="B1" s="47"/>
      <c r="C1" s="47"/>
      <c r="D1" s="47"/>
      <c r="E1" s="47"/>
      <c r="F1" s="47"/>
    </row>
    <row r="2" spans="1:6">
      <c r="A2" s="2"/>
      <c r="B2" s="2"/>
      <c r="C2" s="2"/>
      <c r="D2" s="2"/>
      <c r="E2" s="28"/>
      <c r="F2" s="2"/>
    </row>
    <row r="3" spans="1:6" ht="15" thickBot="1">
      <c r="A3" s="2"/>
      <c r="B3" s="2"/>
      <c r="C3" s="2"/>
      <c r="D3" s="2"/>
      <c r="E3" s="28"/>
      <c r="F3" s="2"/>
    </row>
    <row r="4" spans="1:6" s="29" customFormat="1" ht="50.25" customHeight="1">
      <c r="A4" s="48" t="s">
        <v>28</v>
      </c>
      <c r="B4" s="51" t="s">
        <v>3</v>
      </c>
      <c r="C4" s="51" t="s">
        <v>0</v>
      </c>
      <c r="D4" s="51" t="s">
        <v>27</v>
      </c>
      <c r="E4" s="53" t="s">
        <v>26</v>
      </c>
      <c r="F4" s="58" t="s">
        <v>25</v>
      </c>
    </row>
    <row r="5" spans="1:6" s="33" customFormat="1" ht="16.5" customHeight="1">
      <c r="A5" s="49"/>
      <c r="B5" s="52"/>
      <c r="C5" s="52"/>
      <c r="D5" s="52"/>
      <c r="E5" s="54"/>
      <c r="F5" s="59"/>
    </row>
    <row r="6" spans="1:6" s="33" customFormat="1" ht="51.75" customHeight="1" thickBot="1">
      <c r="A6" s="50"/>
      <c r="B6" s="52"/>
      <c r="C6" s="52"/>
      <c r="D6" s="61"/>
      <c r="E6" s="55"/>
      <c r="F6" s="60"/>
    </row>
    <row r="7" spans="1:6" ht="15.75" customHeight="1">
      <c r="A7" s="56" t="s">
        <v>1</v>
      </c>
      <c r="B7" s="18">
        <v>2</v>
      </c>
      <c r="C7" s="16" t="s">
        <v>4</v>
      </c>
      <c r="D7" s="6" t="str">
        <f t="shared" ref="D7:D27" si="0">B7 &amp; " - " &amp;C7</f>
        <v>2 - SS01 - Local ventilation</v>
      </c>
      <c r="E7" s="8">
        <f>VLOOKUP("*"&amp;D7&amp;"*",'[1]Données métrés pièces BSG'!$A$4:$C$239,2,FALSE)</f>
        <v>66.591622095199995</v>
      </c>
      <c r="F7" s="23">
        <f>VLOOKUP("*"&amp;D7&amp;"*",'[1]Données métrés pièces BSG'!$A$4:$C$239,3,FALSE)</f>
        <v>203.10444739030001</v>
      </c>
    </row>
    <row r="8" spans="1:6" ht="15" customHeight="1">
      <c r="A8" s="57"/>
      <c r="B8" s="19">
        <v>3</v>
      </c>
      <c r="C8" s="12" t="s">
        <v>5</v>
      </c>
      <c r="D8" s="5" t="str">
        <f t="shared" si="0"/>
        <v>3 - SS02 - Chaufferie</v>
      </c>
      <c r="E8" s="8">
        <f>VLOOKUP("*"&amp;D8&amp;"*",'[1]Données métrés pièces BSG'!$A$4:$C$239,2,FALSE)</f>
        <v>105.4003156468</v>
      </c>
      <c r="F8" s="23">
        <f>VLOOKUP("*"&amp;D8&amp;"*",'[1]Données métrés pièces BSG'!$A$4:$C$239,3,FALSE)</f>
        <v>321.47096272269999</v>
      </c>
    </row>
    <row r="9" spans="1:6" ht="15" customHeight="1">
      <c r="A9" s="57"/>
      <c r="B9" s="19">
        <v>7</v>
      </c>
      <c r="C9" s="12" t="s">
        <v>6</v>
      </c>
      <c r="D9" s="5" t="str">
        <f t="shared" si="0"/>
        <v>7 - SS04 - Pompe de relevage</v>
      </c>
      <c r="E9" s="8">
        <f>VLOOKUP("*"&amp;D9&amp;"*",'[1]Données métrés pièces BSG'!$A$4:$C$239,2,FALSE)</f>
        <v>9.8975378549999995</v>
      </c>
      <c r="F9" s="23">
        <f>VLOOKUP("*"&amp;D9&amp;"*",'[1]Données métrés pièces BSG'!$A$4:$C$239,3,FALSE)</f>
        <v>30.187490457700001</v>
      </c>
    </row>
    <row r="10" spans="1:6" ht="15" customHeight="1">
      <c r="A10" s="57"/>
      <c r="B10" s="19">
        <v>9</v>
      </c>
      <c r="C10" s="12" t="s">
        <v>7</v>
      </c>
      <c r="D10" s="5" t="str">
        <f t="shared" si="0"/>
        <v>9 - SS05 - Vestiaires Hommes</v>
      </c>
      <c r="E10" s="8">
        <f>VLOOKUP("*"&amp;D10&amp;"*",'[1]Données métrés pièces BSG'!$A$4:$C$239,2,FALSE)</f>
        <v>8.2441962678999996</v>
      </c>
      <c r="F10" s="23">
        <f>VLOOKUP("*"&amp;D10&amp;"*",'[1]Données métrés pièces BSG'!$A$4:$C$239,3,FALSE)</f>
        <v>25.144798617100001</v>
      </c>
    </row>
    <row r="11" spans="1:6" ht="15" customHeight="1">
      <c r="A11" s="57"/>
      <c r="B11" s="19">
        <v>10</v>
      </c>
      <c r="C11" s="12" t="s">
        <v>8</v>
      </c>
      <c r="D11" s="5" t="str">
        <f t="shared" si="0"/>
        <v>10 - SS06 - Vestiaires Dames</v>
      </c>
      <c r="E11" s="8">
        <f>VLOOKUP("*"&amp;D11&amp;"*",'[1]Données métrés pièces BSG'!$A$4:$C$239,2,FALSE)</f>
        <v>11.6300520798</v>
      </c>
      <c r="F11" s="23">
        <f>VLOOKUP("*"&amp;D11&amp;"*",'[1]Données métrés pièces BSG'!$A$4:$C$239,3,FALSE)</f>
        <v>35.471658843299998</v>
      </c>
    </row>
    <row r="12" spans="1:6" ht="15" customHeight="1">
      <c r="A12" s="57"/>
      <c r="B12" s="19">
        <v>25</v>
      </c>
      <c r="C12" s="12" t="s">
        <v>9</v>
      </c>
      <c r="D12" s="5" t="str">
        <f t="shared" si="0"/>
        <v>25 - SS08 - Archives</v>
      </c>
      <c r="E12" s="8">
        <f>VLOOKUP("*"&amp;D12&amp;"*",'[1]Données métrés pièces BSG'!$A$4:$C$239,2,FALSE)</f>
        <v>69.475738227299999</v>
      </c>
      <c r="F12" s="23">
        <f>VLOOKUP("*"&amp;D12&amp;"*",'[1]Données métrés pièces BSG'!$A$4:$C$239,3,FALSE)</f>
        <v>211.9010015934</v>
      </c>
    </row>
    <row r="13" spans="1:6" ht="15" customHeight="1">
      <c r="A13" s="57"/>
      <c r="B13" s="19">
        <v>21</v>
      </c>
      <c r="C13" s="12" t="s">
        <v>21</v>
      </c>
      <c r="D13" s="5" t="str">
        <f t="shared" si="0"/>
        <v>21 - SS09 - Compteur/Surpresseur/Provider</v>
      </c>
      <c r="E13" s="8">
        <f>VLOOKUP("*"&amp;D13&amp;"*",'[1]Données métrés pièces BSG'!$A$4:$C$239,2,FALSE)</f>
        <v>38.166490302299998</v>
      </c>
      <c r="F13" s="23">
        <f>VLOOKUP("*"&amp;D13&amp;"*",'[1]Données métrés pièces BSG'!$A$4:$C$239,3,FALSE)</f>
        <v>116.40779542200001</v>
      </c>
    </row>
    <row r="14" spans="1:6" ht="15" customHeight="1">
      <c r="A14" s="57"/>
      <c r="B14" s="19">
        <v>19</v>
      </c>
      <c r="C14" s="12" t="s">
        <v>10</v>
      </c>
      <c r="D14" s="5" t="str">
        <f t="shared" si="0"/>
        <v>19 - SS10 - Atelier</v>
      </c>
      <c r="E14" s="8">
        <f>VLOOKUP("*"&amp;D14&amp;"*",'[1]Données métrés pièces BSG'!$A$4:$C$239,2,FALSE)</f>
        <v>36.643021676899998</v>
      </c>
      <c r="F14" s="23">
        <f>VLOOKUP("*"&amp;D14&amp;"*",'[1]Données métrés pièces BSG'!$A$4:$C$239,3,FALSE)</f>
        <v>111.7612161144</v>
      </c>
    </row>
    <row r="15" spans="1:6" ht="14.25" customHeight="1">
      <c r="A15" s="57"/>
      <c r="B15" s="19">
        <v>18</v>
      </c>
      <c r="C15" s="12" t="s">
        <v>11</v>
      </c>
      <c r="D15" s="5" t="str">
        <f t="shared" si="0"/>
        <v>18 - SS11 - Local électricité</v>
      </c>
      <c r="E15" s="8">
        <f>VLOOKUP("*"&amp;D15&amp;"*",'[1]Données métrés pièces BSG'!$A$4:$C$239,2,FALSE)</f>
        <v>89.436061344699993</v>
      </c>
      <c r="F15" s="23">
        <f>VLOOKUP("*"&amp;D15&amp;"*",'[1]Données métrés pièces BSG'!$A$4:$C$239,3,FALSE)</f>
        <v>272.77998710129998</v>
      </c>
    </row>
    <row r="16" spans="1:6" ht="15" customHeight="1">
      <c r="A16" s="57"/>
      <c r="B16" s="19">
        <v>17</v>
      </c>
      <c r="C16" s="12" t="s">
        <v>12</v>
      </c>
      <c r="D16" s="5" t="str">
        <f t="shared" si="0"/>
        <v>17 - SS12 - Couloir</v>
      </c>
      <c r="E16" s="8">
        <f>VLOOKUP("*"&amp;D16&amp;"*",'[1]Données métrés pièces BSG'!$A$4:$C$239,2,FALSE)</f>
        <v>21.610282368499998</v>
      </c>
      <c r="F16" s="23">
        <f>VLOOKUP("*"&amp;D16&amp;"*",'[1]Données métrés pièces BSG'!$A$4:$C$239,3,FALSE)</f>
        <v>65.911361224000004</v>
      </c>
    </row>
    <row r="17" spans="1:6" ht="14.25" customHeight="1">
      <c r="A17" s="57"/>
      <c r="B17" s="19">
        <v>20</v>
      </c>
      <c r="C17" s="12" t="s">
        <v>13</v>
      </c>
      <c r="D17" s="5" t="str">
        <f t="shared" si="0"/>
        <v>20 - SS17 - SAS</v>
      </c>
      <c r="E17" s="8">
        <f>VLOOKUP("*"&amp;D17&amp;"*",'[1]Données métrés pièces BSG'!$A$4:$C$239,2,FALSE)</f>
        <v>23.634086948899999</v>
      </c>
      <c r="F17" s="23">
        <f>VLOOKUP("*"&amp;D17&amp;"*",'[1]Données métrés pièces BSG'!$A$4:$C$239,3,FALSE)</f>
        <v>72.083965194100003</v>
      </c>
    </row>
    <row r="18" spans="1:6" ht="15" customHeight="1">
      <c r="A18" s="57"/>
      <c r="B18" s="19">
        <v>22</v>
      </c>
      <c r="C18" s="12" t="s">
        <v>24</v>
      </c>
      <c r="D18" s="5" t="str">
        <f t="shared" si="0"/>
        <v>22 - SS18 - Escalier</v>
      </c>
      <c r="E18" s="8">
        <f>VLOOKUP("*"&amp;D18&amp;"*",'[1]Données métrés pièces BSG'!$A$4:$C$239,2,FALSE)</f>
        <v>22.851278476000001</v>
      </c>
      <c r="F18" s="23">
        <f>VLOOKUP("*"&amp;D18&amp;"*",'[1]Données métrés pièces BSG'!$A$4:$C$239,3,FALSE)</f>
        <v>278.52700244499999</v>
      </c>
    </row>
    <row r="19" spans="1:6" ht="15" customHeight="1">
      <c r="A19" s="57"/>
      <c r="B19" s="19">
        <v>1</v>
      </c>
      <c r="C19" s="12" t="s">
        <v>14</v>
      </c>
      <c r="D19" s="5" t="str">
        <f t="shared" si="0"/>
        <v>1 - SS22 - Couloir</v>
      </c>
      <c r="E19" s="8">
        <f>VLOOKUP("*"&amp;D19&amp;"*",'[1]Données métrés pièces BSG'!$A$4:$C$239,2,FALSE)</f>
        <v>40.775983125899998</v>
      </c>
      <c r="F19" s="23">
        <f>VLOOKUP("*"&amp;D19&amp;"*",'[1]Données métrés pièces BSG'!$A$4:$C$239,3,FALSE)</f>
        <v>124.36674853380001</v>
      </c>
    </row>
    <row r="20" spans="1:6" ht="15" customHeight="1">
      <c r="A20" s="57"/>
      <c r="B20" s="19">
        <v>4</v>
      </c>
      <c r="C20" s="12" t="s">
        <v>29</v>
      </c>
      <c r="D20" s="5" t="str">
        <f t="shared" ref="D20" si="1">B20 &amp; " - " &amp;C20</f>
        <v>4 - SS07 - Escalier</v>
      </c>
      <c r="E20" s="8">
        <f>VLOOKUP("*"&amp;D20&amp;"*",'[1]Données métrés pièces BSG'!$A$4:$C$239,2,FALSE)</f>
        <v>21.782636933199999</v>
      </c>
      <c r="F20" s="23">
        <f>VLOOKUP("*"&amp;D20&amp;"*",'[1]Données métrés pièces BSG'!$A$4:$C$239,3,FALSE)</f>
        <v>66.4370426463</v>
      </c>
    </row>
    <row r="21" spans="1:6" ht="15" customHeight="1">
      <c r="A21" s="57"/>
      <c r="B21" s="19">
        <v>5</v>
      </c>
      <c r="C21" s="12" t="s">
        <v>15</v>
      </c>
      <c r="D21" s="5" t="str">
        <f t="shared" si="0"/>
        <v>5 - SS24 - SAS</v>
      </c>
      <c r="E21" s="8">
        <f>VLOOKUP("*"&amp;D21&amp;"*",'[1]Données métrés pièces BSG'!$A$4:$C$239,2,FALSE)</f>
        <v>24.822913655800001</v>
      </c>
      <c r="F21" s="23">
        <f>VLOOKUP("*"&amp;D21&amp;"*",'[1]Données métrés pièces BSG'!$A$4:$C$239,3,FALSE)</f>
        <v>75.709886650300007</v>
      </c>
    </row>
    <row r="22" spans="1:6" ht="14.25" customHeight="1">
      <c r="A22" s="57"/>
      <c r="B22" s="19">
        <v>16</v>
      </c>
      <c r="C22" s="12" t="s">
        <v>16</v>
      </c>
      <c r="D22" s="5" t="str">
        <f t="shared" si="0"/>
        <v>16 - SS3132 - Local ventilation</v>
      </c>
      <c r="E22" s="8">
        <f>VLOOKUP("*"&amp;D22&amp;"*",'[1]Données métrés pièces BSG'!$A$4:$C$239,2,FALSE)</f>
        <v>150.25632150999999</v>
      </c>
      <c r="F22" s="23">
        <f>VLOOKUP("*"&amp;D22&amp;"*",'[1]Données métrés pièces BSG'!$A$4:$C$239,3,FALSE)</f>
        <v>458.28178060559998</v>
      </c>
    </row>
    <row r="23" spans="1:6" ht="15" customHeight="1">
      <c r="A23" s="57"/>
      <c r="B23" s="19">
        <v>11</v>
      </c>
      <c r="C23" s="12" t="s">
        <v>23</v>
      </c>
      <c r="D23" s="5" t="str">
        <f t="shared" si="0"/>
        <v>11 - SS3144 - WC</v>
      </c>
      <c r="E23" s="8">
        <f>VLOOKUP("*"&amp;D23&amp;"*",'[1]Données métrés pièces BSG'!$A$4:$C$239,2,FALSE)</f>
        <v>2.6462487441000002</v>
      </c>
      <c r="F23" s="23">
        <f>VLOOKUP("*"&amp;D23&amp;"*",'[1]Données métrés pièces BSG'!$A$4:$C$239,3,FALSE)</f>
        <v>8.0710586694999993</v>
      </c>
    </row>
    <row r="24" spans="1:6" ht="15" customHeight="1">
      <c r="A24" s="57"/>
      <c r="B24" s="19">
        <v>12</v>
      </c>
      <c r="C24" s="12" t="s">
        <v>17</v>
      </c>
      <c r="D24" s="5" t="str">
        <f t="shared" si="0"/>
        <v>12 - SS3145 - Douche</v>
      </c>
      <c r="E24" s="8">
        <f>VLOOKUP("*"&amp;D24&amp;"*",'[1]Données métrés pièces BSG'!$A$4:$C$239,2,FALSE)</f>
        <v>1.3984026929</v>
      </c>
      <c r="F24" s="23">
        <f>VLOOKUP("*"&amp;D24&amp;"*",'[1]Données métrés pièces BSG'!$A$4:$C$239,3,FALSE)</f>
        <v>4.2651282132999997</v>
      </c>
    </row>
    <row r="25" spans="1:6" ht="15" customHeight="1">
      <c r="A25" s="57"/>
      <c r="B25" s="19">
        <v>13</v>
      </c>
      <c r="C25" s="12" t="s">
        <v>18</v>
      </c>
      <c r="D25" s="5" t="str">
        <f t="shared" si="0"/>
        <v>13 - SS3146 - WC</v>
      </c>
      <c r="E25" s="8">
        <f>VLOOKUP("*"&amp;D25&amp;"*",'[1]Données métrés pièces BSG'!$A$4:$C$239,2,FALSE)</f>
        <v>1.4031974904</v>
      </c>
      <c r="F25" s="23">
        <f>VLOOKUP("*"&amp;D25&amp;"*",'[1]Données métrés pièces BSG'!$A$4:$C$239,3,FALSE)</f>
        <v>4.2797523457000004</v>
      </c>
    </row>
    <row r="26" spans="1:6" ht="15" customHeight="1">
      <c r="A26" s="57"/>
      <c r="B26" s="19">
        <v>14</v>
      </c>
      <c r="C26" s="12" t="s">
        <v>19</v>
      </c>
      <c r="D26" s="5" t="str">
        <f t="shared" si="0"/>
        <v>14 - SS3147 - Douche</v>
      </c>
      <c r="E26" s="8">
        <f>VLOOKUP("*"&amp;D26&amp;"*",'[1]Données métrés pièces BSG'!$A$4:$C$239,2,FALSE)</f>
        <v>2.0852574358</v>
      </c>
      <c r="F26" s="23">
        <f>VLOOKUP("*"&amp;D26&amp;"*",'[1]Données métrés pièces BSG'!$A$4:$C$239,3,FALSE)</f>
        <v>6.3600351790999996</v>
      </c>
    </row>
    <row r="27" spans="1:6" ht="15" customHeight="1" thickBot="1">
      <c r="A27" s="63"/>
      <c r="B27" s="20">
        <v>15</v>
      </c>
      <c r="C27" s="17" t="s">
        <v>20</v>
      </c>
      <c r="D27" s="7" t="str">
        <f t="shared" si="0"/>
        <v>15 - SS3148 - Douche</v>
      </c>
      <c r="E27" s="44">
        <f>VLOOKUP("*"&amp;D27&amp;"*",'[1]Données métrés pièces BSG'!$A$4:$C$239,2,FALSE)</f>
        <v>2.1533435604000002</v>
      </c>
      <c r="F27" s="45">
        <f>VLOOKUP("*"&amp;D27&amp;"*",'[1]Données métrés pièces BSG'!$A$4:$C$239,3,FALSE)</f>
        <v>6.5676978590999999</v>
      </c>
    </row>
    <row r="28" spans="1:6" s="31" customFormat="1" ht="15" customHeight="1" thickBot="1">
      <c r="A28" s="30"/>
      <c r="B28" s="9"/>
      <c r="C28" s="10"/>
      <c r="D28" s="21"/>
      <c r="E28" s="22"/>
      <c r="F28" s="34"/>
    </row>
    <row r="29" spans="1:6" ht="15" customHeight="1">
      <c r="A29" s="62" t="s">
        <v>2</v>
      </c>
      <c r="B29" s="13">
        <v>272</v>
      </c>
      <c r="C29" s="26" t="s">
        <v>30</v>
      </c>
      <c r="D29" s="1" t="str">
        <f t="shared" ref="D29:D45" si="2">B29 &amp; " - " &amp;C29</f>
        <v>272 - A301 - Président du CA</v>
      </c>
      <c r="E29" s="8">
        <f>VLOOKUP("*"&amp;D29&amp;"*",'[1]Données métrés pièces BSG'!$A$4:$C$239,2,FALSE)</f>
        <v>12.933252879899999</v>
      </c>
      <c r="F29" s="23">
        <f>VLOOKUP("*"&amp;D29&amp;"*",'[1]Données métrés pièces BSG'!$A$4:$C$239,3,FALSE)</f>
        <v>39.446421283799999</v>
      </c>
    </row>
    <row r="30" spans="1:6" ht="15" customHeight="1">
      <c r="A30" s="62"/>
      <c r="B30" s="14">
        <v>268</v>
      </c>
      <c r="C30" s="11" t="s">
        <v>31</v>
      </c>
      <c r="D30" s="3" t="str">
        <f t="shared" si="2"/>
        <v>268 - A302 - Secrétariat directeur médical</v>
      </c>
      <c r="E30" s="8">
        <f>VLOOKUP("*"&amp;D30&amp;"*",'[1]Données métrés pièces BSG'!$A$4:$C$239,2,FALSE)</f>
        <v>16.8330287414</v>
      </c>
      <c r="F30" s="23">
        <f>VLOOKUP("*"&amp;D30&amp;"*",'[1]Données métrés pièces BSG'!$A$4:$C$239,3,FALSE)</f>
        <v>51.340737661299997</v>
      </c>
    </row>
    <row r="31" spans="1:6" ht="15" customHeight="1">
      <c r="A31" s="62"/>
      <c r="B31" s="14">
        <v>269</v>
      </c>
      <c r="C31" s="11" t="s">
        <v>32</v>
      </c>
      <c r="D31" s="3" t="str">
        <f t="shared" si="2"/>
        <v>269 - A303 - Directeur médical</v>
      </c>
      <c r="E31" s="8">
        <f>VLOOKUP("*"&amp;D31&amp;"*",'[1]Données métrés pièces BSG'!$A$4:$C$239,2,FALSE)</f>
        <v>13.3465313414</v>
      </c>
      <c r="F31" s="23">
        <f>VLOOKUP("*"&amp;D31&amp;"*",'[1]Données métrés pièces BSG'!$A$4:$C$239,3,FALSE)</f>
        <v>40.706920591299998</v>
      </c>
    </row>
    <row r="32" spans="1:6" ht="15" customHeight="1">
      <c r="A32" s="62"/>
      <c r="B32" s="14">
        <v>266</v>
      </c>
      <c r="C32" s="11" t="s">
        <v>33</v>
      </c>
      <c r="D32" s="3" t="str">
        <f t="shared" si="2"/>
        <v>266 - A304 - Directeur pharmacie</v>
      </c>
      <c r="E32" s="8">
        <f>VLOOKUP("*"&amp;D32&amp;"*",'[1]Données métrés pièces BSG'!$A$4:$C$239,2,FALSE)</f>
        <v>14.273158111300001</v>
      </c>
      <c r="F32" s="23">
        <f>VLOOKUP("*"&amp;D32&amp;"*",'[1]Données métrés pièces BSG'!$A$4:$C$239,3,FALSE)</f>
        <v>43.5331322396</v>
      </c>
    </row>
    <row r="33" spans="1:6" ht="15" customHeight="1">
      <c r="A33" s="62"/>
      <c r="B33" s="14">
        <v>267</v>
      </c>
      <c r="C33" s="11" t="s">
        <v>34</v>
      </c>
      <c r="D33" s="3" t="str">
        <f t="shared" si="2"/>
        <v>267 - A305 - Directeur médical adjoint</v>
      </c>
      <c r="E33" s="8">
        <f>VLOOKUP("*"&amp;D33&amp;"*",'[1]Données métrés pièces BSG'!$A$4:$C$239,2,FALSE)</f>
        <v>14.292212538799999</v>
      </c>
      <c r="F33" s="23">
        <f>VLOOKUP("*"&amp;D33&amp;"*",'[1]Données métrés pièces BSG'!$A$4:$C$239,3,FALSE)</f>
        <v>43.591248243199999</v>
      </c>
    </row>
    <row r="34" spans="1:6" ht="15" customHeight="1">
      <c r="A34" s="62"/>
      <c r="B34" s="14">
        <v>265</v>
      </c>
      <c r="C34" s="11" t="s">
        <v>35</v>
      </c>
      <c r="D34" s="3" t="str">
        <f t="shared" si="2"/>
        <v>265 - A306 - Directeur général adjoint</v>
      </c>
      <c r="E34" s="8">
        <f>VLOOKUP("*"&amp;D34&amp;"*",'[1]Données métrés pièces BSG'!$A$4:$C$239,2,FALSE)</f>
        <v>14.3166798686</v>
      </c>
      <c r="F34" s="23">
        <f>VLOOKUP("*"&amp;D34&amp;"*",'[1]Données métrés pièces BSG'!$A$4:$C$239,3,FALSE)</f>
        <v>43.665873599100003</v>
      </c>
    </row>
    <row r="35" spans="1:6" ht="15" customHeight="1">
      <c r="A35" s="62"/>
      <c r="B35" s="14">
        <v>264</v>
      </c>
      <c r="C35" s="11" t="s">
        <v>36</v>
      </c>
      <c r="D35" s="3" t="str">
        <f t="shared" si="2"/>
        <v>264 - A307 - Secrétariat directeur général financier</v>
      </c>
      <c r="E35" s="8">
        <f>VLOOKUP("*"&amp;D35&amp;"*",'[1]Données métrés pièces BSG'!$A$4:$C$239,2,FALSE)</f>
        <v>16.887551390399999</v>
      </c>
      <c r="F35" s="23">
        <f>VLOOKUP("*"&amp;D35&amp;"*",'[1]Données métrés pièces BSG'!$A$4:$C$239,3,FALSE)</f>
        <v>51.507031740599999</v>
      </c>
    </row>
    <row r="36" spans="1:6" ht="15" customHeight="1">
      <c r="A36" s="62"/>
      <c r="B36" s="14">
        <v>263</v>
      </c>
      <c r="C36" s="11" t="s">
        <v>37</v>
      </c>
      <c r="D36" s="3" t="str">
        <f t="shared" si="2"/>
        <v>263 - A308 - Chargé de mission</v>
      </c>
      <c r="E36" s="8">
        <f>VLOOKUP("*"&amp;D36&amp;"*",'[1]Données métrés pièces BSG'!$A$4:$C$239,2,FALSE)</f>
        <v>14.393832074600001</v>
      </c>
      <c r="F36" s="23">
        <f>VLOOKUP("*"&amp;D36&amp;"*",'[1]Données métrés pièces BSG'!$A$4:$C$239,3,FALSE)</f>
        <v>43.901187827400001</v>
      </c>
    </row>
    <row r="37" spans="1:6" ht="15" customHeight="1">
      <c r="A37" s="62"/>
      <c r="B37" s="14">
        <v>262</v>
      </c>
      <c r="C37" s="11" t="s">
        <v>38</v>
      </c>
      <c r="D37" s="3" t="str">
        <f t="shared" si="2"/>
        <v>262 - A309 - Directeur nursing</v>
      </c>
      <c r="E37" s="8">
        <f>VLOOKUP("*"&amp;D37&amp;"*",'[1]Données métrés pièces BSG'!$A$4:$C$239,2,FALSE)</f>
        <v>14.517820109600001</v>
      </c>
      <c r="F37" s="23">
        <f>VLOOKUP("*"&amp;D37&amp;"*",'[1]Données métrés pièces BSG'!$A$4:$C$239,3,FALSE)</f>
        <v>44.279351334200001</v>
      </c>
    </row>
    <row r="38" spans="1:6" ht="15" customHeight="1">
      <c r="A38" s="62"/>
      <c r="B38" s="14">
        <v>258</v>
      </c>
      <c r="C38" s="11" t="s">
        <v>39</v>
      </c>
      <c r="D38" s="3" t="str">
        <f t="shared" si="2"/>
        <v>258 - A310 - Directeur général</v>
      </c>
      <c r="E38" s="8">
        <f>VLOOKUP("*"&amp;D38&amp;"*",'[1]Données métrés pièces BSG'!$A$4:$C$239,2,FALSE)</f>
        <v>17.1653767058</v>
      </c>
      <c r="F38" s="23">
        <f>VLOOKUP("*"&amp;D38&amp;"*",'[1]Données métrés pièces BSG'!$A$4:$C$239,3,FALSE)</f>
        <v>52.354398952499999</v>
      </c>
    </row>
    <row r="39" spans="1:6" ht="15" customHeight="1">
      <c r="A39" s="62"/>
      <c r="B39" s="14">
        <v>261</v>
      </c>
      <c r="C39" s="11" t="s">
        <v>40</v>
      </c>
      <c r="D39" s="3" t="str">
        <f t="shared" si="2"/>
        <v>261 - A311 - Service juridique</v>
      </c>
      <c r="E39" s="8">
        <f>VLOOKUP("*"&amp;D39&amp;"*",'[1]Données métrés pièces BSG'!$A$4:$C$239,2,FALSE)</f>
        <v>13.3732330981</v>
      </c>
      <c r="F39" s="23">
        <f>VLOOKUP("*"&amp;D39&amp;"*",'[1]Données métrés pièces BSG'!$A$4:$C$239,3,FALSE)</f>
        <v>40.788360949199998</v>
      </c>
    </row>
    <row r="40" spans="1:6" ht="15" customHeight="1">
      <c r="A40" s="62"/>
      <c r="B40" s="14">
        <v>273</v>
      </c>
      <c r="C40" s="11" t="s">
        <v>41</v>
      </c>
      <c r="D40" s="3" t="str">
        <f t="shared" si="2"/>
        <v>273 - A312 - LT</v>
      </c>
      <c r="E40" s="8">
        <f>VLOOKUP("*"&amp;D40&amp;"*",'[1]Données métrés pièces BSG'!$A$4:$C$239,2,FALSE)</f>
        <v>6.7857446773000003</v>
      </c>
      <c r="F40" s="23">
        <f>VLOOKUP("*"&amp;D40&amp;"*",'[1]Données métrés pièces BSG'!$A$4:$C$239,3,FALSE)</f>
        <v>20.696521265800001</v>
      </c>
    </row>
    <row r="41" spans="1:6" ht="15" customHeight="1">
      <c r="A41" s="62"/>
      <c r="B41" s="14">
        <v>278</v>
      </c>
      <c r="C41" s="11" t="s">
        <v>42</v>
      </c>
      <c r="D41" s="3" t="str">
        <f t="shared" si="2"/>
        <v>278 - A313 - Kitchenette</v>
      </c>
      <c r="E41" s="8">
        <f>VLOOKUP("*"&amp;D41&amp;"*",'[1]Données métrés pièces BSG'!$A$4:$C$239,2,FALSE)</f>
        <v>3.9638528084</v>
      </c>
      <c r="F41" s="23">
        <f>VLOOKUP("*"&amp;D41&amp;"*",'[1]Données métrés pièces BSG'!$A$4:$C$239,3,FALSE)</f>
        <v>12.0897510657</v>
      </c>
    </row>
    <row r="42" spans="1:6" ht="15" customHeight="1">
      <c r="A42" s="62"/>
      <c r="B42" s="14">
        <v>279</v>
      </c>
      <c r="C42" s="11" t="s">
        <v>43</v>
      </c>
      <c r="D42" s="3" t="str">
        <f t="shared" si="2"/>
        <v>279 - A314 - Ménage</v>
      </c>
      <c r="E42" s="8">
        <f>VLOOKUP("*"&amp;D42&amp;"*",'[1]Données métrés pièces BSG'!$A$4:$C$239,2,FALSE)</f>
        <v>3.8271682288000002</v>
      </c>
      <c r="F42" s="23">
        <f>VLOOKUP("*"&amp;D42&amp;"*",'[1]Données métrés pièces BSG'!$A$4:$C$239,3,FALSE)</f>
        <v>11.672863098000001</v>
      </c>
    </row>
    <row r="43" spans="1:6" ht="15.75" customHeight="1">
      <c r="A43" s="62"/>
      <c r="B43" s="14">
        <v>282</v>
      </c>
      <c r="C43" s="15" t="s">
        <v>44</v>
      </c>
      <c r="D43" s="3" t="str">
        <f t="shared" si="2"/>
        <v>282 - A315 - Salle de réunion</v>
      </c>
      <c r="E43" s="8">
        <f>VLOOKUP("*"&amp;D43&amp;"*",'[1]Données métrés pièces BSG'!$A$4:$C$239,2,FALSE)</f>
        <v>30.8864367165</v>
      </c>
      <c r="F43" s="23">
        <f>VLOOKUP("*"&amp;D43&amp;"*",'[1]Données métrés pièces BSG'!$A$4:$C$239,3,FALSE)</f>
        <v>94.203631985399994</v>
      </c>
    </row>
    <row r="44" spans="1:6" ht="15.75" customHeight="1">
      <c r="A44" s="62"/>
      <c r="B44" s="14">
        <v>285</v>
      </c>
      <c r="C44" s="11" t="s">
        <v>45</v>
      </c>
      <c r="D44" s="3" t="str">
        <f t="shared" si="2"/>
        <v>285 - A316 - Espace plugin</v>
      </c>
      <c r="E44" s="8">
        <f>VLOOKUP("*"&amp;D44&amp;"*",'[1]Données métrés pièces BSG'!$A$4:$C$239,2,FALSE)</f>
        <v>19.301965966899999</v>
      </c>
      <c r="F44" s="23">
        <f>VLOOKUP("*"&amp;D44&amp;"*",'[1]Données métrés pièces BSG'!$A$4:$C$239,3,FALSE)</f>
        <v>58.870996198999997</v>
      </c>
    </row>
    <row r="45" spans="1:6" ht="15.75" customHeight="1">
      <c r="A45" s="62"/>
      <c r="B45" s="14">
        <v>281</v>
      </c>
      <c r="C45" s="11" t="s">
        <v>46</v>
      </c>
      <c r="D45" s="3" t="str">
        <f t="shared" si="2"/>
        <v>281 - A317 - WC PMR Hommes</v>
      </c>
      <c r="E45" s="8">
        <f>VLOOKUP("*"&amp;D45&amp;"*",'[1]Données métrés pièces BSG'!$A$4:$C$239,2,FALSE)</f>
        <v>3.0297640475000001</v>
      </c>
      <c r="F45" s="23">
        <f>VLOOKUP("*"&amp;D45&amp;"*",'[1]Données métrés pièces BSG'!$A$4:$C$239,3,FALSE)</f>
        <v>9.2407803449999992</v>
      </c>
    </row>
    <row r="46" spans="1:6" ht="15.75" customHeight="1">
      <c r="A46" s="62"/>
      <c r="B46" s="14">
        <v>280</v>
      </c>
      <c r="C46" s="11" t="s">
        <v>47</v>
      </c>
      <c r="D46" s="3" t="str">
        <f t="shared" ref="D46:D47" si="3">B46 &amp; " - " &amp;C46</f>
        <v>280 - A318 - WC PMR Dames</v>
      </c>
      <c r="E46" s="8">
        <f>VLOOKUP("*"&amp;D46&amp;"*",'[1]Données métrés pièces BSG'!$A$4:$C$239,2,FALSE)</f>
        <v>2.8612611637000001</v>
      </c>
      <c r="F46" s="23">
        <f>VLOOKUP("*"&amp;D46&amp;"*",'[1]Données métrés pièces BSG'!$A$4:$C$239,3,FALSE)</f>
        <v>8.7268465492999994</v>
      </c>
    </row>
    <row r="47" spans="1:6" ht="15" customHeight="1">
      <c r="A47" s="62"/>
      <c r="B47" s="14">
        <v>284</v>
      </c>
      <c r="C47" s="11" t="s">
        <v>48</v>
      </c>
      <c r="D47" s="3" t="str">
        <f t="shared" si="3"/>
        <v>284 - A319 - Reproduction</v>
      </c>
      <c r="E47" s="8">
        <f>VLOOKUP("*"&amp;D47&amp;"*",'[1]Données métrés pièces BSG'!$A$4:$C$239,2,FALSE)</f>
        <v>6.1600213892999998</v>
      </c>
      <c r="F47" s="23">
        <f>VLOOKUP("*"&amp;D47&amp;"*",'[1]Données métrés pièces BSG'!$A$4:$C$239,3,FALSE)</f>
        <v>18.788092950799999</v>
      </c>
    </row>
    <row r="48" spans="1:6" ht="15" customHeight="1">
      <c r="A48" s="62"/>
      <c r="B48" s="24">
        <v>271</v>
      </c>
      <c r="C48" s="25" t="s">
        <v>51</v>
      </c>
      <c r="D48" s="3" t="str">
        <f t="shared" ref="D48:D50" si="4">B48 &amp; " - " &amp;C48</f>
        <v>271 - A320 - Escalier</v>
      </c>
      <c r="E48" s="8">
        <f>VLOOKUP("*"&amp;D48&amp;"*",'[1]Données métrés pièces BSG'!$A$4:$C$239,2,FALSE)</f>
        <v>23.402544942500001</v>
      </c>
      <c r="F48" s="23">
        <f>VLOOKUP("*"&amp;D48&amp;"*",'[1]Données métrés pièces BSG'!$A$4:$C$239,3,FALSE)</f>
        <v>314.08697307670002</v>
      </c>
    </row>
    <row r="49" spans="1:6" ht="15" customHeight="1">
      <c r="A49" s="62"/>
      <c r="B49" s="24">
        <v>276</v>
      </c>
      <c r="C49" s="25" t="s">
        <v>49</v>
      </c>
      <c r="D49" s="3" t="str">
        <f t="shared" si="4"/>
        <v>276 - A390 - Couloir</v>
      </c>
      <c r="E49" s="8">
        <f>VLOOKUP("*"&amp;D49&amp;"*",'[1]Données métrés pièces BSG'!$A$4:$C$239,2,FALSE)</f>
        <v>31.852740086299999</v>
      </c>
      <c r="F49" s="23">
        <f>VLOOKUP("*"&amp;D49&amp;"*",'[1]Données métrés pièces BSG'!$A$4:$C$239,3,FALSE)</f>
        <v>97.150857263299997</v>
      </c>
    </row>
    <row r="50" spans="1:6" ht="15" customHeight="1">
      <c r="A50" s="62"/>
      <c r="B50" s="24">
        <v>259</v>
      </c>
      <c r="C50" s="25" t="s">
        <v>50</v>
      </c>
      <c r="D50" s="3" t="str">
        <f t="shared" si="4"/>
        <v>259 - A390a - Couloir</v>
      </c>
      <c r="E50" s="8">
        <f>VLOOKUP("*"&amp;D50&amp;"*",'[1]Données métrés pièces BSG'!$A$4:$C$239,2,FALSE)</f>
        <v>43.103412317299998</v>
      </c>
      <c r="F50" s="23">
        <f>VLOOKUP("*"&amp;D50&amp;"*",'[1]Données métrés pièces BSG'!$A$4:$C$239,3,FALSE)</f>
        <v>131.46540756760001</v>
      </c>
    </row>
    <row r="51" spans="1:6" ht="15.75" thickBot="1">
      <c r="E51" s="36">
        <f>SUM(E7:E50)</f>
        <v>1088.4125776421999</v>
      </c>
      <c r="F51" s="35">
        <f>SUM(F7:F50)</f>
        <v>3771.1982036168006</v>
      </c>
    </row>
    <row r="52" spans="1:6">
      <c r="E52" s="32" t="s">
        <v>67</v>
      </c>
      <c r="F52" s="4" t="s">
        <v>67</v>
      </c>
    </row>
  </sheetData>
  <dataConsolidate/>
  <mergeCells count="9">
    <mergeCell ref="A7:A27"/>
    <mergeCell ref="F4:F6"/>
    <mergeCell ref="D4:D6"/>
    <mergeCell ref="A29:A50"/>
    <mergeCell ref="A1:F1"/>
    <mergeCell ref="A4:A6"/>
    <mergeCell ref="B4:B6"/>
    <mergeCell ref="C4:C6"/>
    <mergeCell ref="E4:E6"/>
  </mergeCells>
  <phoneticPr fontId="6" type="noConversion"/>
  <pageMargins left="0.70866141732283472" right="0.70866141732283472" top="0.74803149606299213" bottom="0.74803149606299213" header="0.31496062992125984" footer="0.31496062992125984"/>
  <pageSetup paperSize="124" scale="80" fitToHeight="2" orientation="landscape" r:id="rId1"/>
  <headerFooter>
    <oddHeader>&amp;L&amp;Z&amp;F</oddHeader>
  </headerFooter>
  <rowBreaks count="1" manualBreakCount="1">
    <brk id="28" max="16383" man="1"/>
  </rowBreaks>
  <customProperties>
    <customPr name="Morefunc.ini" r:id="rId2"/>
    <customPr name="Morefunc.xll" r:id="rId3"/>
    <customPr name="Version" r:id="rId4"/>
  </customProperties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77" r:id="rId7" name="Button 33">
              <controlPr defaultSize="0" print="0" autoFill="0" autoPict="0" macro="[0]!test">
                <anchor moveWithCells="1" sizeWithCells="1">
                  <from>
                    <xdr:col>6</xdr:col>
                    <xdr:colOff>752475</xdr:colOff>
                    <xdr:row>3</xdr:row>
                    <xdr:rowOff>295275</xdr:rowOff>
                  </from>
                  <to>
                    <xdr:col>8</xdr:col>
                    <xdr:colOff>438150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Sources</vt:lpstr>
      <vt:lpstr>Programmation</vt:lpstr>
      <vt:lpstr>Programmation!Zone_d_impression</vt:lpstr>
    </vt:vector>
  </TitlesOfParts>
  <Company>Greisch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Ravenel</cp:lastModifiedBy>
  <cp:lastPrinted>2017-10-11T07:09:09Z</cp:lastPrinted>
  <dcterms:created xsi:type="dcterms:W3CDTF">2014-12-03T13:36:40Z</dcterms:created>
  <dcterms:modified xsi:type="dcterms:W3CDTF">2017-10-11T07:54:55Z</dcterms:modified>
</cp:coreProperties>
</file>