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Imputation" sheetId="1" r:id="rId1"/>
    <sheet name="Achats" sheetId="11" r:id="rId2"/>
    <sheet name="Entreposage MP" sheetId="12" r:id="rId3"/>
    <sheet name="Production" sheetId="13" r:id="rId4"/>
    <sheet name="Embouteillage" sheetId="14" r:id="rId5"/>
    <sheet name="Entreposage PF" sheetId="15" r:id="rId6"/>
    <sheet name="Livraison" sheetId="16" r:id="rId7"/>
    <sheet name="R et D" sheetId="17" r:id="rId8"/>
    <sheet name="Ventes" sheetId="18" r:id="rId9"/>
    <sheet name="Administration" sheetId="19" r:id="rId10"/>
  </sheets>
  <calcPr calcId="125725"/>
</workbook>
</file>

<file path=xl/calcChain.xml><?xml version="1.0" encoding="utf-8"?>
<calcChain xmlns="http://schemas.openxmlformats.org/spreadsheetml/2006/main">
  <c r="B11" i="12"/>
  <c r="B10"/>
  <c r="B9"/>
  <c r="B8"/>
  <c r="B7"/>
  <c r="B6"/>
  <c r="B5"/>
  <c r="B4"/>
  <c r="C14" i="1"/>
  <c r="B6" i="11"/>
  <c r="B7"/>
  <c r="B8"/>
  <c r="B9"/>
  <c r="B10"/>
  <c r="B11"/>
  <c r="B5"/>
  <c r="B4"/>
  <c r="AG6" i="1"/>
  <c r="AG7"/>
  <c r="AG8"/>
  <c r="AG9"/>
  <c r="AG10"/>
  <c r="AG11"/>
  <c r="AG12"/>
  <c r="AG13"/>
  <c r="AG5"/>
  <c r="AE6"/>
  <c r="AE7"/>
  <c r="AE8"/>
  <c r="AE9"/>
  <c r="AE10"/>
  <c r="AE11"/>
  <c r="AE12"/>
  <c r="AE13"/>
  <c r="AB6"/>
  <c r="AB7"/>
  <c r="AB8"/>
  <c r="AB9"/>
  <c r="AB10"/>
  <c r="AB11"/>
  <c r="AB12"/>
  <c r="AB13"/>
  <c r="Y6"/>
  <c r="Y7"/>
  <c r="Y8"/>
  <c r="Y9"/>
  <c r="Y10"/>
  <c r="Y11"/>
  <c r="Y12"/>
  <c r="Y13"/>
  <c r="V6"/>
  <c r="V7"/>
  <c r="V8"/>
  <c r="V9"/>
  <c r="V10"/>
  <c r="V11"/>
  <c r="V12"/>
  <c r="V13"/>
  <c r="S6"/>
  <c r="S7"/>
  <c r="S8"/>
  <c r="S9"/>
  <c r="S10"/>
  <c r="S11"/>
  <c r="S12"/>
  <c r="S13"/>
  <c r="P6"/>
  <c r="P7"/>
  <c r="P8"/>
  <c r="P9"/>
  <c r="P10"/>
  <c r="P11"/>
  <c r="P12"/>
  <c r="P13"/>
  <c r="M6"/>
  <c r="M7"/>
  <c r="M8"/>
  <c r="M9"/>
  <c r="M10"/>
  <c r="M11"/>
  <c r="M12"/>
  <c r="M13"/>
  <c r="J6"/>
  <c r="C5" i="12" s="1"/>
  <c r="J7" i="1"/>
  <c r="J8"/>
  <c r="J9"/>
  <c r="J10"/>
  <c r="J11"/>
  <c r="J12"/>
  <c r="J13"/>
  <c r="G6"/>
  <c r="C5" i="11" s="1"/>
  <c r="G7" i="1"/>
  <c r="G8"/>
  <c r="C7" i="12" s="1"/>
  <c r="G9" i="1"/>
  <c r="C8" i="11" s="1"/>
  <c r="G10" i="1"/>
  <c r="C9" i="12" s="1"/>
  <c r="G11" i="1"/>
  <c r="C10" i="11" s="1"/>
  <c r="G12" i="1"/>
  <c r="C11" i="12" s="1"/>
  <c r="G13" i="1"/>
  <c r="C12" i="12" s="1"/>
  <c r="AE5" i="1"/>
  <c r="AB5"/>
  <c r="Y5"/>
  <c r="V5"/>
  <c r="S5"/>
  <c r="M5"/>
  <c r="P5"/>
  <c r="J5"/>
  <c r="C4" i="12" s="1"/>
  <c r="G5" i="1"/>
  <c r="C4" i="11" s="1"/>
  <c r="J14" i="1" l="1"/>
  <c r="I14" s="1"/>
  <c r="M14"/>
  <c r="L14" s="1"/>
  <c r="P14"/>
  <c r="O14" s="1"/>
  <c r="S14"/>
  <c r="R14" s="1"/>
  <c r="V14"/>
  <c r="U14" s="1"/>
  <c r="Y14"/>
  <c r="X14" s="1"/>
  <c r="AB14"/>
  <c r="AA14" s="1"/>
  <c r="AE14"/>
  <c r="AD14" s="1"/>
  <c r="C11" i="11"/>
  <c r="C9"/>
  <c r="C7"/>
  <c r="C8" i="12"/>
  <c r="C10"/>
  <c r="G14" i="1"/>
  <c r="C6" i="11"/>
  <c r="C12"/>
  <c r="C6" i="12"/>
  <c r="C13" l="1"/>
  <c r="F14" i="1"/>
  <c r="C13" i="11"/>
  <c r="AG14" i="1"/>
</calcChain>
</file>

<file path=xl/sharedStrings.xml><?xml version="1.0" encoding="utf-8"?>
<sst xmlns="http://schemas.openxmlformats.org/spreadsheetml/2006/main" count="58" uniqueCount="25">
  <si>
    <t>Charge</t>
  </si>
  <si>
    <t>Montant</t>
  </si>
  <si>
    <t>Facteur d'imputation</t>
  </si>
  <si>
    <t>Entreposage MP</t>
  </si>
  <si>
    <t>Achats</t>
  </si>
  <si>
    <t>Production</t>
  </si>
  <si>
    <t>Embouteillage</t>
  </si>
  <si>
    <t>Entreposage PF</t>
  </si>
  <si>
    <t>Livraison</t>
  </si>
  <si>
    <t>R et D</t>
  </si>
  <si>
    <t>Ventes</t>
  </si>
  <si>
    <t>%</t>
  </si>
  <si>
    <t>Administration</t>
  </si>
  <si>
    <t>Montant Total</t>
  </si>
  <si>
    <t>Électricité</t>
  </si>
  <si>
    <t>Frais de formation</t>
  </si>
  <si>
    <t>Nombre d'employés</t>
  </si>
  <si>
    <t>Total (balance)</t>
  </si>
  <si>
    <t>…</t>
  </si>
  <si>
    <t>Total</t>
  </si>
  <si>
    <t>Entretien informatique</t>
  </si>
  <si>
    <t>ACHATS</t>
  </si>
  <si>
    <t>Autres</t>
  </si>
  <si>
    <t>Superficie Plancher</t>
  </si>
  <si>
    <t>Nbr équipement info</t>
  </si>
</sst>
</file>

<file path=xl/styles.xml><?xml version="1.0" encoding="utf-8"?>
<styleSheet xmlns="http://schemas.openxmlformats.org/spreadsheetml/2006/main">
  <numFmts count="2">
    <numFmt numFmtId="164" formatCode="#,##0.00\ &quot;$&quot;"/>
    <numFmt numFmtId="165" formatCode="0.0%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1">
    <xf numFmtId="0" fontId="0" fillId="0" borderId="0" xfId="0"/>
    <xf numFmtId="164" fontId="0" fillId="0" borderId="0" xfId="0" applyNumberFormat="1"/>
    <xf numFmtId="165" fontId="0" fillId="0" borderId="0" xfId="0" applyNumberFormat="1"/>
    <xf numFmtId="10" fontId="0" fillId="0" borderId="0" xfId="0" applyNumberFormat="1"/>
    <xf numFmtId="164" fontId="1" fillId="0" borderId="1" xfId="0" applyNumberFormat="1" applyFont="1" applyBorder="1"/>
    <xf numFmtId="164" fontId="0" fillId="0" borderId="2" xfId="0" applyNumberFormat="1" applyBorder="1"/>
    <xf numFmtId="164" fontId="1" fillId="0" borderId="2" xfId="0" applyNumberFormat="1" applyFont="1" applyBorder="1"/>
    <xf numFmtId="0" fontId="0" fillId="0" borderId="3" xfId="0" applyBorder="1"/>
    <xf numFmtId="0" fontId="1" fillId="0" borderId="3" xfId="0" applyFont="1" applyBorder="1"/>
    <xf numFmtId="0" fontId="1" fillId="0" borderId="1" xfId="0" applyFont="1" applyBorder="1"/>
    <xf numFmtId="164" fontId="0" fillId="0" borderId="3" xfId="0" applyNumberFormat="1" applyBorder="1"/>
    <xf numFmtId="164" fontId="0" fillId="0" borderId="0" xfId="0" applyNumberFormat="1" applyBorder="1"/>
    <xf numFmtId="0" fontId="0" fillId="0" borderId="0" xfId="0" applyBorder="1"/>
    <xf numFmtId="164" fontId="0" fillId="0" borderId="4" xfId="0" applyNumberFormat="1" applyBorder="1"/>
    <xf numFmtId="0" fontId="0" fillId="0" borderId="4" xfId="0" applyBorder="1"/>
    <xf numFmtId="0" fontId="1" fillId="0" borderId="5" xfId="0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0" fillId="0" borderId="5" xfId="0" applyNumberFormat="1" applyBorder="1"/>
    <xf numFmtId="165" fontId="0" fillId="2" borderId="12" xfId="0" applyNumberFormat="1" applyFill="1" applyBorder="1"/>
    <xf numFmtId="164" fontId="0" fillId="2" borderId="13" xfId="0" applyNumberFormat="1" applyFill="1" applyBorder="1"/>
    <xf numFmtId="0" fontId="1" fillId="0" borderId="0" xfId="0" applyFon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4" borderId="8" xfId="0" applyNumberFormat="1" applyFont="1" applyFill="1" applyBorder="1" applyAlignment="1">
      <alignment horizontal="center"/>
    </xf>
    <xf numFmtId="0" fontId="1" fillId="4" borderId="9" xfId="0" applyFont="1" applyFill="1" applyBorder="1" applyAlignment="1">
      <alignment horizontal="center"/>
    </xf>
    <xf numFmtId="165" fontId="0" fillId="4" borderId="10" xfId="0" applyNumberFormat="1" applyFill="1" applyBorder="1"/>
    <xf numFmtId="0" fontId="0" fillId="4" borderId="11" xfId="0" applyFill="1" applyBorder="1"/>
    <xf numFmtId="165" fontId="0" fillId="4" borderId="12" xfId="0" applyNumberFormat="1" applyFill="1" applyBorder="1"/>
    <xf numFmtId="164" fontId="0" fillId="4" borderId="13" xfId="0" applyNumberFormat="1" applyFill="1" applyBorder="1"/>
    <xf numFmtId="0" fontId="0" fillId="4" borderId="13" xfId="0" applyFill="1" applyBorder="1"/>
    <xf numFmtId="165" fontId="0" fillId="4" borderId="14" xfId="0" applyNumberFormat="1" applyFill="1" applyBorder="1"/>
    <xf numFmtId="0" fontId="0" fillId="4" borderId="15" xfId="0" applyFill="1" applyBorder="1"/>
    <xf numFmtId="165" fontId="1" fillId="5" borderId="8" xfId="0" applyNumberFormat="1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165" fontId="0" fillId="5" borderId="10" xfId="0" applyNumberFormat="1" applyFill="1" applyBorder="1"/>
    <xf numFmtId="0" fontId="0" fillId="5" borderId="11" xfId="0" applyFill="1" applyBorder="1"/>
    <xf numFmtId="165" fontId="0" fillId="5" borderId="12" xfId="0" applyNumberFormat="1" applyFill="1" applyBorder="1"/>
    <xf numFmtId="164" fontId="0" fillId="5" borderId="13" xfId="0" applyNumberFormat="1" applyFill="1" applyBorder="1"/>
    <xf numFmtId="0" fontId="0" fillId="5" borderId="13" xfId="0" applyFill="1" applyBorder="1"/>
    <xf numFmtId="165" fontId="0" fillId="5" borderId="14" xfId="0" applyNumberFormat="1" applyFill="1" applyBorder="1"/>
    <xf numFmtId="0" fontId="0" fillId="5" borderId="15" xfId="0" applyFill="1" applyBorder="1"/>
    <xf numFmtId="165" fontId="1" fillId="6" borderId="8" xfId="0" applyNumberFormat="1" applyFont="1" applyFill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65" fontId="0" fillId="6" borderId="10" xfId="0" applyNumberFormat="1" applyFill="1" applyBorder="1"/>
    <xf numFmtId="0" fontId="0" fillId="6" borderId="11" xfId="0" applyFill="1" applyBorder="1"/>
    <xf numFmtId="165" fontId="0" fillId="6" borderId="12" xfId="0" applyNumberFormat="1" applyFill="1" applyBorder="1"/>
    <xf numFmtId="164" fontId="0" fillId="6" borderId="13" xfId="0" applyNumberFormat="1" applyFill="1" applyBorder="1"/>
    <xf numFmtId="0" fontId="0" fillId="6" borderId="13" xfId="0" applyFill="1" applyBorder="1"/>
    <xf numFmtId="165" fontId="0" fillId="6" borderId="14" xfId="0" applyNumberFormat="1" applyFill="1" applyBorder="1"/>
    <xf numFmtId="0" fontId="0" fillId="6" borderId="15" xfId="0" applyFill="1" applyBorder="1"/>
    <xf numFmtId="165" fontId="1" fillId="7" borderId="8" xfId="0" applyNumberFormat="1" applyFont="1" applyFill="1" applyBorder="1" applyAlignment="1">
      <alignment horizontal="center"/>
    </xf>
    <xf numFmtId="0" fontId="1" fillId="7" borderId="9" xfId="0" applyFont="1" applyFill="1" applyBorder="1" applyAlignment="1">
      <alignment horizontal="center"/>
    </xf>
    <xf numFmtId="165" fontId="0" fillId="7" borderId="10" xfId="0" applyNumberFormat="1" applyFill="1" applyBorder="1"/>
    <xf numFmtId="0" fontId="0" fillId="7" borderId="11" xfId="0" applyFill="1" applyBorder="1"/>
    <xf numFmtId="165" fontId="0" fillId="7" borderId="12" xfId="0" applyNumberFormat="1" applyFill="1" applyBorder="1"/>
    <xf numFmtId="164" fontId="0" fillId="7" borderId="13" xfId="0" applyNumberFormat="1" applyFill="1" applyBorder="1"/>
    <xf numFmtId="0" fontId="0" fillId="7" borderId="13" xfId="0" applyFill="1" applyBorder="1"/>
    <xf numFmtId="165" fontId="0" fillId="7" borderId="14" xfId="0" applyNumberFormat="1" applyFill="1" applyBorder="1"/>
    <xf numFmtId="0" fontId="0" fillId="7" borderId="15" xfId="0" applyFill="1" applyBorder="1"/>
    <xf numFmtId="10" fontId="1" fillId="8" borderId="8" xfId="0" applyNumberFormat="1" applyFont="1" applyFill="1" applyBorder="1" applyAlignment="1">
      <alignment horizontal="center"/>
    </xf>
    <xf numFmtId="164" fontId="1" fillId="8" borderId="9" xfId="0" applyNumberFormat="1" applyFont="1" applyFill="1" applyBorder="1" applyAlignment="1">
      <alignment horizontal="center"/>
    </xf>
    <xf numFmtId="10" fontId="0" fillId="8" borderId="10" xfId="0" applyNumberFormat="1" applyFill="1" applyBorder="1"/>
    <xf numFmtId="164" fontId="0" fillId="8" borderId="11" xfId="0" applyNumberFormat="1" applyFill="1" applyBorder="1"/>
    <xf numFmtId="10" fontId="0" fillId="8" borderId="12" xfId="0" applyNumberFormat="1" applyFill="1" applyBorder="1"/>
    <xf numFmtId="164" fontId="0" fillId="8" borderId="13" xfId="0" applyNumberFormat="1" applyFill="1" applyBorder="1"/>
    <xf numFmtId="10" fontId="0" fillId="8" borderId="14" xfId="0" applyNumberFormat="1" applyFill="1" applyBorder="1"/>
    <xf numFmtId="164" fontId="0" fillId="8" borderId="15" xfId="0" applyNumberFormat="1" applyFill="1" applyBorder="1"/>
    <xf numFmtId="165" fontId="1" fillId="9" borderId="8" xfId="0" applyNumberFormat="1" applyFont="1" applyFill="1" applyBorder="1" applyAlignment="1">
      <alignment horizontal="center"/>
    </xf>
    <xf numFmtId="164" fontId="1" fillId="9" borderId="9" xfId="0" applyNumberFormat="1" applyFont="1" applyFill="1" applyBorder="1" applyAlignment="1">
      <alignment horizontal="center"/>
    </xf>
    <xf numFmtId="165" fontId="0" fillId="9" borderId="10" xfId="0" applyNumberFormat="1" applyFill="1" applyBorder="1"/>
    <xf numFmtId="164" fontId="0" fillId="9" borderId="11" xfId="0" applyNumberFormat="1" applyFill="1" applyBorder="1"/>
    <xf numFmtId="165" fontId="0" fillId="9" borderId="12" xfId="0" applyNumberFormat="1" applyFill="1" applyBorder="1"/>
    <xf numFmtId="164" fontId="0" fillId="9" borderId="13" xfId="0" applyNumberFormat="1" applyFill="1" applyBorder="1"/>
    <xf numFmtId="165" fontId="0" fillId="9" borderId="14" xfId="0" applyNumberFormat="1" applyFill="1" applyBorder="1"/>
    <xf numFmtId="164" fontId="0" fillId="9" borderId="15" xfId="0" applyNumberFormat="1" applyFill="1" applyBorder="1"/>
    <xf numFmtId="165" fontId="1" fillId="10" borderId="8" xfId="0" applyNumberFormat="1" applyFont="1" applyFill="1" applyBorder="1" applyAlignment="1">
      <alignment horizontal="center"/>
    </xf>
    <xf numFmtId="164" fontId="1" fillId="10" borderId="9" xfId="0" applyNumberFormat="1" applyFont="1" applyFill="1" applyBorder="1" applyAlignment="1">
      <alignment horizontal="center"/>
    </xf>
    <xf numFmtId="165" fontId="0" fillId="10" borderId="10" xfId="0" applyNumberFormat="1" applyFill="1" applyBorder="1"/>
    <xf numFmtId="164" fontId="0" fillId="10" borderId="11" xfId="0" applyNumberFormat="1" applyFill="1" applyBorder="1"/>
    <xf numFmtId="165" fontId="0" fillId="10" borderId="12" xfId="0" applyNumberFormat="1" applyFill="1" applyBorder="1"/>
    <xf numFmtId="164" fontId="0" fillId="10" borderId="13" xfId="0" applyNumberFormat="1" applyFill="1" applyBorder="1"/>
    <xf numFmtId="165" fontId="0" fillId="10" borderId="14" xfId="0" applyNumberFormat="1" applyFill="1" applyBorder="1"/>
    <xf numFmtId="164" fontId="0" fillId="10" borderId="15" xfId="0" applyNumberFormat="1" applyFill="1" applyBorder="1"/>
    <xf numFmtId="165" fontId="1" fillId="2" borderId="8" xfId="0" applyNumberFormat="1" applyFont="1" applyFill="1" applyBorder="1" applyAlignment="1">
      <alignment horizontal="center"/>
    </xf>
    <xf numFmtId="164" fontId="1" fillId="2" borderId="9" xfId="0" applyNumberFormat="1" applyFont="1" applyFill="1" applyBorder="1" applyAlignment="1">
      <alignment horizontal="center"/>
    </xf>
    <xf numFmtId="165" fontId="0" fillId="2" borderId="10" xfId="0" applyNumberFormat="1" applyFill="1" applyBorder="1"/>
    <xf numFmtId="164" fontId="0" fillId="2" borderId="11" xfId="0" applyNumberFormat="1" applyFill="1" applyBorder="1"/>
    <xf numFmtId="165" fontId="0" fillId="2" borderId="14" xfId="0" applyNumberFormat="1" applyFill="1" applyBorder="1"/>
    <xf numFmtId="164" fontId="0" fillId="2" borderId="15" xfId="0" applyNumberFormat="1" applyFill="1" applyBorder="1"/>
    <xf numFmtId="165" fontId="1" fillId="11" borderId="8" xfId="0" applyNumberFormat="1" applyFont="1" applyFill="1" applyBorder="1" applyAlignment="1">
      <alignment horizontal="center"/>
    </xf>
    <xf numFmtId="164" fontId="1" fillId="11" borderId="9" xfId="0" applyNumberFormat="1" applyFont="1" applyFill="1" applyBorder="1" applyAlignment="1">
      <alignment horizontal="center"/>
    </xf>
    <xf numFmtId="165" fontId="0" fillId="11" borderId="10" xfId="0" applyNumberFormat="1" applyFill="1" applyBorder="1"/>
    <xf numFmtId="164" fontId="0" fillId="11" borderId="11" xfId="0" applyNumberFormat="1" applyFill="1" applyBorder="1"/>
    <xf numFmtId="165" fontId="0" fillId="11" borderId="12" xfId="0" applyNumberFormat="1" applyFill="1" applyBorder="1"/>
    <xf numFmtId="164" fontId="0" fillId="11" borderId="13" xfId="0" applyNumberFormat="1" applyFill="1" applyBorder="1"/>
    <xf numFmtId="165" fontId="0" fillId="11" borderId="14" xfId="0" applyNumberFormat="1" applyFill="1" applyBorder="1"/>
    <xf numFmtId="164" fontId="0" fillId="11" borderId="15" xfId="0" applyNumberFormat="1" applyFill="1" applyBorder="1"/>
    <xf numFmtId="0" fontId="1" fillId="11" borderId="17" xfId="0" applyFont="1" applyFill="1" applyBorder="1" applyAlignment="1"/>
    <xf numFmtId="0" fontId="1" fillId="12" borderId="16" xfId="0" applyFont="1" applyFill="1" applyBorder="1" applyAlignment="1"/>
    <xf numFmtId="165" fontId="1" fillId="12" borderId="8" xfId="0" applyNumberFormat="1" applyFont="1" applyFill="1" applyBorder="1" applyAlignment="1">
      <alignment horizontal="center"/>
    </xf>
    <xf numFmtId="165" fontId="0" fillId="12" borderId="10" xfId="0" applyNumberFormat="1" applyFill="1" applyBorder="1"/>
    <xf numFmtId="165" fontId="0" fillId="12" borderId="12" xfId="0" applyNumberFormat="1" applyFill="1" applyBorder="1"/>
    <xf numFmtId="165" fontId="0" fillId="12" borderId="14" xfId="0" applyNumberFormat="1" applyFill="1" applyBorder="1"/>
    <xf numFmtId="0" fontId="1" fillId="0" borderId="3" xfId="0" applyFont="1" applyBorder="1" applyAlignment="1">
      <alignment horizontal="right"/>
    </xf>
    <xf numFmtId="164" fontId="0" fillId="0" borderId="19" xfId="0" applyNumberFormat="1" applyBorder="1"/>
    <xf numFmtId="164" fontId="0" fillId="0" borderId="18" xfId="0" applyNumberFormat="1" applyBorder="1"/>
    <xf numFmtId="0" fontId="0" fillId="0" borderId="18" xfId="0" applyBorder="1"/>
    <xf numFmtId="0" fontId="2" fillId="0" borderId="22" xfId="0" applyFont="1" applyBorder="1" applyAlignment="1">
      <alignment horizontal="right"/>
    </xf>
    <xf numFmtId="164" fontId="3" fillId="4" borderId="21" xfId="0" applyNumberFormat="1" applyFont="1" applyFill="1" applyBorder="1"/>
    <xf numFmtId="164" fontId="3" fillId="5" borderId="21" xfId="0" applyNumberFormat="1" applyFont="1" applyFill="1" applyBorder="1"/>
    <xf numFmtId="164" fontId="3" fillId="6" borderId="21" xfId="0" applyNumberFormat="1" applyFont="1" applyFill="1" applyBorder="1"/>
    <xf numFmtId="164" fontId="3" fillId="7" borderId="21" xfId="0" applyNumberFormat="1" applyFont="1" applyFill="1" applyBorder="1"/>
    <xf numFmtId="164" fontId="3" fillId="8" borderId="21" xfId="0" applyNumberFormat="1" applyFont="1" applyFill="1" applyBorder="1"/>
    <xf numFmtId="164" fontId="3" fillId="9" borderId="21" xfId="0" applyNumberFormat="1" applyFont="1" applyFill="1" applyBorder="1"/>
    <xf numFmtId="164" fontId="3" fillId="10" borderId="21" xfId="0" applyNumberFormat="1" applyFont="1" applyFill="1" applyBorder="1"/>
    <xf numFmtId="164" fontId="3" fillId="2" borderId="21" xfId="0" applyNumberFormat="1" applyFont="1" applyFill="1" applyBorder="1"/>
    <xf numFmtId="164" fontId="3" fillId="11" borderId="21" xfId="0" applyNumberFormat="1" applyFont="1" applyFill="1" applyBorder="1"/>
    <xf numFmtId="0" fontId="1" fillId="0" borderId="23" xfId="0" applyFont="1" applyBorder="1"/>
    <xf numFmtId="0" fontId="0" fillId="0" borderId="26" xfId="0" applyBorder="1"/>
    <xf numFmtId="0" fontId="0" fillId="0" borderId="5" xfId="0" applyBorder="1"/>
    <xf numFmtId="0" fontId="0" fillId="0" borderId="29" xfId="0" applyBorder="1"/>
    <xf numFmtId="0" fontId="1" fillId="0" borderId="27" xfId="0" applyFont="1" applyBorder="1" applyAlignment="1">
      <alignment horizontal="right"/>
    </xf>
    <xf numFmtId="165" fontId="1" fillId="4" borderId="20" xfId="0" applyNumberFormat="1" applyFont="1" applyFill="1" applyBorder="1"/>
    <xf numFmtId="165" fontId="1" fillId="5" borderId="20" xfId="0" applyNumberFormat="1" applyFont="1" applyFill="1" applyBorder="1"/>
    <xf numFmtId="165" fontId="1" fillId="11" borderId="20" xfId="0" applyNumberFormat="1" applyFont="1" applyFill="1" applyBorder="1"/>
    <xf numFmtId="165" fontId="1" fillId="2" borderId="20" xfId="0" applyNumberFormat="1" applyFont="1" applyFill="1" applyBorder="1"/>
    <xf numFmtId="165" fontId="1" fillId="10" borderId="20" xfId="0" applyNumberFormat="1" applyFont="1" applyFill="1" applyBorder="1"/>
    <xf numFmtId="165" fontId="1" fillId="9" borderId="20" xfId="0" applyNumberFormat="1" applyFont="1" applyFill="1" applyBorder="1"/>
    <xf numFmtId="10" fontId="1" fillId="8" borderId="20" xfId="0" applyNumberFormat="1" applyFont="1" applyFill="1" applyBorder="1"/>
    <xf numFmtId="165" fontId="1" fillId="7" borderId="20" xfId="0" applyNumberFormat="1" applyFont="1" applyFill="1" applyBorder="1"/>
    <xf numFmtId="165" fontId="1" fillId="6" borderId="20" xfId="0" applyNumberFormat="1" applyFont="1" applyFill="1" applyBorder="1"/>
    <xf numFmtId="164" fontId="1" fillId="0" borderId="24" xfId="0" applyNumberFormat="1" applyFont="1" applyBorder="1"/>
    <xf numFmtId="164" fontId="0" fillId="0" borderId="25" xfId="0" applyNumberFormat="1" applyBorder="1"/>
    <xf numFmtId="164" fontId="0" fillId="0" borderId="28" xfId="0" applyNumberFormat="1" applyBorder="1"/>
    <xf numFmtId="164" fontId="1" fillId="0" borderId="30" xfId="0" applyNumberFormat="1" applyFont="1" applyBorder="1"/>
    <xf numFmtId="165" fontId="1" fillId="12" borderId="20" xfId="0" applyNumberFormat="1" applyFont="1" applyFill="1" applyBorder="1"/>
    <xf numFmtId="164" fontId="0" fillId="0" borderId="27" xfId="0" applyNumberFormat="1" applyFill="1" applyBorder="1"/>
    <xf numFmtId="165" fontId="0" fillId="4" borderId="32" xfId="0" applyNumberFormat="1" applyFill="1" applyBorder="1"/>
    <xf numFmtId="164" fontId="0" fillId="4" borderId="33" xfId="0" applyNumberFormat="1" applyFill="1" applyBorder="1"/>
    <xf numFmtId="164" fontId="0" fillId="0" borderId="4" xfId="0" applyNumberFormat="1" applyFill="1" applyBorder="1"/>
    <xf numFmtId="165" fontId="0" fillId="5" borderId="32" xfId="0" applyNumberFormat="1" applyFill="1" applyBorder="1"/>
    <xf numFmtId="164" fontId="0" fillId="5" borderId="33" xfId="0" applyNumberFormat="1" applyFill="1" applyBorder="1"/>
    <xf numFmtId="165" fontId="0" fillId="6" borderId="32" xfId="0" applyNumberFormat="1" applyFill="1" applyBorder="1"/>
    <xf numFmtId="164" fontId="0" fillId="6" borderId="33" xfId="0" applyNumberFormat="1" applyFill="1" applyBorder="1"/>
    <xf numFmtId="165" fontId="0" fillId="7" borderId="32" xfId="0" applyNumberFormat="1" applyFill="1" applyBorder="1"/>
    <xf numFmtId="164" fontId="0" fillId="7" borderId="33" xfId="0" applyNumberFormat="1" applyFill="1" applyBorder="1"/>
    <xf numFmtId="10" fontId="0" fillId="8" borderId="32" xfId="0" applyNumberFormat="1" applyFill="1" applyBorder="1"/>
    <xf numFmtId="164" fontId="0" fillId="8" borderId="33" xfId="0" applyNumberFormat="1" applyFill="1" applyBorder="1"/>
    <xf numFmtId="165" fontId="0" fillId="9" borderId="32" xfId="0" applyNumberFormat="1" applyFill="1" applyBorder="1"/>
    <xf numFmtId="164" fontId="0" fillId="9" borderId="33" xfId="0" applyNumberFormat="1" applyFill="1" applyBorder="1"/>
    <xf numFmtId="165" fontId="0" fillId="10" borderId="32" xfId="0" applyNumberFormat="1" applyFill="1" applyBorder="1"/>
    <xf numFmtId="164" fontId="0" fillId="10" borderId="33" xfId="0" applyNumberFormat="1" applyFill="1" applyBorder="1"/>
    <xf numFmtId="165" fontId="0" fillId="2" borderId="32" xfId="0" applyNumberFormat="1" applyFill="1" applyBorder="1"/>
    <xf numFmtId="164" fontId="0" fillId="2" borderId="33" xfId="0" applyNumberFormat="1" applyFill="1" applyBorder="1"/>
    <xf numFmtId="165" fontId="0" fillId="11" borderId="32" xfId="0" applyNumberFormat="1" applyFill="1" applyBorder="1"/>
    <xf numFmtId="164" fontId="0" fillId="11" borderId="33" xfId="0" applyNumberFormat="1" applyFill="1" applyBorder="1"/>
    <xf numFmtId="165" fontId="0" fillId="12" borderId="32" xfId="0" applyNumberFormat="1" applyFill="1" applyBorder="1"/>
    <xf numFmtId="0" fontId="0" fillId="0" borderId="34" xfId="0" applyBorder="1"/>
    <xf numFmtId="164" fontId="0" fillId="0" borderId="35" xfId="0" applyNumberFormat="1" applyBorder="1"/>
    <xf numFmtId="165" fontId="0" fillId="4" borderId="8" xfId="0" applyNumberFormat="1" applyFill="1" applyBorder="1"/>
    <xf numFmtId="164" fontId="0" fillId="4" borderId="9" xfId="0" applyNumberFormat="1" applyFill="1" applyBorder="1"/>
    <xf numFmtId="164" fontId="0" fillId="0" borderId="34" xfId="0" applyNumberFormat="1" applyBorder="1"/>
    <xf numFmtId="165" fontId="0" fillId="5" borderId="8" xfId="0" applyNumberFormat="1" applyFill="1" applyBorder="1"/>
    <xf numFmtId="164" fontId="0" fillId="5" borderId="9" xfId="0" applyNumberFormat="1" applyFill="1" applyBorder="1"/>
    <xf numFmtId="165" fontId="0" fillId="6" borderId="8" xfId="0" applyNumberFormat="1" applyFill="1" applyBorder="1"/>
    <xf numFmtId="164" fontId="0" fillId="6" borderId="9" xfId="0" applyNumberFormat="1" applyFill="1" applyBorder="1"/>
    <xf numFmtId="165" fontId="0" fillId="7" borderId="8" xfId="0" applyNumberFormat="1" applyFill="1" applyBorder="1"/>
    <xf numFmtId="164" fontId="0" fillId="7" borderId="9" xfId="0" applyNumberFormat="1" applyFill="1" applyBorder="1"/>
    <xf numFmtId="10" fontId="0" fillId="8" borderId="8" xfId="0" applyNumberFormat="1" applyFill="1" applyBorder="1"/>
    <xf numFmtId="164" fontId="0" fillId="8" borderId="9" xfId="0" applyNumberFormat="1" applyFill="1" applyBorder="1"/>
    <xf numFmtId="165" fontId="0" fillId="9" borderId="8" xfId="0" applyNumberFormat="1" applyFill="1" applyBorder="1"/>
    <xf numFmtId="164" fontId="0" fillId="9" borderId="9" xfId="0" applyNumberFormat="1" applyFill="1" applyBorder="1"/>
    <xf numFmtId="165" fontId="0" fillId="10" borderId="8" xfId="0" applyNumberFormat="1" applyFill="1" applyBorder="1"/>
    <xf numFmtId="164" fontId="0" fillId="10" borderId="9" xfId="0" applyNumberFormat="1" applyFill="1" applyBorder="1"/>
    <xf numFmtId="165" fontId="0" fillId="2" borderId="8" xfId="0" applyNumberFormat="1" applyFill="1" applyBorder="1"/>
    <xf numFmtId="164" fontId="0" fillId="2" borderId="9" xfId="0" applyNumberFormat="1" applyFill="1" applyBorder="1"/>
    <xf numFmtId="165" fontId="0" fillId="11" borderId="8" xfId="0" applyNumberFormat="1" applyFill="1" applyBorder="1"/>
    <xf numFmtId="164" fontId="0" fillId="11" borderId="9" xfId="0" applyNumberFormat="1" applyFill="1" applyBorder="1"/>
    <xf numFmtId="165" fontId="0" fillId="12" borderId="8" xfId="0" applyNumberFormat="1" applyFill="1" applyBorder="1"/>
    <xf numFmtId="0" fontId="0" fillId="3" borderId="35" xfId="0" applyFill="1" applyBorder="1"/>
    <xf numFmtId="164" fontId="0" fillId="3" borderId="1" xfId="0" applyNumberFormat="1" applyFill="1" applyBorder="1"/>
    <xf numFmtId="0" fontId="0" fillId="3" borderId="1" xfId="0" applyFill="1" applyBorder="1"/>
    <xf numFmtId="0" fontId="1" fillId="10" borderId="6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11" borderId="6" xfId="0" applyFont="1" applyFill="1" applyBorder="1" applyAlignment="1">
      <alignment horizontal="center"/>
    </xf>
    <xf numFmtId="0" fontId="1" fillId="11" borderId="7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6" borderId="6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7" borderId="6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9" borderId="7" xfId="0" applyFont="1" applyFill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0" borderId="3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H58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D7" sqref="D7"/>
    </sheetView>
  </sheetViews>
  <sheetFormatPr baseColWidth="10" defaultRowHeight="15"/>
  <cols>
    <col min="1" max="1" width="6.140625" customWidth="1"/>
    <col min="2" max="2" width="23" customWidth="1"/>
    <col min="3" max="3" width="13.85546875" style="1" customWidth="1"/>
    <col min="4" max="4" width="23.140625" customWidth="1"/>
    <col min="5" max="5" width="1.85546875" style="1" customWidth="1"/>
    <col min="6" max="6" width="7" style="2" customWidth="1"/>
    <col min="7" max="7" width="15.5703125" customWidth="1"/>
    <col min="8" max="8" width="1.85546875" style="1" customWidth="1"/>
    <col min="9" max="9" width="7" style="2" customWidth="1"/>
    <col min="10" max="10" width="15.5703125" customWidth="1"/>
    <col min="11" max="11" width="1.85546875" style="1" customWidth="1"/>
    <col min="12" max="12" width="7" style="2" customWidth="1"/>
    <col min="13" max="13" width="15.5703125" customWidth="1"/>
    <col min="14" max="14" width="1.85546875" style="1" customWidth="1"/>
    <col min="15" max="15" width="7" style="2" customWidth="1"/>
    <col min="16" max="16" width="15.5703125" customWidth="1"/>
    <col min="17" max="17" width="1.85546875" style="1" customWidth="1"/>
    <col min="18" max="18" width="7" style="3" customWidth="1"/>
    <col min="19" max="19" width="15.5703125" style="1" customWidth="1"/>
    <col min="20" max="20" width="1.85546875" style="1" customWidth="1"/>
    <col min="21" max="21" width="7" style="2" customWidth="1"/>
    <col min="22" max="22" width="15.5703125" style="1" customWidth="1"/>
    <col min="23" max="23" width="1.85546875" style="1" customWidth="1"/>
    <col min="24" max="24" width="7" style="2" customWidth="1"/>
    <col min="25" max="25" width="15.5703125" style="1" customWidth="1"/>
    <col min="26" max="26" width="1.85546875" style="1" customWidth="1"/>
    <col min="27" max="27" width="7" style="2" customWidth="1"/>
    <col min="28" max="28" width="15.5703125" style="1" customWidth="1"/>
    <col min="29" max="29" width="1.85546875" style="1" customWidth="1"/>
    <col min="30" max="30" width="7" style="2" customWidth="1"/>
    <col min="31" max="31" width="15.5703125" style="1" customWidth="1"/>
    <col min="32" max="32" width="2.140625" customWidth="1"/>
    <col min="33" max="33" width="13.7109375" style="2" customWidth="1"/>
    <col min="34" max="34" width="0.140625" style="1" customWidth="1"/>
  </cols>
  <sheetData>
    <row r="1" spans="2:34" ht="15.75" thickBot="1">
      <c r="C1" s="11"/>
      <c r="D1" s="12"/>
      <c r="E1" s="11"/>
      <c r="H1" s="11"/>
      <c r="K1" s="11"/>
      <c r="N1" s="11"/>
      <c r="Q1" s="11"/>
      <c r="T1" s="11"/>
      <c r="W1" s="11"/>
      <c r="Z1" s="11"/>
      <c r="AC1" s="11"/>
    </row>
    <row r="2" spans="2:34">
      <c r="C2" s="13"/>
      <c r="D2" s="14"/>
      <c r="E2" s="15"/>
      <c r="F2" s="187" t="s">
        <v>4</v>
      </c>
      <c r="G2" s="188"/>
      <c r="H2" s="20"/>
      <c r="I2" s="189" t="s">
        <v>3</v>
      </c>
      <c r="J2" s="190"/>
      <c r="K2" s="20"/>
      <c r="L2" s="191" t="s">
        <v>5</v>
      </c>
      <c r="M2" s="192"/>
      <c r="N2" s="20"/>
      <c r="O2" s="193" t="s">
        <v>6</v>
      </c>
      <c r="P2" s="194"/>
      <c r="Q2" s="20"/>
      <c r="R2" s="195" t="s">
        <v>7</v>
      </c>
      <c r="S2" s="196"/>
      <c r="T2" s="20"/>
      <c r="U2" s="197" t="s">
        <v>8</v>
      </c>
      <c r="V2" s="198"/>
      <c r="W2" s="20"/>
      <c r="X2" s="181" t="s">
        <v>9</v>
      </c>
      <c r="Y2" s="182"/>
      <c r="Z2" s="20"/>
      <c r="AA2" s="183" t="s">
        <v>10</v>
      </c>
      <c r="AB2" s="184"/>
      <c r="AC2" s="20"/>
      <c r="AD2" s="185" t="s">
        <v>12</v>
      </c>
      <c r="AE2" s="186"/>
      <c r="AG2" s="97" t="s">
        <v>17</v>
      </c>
      <c r="AH2" s="96"/>
    </row>
    <row r="3" spans="2:34">
      <c r="B3" s="9" t="s">
        <v>0</v>
      </c>
      <c r="C3" s="4" t="s">
        <v>13</v>
      </c>
      <c r="D3" s="9" t="s">
        <v>2</v>
      </c>
      <c r="E3" s="16"/>
      <c r="F3" s="22" t="s">
        <v>11</v>
      </c>
      <c r="G3" s="23" t="s">
        <v>1</v>
      </c>
      <c r="H3" s="21"/>
      <c r="I3" s="31" t="s">
        <v>11</v>
      </c>
      <c r="J3" s="32" t="s">
        <v>1</v>
      </c>
      <c r="K3" s="21"/>
      <c r="L3" s="40" t="s">
        <v>11</v>
      </c>
      <c r="M3" s="41" t="s">
        <v>1</v>
      </c>
      <c r="N3" s="21"/>
      <c r="O3" s="49" t="s">
        <v>11</v>
      </c>
      <c r="P3" s="50" t="s">
        <v>1</v>
      </c>
      <c r="Q3" s="21"/>
      <c r="R3" s="58" t="s">
        <v>11</v>
      </c>
      <c r="S3" s="59" t="s">
        <v>1</v>
      </c>
      <c r="T3" s="21"/>
      <c r="U3" s="66" t="s">
        <v>11</v>
      </c>
      <c r="V3" s="67" t="s">
        <v>1</v>
      </c>
      <c r="W3" s="21"/>
      <c r="X3" s="74" t="s">
        <v>11</v>
      </c>
      <c r="Y3" s="75" t="s">
        <v>1</v>
      </c>
      <c r="Z3" s="21"/>
      <c r="AA3" s="82" t="s">
        <v>11</v>
      </c>
      <c r="AB3" s="83" t="s">
        <v>1</v>
      </c>
      <c r="AC3" s="21"/>
      <c r="AD3" s="88" t="s">
        <v>11</v>
      </c>
      <c r="AE3" s="89" t="s">
        <v>1</v>
      </c>
      <c r="AG3" s="98" t="s">
        <v>11</v>
      </c>
      <c r="AH3"/>
    </row>
    <row r="4" spans="2:34" ht="8.25" customHeight="1">
      <c r="C4" s="6"/>
      <c r="D4" s="8"/>
      <c r="E4" s="17"/>
      <c r="F4" s="24"/>
      <c r="G4" s="25"/>
      <c r="H4" s="11"/>
      <c r="I4" s="33"/>
      <c r="J4" s="34"/>
      <c r="K4" s="11"/>
      <c r="L4" s="42"/>
      <c r="M4" s="43"/>
      <c r="N4" s="11"/>
      <c r="O4" s="51"/>
      <c r="P4" s="52"/>
      <c r="Q4" s="11"/>
      <c r="R4" s="60"/>
      <c r="S4" s="61"/>
      <c r="T4" s="11"/>
      <c r="U4" s="68"/>
      <c r="V4" s="69"/>
      <c r="W4" s="11"/>
      <c r="X4" s="76"/>
      <c r="Y4" s="77"/>
      <c r="Z4" s="11"/>
      <c r="AA4" s="84"/>
      <c r="AB4" s="85"/>
      <c r="AC4" s="11"/>
      <c r="AD4" s="90"/>
      <c r="AE4" s="91"/>
      <c r="AG4" s="99"/>
      <c r="AH4"/>
    </row>
    <row r="5" spans="2:34" ht="23.25" customHeight="1">
      <c r="B5" s="178" t="s">
        <v>14</v>
      </c>
      <c r="C5" s="179">
        <v>150000</v>
      </c>
      <c r="D5" s="180" t="s">
        <v>23</v>
      </c>
      <c r="E5" s="135"/>
      <c r="F5" s="136">
        <v>0.1</v>
      </c>
      <c r="G5" s="137">
        <f t="shared" ref="G5:G13" si="0">F5*C5</f>
        <v>15000</v>
      </c>
      <c r="H5" s="138"/>
      <c r="I5" s="139">
        <v>0.1</v>
      </c>
      <c r="J5" s="140">
        <f t="shared" ref="J5:J13" si="1">I5*C5</f>
        <v>15000</v>
      </c>
      <c r="K5" s="138"/>
      <c r="L5" s="141">
        <v>0.08</v>
      </c>
      <c r="M5" s="142">
        <f t="shared" ref="M5:M13" si="2">L5*C5</f>
        <v>12000</v>
      </c>
      <c r="N5" s="138"/>
      <c r="O5" s="143">
        <v>0.12</v>
      </c>
      <c r="P5" s="144">
        <f t="shared" ref="P5:P13" si="3">O5*C5</f>
        <v>18000</v>
      </c>
      <c r="Q5" s="138"/>
      <c r="R5" s="145">
        <v>0.15</v>
      </c>
      <c r="S5" s="146">
        <f t="shared" ref="S5:S13" si="4">R5*C5</f>
        <v>22500</v>
      </c>
      <c r="T5" s="138"/>
      <c r="U5" s="147">
        <v>0.11</v>
      </c>
      <c r="V5" s="148">
        <f t="shared" ref="V5:V13" si="5">U5*C5</f>
        <v>16500</v>
      </c>
      <c r="W5" s="138"/>
      <c r="X5" s="149">
        <v>0.09</v>
      </c>
      <c r="Y5" s="150">
        <f t="shared" ref="Y5:Y13" si="6">C5*X5</f>
        <v>13500</v>
      </c>
      <c r="Z5" s="138"/>
      <c r="AA5" s="151">
        <v>0.08</v>
      </c>
      <c r="AB5" s="152">
        <f t="shared" ref="AB5:AB13" si="7">C5*AA5</f>
        <v>12000</v>
      </c>
      <c r="AC5" s="138"/>
      <c r="AD5" s="153">
        <v>0.17</v>
      </c>
      <c r="AE5" s="154">
        <f t="shared" ref="AE5:AE13" si="8">AD5*C5</f>
        <v>25500.000000000004</v>
      </c>
      <c r="AF5" s="14"/>
      <c r="AG5" s="155">
        <f t="shared" ref="AG5:AG14" si="9">AD5+AA5+X5+U5+R5+O5+L5+I5+F5</f>
        <v>0.99999999999999989</v>
      </c>
      <c r="AH5"/>
    </row>
    <row r="6" spans="2:34" ht="23.25" customHeight="1">
      <c r="B6" s="178" t="s">
        <v>15</v>
      </c>
      <c r="C6" s="179">
        <v>10000</v>
      </c>
      <c r="D6" s="180" t="s">
        <v>16</v>
      </c>
      <c r="E6" s="157"/>
      <c r="F6" s="158">
        <v>0.05</v>
      </c>
      <c r="G6" s="159">
        <f t="shared" si="0"/>
        <v>500</v>
      </c>
      <c r="H6" s="160"/>
      <c r="I6" s="161">
        <v>0.05</v>
      </c>
      <c r="J6" s="162">
        <f t="shared" si="1"/>
        <v>500</v>
      </c>
      <c r="K6" s="160"/>
      <c r="L6" s="163">
        <v>0.1</v>
      </c>
      <c r="M6" s="164">
        <f t="shared" si="2"/>
        <v>1000</v>
      </c>
      <c r="N6" s="160"/>
      <c r="O6" s="165">
        <v>0.1</v>
      </c>
      <c r="P6" s="166">
        <f t="shared" si="3"/>
        <v>1000</v>
      </c>
      <c r="Q6" s="160"/>
      <c r="R6" s="167">
        <v>0.1</v>
      </c>
      <c r="S6" s="168">
        <f t="shared" si="4"/>
        <v>1000</v>
      </c>
      <c r="T6" s="160"/>
      <c r="U6" s="169">
        <v>0.15</v>
      </c>
      <c r="V6" s="170">
        <f t="shared" si="5"/>
        <v>1500</v>
      </c>
      <c r="W6" s="160"/>
      <c r="X6" s="171">
        <v>0.05</v>
      </c>
      <c r="Y6" s="172">
        <f t="shared" si="6"/>
        <v>500</v>
      </c>
      <c r="Z6" s="160"/>
      <c r="AA6" s="173">
        <v>0.25</v>
      </c>
      <c r="AB6" s="174">
        <f t="shared" si="7"/>
        <v>2500</v>
      </c>
      <c r="AC6" s="160"/>
      <c r="AD6" s="175">
        <v>0.15</v>
      </c>
      <c r="AE6" s="176">
        <f t="shared" si="8"/>
        <v>1500</v>
      </c>
      <c r="AF6" s="156"/>
      <c r="AG6" s="177">
        <f t="shared" si="9"/>
        <v>1</v>
      </c>
      <c r="AH6"/>
    </row>
    <row r="7" spans="2:34" ht="23.25" customHeight="1">
      <c r="B7" s="178" t="s">
        <v>20</v>
      </c>
      <c r="C7" s="179">
        <v>30000</v>
      </c>
      <c r="D7" s="180" t="s">
        <v>24</v>
      </c>
      <c r="E7" s="157"/>
      <c r="F7" s="158">
        <v>0.04</v>
      </c>
      <c r="G7" s="159">
        <f t="shared" si="0"/>
        <v>1200</v>
      </c>
      <c r="H7" s="160"/>
      <c r="I7" s="161">
        <v>0.08</v>
      </c>
      <c r="J7" s="162">
        <f t="shared" si="1"/>
        <v>2400</v>
      </c>
      <c r="K7" s="160"/>
      <c r="L7" s="163">
        <v>0.16</v>
      </c>
      <c r="M7" s="164">
        <f t="shared" si="2"/>
        <v>4800</v>
      </c>
      <c r="N7" s="160"/>
      <c r="O7" s="165">
        <v>0</v>
      </c>
      <c r="P7" s="166">
        <f t="shared" si="3"/>
        <v>0</v>
      </c>
      <c r="Q7" s="160"/>
      <c r="R7" s="167">
        <v>0.08</v>
      </c>
      <c r="S7" s="168">
        <f t="shared" si="4"/>
        <v>2400</v>
      </c>
      <c r="T7" s="160"/>
      <c r="U7" s="169">
        <v>0.08</v>
      </c>
      <c r="V7" s="170">
        <f t="shared" si="5"/>
        <v>2400</v>
      </c>
      <c r="W7" s="160"/>
      <c r="X7" s="171">
        <v>0.08</v>
      </c>
      <c r="Y7" s="172">
        <f t="shared" si="6"/>
        <v>2400</v>
      </c>
      <c r="Z7" s="160"/>
      <c r="AA7" s="173">
        <v>0.24</v>
      </c>
      <c r="AB7" s="174">
        <f t="shared" si="7"/>
        <v>7200</v>
      </c>
      <c r="AC7" s="160"/>
      <c r="AD7" s="175">
        <v>0.24</v>
      </c>
      <c r="AE7" s="176">
        <f t="shared" si="8"/>
        <v>7200</v>
      </c>
      <c r="AF7" s="156"/>
      <c r="AG7" s="177">
        <f t="shared" si="9"/>
        <v>0.99999999999999989</v>
      </c>
      <c r="AH7"/>
    </row>
    <row r="8" spans="2:34" ht="23.25" customHeight="1">
      <c r="B8" s="178" t="s">
        <v>18</v>
      </c>
      <c r="C8" s="179"/>
      <c r="D8" s="180"/>
      <c r="E8" s="157"/>
      <c r="F8" s="158"/>
      <c r="G8" s="159">
        <f t="shared" si="0"/>
        <v>0</v>
      </c>
      <c r="H8" s="160"/>
      <c r="I8" s="161"/>
      <c r="J8" s="162">
        <f t="shared" si="1"/>
        <v>0</v>
      </c>
      <c r="K8" s="160"/>
      <c r="L8" s="163"/>
      <c r="M8" s="164">
        <f t="shared" si="2"/>
        <v>0</v>
      </c>
      <c r="N8" s="160"/>
      <c r="O8" s="165"/>
      <c r="P8" s="166">
        <f t="shared" si="3"/>
        <v>0</v>
      </c>
      <c r="Q8" s="160"/>
      <c r="R8" s="167"/>
      <c r="S8" s="168">
        <f t="shared" si="4"/>
        <v>0</v>
      </c>
      <c r="T8" s="160"/>
      <c r="U8" s="169"/>
      <c r="V8" s="170">
        <f t="shared" si="5"/>
        <v>0</v>
      </c>
      <c r="W8" s="160"/>
      <c r="X8" s="171"/>
      <c r="Y8" s="172">
        <f t="shared" si="6"/>
        <v>0</v>
      </c>
      <c r="Z8" s="160"/>
      <c r="AA8" s="173"/>
      <c r="AB8" s="174">
        <f t="shared" si="7"/>
        <v>0</v>
      </c>
      <c r="AC8" s="160"/>
      <c r="AD8" s="175"/>
      <c r="AE8" s="176">
        <f t="shared" si="8"/>
        <v>0</v>
      </c>
      <c r="AF8" s="156"/>
      <c r="AG8" s="177">
        <f t="shared" si="9"/>
        <v>0</v>
      </c>
      <c r="AH8"/>
    </row>
    <row r="9" spans="2:34" ht="23.25" customHeight="1">
      <c r="B9" s="178" t="s">
        <v>18</v>
      </c>
      <c r="C9" s="179"/>
      <c r="D9" s="180"/>
      <c r="E9" s="157"/>
      <c r="F9" s="158"/>
      <c r="G9" s="159">
        <f t="shared" si="0"/>
        <v>0</v>
      </c>
      <c r="H9" s="160"/>
      <c r="I9" s="161"/>
      <c r="J9" s="162">
        <f t="shared" si="1"/>
        <v>0</v>
      </c>
      <c r="K9" s="160"/>
      <c r="L9" s="163"/>
      <c r="M9" s="164">
        <f t="shared" si="2"/>
        <v>0</v>
      </c>
      <c r="N9" s="160"/>
      <c r="O9" s="165"/>
      <c r="P9" s="166">
        <f t="shared" si="3"/>
        <v>0</v>
      </c>
      <c r="Q9" s="160"/>
      <c r="R9" s="167"/>
      <c r="S9" s="168">
        <f t="shared" si="4"/>
        <v>0</v>
      </c>
      <c r="T9" s="160"/>
      <c r="U9" s="169"/>
      <c r="V9" s="170">
        <f t="shared" si="5"/>
        <v>0</v>
      </c>
      <c r="W9" s="160"/>
      <c r="X9" s="171"/>
      <c r="Y9" s="172">
        <f t="shared" si="6"/>
        <v>0</v>
      </c>
      <c r="Z9" s="160"/>
      <c r="AA9" s="173"/>
      <c r="AB9" s="174">
        <f t="shared" si="7"/>
        <v>0</v>
      </c>
      <c r="AC9" s="160"/>
      <c r="AD9" s="175"/>
      <c r="AE9" s="176">
        <f t="shared" si="8"/>
        <v>0</v>
      </c>
      <c r="AF9" s="156"/>
      <c r="AG9" s="177">
        <f t="shared" si="9"/>
        <v>0</v>
      </c>
      <c r="AH9"/>
    </row>
    <row r="10" spans="2:34" ht="23.25" customHeight="1">
      <c r="B10" s="178" t="s">
        <v>18</v>
      </c>
      <c r="C10" s="179"/>
      <c r="D10" s="180"/>
      <c r="E10" s="157"/>
      <c r="F10" s="158"/>
      <c r="G10" s="159">
        <f t="shared" si="0"/>
        <v>0</v>
      </c>
      <c r="H10" s="160"/>
      <c r="I10" s="161"/>
      <c r="J10" s="162">
        <f t="shared" si="1"/>
        <v>0</v>
      </c>
      <c r="K10" s="160"/>
      <c r="L10" s="163"/>
      <c r="M10" s="164">
        <f t="shared" si="2"/>
        <v>0</v>
      </c>
      <c r="N10" s="160"/>
      <c r="O10" s="165"/>
      <c r="P10" s="166">
        <f t="shared" si="3"/>
        <v>0</v>
      </c>
      <c r="Q10" s="160"/>
      <c r="R10" s="167"/>
      <c r="S10" s="168">
        <f t="shared" si="4"/>
        <v>0</v>
      </c>
      <c r="T10" s="160"/>
      <c r="U10" s="169"/>
      <c r="V10" s="170">
        <f t="shared" si="5"/>
        <v>0</v>
      </c>
      <c r="W10" s="160"/>
      <c r="X10" s="171"/>
      <c r="Y10" s="172">
        <f t="shared" si="6"/>
        <v>0</v>
      </c>
      <c r="Z10" s="160"/>
      <c r="AA10" s="173"/>
      <c r="AB10" s="174">
        <f t="shared" si="7"/>
        <v>0</v>
      </c>
      <c r="AC10" s="160"/>
      <c r="AD10" s="175"/>
      <c r="AE10" s="176">
        <f t="shared" si="8"/>
        <v>0</v>
      </c>
      <c r="AF10" s="156"/>
      <c r="AG10" s="177">
        <f t="shared" si="9"/>
        <v>0</v>
      </c>
      <c r="AH10"/>
    </row>
    <row r="11" spans="2:34" ht="23.25" customHeight="1">
      <c r="B11" s="178" t="s">
        <v>18</v>
      </c>
      <c r="C11" s="179"/>
      <c r="D11" s="180"/>
      <c r="E11" s="157"/>
      <c r="F11" s="158"/>
      <c r="G11" s="159">
        <f t="shared" si="0"/>
        <v>0</v>
      </c>
      <c r="H11" s="160"/>
      <c r="I11" s="161"/>
      <c r="J11" s="162">
        <f t="shared" si="1"/>
        <v>0</v>
      </c>
      <c r="K11" s="160"/>
      <c r="L11" s="163"/>
      <c r="M11" s="164">
        <f t="shared" si="2"/>
        <v>0</v>
      </c>
      <c r="N11" s="160"/>
      <c r="O11" s="165"/>
      <c r="P11" s="166">
        <f t="shared" si="3"/>
        <v>0</v>
      </c>
      <c r="Q11" s="160"/>
      <c r="R11" s="167"/>
      <c r="S11" s="168">
        <f t="shared" si="4"/>
        <v>0</v>
      </c>
      <c r="T11" s="160"/>
      <c r="U11" s="169"/>
      <c r="V11" s="170">
        <f t="shared" si="5"/>
        <v>0</v>
      </c>
      <c r="W11" s="160"/>
      <c r="X11" s="171"/>
      <c r="Y11" s="172">
        <f t="shared" si="6"/>
        <v>0</v>
      </c>
      <c r="Z11" s="160"/>
      <c r="AA11" s="173"/>
      <c r="AB11" s="174">
        <f t="shared" si="7"/>
        <v>0</v>
      </c>
      <c r="AC11" s="160"/>
      <c r="AD11" s="175"/>
      <c r="AE11" s="176">
        <f t="shared" si="8"/>
        <v>0</v>
      </c>
      <c r="AF11" s="156"/>
      <c r="AG11" s="177">
        <f t="shared" si="9"/>
        <v>0</v>
      </c>
      <c r="AH11"/>
    </row>
    <row r="12" spans="2:34" ht="23.25" customHeight="1">
      <c r="B12" s="178" t="s">
        <v>18</v>
      </c>
      <c r="C12" s="179"/>
      <c r="D12" s="180"/>
      <c r="E12" s="157"/>
      <c r="F12" s="158"/>
      <c r="G12" s="159">
        <f t="shared" si="0"/>
        <v>0</v>
      </c>
      <c r="H12" s="160"/>
      <c r="I12" s="161"/>
      <c r="J12" s="162">
        <f t="shared" si="1"/>
        <v>0</v>
      </c>
      <c r="K12" s="160"/>
      <c r="L12" s="163"/>
      <c r="M12" s="164">
        <f t="shared" si="2"/>
        <v>0</v>
      </c>
      <c r="N12" s="160"/>
      <c r="O12" s="165"/>
      <c r="P12" s="166">
        <f t="shared" si="3"/>
        <v>0</v>
      </c>
      <c r="Q12" s="160"/>
      <c r="R12" s="167"/>
      <c r="S12" s="168">
        <f t="shared" si="4"/>
        <v>0</v>
      </c>
      <c r="T12" s="160"/>
      <c r="U12" s="169"/>
      <c r="V12" s="170">
        <f t="shared" si="5"/>
        <v>0</v>
      </c>
      <c r="W12" s="160"/>
      <c r="X12" s="171"/>
      <c r="Y12" s="172">
        <f t="shared" si="6"/>
        <v>0</v>
      </c>
      <c r="Z12" s="160"/>
      <c r="AA12" s="173"/>
      <c r="AB12" s="174">
        <f t="shared" si="7"/>
        <v>0</v>
      </c>
      <c r="AC12" s="160"/>
      <c r="AD12" s="175"/>
      <c r="AE12" s="176">
        <f t="shared" si="8"/>
        <v>0</v>
      </c>
      <c r="AF12" s="156"/>
      <c r="AG12" s="177">
        <f t="shared" si="9"/>
        <v>0</v>
      </c>
      <c r="AH12"/>
    </row>
    <row r="13" spans="2:34" ht="23.25" customHeight="1" thickBot="1">
      <c r="C13" s="5"/>
      <c r="D13" s="7"/>
      <c r="E13" s="17"/>
      <c r="F13" s="26"/>
      <c r="G13" s="27">
        <f t="shared" si="0"/>
        <v>0</v>
      </c>
      <c r="H13" s="11"/>
      <c r="I13" s="35"/>
      <c r="J13" s="36">
        <f t="shared" si="1"/>
        <v>0</v>
      </c>
      <c r="K13" s="11"/>
      <c r="L13" s="44"/>
      <c r="M13" s="45">
        <f t="shared" si="2"/>
        <v>0</v>
      </c>
      <c r="N13" s="11"/>
      <c r="O13" s="53"/>
      <c r="P13" s="54">
        <f t="shared" si="3"/>
        <v>0</v>
      </c>
      <c r="Q13" s="11"/>
      <c r="R13" s="62"/>
      <c r="S13" s="63">
        <f t="shared" si="4"/>
        <v>0</v>
      </c>
      <c r="T13" s="11"/>
      <c r="U13" s="70"/>
      <c r="V13" s="71">
        <f t="shared" si="5"/>
        <v>0</v>
      </c>
      <c r="W13" s="11"/>
      <c r="X13" s="78"/>
      <c r="Y13" s="79">
        <f t="shared" si="6"/>
        <v>0</v>
      </c>
      <c r="Z13" s="11"/>
      <c r="AA13" s="18"/>
      <c r="AB13" s="19">
        <f t="shared" si="7"/>
        <v>0</v>
      </c>
      <c r="AC13" s="11"/>
      <c r="AD13" s="92"/>
      <c r="AE13" s="93">
        <f t="shared" si="8"/>
        <v>0</v>
      </c>
      <c r="AG13" s="100">
        <f t="shared" si="9"/>
        <v>0</v>
      </c>
      <c r="AH13"/>
    </row>
    <row r="14" spans="2:34" ht="23.25" customHeight="1" thickTop="1">
      <c r="C14" s="11">
        <f>SUM(C5:C7)</f>
        <v>190000</v>
      </c>
      <c r="D14" s="106" t="s">
        <v>19</v>
      </c>
      <c r="E14" s="103"/>
      <c r="F14" s="121">
        <f>G14/C14</f>
        <v>8.7894736842105262E-2</v>
      </c>
      <c r="G14" s="107">
        <f>SUM(G5:G13)</f>
        <v>16700</v>
      </c>
      <c r="H14" s="104"/>
      <c r="I14" s="122">
        <f>J14/C14</f>
        <v>9.4210526315789467E-2</v>
      </c>
      <c r="J14" s="108">
        <f>SUM(J5:J13)</f>
        <v>17900</v>
      </c>
      <c r="K14" s="104"/>
      <c r="L14" s="129">
        <f>M14/C14</f>
        <v>9.3684210526315786E-2</v>
      </c>
      <c r="M14" s="109">
        <f>SUM(M5:M13)</f>
        <v>17800</v>
      </c>
      <c r="N14" s="104"/>
      <c r="O14" s="128">
        <f>P14/C14</f>
        <v>0.1</v>
      </c>
      <c r="P14" s="110">
        <f>SUM(P5:P13)</f>
        <v>19000</v>
      </c>
      <c r="Q14" s="104"/>
      <c r="R14" s="127">
        <f>S14/C14</f>
        <v>0.13631578947368422</v>
      </c>
      <c r="S14" s="111">
        <f>SUM(S5:S13)</f>
        <v>25900</v>
      </c>
      <c r="T14" s="104"/>
      <c r="U14" s="126">
        <f>V14/C14</f>
        <v>0.10736842105263159</v>
      </c>
      <c r="V14" s="112">
        <f>SUM(V5:V13)</f>
        <v>20400</v>
      </c>
      <c r="W14" s="104"/>
      <c r="X14" s="125">
        <f>Y14/C14</f>
        <v>8.6315789473684207E-2</v>
      </c>
      <c r="Y14" s="113">
        <f>SUM(Y5:Y13)</f>
        <v>16400</v>
      </c>
      <c r="Z14" s="104"/>
      <c r="AA14" s="124">
        <f>AB14/C14</f>
        <v>0.11421052631578947</v>
      </c>
      <c r="AB14" s="114">
        <f>SUM(AB5:AB13)</f>
        <v>21700</v>
      </c>
      <c r="AC14" s="104"/>
      <c r="AD14" s="123">
        <f>AE14/C14</f>
        <v>0.18</v>
      </c>
      <c r="AE14" s="115">
        <f>SUM(AE5:AE13)</f>
        <v>34200</v>
      </c>
      <c r="AF14" s="105"/>
      <c r="AG14" s="134">
        <f t="shared" si="9"/>
        <v>1</v>
      </c>
      <c r="AH14"/>
    </row>
    <row r="15" spans="2:34" ht="23.25" customHeight="1">
      <c r="C15" s="5"/>
      <c r="D15" s="7"/>
      <c r="E15" s="17"/>
      <c r="F15" s="26"/>
      <c r="G15" s="28"/>
      <c r="H15" s="11"/>
      <c r="I15" s="35"/>
      <c r="J15" s="37"/>
      <c r="K15" s="11"/>
      <c r="L15" s="44"/>
      <c r="M15" s="46"/>
      <c r="N15" s="11"/>
      <c r="O15" s="53"/>
      <c r="P15" s="55"/>
      <c r="Q15" s="11"/>
      <c r="R15" s="62"/>
      <c r="S15" s="63"/>
      <c r="T15" s="11"/>
      <c r="U15" s="70"/>
      <c r="V15" s="71"/>
      <c r="W15" s="11"/>
      <c r="X15" s="78"/>
      <c r="Y15" s="79"/>
      <c r="Z15" s="11"/>
      <c r="AA15" s="18"/>
      <c r="AB15" s="19"/>
      <c r="AC15" s="11"/>
      <c r="AD15" s="92"/>
      <c r="AE15" s="93"/>
      <c r="AG15" s="100"/>
      <c r="AH15"/>
    </row>
    <row r="16" spans="2:34" ht="23.25" customHeight="1">
      <c r="C16" s="5"/>
      <c r="D16" s="102"/>
      <c r="E16" s="17"/>
      <c r="F16" s="26"/>
      <c r="G16" s="28"/>
      <c r="H16" s="11"/>
      <c r="I16" s="35"/>
      <c r="J16" s="37"/>
      <c r="K16" s="11"/>
      <c r="L16" s="44"/>
      <c r="M16" s="46"/>
      <c r="N16" s="11"/>
      <c r="O16" s="53"/>
      <c r="P16" s="55"/>
      <c r="Q16" s="11"/>
      <c r="R16" s="62"/>
      <c r="S16" s="63"/>
      <c r="T16" s="11"/>
      <c r="U16" s="70"/>
      <c r="V16" s="71"/>
      <c r="W16" s="11"/>
      <c r="X16" s="78"/>
      <c r="Y16" s="79"/>
      <c r="Z16" s="11"/>
      <c r="AA16" s="18"/>
      <c r="AB16" s="19"/>
      <c r="AC16" s="11"/>
      <c r="AD16" s="92"/>
      <c r="AE16" s="93"/>
      <c r="AG16" s="100"/>
      <c r="AH16"/>
    </row>
    <row r="17" spans="3:34" ht="23.25" customHeight="1">
      <c r="C17" s="5"/>
      <c r="D17" s="7"/>
      <c r="E17" s="17"/>
      <c r="F17" s="26"/>
      <c r="G17" s="28"/>
      <c r="H17" s="11"/>
      <c r="I17" s="35"/>
      <c r="J17" s="37"/>
      <c r="K17" s="11"/>
      <c r="L17" s="44"/>
      <c r="M17" s="46"/>
      <c r="N17" s="11"/>
      <c r="O17" s="53"/>
      <c r="P17" s="55"/>
      <c r="Q17" s="11"/>
      <c r="R17" s="62"/>
      <c r="S17" s="63"/>
      <c r="T17" s="11"/>
      <c r="U17" s="70"/>
      <c r="V17" s="71"/>
      <c r="W17" s="11"/>
      <c r="X17" s="78"/>
      <c r="Y17" s="79"/>
      <c r="Z17" s="11"/>
      <c r="AA17" s="18"/>
      <c r="AB17" s="19"/>
      <c r="AC17" s="11"/>
      <c r="AD17" s="92"/>
      <c r="AE17" s="93"/>
      <c r="AG17" s="100"/>
      <c r="AH17"/>
    </row>
    <row r="18" spans="3:34" ht="23.25" customHeight="1">
      <c r="C18" s="5"/>
      <c r="D18" s="7"/>
      <c r="E18" s="17"/>
      <c r="F18" s="26"/>
      <c r="G18" s="28"/>
      <c r="H18" s="11"/>
      <c r="I18" s="35"/>
      <c r="J18" s="37"/>
      <c r="K18" s="11"/>
      <c r="L18" s="44"/>
      <c r="M18" s="46"/>
      <c r="N18" s="11"/>
      <c r="O18" s="53"/>
      <c r="P18" s="55"/>
      <c r="Q18" s="11"/>
      <c r="R18" s="62"/>
      <c r="S18" s="63"/>
      <c r="T18" s="11"/>
      <c r="U18" s="70"/>
      <c r="V18" s="71"/>
      <c r="W18" s="11"/>
      <c r="X18" s="78"/>
      <c r="Y18" s="79"/>
      <c r="Z18" s="11"/>
      <c r="AA18" s="18"/>
      <c r="AB18" s="19"/>
      <c r="AC18" s="11"/>
      <c r="AD18" s="92"/>
      <c r="AE18" s="93"/>
      <c r="AG18" s="100"/>
      <c r="AH18"/>
    </row>
    <row r="19" spans="3:34">
      <c r="C19" s="5"/>
      <c r="D19" s="7"/>
      <c r="E19" s="17"/>
      <c r="F19" s="26"/>
      <c r="G19" s="28"/>
      <c r="H19" s="11"/>
      <c r="I19" s="35"/>
      <c r="J19" s="37"/>
      <c r="K19" s="11"/>
      <c r="L19" s="44"/>
      <c r="M19" s="46"/>
      <c r="N19" s="11"/>
      <c r="O19" s="53"/>
      <c r="P19" s="55"/>
      <c r="Q19" s="11"/>
      <c r="R19" s="62"/>
      <c r="S19" s="63"/>
      <c r="T19" s="11"/>
      <c r="U19" s="70"/>
      <c r="V19" s="71"/>
      <c r="W19" s="11"/>
      <c r="X19" s="78"/>
      <c r="Y19" s="79"/>
      <c r="Z19" s="11"/>
      <c r="AA19" s="18"/>
      <c r="AB19" s="19"/>
      <c r="AC19" s="11"/>
      <c r="AD19" s="92"/>
      <c r="AE19" s="93"/>
      <c r="AG19" s="100"/>
      <c r="AH19"/>
    </row>
    <row r="20" spans="3:34">
      <c r="C20" s="5"/>
      <c r="D20" s="7"/>
      <c r="E20" s="17"/>
      <c r="F20" s="26"/>
      <c r="G20" s="28"/>
      <c r="H20" s="11"/>
      <c r="I20" s="35"/>
      <c r="J20" s="37"/>
      <c r="K20" s="11"/>
      <c r="L20" s="44"/>
      <c r="M20" s="46"/>
      <c r="N20" s="11"/>
      <c r="O20" s="53"/>
      <c r="P20" s="55"/>
      <c r="Q20" s="11"/>
      <c r="R20" s="62"/>
      <c r="S20" s="63"/>
      <c r="T20" s="11"/>
      <c r="U20" s="70"/>
      <c r="V20" s="71"/>
      <c r="W20" s="11"/>
      <c r="X20" s="78"/>
      <c r="Y20" s="79"/>
      <c r="Z20" s="11"/>
      <c r="AA20" s="18"/>
      <c r="AB20" s="19"/>
      <c r="AC20" s="11"/>
      <c r="AD20" s="92"/>
      <c r="AE20" s="93"/>
      <c r="AG20" s="100"/>
      <c r="AH20"/>
    </row>
    <row r="21" spans="3:34">
      <c r="C21" s="5"/>
      <c r="D21" s="7"/>
      <c r="E21" s="17"/>
      <c r="F21" s="26"/>
      <c r="G21" s="28"/>
      <c r="H21" s="11"/>
      <c r="I21" s="35"/>
      <c r="J21" s="37"/>
      <c r="K21" s="11"/>
      <c r="L21" s="44"/>
      <c r="M21" s="46"/>
      <c r="N21" s="11"/>
      <c r="O21" s="53"/>
      <c r="P21" s="55"/>
      <c r="Q21" s="11"/>
      <c r="R21" s="62"/>
      <c r="S21" s="63"/>
      <c r="T21" s="11"/>
      <c r="U21" s="70"/>
      <c r="V21" s="71"/>
      <c r="W21" s="11"/>
      <c r="X21" s="78"/>
      <c r="Y21" s="79"/>
      <c r="Z21" s="11"/>
      <c r="AA21" s="18"/>
      <c r="AB21" s="19"/>
      <c r="AC21" s="11"/>
      <c r="AD21" s="92"/>
      <c r="AE21" s="93"/>
      <c r="AG21" s="100"/>
      <c r="AH21"/>
    </row>
    <row r="22" spans="3:34">
      <c r="C22" s="5"/>
      <c r="D22" s="7"/>
      <c r="E22" s="17"/>
      <c r="F22" s="26"/>
      <c r="G22" s="28"/>
      <c r="H22" s="11"/>
      <c r="I22" s="35"/>
      <c r="J22" s="37"/>
      <c r="K22" s="11"/>
      <c r="L22" s="44"/>
      <c r="M22" s="46"/>
      <c r="N22" s="11"/>
      <c r="O22" s="53"/>
      <c r="P22" s="55"/>
      <c r="Q22" s="11"/>
      <c r="R22" s="62"/>
      <c r="S22" s="63"/>
      <c r="T22" s="11"/>
      <c r="U22" s="70"/>
      <c r="V22" s="71"/>
      <c r="W22" s="11"/>
      <c r="X22" s="78"/>
      <c r="Y22" s="79"/>
      <c r="Z22" s="11"/>
      <c r="AA22" s="18"/>
      <c r="AB22" s="19"/>
      <c r="AC22" s="11"/>
      <c r="AD22" s="92"/>
      <c r="AE22" s="93"/>
      <c r="AG22" s="100"/>
      <c r="AH22"/>
    </row>
    <row r="23" spans="3:34">
      <c r="C23" s="5"/>
      <c r="D23" s="7"/>
      <c r="E23" s="17"/>
      <c r="F23" s="26"/>
      <c r="G23" s="28"/>
      <c r="H23" s="11"/>
      <c r="I23" s="35"/>
      <c r="J23" s="37"/>
      <c r="K23" s="11"/>
      <c r="L23" s="44"/>
      <c r="M23" s="46"/>
      <c r="N23" s="11"/>
      <c r="O23" s="53"/>
      <c r="P23" s="55"/>
      <c r="Q23" s="11"/>
      <c r="R23" s="62"/>
      <c r="S23" s="63"/>
      <c r="T23" s="11"/>
      <c r="U23" s="70"/>
      <c r="V23" s="71"/>
      <c r="W23" s="11"/>
      <c r="X23" s="78"/>
      <c r="Y23" s="79"/>
      <c r="Z23" s="11"/>
      <c r="AA23" s="18"/>
      <c r="AB23" s="19"/>
      <c r="AC23" s="11"/>
      <c r="AD23" s="92"/>
      <c r="AE23" s="93"/>
      <c r="AG23" s="100"/>
      <c r="AH23"/>
    </row>
    <row r="24" spans="3:34">
      <c r="C24" s="5"/>
      <c r="D24" s="7"/>
      <c r="E24" s="17"/>
      <c r="F24" s="26"/>
      <c r="G24" s="28"/>
      <c r="H24" s="11"/>
      <c r="I24" s="35"/>
      <c r="J24" s="37"/>
      <c r="K24" s="11"/>
      <c r="L24" s="44"/>
      <c r="M24" s="46"/>
      <c r="N24" s="11"/>
      <c r="O24" s="53"/>
      <c r="P24" s="55"/>
      <c r="Q24" s="11"/>
      <c r="R24" s="62"/>
      <c r="S24" s="63"/>
      <c r="T24" s="11"/>
      <c r="U24" s="70"/>
      <c r="V24" s="71"/>
      <c r="W24" s="11"/>
      <c r="X24" s="78"/>
      <c r="Y24" s="79"/>
      <c r="Z24" s="11"/>
      <c r="AA24" s="18"/>
      <c r="AB24" s="19"/>
      <c r="AC24" s="11"/>
      <c r="AD24" s="92"/>
      <c r="AE24" s="93"/>
      <c r="AG24" s="100"/>
      <c r="AH24"/>
    </row>
    <row r="25" spans="3:34">
      <c r="C25" s="5"/>
      <c r="D25" s="7"/>
      <c r="E25" s="17"/>
      <c r="F25" s="26"/>
      <c r="G25" s="28"/>
      <c r="H25" s="11"/>
      <c r="I25" s="35"/>
      <c r="J25" s="37"/>
      <c r="K25" s="11"/>
      <c r="L25" s="44"/>
      <c r="M25" s="46"/>
      <c r="N25" s="11"/>
      <c r="O25" s="53"/>
      <c r="P25" s="55"/>
      <c r="Q25" s="11"/>
      <c r="R25" s="62"/>
      <c r="S25" s="63"/>
      <c r="T25" s="11"/>
      <c r="U25" s="70"/>
      <c r="V25" s="71"/>
      <c r="W25" s="11"/>
      <c r="X25" s="78"/>
      <c r="Y25" s="79"/>
      <c r="Z25" s="11"/>
      <c r="AA25" s="18"/>
      <c r="AB25" s="19"/>
      <c r="AC25" s="11"/>
      <c r="AD25" s="92"/>
      <c r="AE25" s="93"/>
      <c r="AG25" s="100"/>
      <c r="AH25"/>
    </row>
    <row r="26" spans="3:34">
      <c r="C26" s="5"/>
      <c r="D26" s="7"/>
      <c r="E26" s="17"/>
      <c r="F26" s="26"/>
      <c r="G26" s="28"/>
      <c r="H26" s="11"/>
      <c r="I26" s="35"/>
      <c r="J26" s="37"/>
      <c r="K26" s="11"/>
      <c r="L26" s="44"/>
      <c r="M26" s="46"/>
      <c r="N26" s="11"/>
      <c r="O26" s="53"/>
      <c r="P26" s="55"/>
      <c r="Q26" s="11"/>
      <c r="R26" s="62"/>
      <c r="S26" s="63"/>
      <c r="T26" s="11"/>
      <c r="U26" s="70"/>
      <c r="V26" s="71"/>
      <c r="W26" s="11"/>
      <c r="X26" s="78"/>
      <c r="Y26" s="79"/>
      <c r="Z26" s="11"/>
      <c r="AA26" s="18"/>
      <c r="AB26" s="19"/>
      <c r="AC26" s="11"/>
      <c r="AD26" s="92"/>
      <c r="AE26" s="93"/>
      <c r="AG26" s="100"/>
      <c r="AH26"/>
    </row>
    <row r="27" spans="3:34">
      <c r="C27" s="5"/>
      <c r="D27" s="7"/>
      <c r="E27" s="17"/>
      <c r="F27" s="26"/>
      <c r="G27" s="28"/>
      <c r="H27" s="11"/>
      <c r="I27" s="35"/>
      <c r="J27" s="37"/>
      <c r="K27" s="11"/>
      <c r="L27" s="44"/>
      <c r="M27" s="46"/>
      <c r="N27" s="11"/>
      <c r="O27" s="53"/>
      <c r="P27" s="55"/>
      <c r="Q27" s="11"/>
      <c r="R27" s="62"/>
      <c r="S27" s="63"/>
      <c r="T27" s="11"/>
      <c r="U27" s="70"/>
      <c r="V27" s="71"/>
      <c r="W27" s="11"/>
      <c r="X27" s="78"/>
      <c r="Y27" s="79"/>
      <c r="Z27" s="11"/>
      <c r="AA27" s="18"/>
      <c r="AB27" s="19"/>
      <c r="AC27" s="11"/>
      <c r="AD27" s="92"/>
      <c r="AE27" s="93"/>
      <c r="AG27" s="100"/>
      <c r="AH27"/>
    </row>
    <row r="28" spans="3:34">
      <c r="C28" s="5"/>
      <c r="D28" s="7"/>
      <c r="E28" s="17"/>
      <c r="F28" s="26"/>
      <c r="G28" s="28"/>
      <c r="H28" s="11"/>
      <c r="I28" s="35"/>
      <c r="J28" s="37"/>
      <c r="K28" s="11"/>
      <c r="L28" s="44"/>
      <c r="M28" s="46"/>
      <c r="N28" s="11"/>
      <c r="O28" s="53"/>
      <c r="P28" s="55"/>
      <c r="Q28" s="11"/>
      <c r="R28" s="62"/>
      <c r="S28" s="63"/>
      <c r="T28" s="11"/>
      <c r="U28" s="70"/>
      <c r="V28" s="71"/>
      <c r="W28" s="11"/>
      <c r="X28" s="78"/>
      <c r="Y28" s="79"/>
      <c r="Z28" s="11"/>
      <c r="AA28" s="18"/>
      <c r="AB28" s="19"/>
      <c r="AC28" s="11"/>
      <c r="AD28" s="92"/>
      <c r="AE28" s="93"/>
      <c r="AG28" s="100"/>
      <c r="AH28"/>
    </row>
    <row r="29" spans="3:34">
      <c r="C29" s="5"/>
      <c r="D29" s="7"/>
      <c r="E29" s="17"/>
      <c r="F29" s="26"/>
      <c r="G29" s="28"/>
      <c r="H29" s="11"/>
      <c r="I29" s="35"/>
      <c r="J29" s="37"/>
      <c r="K29" s="11"/>
      <c r="L29" s="44"/>
      <c r="M29" s="46"/>
      <c r="N29" s="11"/>
      <c r="O29" s="53"/>
      <c r="P29" s="55"/>
      <c r="Q29" s="11"/>
      <c r="R29" s="62"/>
      <c r="S29" s="63"/>
      <c r="T29" s="11"/>
      <c r="U29" s="70"/>
      <c r="V29" s="71"/>
      <c r="W29" s="11"/>
      <c r="X29" s="78"/>
      <c r="Y29" s="79"/>
      <c r="Z29" s="11"/>
      <c r="AA29" s="18"/>
      <c r="AB29" s="19"/>
      <c r="AC29" s="11"/>
      <c r="AD29" s="92"/>
      <c r="AE29" s="93"/>
      <c r="AG29" s="100"/>
      <c r="AH29"/>
    </row>
    <row r="30" spans="3:34">
      <c r="C30" s="5"/>
      <c r="D30" s="7"/>
      <c r="E30" s="17"/>
      <c r="F30" s="26"/>
      <c r="G30" s="28"/>
      <c r="H30" s="11"/>
      <c r="I30" s="35"/>
      <c r="J30" s="37"/>
      <c r="K30" s="11"/>
      <c r="L30" s="44"/>
      <c r="M30" s="46"/>
      <c r="N30" s="11"/>
      <c r="O30" s="53"/>
      <c r="P30" s="55"/>
      <c r="Q30" s="11"/>
      <c r="R30" s="62"/>
      <c r="S30" s="63"/>
      <c r="T30" s="11"/>
      <c r="U30" s="70"/>
      <c r="V30" s="71"/>
      <c r="W30" s="11"/>
      <c r="X30" s="78"/>
      <c r="Y30" s="79"/>
      <c r="Z30" s="11"/>
      <c r="AA30" s="18"/>
      <c r="AB30" s="19"/>
      <c r="AC30" s="11"/>
      <c r="AD30" s="92"/>
      <c r="AE30" s="93"/>
      <c r="AG30" s="100"/>
      <c r="AH30"/>
    </row>
    <row r="31" spans="3:34">
      <c r="C31" s="5"/>
      <c r="D31" s="7"/>
      <c r="E31" s="17"/>
      <c r="F31" s="26"/>
      <c r="G31" s="28"/>
      <c r="H31" s="11"/>
      <c r="I31" s="35"/>
      <c r="J31" s="37"/>
      <c r="K31" s="11"/>
      <c r="L31" s="44"/>
      <c r="M31" s="46"/>
      <c r="N31" s="11"/>
      <c r="O31" s="53"/>
      <c r="P31" s="55"/>
      <c r="Q31" s="11"/>
      <c r="R31" s="62"/>
      <c r="S31" s="63"/>
      <c r="T31" s="11"/>
      <c r="U31" s="70"/>
      <c r="V31" s="71"/>
      <c r="W31" s="11"/>
      <c r="X31" s="78"/>
      <c r="Y31" s="79"/>
      <c r="Z31" s="11"/>
      <c r="AA31" s="18"/>
      <c r="AB31" s="19"/>
      <c r="AC31" s="11"/>
      <c r="AD31" s="92"/>
      <c r="AE31" s="93"/>
      <c r="AG31" s="100"/>
      <c r="AH31"/>
    </row>
    <row r="32" spans="3:34">
      <c r="C32" s="5"/>
      <c r="D32" s="7"/>
      <c r="E32" s="17"/>
      <c r="F32" s="26"/>
      <c r="G32" s="28"/>
      <c r="H32" s="11"/>
      <c r="I32" s="35"/>
      <c r="J32" s="37"/>
      <c r="K32" s="11"/>
      <c r="L32" s="44"/>
      <c r="M32" s="46"/>
      <c r="N32" s="11"/>
      <c r="O32" s="53"/>
      <c r="P32" s="55"/>
      <c r="Q32" s="11"/>
      <c r="R32" s="62"/>
      <c r="S32" s="63"/>
      <c r="T32" s="11"/>
      <c r="U32" s="70"/>
      <c r="V32" s="71"/>
      <c r="W32" s="11"/>
      <c r="X32" s="78"/>
      <c r="Y32" s="79"/>
      <c r="Z32" s="11"/>
      <c r="AA32" s="18"/>
      <c r="AB32" s="19"/>
      <c r="AC32" s="11"/>
      <c r="AD32" s="92"/>
      <c r="AE32" s="93"/>
      <c r="AG32" s="100"/>
      <c r="AH32"/>
    </row>
    <row r="33" spans="2:34">
      <c r="C33" s="5"/>
      <c r="D33" s="7"/>
      <c r="E33" s="17"/>
      <c r="F33" s="26"/>
      <c r="G33" s="28"/>
      <c r="H33" s="11"/>
      <c r="I33" s="35"/>
      <c r="J33" s="37"/>
      <c r="K33" s="11"/>
      <c r="L33" s="44"/>
      <c r="M33" s="46"/>
      <c r="N33" s="11"/>
      <c r="O33" s="53"/>
      <c r="P33" s="55"/>
      <c r="Q33" s="11"/>
      <c r="R33" s="62"/>
      <c r="S33" s="63"/>
      <c r="T33" s="11"/>
      <c r="U33" s="70"/>
      <c r="V33" s="71"/>
      <c r="W33" s="11"/>
      <c r="X33" s="78"/>
      <c r="Y33" s="79"/>
      <c r="Z33" s="11"/>
      <c r="AA33" s="18"/>
      <c r="AB33" s="19"/>
      <c r="AC33" s="11"/>
      <c r="AD33" s="92"/>
      <c r="AE33" s="93"/>
      <c r="AG33" s="100"/>
      <c r="AH33"/>
    </row>
    <row r="34" spans="2:34">
      <c r="C34" s="5"/>
      <c r="D34" s="7"/>
      <c r="E34" s="17"/>
      <c r="F34" s="26"/>
      <c r="G34" s="28"/>
      <c r="H34" s="11"/>
      <c r="I34" s="35"/>
      <c r="J34" s="37"/>
      <c r="K34" s="11"/>
      <c r="L34" s="44"/>
      <c r="M34" s="46"/>
      <c r="N34" s="11"/>
      <c r="O34" s="53"/>
      <c r="P34" s="55"/>
      <c r="Q34" s="11"/>
      <c r="R34" s="62"/>
      <c r="S34" s="63"/>
      <c r="T34" s="11"/>
      <c r="U34" s="70"/>
      <c r="V34" s="71"/>
      <c r="W34" s="11"/>
      <c r="X34" s="78"/>
      <c r="Y34" s="79"/>
      <c r="Z34" s="11"/>
      <c r="AA34" s="18"/>
      <c r="AB34" s="19"/>
      <c r="AC34" s="11"/>
      <c r="AD34" s="92"/>
      <c r="AE34" s="93"/>
      <c r="AG34" s="100"/>
      <c r="AH34"/>
    </row>
    <row r="35" spans="2:34">
      <c r="C35" s="5"/>
      <c r="D35" s="7"/>
      <c r="E35" s="17"/>
      <c r="F35" s="26"/>
      <c r="G35" s="28"/>
      <c r="H35" s="11"/>
      <c r="I35" s="35"/>
      <c r="J35" s="37"/>
      <c r="K35" s="11"/>
      <c r="L35" s="44"/>
      <c r="M35" s="46"/>
      <c r="N35" s="11"/>
      <c r="O35" s="53"/>
      <c r="P35" s="55"/>
      <c r="Q35" s="11"/>
      <c r="R35" s="62"/>
      <c r="S35" s="63"/>
      <c r="T35" s="11"/>
      <c r="U35" s="70"/>
      <c r="V35" s="71"/>
      <c r="W35" s="11"/>
      <c r="X35" s="78"/>
      <c r="Y35" s="79"/>
      <c r="Z35" s="11"/>
      <c r="AA35" s="18"/>
      <c r="AB35" s="19"/>
      <c r="AC35" s="11"/>
      <c r="AD35" s="92"/>
      <c r="AE35" s="93"/>
      <c r="AG35" s="100"/>
      <c r="AH35"/>
    </row>
    <row r="36" spans="2:34" ht="15.75" thickBot="1">
      <c r="E36" s="17"/>
      <c r="F36" s="29"/>
      <c r="G36" s="30"/>
      <c r="H36" s="11"/>
      <c r="I36" s="38"/>
      <c r="J36" s="39"/>
      <c r="K36" s="11"/>
      <c r="L36" s="47"/>
      <c r="M36" s="48"/>
      <c r="N36" s="11"/>
      <c r="O36" s="56"/>
      <c r="P36" s="57"/>
      <c r="Q36" s="11"/>
      <c r="R36" s="64"/>
      <c r="S36" s="65"/>
      <c r="T36" s="11"/>
      <c r="U36" s="72"/>
      <c r="V36" s="73"/>
      <c r="W36" s="11"/>
      <c r="X36" s="80"/>
      <c r="Y36" s="81"/>
      <c r="Z36" s="11"/>
      <c r="AA36" s="86"/>
      <c r="AB36" s="87"/>
      <c r="AC36" s="11"/>
      <c r="AD36" s="94"/>
      <c r="AE36" s="95"/>
      <c r="AG36" s="101"/>
      <c r="AH36"/>
    </row>
    <row r="37" spans="2:34">
      <c r="E37" s="11"/>
      <c r="H37" s="11"/>
      <c r="K37" s="11"/>
      <c r="N37" s="11"/>
      <c r="Q37" s="11"/>
      <c r="T37" s="11"/>
      <c r="W37" s="11"/>
      <c r="Z37" s="11"/>
      <c r="AC37" s="11"/>
    </row>
    <row r="38" spans="2:34">
      <c r="E38" s="11"/>
      <c r="H38" s="11"/>
      <c r="K38" s="11"/>
      <c r="N38" s="11"/>
      <c r="Q38" s="11"/>
      <c r="T38" s="11"/>
      <c r="W38" s="11"/>
      <c r="Z38" s="11"/>
      <c r="AC38" s="11"/>
    </row>
    <row r="44" spans="2:34">
      <c r="B44" t="s">
        <v>23</v>
      </c>
    </row>
    <row r="45" spans="2:34">
      <c r="B45" t="s">
        <v>16</v>
      </c>
    </row>
    <row r="46" spans="2:34">
      <c r="B46" t="s">
        <v>24</v>
      </c>
    </row>
    <row r="47" spans="2:34">
      <c r="B47" t="s">
        <v>22</v>
      </c>
    </row>
    <row r="56" spans="3:12">
      <c r="C56"/>
      <c r="E56"/>
      <c r="F56"/>
      <c r="H56"/>
      <c r="I56"/>
      <c r="K56"/>
      <c r="L56"/>
    </row>
    <row r="57" spans="3:12">
      <c r="C57"/>
      <c r="E57"/>
      <c r="F57"/>
      <c r="H57"/>
      <c r="I57"/>
      <c r="K57"/>
      <c r="L57"/>
    </row>
    <row r="58" spans="3:12">
      <c r="C58"/>
      <c r="E58"/>
      <c r="F58"/>
      <c r="H58"/>
      <c r="I58"/>
      <c r="K58"/>
      <c r="L58"/>
    </row>
  </sheetData>
  <mergeCells count="9">
    <mergeCell ref="X2:Y2"/>
    <mergeCell ref="AA2:AB2"/>
    <mergeCell ref="AD2:AE2"/>
    <mergeCell ref="F2:G2"/>
    <mergeCell ref="I2:J2"/>
    <mergeCell ref="L2:M2"/>
    <mergeCell ref="O2:P2"/>
    <mergeCell ref="R2:S2"/>
    <mergeCell ref="U2:V2"/>
  </mergeCells>
  <dataValidations count="3">
    <dataValidation type="list" allowBlank="1" showInputMessage="1" showErrorMessage="1" sqref="D6 D7">
      <formula1>$B$44:$B$47</formula1>
    </dataValidation>
    <dataValidation type="list" allowBlank="1" showInputMessage="1" showErrorMessage="1" sqref="C57">
      <formula1>$F$2:$F$4</formula1>
    </dataValidation>
    <dataValidation type="list" allowBlank="1" showInputMessage="1" showErrorMessage="1" sqref="D5">
      <formula1>$B$44:$B$47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B2:C13"/>
  <sheetViews>
    <sheetView workbookViewId="0">
      <selection activeCell="C13" sqref="C13"/>
    </sheetView>
  </sheetViews>
  <sheetFormatPr baseColWidth="10" defaultRowHeight="15"/>
  <cols>
    <col min="1" max="1" width="9.28515625" customWidth="1"/>
    <col min="2" max="2" width="23.42578125" customWidth="1"/>
    <col min="3" max="3" width="11.42578125" style="1" customWidth="1"/>
  </cols>
  <sheetData>
    <row r="2" spans="2:3" ht="20.25" thickBot="1">
      <c r="B2" s="199" t="s">
        <v>21</v>
      </c>
      <c r="C2" s="200"/>
    </row>
    <row r="3" spans="2:3" ht="15.75" thickBot="1">
      <c r="B3" s="116" t="s">
        <v>0</v>
      </c>
      <c r="C3" s="130" t="s">
        <v>1</v>
      </c>
    </row>
    <row r="4" spans="2:3">
      <c r="B4" s="117" t="str">
        <f>Imputation!B5</f>
        <v>Électricité</v>
      </c>
      <c r="C4" s="131">
        <f>Imputation!G5</f>
        <v>15000</v>
      </c>
    </row>
    <row r="5" spans="2:3">
      <c r="B5" s="118" t="str">
        <f>Imputation!B6</f>
        <v>Frais de formation</v>
      </c>
      <c r="C5" s="10">
        <f>Imputation!G6</f>
        <v>500</v>
      </c>
    </row>
    <row r="6" spans="2:3">
      <c r="B6" s="118" t="str">
        <f>Imputation!B7</f>
        <v>Entretien informatique</v>
      </c>
      <c r="C6" s="10">
        <f>Imputation!G7</f>
        <v>1200</v>
      </c>
    </row>
    <row r="7" spans="2:3">
      <c r="B7" s="118" t="str">
        <f>Imputation!B8</f>
        <v>…</v>
      </c>
      <c r="C7" s="10">
        <f>Imputation!G8</f>
        <v>0</v>
      </c>
    </row>
    <row r="8" spans="2:3">
      <c r="B8" s="118" t="str">
        <f>Imputation!B9</f>
        <v>…</v>
      </c>
      <c r="C8" s="10">
        <f>Imputation!G9</f>
        <v>0</v>
      </c>
    </row>
    <row r="9" spans="2:3">
      <c r="B9" s="118" t="str">
        <f>Imputation!B10</f>
        <v>…</v>
      </c>
      <c r="C9" s="10">
        <f>Imputation!G10</f>
        <v>0</v>
      </c>
    </row>
    <row r="10" spans="2:3">
      <c r="B10" s="118" t="str">
        <f>Imputation!B11</f>
        <v>…</v>
      </c>
      <c r="C10" s="10">
        <f>Imputation!G11</f>
        <v>0</v>
      </c>
    </row>
    <row r="11" spans="2:3">
      <c r="B11" s="118" t="str">
        <f>Imputation!B12</f>
        <v>…</v>
      </c>
      <c r="C11" s="10">
        <f>Imputation!G12</f>
        <v>0</v>
      </c>
    </row>
    <row r="12" spans="2:3" ht="15.75" thickBot="1">
      <c r="B12" s="119" t="s">
        <v>18</v>
      </c>
      <c r="C12" s="132">
        <f>Imputation!G13</f>
        <v>0</v>
      </c>
    </row>
    <row r="13" spans="2:3" ht="15.75" thickTop="1">
      <c r="B13" s="120" t="s">
        <v>19</v>
      </c>
      <c r="C13" s="133">
        <f>Imputation!G14</f>
        <v>16700</v>
      </c>
    </row>
  </sheetData>
  <mergeCells count="1">
    <mergeCell ref="B2: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2" tint="-0.499984740745262"/>
  </sheetPr>
  <dimension ref="B2:C13"/>
  <sheetViews>
    <sheetView workbookViewId="0">
      <selection activeCell="B40" sqref="B40"/>
    </sheetView>
  </sheetViews>
  <sheetFormatPr baseColWidth="10" defaultRowHeight="15"/>
  <cols>
    <col min="1" max="1" width="10.140625" customWidth="1"/>
    <col min="2" max="2" width="24" customWidth="1"/>
  </cols>
  <sheetData>
    <row r="2" spans="2:3" ht="20.25" thickBot="1">
      <c r="B2" s="199" t="s">
        <v>3</v>
      </c>
      <c r="C2" s="200"/>
    </row>
    <row r="3" spans="2:3" ht="15.75" thickBot="1">
      <c r="B3" s="116" t="s">
        <v>0</v>
      </c>
      <c r="C3" s="130" t="s">
        <v>1</v>
      </c>
    </row>
    <row r="4" spans="2:3" ht="15.75" thickBot="1">
      <c r="B4" s="117" t="str">
        <f>Imputation!B5</f>
        <v>Électricité</v>
      </c>
      <c r="C4" s="131">
        <f>Imputation!J5</f>
        <v>15000</v>
      </c>
    </row>
    <row r="5" spans="2:3" ht="15.75" thickBot="1">
      <c r="B5" s="118" t="str">
        <f>Imputation!B6</f>
        <v>Frais de formation</v>
      </c>
      <c r="C5" s="131">
        <f>Imputation!J6</f>
        <v>500</v>
      </c>
    </row>
    <row r="6" spans="2:3">
      <c r="B6" s="118" t="str">
        <f>Imputation!B7</f>
        <v>Entretien informatique</v>
      </c>
      <c r="C6" s="131">
        <f>Imputation!J7</f>
        <v>2400</v>
      </c>
    </row>
    <row r="7" spans="2:3">
      <c r="B7" s="118" t="str">
        <f>Imputation!B8</f>
        <v>…</v>
      </c>
      <c r="C7" s="10">
        <f>Imputation!G8</f>
        <v>0</v>
      </c>
    </row>
    <row r="8" spans="2:3">
      <c r="B8" s="118" t="str">
        <f>Imputation!B9</f>
        <v>…</v>
      </c>
      <c r="C8" s="10">
        <f>Imputation!G9</f>
        <v>0</v>
      </c>
    </row>
    <row r="9" spans="2:3">
      <c r="B9" s="118" t="str">
        <f>Imputation!B10</f>
        <v>…</v>
      </c>
      <c r="C9" s="10">
        <f>Imputation!G10</f>
        <v>0</v>
      </c>
    </row>
    <row r="10" spans="2:3">
      <c r="B10" s="118" t="str">
        <f>Imputation!B11</f>
        <v>…</v>
      </c>
      <c r="C10" s="10">
        <f>Imputation!G11</f>
        <v>0</v>
      </c>
    </row>
    <row r="11" spans="2:3">
      <c r="B11" s="118" t="str">
        <f>Imputation!B12</f>
        <v>…</v>
      </c>
      <c r="C11" s="10">
        <f>Imputation!G12</f>
        <v>0</v>
      </c>
    </row>
    <row r="12" spans="2:3" ht="15.75" thickBot="1">
      <c r="B12" s="119" t="s">
        <v>18</v>
      </c>
      <c r="C12" s="132">
        <f>Imputation!G13</f>
        <v>0</v>
      </c>
    </row>
    <row r="13" spans="2:3" ht="15.75" thickTop="1">
      <c r="B13" s="120" t="s">
        <v>19</v>
      </c>
      <c r="C13" s="133">
        <f>SUM(C4:C12)</f>
        <v>17900</v>
      </c>
    </row>
  </sheetData>
  <mergeCells count="1">
    <mergeCell ref="B2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"/>
  <sheetViews>
    <sheetView topLeftCell="A3" workbookViewId="0">
      <selection activeCell="C14" sqref="C14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79998168889431442"/>
  </sheetPr>
  <dimension ref="A1"/>
  <sheetViews>
    <sheetView workbookViewId="0">
      <selection activeCell="I32" sqref="I32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39997558519241921"/>
  </sheetPr>
  <dimension ref="A1"/>
  <sheetViews>
    <sheetView workbookViewId="0">
      <selection activeCell="H32" sqref="H32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"/>
  <sheetViews>
    <sheetView workbookViewId="0">
      <selection activeCell="I30" sqref="I30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7" tint="0.39997558519241921"/>
  </sheetPr>
  <dimension ref="A1"/>
  <sheetViews>
    <sheetView workbookViewId="0">
      <selection activeCell="M29" sqref="M29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0" tint="-0.34998626667073579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1"/>
  <sheetViews>
    <sheetView workbookViewId="0">
      <selection activeCell="M33" sqref="M33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Imputation</vt:lpstr>
      <vt:lpstr>Achats</vt:lpstr>
      <vt:lpstr>Entreposage MP</vt:lpstr>
      <vt:lpstr>Production</vt:lpstr>
      <vt:lpstr>Embouteillage</vt:lpstr>
      <vt:lpstr>Entreposage PF</vt:lpstr>
      <vt:lpstr>Livraison</vt:lpstr>
      <vt:lpstr>R et D</vt:lpstr>
      <vt:lpstr>Ventes</vt:lpstr>
      <vt:lpstr>Administration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guillaume</cp:lastModifiedBy>
  <cp:lastPrinted>2012-10-17T04:28:25Z</cp:lastPrinted>
  <dcterms:created xsi:type="dcterms:W3CDTF">2012-10-17T02:08:31Z</dcterms:created>
  <dcterms:modified xsi:type="dcterms:W3CDTF">2012-10-17T06:04:06Z</dcterms:modified>
</cp:coreProperties>
</file>