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655" yWindow="90" windowWidth="3420" windowHeight="10890"/>
  </bookViews>
  <sheets>
    <sheet name="Feuille1" sheetId="4" r:id="rId1"/>
    <sheet name="Feuil1" sheetId="2" r:id="rId2"/>
    <sheet name="Feuil2" sheetId="3" r:id="rId3"/>
  </sheets>
  <definedNames>
    <definedName name="Print_Area_2">Feuil1!$A$37:$L$90</definedName>
    <definedName name="_xlnm.Print_Area" localSheetId="1">Feuil1!$X$4:$X$30,Feuil1!$B$4:$C$30</definedName>
    <definedName name="_xlnm.Print_Area" localSheetId="2">Feuil2!$A$1:$C$29</definedName>
  </definedNames>
  <calcPr calcId="145621"/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" i="3"/>
  <c r="A5" i="2" l="1"/>
  <c r="T32" i="2" l="1"/>
  <c r="N32" i="2"/>
  <c r="M32" i="2"/>
  <c r="L85" i="2" l="1"/>
  <c r="A85" i="2"/>
  <c r="L83" i="2"/>
  <c r="A83" i="2"/>
  <c r="L79" i="2"/>
  <c r="A79" i="2"/>
  <c r="L75" i="2"/>
  <c r="A75" i="2"/>
  <c r="L71" i="2"/>
  <c r="A71" i="2"/>
  <c r="L67" i="2"/>
  <c r="A67" i="2"/>
  <c r="L63" i="2"/>
  <c r="A63" i="2"/>
  <c r="L61" i="2"/>
  <c r="A61" i="2"/>
  <c r="L59" i="2"/>
  <c r="A59" i="2"/>
  <c r="L56" i="2"/>
  <c r="A56" i="2"/>
  <c r="L53" i="2"/>
  <c r="A53" i="2"/>
  <c r="L51" i="2"/>
  <c r="A51" i="2"/>
  <c r="L49" i="2"/>
  <c r="A49" i="2"/>
  <c r="L47" i="2"/>
  <c r="A47" i="2"/>
  <c r="L45" i="2"/>
  <c r="A45" i="2"/>
  <c r="L43" i="2"/>
  <c r="A43" i="2"/>
  <c r="R32" i="2"/>
  <c r="W30" i="2"/>
  <c r="S30" i="2"/>
  <c r="Q30" i="2"/>
  <c r="P30" i="2"/>
  <c r="O30" i="2"/>
  <c r="L30" i="2"/>
  <c r="K30" i="2"/>
  <c r="J30" i="2"/>
  <c r="I30" i="2"/>
  <c r="H30" i="2"/>
  <c r="G30" i="2"/>
  <c r="F30" i="2"/>
  <c r="E30" i="2"/>
  <c r="D30" i="2"/>
  <c r="C30" i="2"/>
  <c r="B30" i="2"/>
  <c r="W29" i="2"/>
  <c r="S29" i="2"/>
  <c r="Q29" i="2"/>
  <c r="P29" i="2"/>
  <c r="O29" i="2"/>
  <c r="L29" i="2"/>
  <c r="K29" i="2"/>
  <c r="J29" i="2"/>
  <c r="I29" i="2"/>
  <c r="H29" i="2"/>
  <c r="G29" i="2"/>
  <c r="F29" i="2"/>
  <c r="E29" i="2"/>
  <c r="D29" i="2"/>
  <c r="C29" i="2"/>
  <c r="B29" i="2"/>
  <c r="W28" i="2"/>
  <c r="S28" i="2"/>
  <c r="Q28" i="2"/>
  <c r="P28" i="2"/>
  <c r="O28" i="2"/>
  <c r="L28" i="2"/>
  <c r="K28" i="2"/>
  <c r="J28" i="2"/>
  <c r="I28" i="2"/>
  <c r="H28" i="2"/>
  <c r="G28" i="2"/>
  <c r="F28" i="2"/>
  <c r="E28" i="2"/>
  <c r="D28" i="2"/>
  <c r="C28" i="2"/>
  <c r="B28" i="2"/>
  <c r="W27" i="2"/>
  <c r="S27" i="2"/>
  <c r="Q27" i="2"/>
  <c r="P27" i="2"/>
  <c r="O27" i="2"/>
  <c r="L27" i="2"/>
  <c r="K27" i="2"/>
  <c r="J27" i="2"/>
  <c r="I27" i="2"/>
  <c r="H27" i="2"/>
  <c r="G27" i="2"/>
  <c r="F27" i="2"/>
  <c r="E27" i="2"/>
  <c r="D27" i="2"/>
  <c r="C27" i="2"/>
  <c r="B27" i="2"/>
  <c r="W26" i="2"/>
  <c r="S26" i="2"/>
  <c r="Q26" i="2"/>
  <c r="P26" i="2"/>
  <c r="O26" i="2"/>
  <c r="L26" i="2"/>
  <c r="K26" i="2"/>
  <c r="J26" i="2"/>
  <c r="I26" i="2"/>
  <c r="H26" i="2"/>
  <c r="G26" i="2"/>
  <c r="F26" i="2"/>
  <c r="E26" i="2"/>
  <c r="D26" i="2"/>
  <c r="C26" i="2"/>
  <c r="B26" i="2"/>
  <c r="W25" i="2"/>
  <c r="S25" i="2"/>
  <c r="Q25" i="2"/>
  <c r="P25" i="2"/>
  <c r="O25" i="2"/>
  <c r="L25" i="2"/>
  <c r="K25" i="2"/>
  <c r="J25" i="2"/>
  <c r="I25" i="2"/>
  <c r="H25" i="2"/>
  <c r="G25" i="2"/>
  <c r="F25" i="2"/>
  <c r="E25" i="2"/>
  <c r="D25" i="2"/>
  <c r="C25" i="2"/>
  <c r="B25" i="2"/>
  <c r="W24" i="2"/>
  <c r="S24" i="2"/>
  <c r="Q24" i="2"/>
  <c r="P24" i="2"/>
  <c r="O24" i="2"/>
  <c r="L24" i="2"/>
  <c r="K24" i="2"/>
  <c r="J24" i="2"/>
  <c r="I24" i="2"/>
  <c r="H24" i="2"/>
  <c r="G24" i="2"/>
  <c r="F24" i="2"/>
  <c r="E24" i="2"/>
  <c r="D24" i="2"/>
  <c r="C24" i="2"/>
  <c r="B24" i="2"/>
  <c r="W23" i="2"/>
  <c r="S23" i="2"/>
  <c r="Q23" i="2"/>
  <c r="P23" i="2"/>
  <c r="O23" i="2"/>
  <c r="L23" i="2"/>
  <c r="K23" i="2"/>
  <c r="J23" i="2"/>
  <c r="I23" i="2"/>
  <c r="H23" i="2"/>
  <c r="G23" i="2"/>
  <c r="F23" i="2"/>
  <c r="E23" i="2"/>
  <c r="D23" i="2"/>
  <c r="C23" i="2"/>
  <c r="B23" i="2"/>
  <c r="W22" i="2"/>
  <c r="S22" i="2"/>
  <c r="Q22" i="2"/>
  <c r="P22" i="2"/>
  <c r="O22" i="2"/>
  <c r="L22" i="2"/>
  <c r="K22" i="2"/>
  <c r="J22" i="2"/>
  <c r="I22" i="2"/>
  <c r="H22" i="2"/>
  <c r="G22" i="2"/>
  <c r="F22" i="2"/>
  <c r="E22" i="2"/>
  <c r="D22" i="2"/>
  <c r="C22" i="2"/>
  <c r="B22" i="2"/>
  <c r="W21" i="2"/>
  <c r="S21" i="2"/>
  <c r="Q21" i="2"/>
  <c r="P21" i="2"/>
  <c r="O21" i="2"/>
  <c r="L21" i="2"/>
  <c r="K21" i="2"/>
  <c r="J21" i="2"/>
  <c r="I21" i="2"/>
  <c r="H21" i="2"/>
  <c r="G21" i="2"/>
  <c r="F21" i="2"/>
  <c r="E21" i="2"/>
  <c r="D21" i="2"/>
  <c r="C21" i="2"/>
  <c r="B21" i="2"/>
  <c r="W20" i="2"/>
  <c r="S20" i="2"/>
  <c r="Q20" i="2"/>
  <c r="P20" i="2"/>
  <c r="O20" i="2"/>
  <c r="L20" i="2"/>
  <c r="K20" i="2"/>
  <c r="J20" i="2"/>
  <c r="I20" i="2"/>
  <c r="H20" i="2"/>
  <c r="G20" i="2"/>
  <c r="F20" i="2"/>
  <c r="E20" i="2"/>
  <c r="D20" i="2"/>
  <c r="C20" i="2"/>
  <c r="B20" i="2"/>
  <c r="W19" i="2"/>
  <c r="S19" i="2"/>
  <c r="Q19" i="2"/>
  <c r="P19" i="2"/>
  <c r="O19" i="2"/>
  <c r="L19" i="2"/>
  <c r="K19" i="2"/>
  <c r="J19" i="2"/>
  <c r="I19" i="2"/>
  <c r="H19" i="2"/>
  <c r="G19" i="2"/>
  <c r="F19" i="2"/>
  <c r="E19" i="2"/>
  <c r="D19" i="2"/>
  <c r="C19" i="2"/>
  <c r="B19" i="2"/>
  <c r="W18" i="2"/>
  <c r="S18" i="2"/>
  <c r="Q18" i="2"/>
  <c r="P18" i="2"/>
  <c r="O18" i="2"/>
  <c r="L18" i="2"/>
  <c r="K18" i="2"/>
  <c r="J18" i="2"/>
  <c r="I18" i="2"/>
  <c r="H18" i="2"/>
  <c r="G18" i="2"/>
  <c r="F18" i="2"/>
  <c r="E18" i="2"/>
  <c r="D18" i="2"/>
  <c r="C18" i="2"/>
  <c r="B18" i="2"/>
  <c r="W17" i="2"/>
  <c r="S17" i="2"/>
  <c r="Q17" i="2"/>
  <c r="P17" i="2"/>
  <c r="O17" i="2"/>
  <c r="L17" i="2"/>
  <c r="K17" i="2"/>
  <c r="J17" i="2"/>
  <c r="I17" i="2"/>
  <c r="H17" i="2"/>
  <c r="G17" i="2"/>
  <c r="F17" i="2"/>
  <c r="E17" i="2"/>
  <c r="D17" i="2"/>
  <c r="C17" i="2"/>
  <c r="B17" i="2"/>
  <c r="W16" i="2"/>
  <c r="S16" i="2"/>
  <c r="Q16" i="2"/>
  <c r="P16" i="2"/>
  <c r="O16" i="2"/>
  <c r="L16" i="2"/>
  <c r="K16" i="2"/>
  <c r="J16" i="2"/>
  <c r="I16" i="2"/>
  <c r="H16" i="2"/>
  <c r="G16" i="2"/>
  <c r="F16" i="2"/>
  <c r="E16" i="2"/>
  <c r="D16" i="2"/>
  <c r="C16" i="2"/>
  <c r="B16" i="2"/>
  <c r="W15" i="2"/>
  <c r="S15" i="2"/>
  <c r="Q15" i="2"/>
  <c r="P15" i="2"/>
  <c r="O15" i="2"/>
  <c r="L15" i="2"/>
  <c r="K15" i="2"/>
  <c r="J15" i="2"/>
  <c r="I15" i="2"/>
  <c r="H15" i="2"/>
  <c r="G15" i="2"/>
  <c r="F15" i="2"/>
  <c r="E15" i="2"/>
  <c r="D15" i="2"/>
  <c r="C15" i="2"/>
  <c r="B15" i="2"/>
  <c r="W14" i="2"/>
  <c r="S14" i="2"/>
  <c r="Q14" i="2"/>
  <c r="P14" i="2"/>
  <c r="O14" i="2"/>
  <c r="L14" i="2"/>
  <c r="K14" i="2"/>
  <c r="J14" i="2"/>
  <c r="I14" i="2"/>
  <c r="H14" i="2"/>
  <c r="G14" i="2"/>
  <c r="F14" i="2"/>
  <c r="E14" i="2"/>
  <c r="D14" i="2"/>
  <c r="C14" i="2"/>
  <c r="B14" i="2"/>
  <c r="W13" i="2"/>
  <c r="S13" i="2"/>
  <c r="Q13" i="2"/>
  <c r="P13" i="2"/>
  <c r="O13" i="2"/>
  <c r="L13" i="2"/>
  <c r="K13" i="2"/>
  <c r="J13" i="2"/>
  <c r="I13" i="2"/>
  <c r="H13" i="2"/>
  <c r="G13" i="2"/>
  <c r="F13" i="2"/>
  <c r="E13" i="2"/>
  <c r="D13" i="2"/>
  <c r="C13" i="2"/>
  <c r="B13" i="2"/>
  <c r="W12" i="2"/>
  <c r="S12" i="2"/>
  <c r="Q12" i="2"/>
  <c r="P12" i="2"/>
  <c r="O12" i="2"/>
  <c r="L12" i="2"/>
  <c r="K12" i="2"/>
  <c r="J12" i="2"/>
  <c r="I12" i="2"/>
  <c r="H12" i="2"/>
  <c r="G12" i="2"/>
  <c r="F12" i="2"/>
  <c r="E12" i="2"/>
  <c r="D12" i="2"/>
  <c r="C12" i="2"/>
  <c r="B12" i="2"/>
  <c r="W11" i="2"/>
  <c r="S11" i="2"/>
  <c r="Q11" i="2"/>
  <c r="P11" i="2"/>
  <c r="O11" i="2"/>
  <c r="L11" i="2"/>
  <c r="K11" i="2"/>
  <c r="J11" i="2"/>
  <c r="I11" i="2"/>
  <c r="H11" i="2"/>
  <c r="G11" i="2"/>
  <c r="F11" i="2"/>
  <c r="E11" i="2"/>
  <c r="D11" i="2"/>
  <c r="C11" i="2"/>
  <c r="B11" i="2"/>
  <c r="W10" i="2"/>
  <c r="S10" i="2"/>
  <c r="Q10" i="2"/>
  <c r="P10" i="2"/>
  <c r="O10" i="2"/>
  <c r="L10" i="2"/>
  <c r="K10" i="2"/>
  <c r="J10" i="2"/>
  <c r="I10" i="2"/>
  <c r="H10" i="2"/>
  <c r="G10" i="2"/>
  <c r="F10" i="2"/>
  <c r="E10" i="2"/>
  <c r="D10" i="2"/>
  <c r="C10" i="2"/>
  <c r="B10" i="2"/>
  <c r="W9" i="2"/>
  <c r="S9" i="2"/>
  <c r="Q9" i="2"/>
  <c r="P9" i="2"/>
  <c r="O9" i="2"/>
  <c r="L9" i="2"/>
  <c r="K9" i="2"/>
  <c r="J9" i="2"/>
  <c r="I9" i="2"/>
  <c r="H9" i="2"/>
  <c r="G9" i="2"/>
  <c r="F9" i="2"/>
  <c r="E9" i="2"/>
  <c r="D9" i="2"/>
  <c r="C9" i="2"/>
  <c r="B9" i="2"/>
  <c r="W8" i="2"/>
  <c r="S8" i="2"/>
  <c r="Q8" i="2"/>
  <c r="P8" i="2"/>
  <c r="O8" i="2"/>
  <c r="L8" i="2"/>
  <c r="K8" i="2"/>
  <c r="J8" i="2"/>
  <c r="I8" i="2"/>
  <c r="H8" i="2"/>
  <c r="G8" i="2"/>
  <c r="F8" i="2"/>
  <c r="E8" i="2"/>
  <c r="D8" i="2"/>
  <c r="C8" i="2"/>
  <c r="B8" i="2"/>
  <c r="W7" i="2"/>
  <c r="S7" i="2"/>
  <c r="Q7" i="2"/>
  <c r="P7" i="2"/>
  <c r="O7" i="2"/>
  <c r="L7" i="2"/>
  <c r="K7" i="2"/>
  <c r="J7" i="2"/>
  <c r="I7" i="2"/>
  <c r="H7" i="2"/>
  <c r="G7" i="2"/>
  <c r="F7" i="2"/>
  <c r="E7" i="2"/>
  <c r="D7" i="2"/>
  <c r="C7" i="2"/>
  <c r="B7" i="2"/>
  <c r="W6" i="2"/>
  <c r="S6" i="2"/>
  <c r="Q6" i="2"/>
  <c r="P6" i="2"/>
  <c r="O6" i="2"/>
  <c r="L6" i="2"/>
  <c r="K6" i="2"/>
  <c r="J6" i="2"/>
  <c r="I6" i="2"/>
  <c r="H6" i="2"/>
  <c r="G6" i="2"/>
  <c r="F6" i="2"/>
  <c r="E6" i="2"/>
  <c r="D6" i="2"/>
  <c r="C6" i="2"/>
  <c r="B6" i="2"/>
  <c r="W5" i="2"/>
  <c r="S5" i="2"/>
  <c r="Q5" i="2"/>
  <c r="P5" i="2"/>
  <c r="O5" i="2"/>
  <c r="L5" i="2"/>
  <c r="K5" i="2"/>
  <c r="J5" i="2"/>
  <c r="I5" i="2"/>
  <c r="H5" i="2"/>
  <c r="G5" i="2"/>
  <c r="F5" i="2"/>
  <c r="E5" i="2"/>
  <c r="D5" i="2"/>
  <c r="C5" i="2"/>
  <c r="B5" i="2"/>
  <c r="E38" i="2"/>
  <c r="W4" i="2"/>
  <c r="S4" i="2"/>
  <c r="Q4" i="2"/>
  <c r="P4" i="2"/>
  <c r="O4" i="2"/>
  <c r="L4" i="2"/>
  <c r="K4" i="2"/>
  <c r="J4" i="2"/>
  <c r="I4" i="2"/>
  <c r="H4" i="2"/>
  <c r="G4" i="2"/>
  <c r="F4" i="2"/>
  <c r="E4" i="2"/>
  <c r="D4" i="2"/>
  <c r="C4" i="2"/>
  <c r="B4" i="2"/>
  <c r="U2" i="2"/>
  <c r="J85" i="2"/>
  <c r="J83" i="2"/>
  <c r="B52" i="2"/>
  <c r="B72" i="2"/>
  <c r="J79" i="2"/>
  <c r="B39" i="2"/>
  <c r="B44" i="2"/>
  <c r="B48" i="2"/>
  <c r="B80" i="2"/>
  <c r="J71" i="2"/>
  <c r="J56" i="2"/>
  <c r="J53" i="2"/>
  <c r="J45" i="2"/>
  <c r="B54" i="2"/>
  <c r="B84" i="2"/>
  <c r="B50" i="2"/>
  <c r="J51" i="2"/>
  <c r="B57" i="2"/>
  <c r="B64" i="2"/>
  <c r="B46" i="2"/>
  <c r="B38" i="2"/>
  <c r="B68" i="2"/>
  <c r="J61" i="2"/>
  <c r="J43" i="2"/>
  <c r="B76" i="2"/>
  <c r="B60" i="2"/>
  <c r="J59" i="2"/>
  <c r="B62" i="2"/>
  <c r="J67" i="2"/>
  <c r="J63" i="2"/>
  <c r="J49" i="2"/>
  <c r="J75" i="2"/>
  <c r="J47" i="2"/>
  <c r="F32" i="2" l="1"/>
  <c r="D32" i="2"/>
  <c r="L32" i="2"/>
  <c r="K32" i="2"/>
  <c r="E32" i="2"/>
  <c r="O32" i="2"/>
  <c r="I32" i="2"/>
  <c r="U7" i="2"/>
  <c r="V7" i="2" s="1"/>
  <c r="X7" i="2" s="1"/>
  <c r="Z7" i="2" s="1"/>
  <c r="C6" i="3" s="1"/>
  <c r="U9" i="2"/>
  <c r="V9" i="2" s="1"/>
  <c r="X9" i="2" s="1"/>
  <c r="Z9" i="2" s="1"/>
  <c r="C8" i="3" s="1"/>
  <c r="U11" i="2"/>
  <c r="V11" i="2" s="1"/>
  <c r="X11" i="2" s="1"/>
  <c r="Z11" i="2" s="1"/>
  <c r="C10" i="3" s="1"/>
  <c r="U12" i="2"/>
  <c r="V12" i="2" s="1"/>
  <c r="X12" i="2" s="1"/>
  <c r="Z12" i="2" s="1"/>
  <c r="C11" i="3" s="1"/>
  <c r="U15" i="2"/>
  <c r="U17" i="2"/>
  <c r="U19" i="2"/>
  <c r="V19" i="2" s="1"/>
  <c r="X19" i="2" s="1"/>
  <c r="Z19" i="2" s="1"/>
  <c r="C18" i="3" s="1"/>
  <c r="U23" i="2"/>
  <c r="V23" i="2" s="1"/>
  <c r="X23" i="2" s="1"/>
  <c r="Z23" i="2" s="1"/>
  <c r="C22" i="3" s="1"/>
  <c r="U24" i="2"/>
  <c r="V24" i="2" s="1"/>
  <c r="X24" i="2" s="1"/>
  <c r="Z24" i="2" s="1"/>
  <c r="C23" i="3" s="1"/>
  <c r="U27" i="2"/>
  <c r="V27" i="2" s="1"/>
  <c r="X27" i="2" s="1"/>
  <c r="Z27" i="2" s="1"/>
  <c r="C26" i="3" s="1"/>
  <c r="U28" i="2"/>
  <c r="V28" i="2" s="1"/>
  <c r="X28" i="2" s="1"/>
  <c r="Z28" i="2" s="1"/>
  <c r="C27" i="3" s="1"/>
  <c r="U8" i="2"/>
  <c r="V8" i="2" s="1"/>
  <c r="X8" i="2" s="1"/>
  <c r="Z8" i="2" s="1"/>
  <c r="C7" i="3" s="1"/>
  <c r="U13" i="2"/>
  <c r="V13" i="2" s="1"/>
  <c r="X13" i="2" s="1"/>
  <c r="Z13" i="2" s="1"/>
  <c r="C12" i="3" s="1"/>
  <c r="U16" i="2"/>
  <c r="V16" i="2" s="1"/>
  <c r="X16" i="2" s="1"/>
  <c r="Z16" i="2" s="1"/>
  <c r="C15" i="3" s="1"/>
  <c r="U20" i="2"/>
  <c r="V20" i="2" s="1"/>
  <c r="X20" i="2" s="1"/>
  <c r="Z20" i="2" s="1"/>
  <c r="C19" i="3" s="1"/>
  <c r="U21" i="2"/>
  <c r="V21" i="2" s="1"/>
  <c r="X21" i="2" s="1"/>
  <c r="Z21" i="2" s="1"/>
  <c r="C20" i="3" s="1"/>
  <c r="U25" i="2"/>
  <c r="U29" i="2"/>
  <c r="V29" i="2" s="1"/>
  <c r="X29" i="2" s="1"/>
  <c r="Z29" i="2" s="1"/>
  <c r="C28" i="3" s="1"/>
  <c r="G32" i="2"/>
  <c r="U6" i="2"/>
  <c r="V6" i="2" s="1"/>
  <c r="X6" i="2" s="1"/>
  <c r="Z6" i="2" s="1"/>
  <c r="C5" i="3" s="1"/>
  <c r="P32" i="2"/>
  <c r="J32" i="2"/>
  <c r="U5" i="2"/>
  <c r="V5" i="2" s="1"/>
  <c r="X5" i="2" s="1"/>
  <c r="Z5" i="2" s="1"/>
  <c r="C4" i="3" s="1"/>
  <c r="S32" i="2"/>
  <c r="Q32" i="2"/>
  <c r="H32" i="2"/>
  <c r="U10" i="2"/>
  <c r="V10" i="2" s="1"/>
  <c r="X10" i="2" s="1"/>
  <c r="Z10" i="2" s="1"/>
  <c r="C9" i="3" s="1"/>
  <c r="U14" i="2"/>
  <c r="V14" i="2" s="1"/>
  <c r="X14" i="2" s="1"/>
  <c r="Z14" i="2" s="1"/>
  <c r="C13" i="3" s="1"/>
  <c r="U18" i="2"/>
  <c r="V18" i="2" s="1"/>
  <c r="X18" i="2" s="1"/>
  <c r="Z18" i="2" s="1"/>
  <c r="C17" i="3" s="1"/>
  <c r="U22" i="2"/>
  <c r="V22" i="2" s="1"/>
  <c r="X22" i="2" s="1"/>
  <c r="Z22" i="2" s="1"/>
  <c r="C21" i="3" s="1"/>
  <c r="U26" i="2"/>
  <c r="U30" i="2"/>
  <c r="V30" i="2" s="1"/>
  <c r="X30" i="2" s="1"/>
  <c r="Z30" i="2" s="1"/>
  <c r="C29" i="3" s="1"/>
  <c r="U4" i="2"/>
  <c r="V4" i="2" s="1"/>
  <c r="E40" i="2"/>
  <c r="X4" i="2" l="1"/>
  <c r="Z4" i="2" s="1"/>
  <c r="V25" i="2"/>
  <c r="X25" i="2" s="1"/>
  <c r="Z25" i="2" s="1"/>
  <c r="C24" i="3" s="1"/>
  <c r="V26" i="2"/>
  <c r="X26" i="2" s="1"/>
  <c r="Z26" i="2" s="1"/>
  <c r="C25" i="3" s="1"/>
  <c r="V17" i="2"/>
  <c r="X17" i="2" s="1"/>
  <c r="Z17" i="2" s="1"/>
  <c r="C16" i="3" s="1"/>
  <c r="V15" i="2"/>
  <c r="X15" i="2" s="1"/>
  <c r="Z15" i="2" s="1"/>
  <c r="C14" i="3" s="1"/>
  <c r="U32" i="2"/>
  <c r="G38" i="2"/>
  <c r="C3" i="3" l="1"/>
  <c r="W32" i="2"/>
</calcChain>
</file>

<file path=xl/sharedStrings.xml><?xml version="1.0" encoding="utf-8"?>
<sst xmlns="http://schemas.openxmlformats.org/spreadsheetml/2006/main" count="327" uniqueCount="84">
  <si>
    <t>Horodateur</t>
  </si>
  <si>
    <t>total</t>
  </si>
  <si>
    <t>/20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</si>
  <si>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</si>
  <si>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</si>
  <si>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</si>
  <si>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</si>
  <si>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</si>
  <si>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</si>
  <si>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</si>
  <si>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</si>
  <si>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</si>
  <si>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</si>
  <si>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</si>
  <si>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</si>
  <si>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</si>
  <si>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</si>
  <si>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</si>
  <si>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</si>
  <si>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</si>
  <si>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</si>
  <si>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S</t>
  </si>
  <si>
    <t>U</t>
  </si>
  <si>
    <t>w</t>
  </si>
  <si>
    <t>pour réponses auto</t>
  </si>
  <si>
    <t>D</t>
  </si>
  <si>
    <t>pour notation auto</t>
  </si>
  <si>
    <t>ET</t>
  </si>
  <si>
    <t>/</t>
  </si>
  <si>
    <t>5C6</t>
  </si>
  <si>
    <t>du 16/10/2013</t>
  </si>
  <si>
    <t>x</t>
  </si>
  <si>
    <t>n°test prod.</t>
  </si>
  <si>
    <t>niveau</t>
  </si>
  <si>
    <t>rés/14x20</t>
  </si>
  <si>
    <t>Norme</t>
  </si>
  <si>
    <t>Ajout</t>
  </si>
  <si>
    <t>FINAL</t>
  </si>
  <si>
    <t>moyenne famille produit</t>
  </si>
  <si>
    <t>numéro de la ligne produit</t>
  </si>
  <si>
    <t>Produit</t>
  </si>
  <si>
    <t>options</t>
  </si>
  <si>
    <t>famille</t>
  </si>
  <si>
    <t>5RE346</t>
  </si>
  <si>
    <t>Test 1 :</t>
  </si>
  <si>
    <t>Test 2 :</t>
  </si>
  <si>
    <t>Test 3 :</t>
  </si>
  <si>
    <t>Test 4 :</t>
  </si>
  <si>
    <t>Test 5 :</t>
  </si>
  <si>
    <t>Test 6 :</t>
  </si>
  <si>
    <t>Test 7 :</t>
  </si>
  <si>
    <t>Test 8 :</t>
  </si>
  <si>
    <t>Test 9 :</t>
  </si>
  <si>
    <t>Test 10 :</t>
  </si>
  <si>
    <t>Test 11 :</t>
  </si>
  <si>
    <t>Test 12 :</t>
  </si>
  <si>
    <t>Test 13 :</t>
  </si>
  <si>
    <t>Test 14 :</t>
  </si>
  <si>
    <t>Test 17 :</t>
  </si>
  <si>
    <t>Test 15 :</t>
  </si>
  <si>
    <t>Test 16 :</t>
  </si>
  <si>
    <t>Comparaison</t>
  </si>
  <si>
    <t>VALEUR Prod</t>
  </si>
  <si>
    <t>Noir</t>
  </si>
  <si>
    <t>Blanc</t>
  </si>
  <si>
    <t>L4</t>
  </si>
  <si>
    <t>R32</t>
  </si>
  <si>
    <t>A4</t>
  </si>
  <si>
    <t>Densité</t>
  </si>
  <si>
    <t>Flex</t>
  </si>
  <si>
    <t>Masse</t>
  </si>
  <si>
    <t>Produit 1</t>
  </si>
  <si>
    <t>Produit 2</t>
  </si>
  <si>
    <t>Produit 3</t>
  </si>
  <si>
    <t>M4</t>
  </si>
  <si>
    <t>R21</t>
  </si>
  <si>
    <t>R44</t>
  </si>
  <si>
    <t>B4</t>
  </si>
  <si>
    <t>==&gt; METTRE LE NUMERO DE LA LIGNE PRODUIT EN A34</t>
  </si>
  <si>
    <t>IMPRIMER PRODUIT APRES PRODUIT</t>
  </si>
  <si>
    <t>TEST PRODUIT</t>
  </si>
  <si>
    <t>Option</t>
  </si>
  <si>
    <t>Résultats</t>
  </si>
  <si>
    <t>Après avoir défini la zone d'impression de l'encadré ci-contre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</si>
</sst>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m/d/yyyy\ h:mm:ss;@"/>
    <numFmt numFmtId="165" formatCode="#,##0.###############"/>
    <numFmt numFmtId="166" formatCode="0.0"/>
  </numFmts>
  <fonts count="32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sz val="10"/>
      <color rgb="FFFF0000"/>
      <name val="Arial"/>
      <family val="2"/>
    </font>
    <font>
      <i/>
      <sz val="10"/>
      <color rgb="FF000000"/>
      <name val="Arial"/>
      <family val="2"/>
    </font>
    <font>
      <b/>
      <sz val="10"/>
      <color rgb="FF00FF0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10"/>
      <color rgb="FF00FF00"/>
      <name val="Arial"/>
      <family val="2"/>
    </font>
    <font>
      <b/>
      <sz val="12"/>
      <color rgb="FF000000"/>
      <name val="Arial"/>
      <family val="2"/>
    </font>
    <font>
      <b/>
      <sz val="26"/>
      <color rgb="FFFFFF00"/>
      <name val="Arial"/>
      <family val="2"/>
    </font>
    <font>
      <sz val="20"/>
      <color rgb="FF000000"/>
      <name val="Arial"/>
      <family val="2"/>
    </font>
    <font>
      <sz val="10"/>
      <color rgb="FF00FF00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b/>
      <sz val="26"/>
      <name val="Arial"/>
      <family val="2"/>
    </font>
    <font>
      <b/>
      <sz val="28"/>
      <color rgb="FF000000"/>
      <name val="Arial"/>
      <family val="2"/>
    </font>
    <font>
      <b/>
      <sz val="14"/>
      <name val="Arial"/>
      <family val="2"/>
    </font>
    <font>
      <i/>
      <sz val="12"/>
      <name val="Arial"/>
      <family val="2"/>
    </font>
    <font>
      <sz val="14"/>
      <color rgb="FF000000"/>
      <name val="Arial"/>
      <family val="2"/>
    </font>
    <font>
      <b/>
      <u/>
      <sz val="10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rgb="FFFFC000"/>
      <name val="Arial"/>
      <family val="2"/>
    </font>
    <font>
      <b/>
      <sz val="11"/>
      <color rgb="FFFFC000"/>
      <name val="Calibri"/>
      <family val="2"/>
      <scheme val="minor"/>
    </font>
    <font>
      <sz val="10"/>
      <color rgb="FFFFFF00"/>
      <name val="Arial"/>
      <family val="2"/>
    </font>
    <font>
      <b/>
      <sz val="13"/>
      <color rgb="FF171717"/>
      <name val="Chinyen"/>
      <family val="5"/>
    </font>
    <font>
      <b/>
      <sz val="20"/>
      <color rgb="FF000000"/>
      <name val="Chinyen"/>
      <family val="5"/>
    </font>
    <font>
      <i/>
      <sz val="9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C0C0C0"/>
        <bgColor rgb="FFB9CDE5"/>
      </patternFill>
    </fill>
    <fill>
      <patternFill patternType="solid">
        <fgColor rgb="FFFFFFFF"/>
        <bgColor rgb="FFEEEEEE"/>
      </patternFill>
    </fill>
    <fill>
      <patternFill patternType="solid">
        <fgColor rgb="FFFFFF99"/>
        <bgColor rgb="FFEEEEEE"/>
      </patternFill>
    </fill>
    <fill>
      <patternFill patternType="solid">
        <fgColor rgb="FFFF0000"/>
        <bgColor rgb="FF993300"/>
      </patternFill>
    </fill>
    <fill>
      <patternFill patternType="solid">
        <fgColor rgb="FFCCFFCC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83CAFF"/>
        <bgColor rgb="FF99CCFF"/>
      </patternFill>
    </fill>
    <fill>
      <patternFill patternType="solid">
        <fgColor rgb="FFB9CDE5"/>
        <bgColor rgb="FFC0C0C0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rgb="FF00808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993300"/>
      </patternFill>
    </fill>
    <fill>
      <patternFill patternType="solid">
        <fgColor rgb="FFEEEEEE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</borders>
  <cellStyleXfs count="4">
    <xf numFmtId="0" fontId="0" fillId="0" borderId="0"/>
    <xf numFmtId="43" fontId="2" fillId="0" borderId="0" applyBorder="0" applyAlignment="0" applyProtection="0"/>
    <xf numFmtId="0" fontId="29" fillId="7" borderId="10" xfId="0" applyFont="1" applyFill="1" applyBorder="1" applyAlignment="1">
      <alignment horizontal="center" vertical="center"/>
    </xf>
    <xf numFmtId="41" fontId="1" fillId="0" borderId="0" applyFont="0" applyFill="0" applyBorder="0" applyAlignment="0" applyProtection="0"/>
  </cellStyleXfs>
  <cellXfs count="195">
    <xf numFmtId="0" fontId="0" fillId="0" borderId="0" xfId="0"/>
    <xf numFmtId="0" fontId="3" fillId="2" borderId="0" xfId="0" applyFont="1" applyFill="1" applyAlignment="1">
      <alignment horizontal="center" wrapText="1"/>
    </xf>
    <xf numFmtId="164" fontId="4" fillId="3" borderId="0" xfId="0" applyNumberFormat="1" applyFont="1" applyFill="1" applyAlignment="1">
      <alignment wrapText="1"/>
    </xf>
    <xf numFmtId="0" fontId="4" fillId="3" borderId="0" xfId="0" applyFont="1" applyFill="1" applyAlignment="1">
      <alignment wrapText="1"/>
    </xf>
    <xf numFmtId="165" fontId="4" fillId="3" borderId="0" xfId="0" applyNumberFormat="1" applyFont="1" applyFill="1" applyAlignment="1">
      <alignment wrapText="1"/>
    </xf>
    <xf numFmtId="165" fontId="5" fillId="3" borderId="0" xfId="0" applyNumberFormat="1" applyFont="1" applyFill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horizontal="right" wrapText="1"/>
    </xf>
    <xf numFmtId="0" fontId="0" fillId="0" borderId="0" xfId="2" applyNumberFormat="1" applyFont="1" applyFill="1" applyBorder="1" applyAlignment="1">
      <alignment horizontal="left" wrapText="1"/>
    </xf>
    <xf numFmtId="0" fontId="6" fillId="0" borderId="0" xfId="2" applyNumberFormat="1" applyFont="1" applyFill="1" applyBorder="1" applyAlignment="1">
      <alignment wrapText="1"/>
    </xf>
    <xf numFmtId="0" fontId="7" fillId="0" borderId="0" xfId="2" applyNumberFormat="1" applyFont="1" applyFill="1" applyBorder="1" applyAlignment="1">
      <alignment wrapText="1"/>
    </xf>
    <xf numFmtId="0" fontId="0" fillId="4" borderId="0" xfId="2" applyNumberFormat="1" applyFont="1" applyFill="1" applyBorder="1" applyAlignment="1"/>
    <xf numFmtId="0" fontId="3" fillId="4" borderId="0" xfId="2" applyNumberFormat="1" applyFont="1" applyFill="1" applyBorder="1" applyAlignment="1"/>
    <xf numFmtId="0" fontId="8" fillId="4" borderId="0" xfId="2" applyNumberFormat="1" applyFont="1" applyFill="1" applyBorder="1" applyAlignment="1"/>
    <xf numFmtId="0" fontId="0" fillId="0" borderId="0" xfId="2" applyNumberFormat="1" applyFont="1" applyFill="1" applyBorder="1" applyAlignment="1"/>
    <xf numFmtId="0" fontId="8" fillId="0" borderId="0" xfId="2" applyNumberFormat="1" applyFont="1" applyFill="1" applyBorder="1" applyAlignment="1"/>
    <xf numFmtId="0" fontId="0" fillId="0" borderId="1" xfId="2" applyNumberFormat="1" applyFont="1" applyFill="1" applyBorder="1" applyAlignment="1"/>
    <xf numFmtId="0" fontId="0" fillId="6" borderId="2" xfId="2" applyNumberFormat="1" applyFont="1" applyFill="1" applyBorder="1" applyAlignment="1">
      <alignment wrapText="1"/>
    </xf>
    <xf numFmtId="0" fontId="0" fillId="6" borderId="3" xfId="2" applyNumberFormat="1" applyFont="1" applyFill="1" applyBorder="1" applyAlignment="1">
      <alignment wrapText="1"/>
    </xf>
    <xf numFmtId="0" fontId="0" fillId="6" borderId="7" xfId="2" applyNumberFormat="1" applyFont="1" applyFill="1" applyBorder="1" applyAlignment="1">
      <alignment wrapText="1"/>
    </xf>
    <xf numFmtId="0" fontId="0" fillId="6" borderId="8" xfId="2" applyNumberFormat="1" applyFont="1" applyFill="1" applyBorder="1" applyAlignment="1">
      <alignment wrapText="1"/>
    </xf>
    <xf numFmtId="0" fontId="0" fillId="6" borderId="11" xfId="2" applyNumberFormat="1" applyFont="1" applyFill="1" applyBorder="1" applyAlignment="1">
      <alignment wrapText="1"/>
    </xf>
    <xf numFmtId="0" fontId="0" fillId="6" borderId="12" xfId="2" applyNumberFormat="1" applyFont="1" applyFill="1" applyBorder="1" applyAlignment="1">
      <alignment wrapText="1"/>
    </xf>
    <xf numFmtId="0" fontId="0" fillId="5" borderId="0" xfId="2" applyNumberFormat="1" applyFont="1" applyFill="1" applyBorder="1" applyAlignment="1">
      <alignment vertical="center"/>
    </xf>
    <xf numFmtId="0" fontId="0" fillId="5" borderId="0" xfId="2" applyNumberFormat="1" applyFont="1" applyFill="1" applyBorder="1" applyAlignment="1">
      <alignment horizontal="right" vertical="center"/>
    </xf>
    <xf numFmtId="0" fontId="0" fillId="5" borderId="0" xfId="2" applyNumberFormat="1" applyFont="1" applyFill="1" applyBorder="1" applyAlignment="1">
      <alignment horizontal="left" vertical="center"/>
    </xf>
    <xf numFmtId="0" fontId="7" fillId="5" borderId="0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vertical="center"/>
    </xf>
    <xf numFmtId="0" fontId="13" fillId="5" borderId="5" xfId="2" applyNumberFormat="1" applyFont="1" applyFill="1" applyBorder="1" applyAlignment="1">
      <alignment horizontal="center" vertical="center"/>
    </xf>
    <xf numFmtId="0" fontId="14" fillId="0" borderId="0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horizontal="right" vertical="center"/>
    </xf>
    <xf numFmtId="0" fontId="0" fillId="0" borderId="0" xfId="2" applyNumberFormat="1" applyFont="1" applyFill="1" applyBorder="1" applyAlignment="1">
      <alignment horizontal="left" vertical="center"/>
    </xf>
    <xf numFmtId="0" fontId="15" fillId="0" borderId="0" xfId="2" applyNumberFormat="1" applyFont="1" applyFill="1" applyBorder="1" applyAlignment="1">
      <alignment vertical="center"/>
    </xf>
    <xf numFmtId="0" fontId="6" fillId="0" borderId="0" xfId="2" applyNumberFormat="1" applyFont="1" applyFill="1" applyBorder="1" applyAlignment="1">
      <alignment vertical="center"/>
    </xf>
    <xf numFmtId="0" fontId="16" fillId="0" borderId="0" xfId="2" applyNumberFormat="1" applyFont="1" applyFill="1" applyBorder="1" applyAlignment="1">
      <alignment vertical="center"/>
    </xf>
    <xf numFmtId="0" fontId="15" fillId="0" borderId="0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vertical="center"/>
    </xf>
    <xf numFmtId="0" fontId="17" fillId="0" borderId="5" xfId="2" applyNumberFormat="1" applyFont="1" applyFill="1" applyBorder="1" applyAlignment="1">
      <alignment vertical="center"/>
    </xf>
    <xf numFmtId="0" fontId="17" fillId="0" borderId="10" xfId="2" applyNumberFormat="1" applyFont="1" applyFill="1" applyBorder="1" applyAlignment="1">
      <alignment vertical="center"/>
    </xf>
    <xf numFmtId="0" fontId="20" fillId="0" borderId="15" xfId="2" applyNumberFormat="1" applyFont="1" applyFill="1" applyBorder="1" applyAlignment="1">
      <alignment horizontal="left" vertical="center"/>
    </xf>
    <xf numFmtId="0" fontId="17" fillId="0" borderId="19" xfId="2" applyNumberFormat="1" applyFont="1" applyFill="1" applyBorder="1" applyAlignment="1">
      <alignment vertical="center"/>
    </xf>
    <xf numFmtId="0" fontId="21" fillId="0" borderId="19" xfId="2" applyNumberFormat="1" applyFont="1" applyFill="1" applyBorder="1" applyAlignment="1">
      <alignment vertical="center"/>
    </xf>
    <xf numFmtId="0" fontId="17" fillId="0" borderId="20" xfId="2" applyNumberFormat="1" applyFont="1" applyFill="1" applyBorder="1" applyAlignment="1">
      <alignment vertical="center"/>
    </xf>
    <xf numFmtId="0" fontId="17" fillId="0" borderId="0" xfId="2" applyNumberFormat="1" applyFont="1" applyFill="1" applyBorder="1" applyAlignment="1">
      <alignment vertical="center"/>
    </xf>
    <xf numFmtId="0" fontId="22" fillId="0" borderId="0" xfId="2" applyNumberFormat="1" applyFont="1" applyFill="1" applyBorder="1" applyAlignment="1">
      <alignment vertical="center"/>
    </xf>
    <xf numFmtId="0" fontId="22" fillId="0" borderId="0" xfId="2" applyNumberFormat="1" applyFont="1" applyFill="1" applyBorder="1" applyAlignment="1">
      <alignment vertical="center"/>
    </xf>
    <xf numFmtId="0" fontId="0" fillId="0" borderId="9" xfId="2" applyNumberFormat="1" applyFont="1" applyFill="1" applyBorder="1" applyAlignment="1">
      <alignment vertical="center"/>
    </xf>
    <xf numFmtId="0" fontId="23" fillId="9" borderId="9" xfId="2" applyNumberFormat="1" applyFont="1" applyFill="1" applyBorder="1" applyAlignment="1">
      <alignment vertical="center"/>
    </xf>
    <xf numFmtId="0" fontId="0" fillId="0" borderId="0" xfId="2" applyNumberFormat="1" applyFont="1" applyFill="1" applyBorder="1" applyAlignment="1">
      <alignment vertical="top"/>
    </xf>
    <xf numFmtId="0" fontId="0" fillId="0" borderId="0" xfId="2" applyNumberFormat="1" applyFont="1" applyFill="1" applyBorder="1" applyAlignment="1">
      <alignment vertical="top"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horizontal="right" wrapText="1"/>
    </xf>
    <xf numFmtId="0" fontId="3" fillId="4" borderId="0" xfId="2" applyNumberFormat="1" applyFont="1" applyFill="1" applyBorder="1" applyAlignment="1">
      <alignment vertical="center"/>
    </xf>
    <xf numFmtId="0" fontId="10" fillId="4" borderId="0" xfId="2" applyNumberFormat="1" applyFont="1" applyFill="1" applyBorder="1" applyAlignment="1">
      <alignment vertical="center"/>
    </xf>
    <xf numFmtId="0" fontId="9" fillId="4" borderId="0" xfId="2" applyNumberFormat="1" applyFont="1" applyFill="1" applyBorder="1" applyAlignment="1">
      <alignment vertical="center"/>
    </xf>
    <xf numFmtId="0" fontId="8" fillId="0" borderId="0" xfId="2" applyNumberFormat="1" applyFont="1" applyFill="1" applyBorder="1" applyAlignment="1">
      <alignment vertical="center"/>
    </xf>
    <xf numFmtId="0" fontId="8" fillId="0" borderId="0" xfId="2" applyNumberFormat="1" applyFont="1" applyFill="1" applyBorder="1" applyAlignment="1">
      <alignment horizontal="right" vertical="center"/>
    </xf>
    <xf numFmtId="0" fontId="8" fillId="0" borderId="0" xfId="2" applyNumberFormat="1" applyFont="1" applyFill="1" applyBorder="1" applyAlignment="1">
      <alignment horizontal="left" vertical="center"/>
    </xf>
    <xf numFmtId="0" fontId="9" fillId="0" borderId="0" xfId="2" applyNumberFormat="1" applyFont="1" applyFill="1" applyBorder="1" applyAlignment="1">
      <alignment vertical="center"/>
    </xf>
    <xf numFmtId="0" fontId="11" fillId="0" borderId="0" xfId="2" applyNumberFormat="1" applyFont="1" applyFill="1" applyBorder="1" applyAlignment="1">
      <alignment vertical="center"/>
    </xf>
    <xf numFmtId="0" fontId="0" fillId="0" borderId="1" xfId="2" applyNumberFormat="1" applyFont="1" applyFill="1" applyBorder="1" applyAlignment="1">
      <alignment vertical="center"/>
    </xf>
    <xf numFmtId="0" fontId="0" fillId="0" borderId="4" xfId="2" applyNumberFormat="1" applyFont="1" applyFill="1" applyBorder="1" applyAlignment="1">
      <alignment vertical="center"/>
    </xf>
    <xf numFmtId="0" fontId="0" fillId="0" borderId="4" xfId="2" applyNumberFormat="1" applyFont="1" applyFill="1" applyBorder="1" applyAlignment="1">
      <alignment horizontal="right" vertical="center"/>
    </xf>
    <xf numFmtId="0" fontId="0" fillId="0" borderId="0" xfId="2" applyNumberFormat="1" applyFont="1" applyFill="1" applyBorder="1" applyAlignment="1">
      <alignment horizontal="right" vertical="center"/>
    </xf>
    <xf numFmtId="0" fontId="0" fillId="0" borderId="0" xfId="2" applyNumberFormat="1" applyFont="1" applyFill="1" applyBorder="1" applyAlignment="1">
      <alignment vertical="center" wrapText="1"/>
    </xf>
    <xf numFmtId="0" fontId="0" fillId="0" borderId="0" xfId="2" applyNumberFormat="1" applyFont="1" applyFill="1" applyBorder="1" applyAlignment="1">
      <alignment horizontal="right" vertical="center" wrapText="1"/>
    </xf>
    <xf numFmtId="0" fontId="0" fillId="0" borderId="0" xfId="2" applyNumberFormat="1" applyFont="1" applyFill="1" applyBorder="1" applyAlignment="1">
      <alignment horizontal="left" vertical="center" wrapText="1"/>
    </xf>
    <xf numFmtId="0" fontId="6" fillId="0" borderId="0" xfId="2" applyNumberFormat="1" applyFont="1" applyFill="1" applyBorder="1" applyAlignment="1">
      <alignment vertical="center" wrapText="1"/>
    </xf>
    <xf numFmtId="0" fontId="0" fillId="0" borderId="1" xfId="2" applyNumberFormat="1" applyFont="1" applyFill="1" applyBorder="1" applyAlignment="1">
      <alignment horizontal="center" vertical="center"/>
    </xf>
    <xf numFmtId="0" fontId="0" fillId="0" borderId="4" xfId="2" applyNumberFormat="1" applyFont="1" applyFill="1" applyBorder="1" applyAlignment="1">
      <alignment horizontal="center" vertical="center"/>
    </xf>
    <xf numFmtId="0" fontId="26" fillId="13" borderId="24" xfId="3" applyNumberFormat="1" applyFont="1" applyFill="1" applyBorder="1" applyAlignment="1">
      <alignment horizontal="center" vertical="center"/>
    </xf>
    <xf numFmtId="0" fontId="26" fillId="13" borderId="25" xfId="3" applyNumberFormat="1" applyFont="1" applyFill="1" applyBorder="1" applyAlignment="1">
      <alignment horizontal="center" vertical="center"/>
    </xf>
    <xf numFmtId="0" fontId="28" fillId="15" borderId="5" xfId="2" applyNumberFormat="1" applyFont="1" applyFill="1" applyBorder="1" applyAlignment="1">
      <alignment horizontal="center" vertical="center"/>
    </xf>
    <xf numFmtId="0" fontId="27" fillId="14" borderId="23" xfId="3" applyNumberFormat="1" applyFont="1" applyFill="1" applyBorder="1" applyAlignment="1">
      <alignment horizontal="center" vertical="center"/>
    </xf>
    <xf numFmtId="0" fontId="7" fillId="0" borderId="4" xfId="2" applyNumberFormat="1" applyFont="1" applyFill="1" applyBorder="1" applyAlignment="1">
      <alignment horizontal="center" vertical="center"/>
    </xf>
    <xf numFmtId="0" fontId="0" fillId="0" borderId="9" xfId="2" applyNumberFormat="1" applyFont="1" applyFill="1" applyBorder="1" applyAlignment="1">
      <alignment horizontal="center" vertical="center"/>
    </xf>
    <xf numFmtId="0" fontId="0" fillId="0" borderId="0" xfId="2" applyNumberFormat="1" applyFont="1" applyFill="1" applyBorder="1" applyAlignment="1">
      <alignment horizontal="center" vertical="center"/>
    </xf>
    <xf numFmtId="0" fontId="26" fillId="13" borderId="9" xfId="3" applyNumberFormat="1" applyFont="1" applyFill="1" applyBorder="1" applyAlignment="1">
      <alignment horizontal="center" vertical="center"/>
    </xf>
    <xf numFmtId="0" fontId="26" fillId="13" borderId="18" xfId="3" applyNumberFormat="1" applyFont="1" applyFill="1" applyBorder="1" applyAlignment="1">
      <alignment horizontal="center" vertical="center"/>
    </xf>
    <xf numFmtId="0" fontId="28" fillId="15" borderId="10" xfId="2" applyNumberFormat="1" applyFont="1" applyFill="1" applyBorder="1" applyAlignment="1">
      <alignment horizontal="center" vertical="center" wrapText="1"/>
    </xf>
    <xf numFmtId="0" fontId="27" fillId="14" borderId="10" xfId="3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0" fillId="0" borderId="6" xfId="2" applyNumberFormat="1" applyFont="1" applyFill="1" applyBorder="1" applyAlignment="1">
      <alignment horizontal="center" vertical="center"/>
    </xf>
    <xf numFmtId="0" fontId="0" fillId="0" borderId="13" xfId="2" applyNumberFormat="1" applyFont="1" applyFill="1" applyBorder="1" applyAlignment="1">
      <alignment horizontal="center" vertical="center"/>
    </xf>
    <xf numFmtId="0" fontId="26" fillId="13" borderId="6" xfId="3" applyNumberFormat="1" applyFont="1" applyFill="1" applyBorder="1" applyAlignment="1">
      <alignment horizontal="center" vertical="center"/>
    </xf>
    <xf numFmtId="0" fontId="26" fillId="13" borderId="20" xfId="3" applyNumberFormat="1" applyFont="1" applyFill="1" applyBorder="1" applyAlignment="1">
      <alignment horizontal="center" vertical="center"/>
    </xf>
    <xf numFmtId="0" fontId="28" fillId="15" borderId="14" xfId="2" applyNumberFormat="1" applyFont="1" applyFill="1" applyBorder="1" applyAlignment="1">
      <alignment horizontal="center" vertical="center" wrapText="1"/>
    </xf>
    <xf numFmtId="0" fontId="27" fillId="14" borderId="14" xfId="3" applyNumberFormat="1" applyFont="1" applyFill="1" applyBorder="1" applyAlignment="1">
      <alignment horizontal="center" vertical="center"/>
    </xf>
    <xf numFmtId="0" fontId="7" fillId="0" borderId="13" xfId="2" applyNumberFormat="1" applyFont="1" applyFill="1" applyBorder="1" applyAlignment="1">
      <alignment horizontal="center" vertical="center"/>
    </xf>
    <xf numFmtId="2" fontId="0" fillId="16" borderId="0" xfId="2" applyNumberFormat="1" applyFont="1" applyFill="1" applyBorder="1" applyAlignment="1">
      <alignment horizontal="center" vertical="center" wrapText="1"/>
    </xf>
    <xf numFmtId="2" fontId="0" fillId="17" borderId="0" xfId="2" applyNumberFormat="1" applyFont="1" applyFill="1" applyBorder="1" applyAlignment="1">
      <alignment horizontal="center" vertical="center" wrapText="1"/>
    </xf>
    <xf numFmtId="2" fontId="0" fillId="18" borderId="0" xfId="2" applyNumberFormat="1" applyFont="1" applyFill="1" applyBorder="1" applyAlignment="1">
      <alignment horizontal="center" vertical="center" wrapText="1"/>
    </xf>
    <xf numFmtId="0" fontId="7" fillId="0" borderId="0" xfId="2" applyNumberFormat="1" applyFont="1" applyFill="1" applyBorder="1" applyAlignment="1">
      <alignment horizontal="center" vertical="center" wrapText="1"/>
    </xf>
    <xf numFmtId="2" fontId="12" fillId="0" borderId="15" xfId="2" applyNumberFormat="1" applyFont="1" applyFill="1" applyBorder="1" applyAlignment="1">
      <alignment horizontal="center" vertical="center" wrapText="1"/>
    </xf>
    <xf numFmtId="0" fontId="12" fillId="0" borderId="16" xfId="2" applyNumberFormat="1" applyFont="1" applyFill="1" applyBorder="1" applyAlignment="1">
      <alignment horizontal="center" vertical="center" wrapText="1"/>
    </xf>
    <xf numFmtId="0" fontId="24" fillId="12" borderId="0" xfId="3" applyNumberFormat="1" applyFont="1" applyFill="1" applyBorder="1" applyAlignment="1">
      <alignment horizontal="center" vertical="center"/>
    </xf>
    <xf numFmtId="0" fontId="24" fillId="10" borderId="0" xfId="3" applyNumberFormat="1" applyFont="1" applyFill="1" applyBorder="1" applyAlignment="1">
      <alignment horizontal="center" vertical="center"/>
    </xf>
    <xf numFmtId="0" fontId="24" fillId="11" borderId="0" xfId="3" applyNumberFormat="1" applyFont="1" applyFill="1" applyBorder="1" applyAlignment="1">
      <alignment horizontal="center" vertical="center"/>
    </xf>
    <xf numFmtId="0" fontId="25" fillId="11" borderId="0" xfId="3" applyNumberFormat="1" applyFont="1" applyFill="1" applyBorder="1" applyAlignment="1">
      <alignment horizontal="center" vertical="center"/>
    </xf>
    <xf numFmtId="0" fontId="8" fillId="4" borderId="0" xfId="2" applyNumberFormat="1" applyFont="1" applyFill="1" applyBorder="1" applyAlignment="1">
      <alignment horizontal="center" vertical="center"/>
    </xf>
    <xf numFmtId="0" fontId="11" fillId="4" borderId="0" xfId="2" applyNumberFormat="1" applyFont="1" applyFill="1" applyBorder="1" applyAlignment="1">
      <alignment horizontal="center" vertical="center"/>
    </xf>
    <xf numFmtId="0" fontId="3" fillId="4" borderId="0" xfId="2" applyNumberFormat="1" applyFont="1" applyFill="1" applyBorder="1" applyAlignment="1">
      <alignment horizontal="center" vertical="center"/>
    </xf>
    <xf numFmtId="0" fontId="9" fillId="5" borderId="0" xfId="2" applyNumberFormat="1" applyFont="1" applyFill="1" applyBorder="1" applyAlignment="1">
      <alignment horizontal="center" vertical="center"/>
    </xf>
    <xf numFmtId="0" fontId="8" fillId="15" borderId="0" xfId="2" applyNumberFormat="1" applyFont="1" applyFill="1" applyBorder="1" applyAlignment="1">
      <alignment vertical="center"/>
    </xf>
    <xf numFmtId="166" fontId="0" fillId="0" borderId="7" xfId="2" applyNumberFormat="1" applyFont="1" applyFill="1" applyBorder="1" applyAlignment="1">
      <alignment horizontal="center"/>
    </xf>
    <xf numFmtId="0" fontId="0" fillId="0" borderId="17" xfId="2" applyNumberFormat="1" applyFont="1" applyFill="1" applyBorder="1" applyAlignment="1">
      <alignment horizontal="left" vertical="center"/>
    </xf>
    <xf numFmtId="0" fontId="0" fillId="0" borderId="18" xfId="2" applyNumberFormat="1" applyFont="1" applyFill="1" applyBorder="1" applyAlignment="1">
      <alignment vertical="center"/>
    </xf>
    <xf numFmtId="0" fontId="0" fillId="0" borderId="15" xfId="2" applyNumberFormat="1" applyFont="1" applyFill="1" applyBorder="1" applyAlignment="1">
      <alignment vertical="center"/>
    </xf>
    <xf numFmtId="0" fontId="0" fillId="0" borderId="19" xfId="2" applyNumberFormat="1" applyFont="1" applyFill="1" applyBorder="1" applyAlignment="1">
      <alignment vertical="center"/>
    </xf>
    <xf numFmtId="0" fontId="0" fillId="0" borderId="19" xfId="2" applyNumberFormat="1" applyFont="1" applyFill="1" applyBorder="1" applyAlignment="1">
      <alignment horizontal="right" vertical="center"/>
    </xf>
    <xf numFmtId="0" fontId="0" fillId="0" borderId="16" xfId="2" applyNumberFormat="1" applyFont="1" applyFill="1" applyBorder="1" applyAlignment="1">
      <alignment horizontal="left" vertical="center"/>
    </xf>
    <xf numFmtId="0" fontId="0" fillId="0" borderId="18" xfId="2" applyNumberFormat="1" applyFont="1" applyFill="1" applyBorder="1" applyAlignment="1">
      <alignment horizontal="left" vertical="center"/>
    </xf>
    <xf numFmtId="0" fontId="0" fillId="9" borderId="0" xfId="2" applyNumberFormat="1" applyFont="1" applyFill="1" applyBorder="1" applyAlignment="1">
      <alignment vertical="center"/>
    </xf>
    <xf numFmtId="0" fontId="0" fillId="0" borderId="9" xfId="2" applyNumberFormat="1" applyFont="1" applyFill="1" applyBorder="1" applyAlignment="1">
      <alignment wrapText="1"/>
    </xf>
    <xf numFmtId="0" fontId="0" fillId="0" borderId="18" xfId="2" applyNumberFormat="1" applyFont="1" applyFill="1" applyBorder="1" applyAlignment="1">
      <alignment horizontal="left" wrapText="1"/>
    </xf>
    <xf numFmtId="0" fontId="0" fillId="0" borderId="6" xfId="2" applyNumberFormat="1" applyFont="1" applyFill="1" applyBorder="1" applyAlignment="1">
      <alignment wrapText="1"/>
    </xf>
    <xf numFmtId="0" fontId="0" fillId="0" borderId="13" xfId="2" applyNumberFormat="1" applyFont="1" applyFill="1" applyBorder="1" applyAlignment="1">
      <alignment wrapText="1"/>
    </xf>
    <xf numFmtId="0" fontId="0" fillId="0" borderId="13" xfId="2" applyNumberFormat="1" applyFont="1" applyFill="1" applyBorder="1" applyAlignment="1">
      <alignment horizontal="right" wrapText="1"/>
    </xf>
    <xf numFmtId="0" fontId="0" fillId="0" borderId="20" xfId="2" applyNumberFormat="1" applyFont="1" applyFill="1" applyBorder="1" applyAlignment="1">
      <alignment horizontal="left" wrapText="1"/>
    </xf>
    <xf numFmtId="0" fontId="6" fillId="0" borderId="0" xfId="2" applyNumberFormat="1" applyFont="1" applyFill="1" applyBorder="1" applyAlignment="1">
      <alignment vertical="center"/>
    </xf>
    <xf numFmtId="0" fontId="16" fillId="0" borderId="0" xfId="2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165" fontId="0" fillId="19" borderId="0" xfId="0" applyNumberFormat="1" applyFill="1" applyAlignment="1">
      <alignment wrapText="1"/>
    </xf>
    <xf numFmtId="0" fontId="0" fillId="19" borderId="0" xfId="0" applyFill="1" applyAlignment="1">
      <alignment wrapText="1"/>
    </xf>
    <xf numFmtId="164" fontId="0" fillId="19" borderId="0" xfId="0" applyNumberFormat="1" applyFill="1" applyAlignment="1">
      <alignment wrapText="1"/>
    </xf>
    <xf numFmtId="0" fontId="7" fillId="0" borderId="0" xfId="2" applyNumberFormat="1" applyFont="1" applyFill="1" applyBorder="1" applyAlignment="1"/>
    <xf numFmtId="166" fontId="4" fillId="7" borderId="26" xfId="2" applyNumberFormat="1" applyFont="1" applyFill="1" applyBorder="1" applyAlignment="1">
      <alignment horizontal="center" vertical="center"/>
    </xf>
    <xf numFmtId="166" fontId="4" fillId="7" borderId="27" xfId="2" applyNumberFormat="1" applyFont="1" applyFill="1" applyBorder="1" applyAlignment="1">
      <alignment horizontal="center" vertical="center"/>
    </xf>
    <xf numFmtId="11" fontId="0" fillId="0" borderId="0" xfId="0" applyNumberFormat="1"/>
    <xf numFmtId="0" fontId="0" fillId="6" borderId="2" xfId="2" applyNumberFormat="1" applyFont="1" applyFill="1" applyBorder="1" applyAlignment="1">
      <alignment wrapText="1"/>
    </xf>
    <xf numFmtId="2" fontId="0" fillId="0" borderId="0" xfId="2" applyNumberFormat="1" applyFont="1" applyFill="1" applyBorder="1" applyAlignment="1"/>
    <xf numFmtId="166" fontId="0" fillId="0" borderId="0" xfId="2" applyNumberFormat="1" applyFont="1" applyFill="1" applyBorder="1" applyAlignment="1"/>
    <xf numFmtId="0" fontId="31" fillId="0" borderId="19" xfId="2" applyNumberFormat="1" applyFont="1" applyFill="1" applyBorder="1" applyAlignment="1">
      <alignment vertical="center"/>
    </xf>
    <xf numFmtId="0" fontId="30" fillId="0" borderId="6" xfId="2" applyNumberFormat="1" applyFont="1" applyFill="1" applyBorder="1" applyAlignment="1">
      <alignment horizontal="center" vertical="center" wrapText="1"/>
    </xf>
    <xf numFmtId="0" fontId="0" fillId="0" borderId="0" xfId="2" applyNumberFormat="1" applyFont="1" applyFill="1" applyBorder="1" applyAlignment="1">
      <alignment horizontal="center" wrapText="1"/>
    </xf>
    <xf numFmtId="0" fontId="29" fillId="7" borderId="5" xfId="2" applyNumberFormat="1" applyFont="1" applyFill="1" applyBorder="1" applyAlignment="1">
      <alignment horizontal="center" vertical="center"/>
    </xf>
    <xf numFmtId="166" fontId="18" fillId="8" borderId="15" xfId="2" applyNumberFormat="1" applyFont="1" applyFill="1" applyBorder="1" applyAlignment="1">
      <alignment horizontal="right" vertical="center"/>
    </xf>
    <xf numFmtId="0" fontId="19" fillId="8" borderId="16" xfId="2" applyNumberFormat="1" applyFont="1" applyFill="1" applyBorder="1" applyAlignment="1">
      <alignment horizontal="left" vertical="center"/>
    </xf>
    <xf numFmtId="0" fontId="29" fillId="7" borderId="10" xfId="2" applyNumberFormat="1" applyFont="1" applyFill="1" applyBorder="1" applyAlignment="1">
      <alignment horizontal="center" vertical="center"/>
    </xf>
    <xf numFmtId="0" fontId="0" fillId="0" borderId="18" xfId="2" applyNumberFormat="1" applyFont="1" applyFill="1" applyBorder="1" applyAlignment="1">
      <alignment horizontal="left" vertical="top" wrapText="1"/>
    </xf>
    <xf numFmtId="0" fontId="0" fillId="0" borderId="0" xfId="2" applyNumberFormat="1" applyFont="1" applyFill="1" applyBorder="1" applyAlignment="1">
      <alignment horizontal="left" vertical="top" wrapText="1"/>
    </xf>
    <xf numFmtId="165" fontId="0" fillId="19" borderId="7" xfId="0" applyNumberFormat="1" applyFill="1" applyBorder="1" applyAlignment="1">
      <alignment wrapText="1"/>
    </xf>
    <xf numFmtId="0" fontId="12" fillId="0" borderId="5" xfId="2" applyNumberFormat="1" applyFont="1" applyFill="1" applyBorder="1" applyAlignment="1">
      <alignment horizontal="center" vertical="center"/>
    </xf>
    <xf numFmtId="0" fontId="0" fillId="9" borderId="0" xfId="2" applyNumberFormat="1" applyFont="1" applyFill="1" applyBorder="1" applyAlignment="1">
      <alignment horizontal="left" vertical="center"/>
    </xf>
    <xf numFmtId="0" fontId="0" fillId="0" borderId="30" xfId="2" applyNumberFormat="1" applyFont="1" applyFill="1" applyBorder="1" applyAlignment="1">
      <alignment horizontal="left" vertical="center"/>
    </xf>
    <xf numFmtId="0" fontId="0" fillId="0" borderId="31" xfId="2" applyNumberFormat="1" applyFont="1" applyFill="1" applyBorder="1" applyAlignment="1">
      <alignment horizontal="left" vertical="center"/>
    </xf>
    <xf numFmtId="0" fontId="0" fillId="0" borderId="32" xfId="2" applyNumberFormat="1" applyFont="1" applyFill="1" applyBorder="1" applyAlignment="1">
      <alignment horizontal="left" vertical="center"/>
    </xf>
    <xf numFmtId="0" fontId="0" fillId="0" borderId="33" xfId="2" applyNumberFormat="1" applyFont="1" applyFill="1" applyBorder="1" applyAlignment="1">
      <alignment horizontal="left" vertical="center"/>
    </xf>
    <xf numFmtId="0" fontId="0" fillId="0" borderId="8" xfId="2" applyNumberFormat="1" applyFont="1" applyFill="1" applyBorder="1" applyAlignment="1">
      <alignment horizontal="left" vertical="center"/>
    </xf>
    <xf numFmtId="0" fontId="0" fillId="0" borderId="21" xfId="2" applyNumberFormat="1" applyFont="1" applyFill="1" applyBorder="1" applyAlignment="1">
      <alignment horizontal="left" vertical="center"/>
    </xf>
    <xf numFmtId="0" fontId="0" fillId="0" borderId="34" xfId="2" applyNumberFormat="1" applyFont="1" applyFill="1" applyBorder="1" applyAlignment="1">
      <alignment horizontal="left" vertical="center"/>
    </xf>
    <xf numFmtId="0" fontId="0" fillId="0" borderId="28" xfId="2" applyNumberFormat="1" applyFont="1" applyFill="1" applyBorder="1" applyAlignment="1">
      <alignment horizontal="left" vertical="top" wrapText="1"/>
    </xf>
    <xf numFmtId="0" fontId="0" fillId="0" borderId="29" xfId="2" applyNumberFormat="1" applyFont="1" applyFill="1" applyBorder="1" applyAlignment="1">
      <alignment horizontal="left" vertical="top" wrapText="1"/>
    </xf>
    <xf numFmtId="0" fontId="0" fillId="0" borderId="34" xfId="2" applyNumberFormat="1" applyFont="1" applyFill="1" applyBorder="1" applyAlignment="1">
      <alignment horizontal="left" vertical="top" wrapText="1"/>
    </xf>
    <xf numFmtId="0" fontId="0" fillId="0" borderId="31" xfId="2" applyNumberFormat="1" applyFont="1" applyFill="1" applyBorder="1" applyAlignment="1">
      <alignment horizontal="left" vertical="top" wrapText="1"/>
    </xf>
    <xf numFmtId="0" fontId="0" fillId="0" borderId="32" xfId="2" applyNumberFormat="1" applyFont="1" applyFill="1" applyBorder="1" applyAlignment="1">
      <alignment horizontal="left" vertical="top" wrapText="1"/>
    </xf>
    <xf numFmtId="0" fontId="0" fillId="0" borderId="28" xfId="2" applyNumberFormat="1" applyFont="1" applyFill="1" applyBorder="1" applyAlignment="1">
      <alignment vertical="center"/>
    </xf>
    <xf numFmtId="0" fontId="0" fillId="0" borderId="29" xfId="2" applyNumberFormat="1" applyFont="1" applyFill="1" applyBorder="1" applyAlignment="1">
      <alignment horizontal="right" vertical="center"/>
    </xf>
    <xf numFmtId="0" fontId="0" fillId="0" borderId="35" xfId="2" applyNumberFormat="1" applyFont="1" applyFill="1" applyBorder="1" applyAlignment="1">
      <alignment horizontal="left" vertical="top" wrapText="1"/>
    </xf>
    <xf numFmtId="0" fontId="0" fillId="0" borderId="30" xfId="2" applyNumberFormat="1" applyFont="1" applyFill="1" applyBorder="1" applyAlignment="1">
      <alignment horizontal="left" vertical="top" wrapText="1"/>
    </xf>
    <xf numFmtId="0" fontId="0" fillId="0" borderId="36" xfId="2" applyNumberFormat="1" applyFont="1" applyFill="1" applyBorder="1" applyAlignment="1">
      <alignment horizontal="left" vertical="top" wrapText="1"/>
    </xf>
    <xf numFmtId="0" fontId="0" fillId="0" borderId="37" xfId="2" applyNumberFormat="1" applyFont="1" applyFill="1" applyBorder="1" applyAlignment="1">
      <alignment horizontal="left" vertical="top" wrapText="1"/>
    </xf>
    <xf numFmtId="0" fontId="0" fillId="0" borderId="33" xfId="2" applyNumberFormat="1" applyFont="1" applyFill="1" applyBorder="1" applyAlignment="1">
      <alignment horizontal="left" vertical="top" wrapText="1"/>
    </xf>
    <xf numFmtId="0" fontId="0" fillId="0" borderId="28" xfId="2" applyNumberFormat="1" applyFont="1" applyFill="1" applyBorder="1" applyAlignment="1">
      <alignment horizontal="left" vertical="center" wrapText="1"/>
    </xf>
    <xf numFmtId="0" fontId="0" fillId="0" borderId="29" xfId="2" applyNumberFormat="1" applyFont="1" applyFill="1" applyBorder="1" applyAlignment="1">
      <alignment horizontal="left" vertical="center" wrapText="1"/>
    </xf>
    <xf numFmtId="0" fontId="0" fillId="0" borderId="31" xfId="2" applyNumberFormat="1" applyFont="1" applyFill="1" applyBorder="1" applyAlignment="1">
      <alignment horizontal="left" vertical="center" wrapText="1"/>
    </xf>
    <xf numFmtId="0" fontId="0" fillId="0" borderId="32" xfId="2" applyNumberFormat="1" applyFont="1" applyFill="1" applyBorder="1" applyAlignment="1">
      <alignment horizontal="left" vertical="center" wrapText="1"/>
    </xf>
    <xf numFmtId="0" fontId="0" fillId="0" borderId="22" xfId="2" applyNumberFormat="1" applyFont="1" applyFill="1" applyBorder="1" applyAlignment="1">
      <alignment horizontal="left" vertical="center"/>
    </xf>
    <xf numFmtId="0" fontId="0" fillId="0" borderId="30" xfId="2" applyNumberFormat="1" applyFont="1" applyFill="1" applyBorder="1" applyAlignment="1">
      <alignment horizontal="left" vertical="center" wrapText="1"/>
    </xf>
    <xf numFmtId="0" fontId="0" fillId="0" borderId="33" xfId="2" applyNumberFormat="1" applyFont="1" applyFill="1" applyBorder="1" applyAlignment="1">
      <alignment horizontal="left" vertical="center" wrapText="1"/>
    </xf>
    <xf numFmtId="164" fontId="4" fillId="3" borderId="0" xfId="0" applyNumberFormat="1" applyFont="1" applyFill="1" applyBorder="1" applyAlignment="1">
      <alignment horizontal="left" wrapText="1"/>
    </xf>
    <xf numFmtId="0" fontId="0" fillId="20" borderId="1" xfId="2" quotePrefix="1" applyNumberFormat="1" applyFont="1" applyFill="1" applyBorder="1" applyAlignment="1">
      <alignment vertical="center"/>
    </xf>
    <xf numFmtId="0" fontId="0" fillId="20" borderId="4" xfId="2" applyNumberFormat="1" applyFont="1" applyFill="1" applyBorder="1" applyAlignment="1">
      <alignment vertical="center"/>
    </xf>
    <xf numFmtId="0" fontId="15" fillId="20" borderId="4" xfId="2" applyNumberFormat="1" applyFont="1" applyFill="1" applyBorder="1" applyAlignment="1">
      <alignment vertical="center"/>
    </xf>
    <xf numFmtId="0" fontId="6" fillId="20" borderId="4" xfId="2" applyNumberFormat="1" applyFont="1" applyFill="1" applyBorder="1" applyAlignment="1">
      <alignment vertical="center"/>
    </xf>
    <xf numFmtId="0" fontId="16" fillId="20" borderId="4" xfId="2" applyNumberFormat="1" applyFont="1" applyFill="1" applyBorder="1" applyAlignment="1">
      <alignment vertical="center"/>
    </xf>
    <xf numFmtId="0" fontId="0" fillId="20" borderId="17" xfId="2" applyNumberFormat="1" applyFont="1" applyFill="1" applyBorder="1" applyAlignment="1">
      <alignment vertical="center"/>
    </xf>
    <xf numFmtId="0" fontId="0" fillId="20" borderId="9" xfId="2" applyNumberFormat="1" applyFont="1" applyFill="1" applyBorder="1" applyAlignment="1">
      <alignment vertical="center"/>
    </xf>
    <xf numFmtId="0" fontId="0" fillId="20" borderId="0" xfId="2" applyNumberFormat="1" applyFont="1" applyFill="1" applyBorder="1" applyAlignment="1">
      <alignment vertical="center"/>
    </xf>
    <xf numFmtId="0" fontId="0" fillId="20" borderId="18" xfId="2" applyNumberFormat="1" applyFont="1" applyFill="1" applyBorder="1" applyAlignment="1">
      <alignment vertical="center"/>
    </xf>
    <xf numFmtId="0" fontId="22" fillId="20" borderId="9" xfId="2" applyNumberFormat="1" applyFont="1" applyFill="1" applyBorder="1" applyAlignment="1">
      <alignment vertical="center"/>
    </xf>
    <xf numFmtId="0" fontId="22" fillId="20" borderId="0" xfId="2" applyNumberFormat="1" applyFont="1" applyFill="1" applyBorder="1" applyAlignment="1">
      <alignment vertical="center"/>
    </xf>
    <xf numFmtId="0" fontId="22" fillId="20" borderId="18" xfId="2" applyNumberFormat="1" applyFont="1" applyFill="1" applyBorder="1" applyAlignment="1">
      <alignment vertical="center"/>
    </xf>
    <xf numFmtId="0" fontId="15" fillId="20" borderId="0" xfId="2" applyNumberFormat="1" applyFont="1" applyFill="1" applyBorder="1" applyAlignment="1">
      <alignment vertical="center"/>
    </xf>
    <xf numFmtId="0" fontId="6" fillId="20" borderId="0" xfId="2" applyNumberFormat="1" applyFont="1" applyFill="1" applyBorder="1" applyAlignment="1">
      <alignment vertical="center"/>
    </xf>
    <xf numFmtId="0" fontId="16" fillId="20" borderId="0" xfId="2" applyNumberFormat="1" applyFont="1" applyFill="1" applyBorder="1" applyAlignment="1">
      <alignment vertical="center"/>
    </xf>
    <xf numFmtId="0" fontId="0" fillId="20" borderId="6" xfId="2" applyNumberFormat="1" applyFont="1" applyFill="1" applyBorder="1" applyAlignment="1">
      <alignment vertical="center"/>
    </xf>
    <xf numFmtId="0" fontId="0" fillId="20" borderId="13" xfId="2" applyNumberFormat="1" applyFont="1" applyFill="1" applyBorder="1" applyAlignment="1">
      <alignment vertical="center"/>
    </xf>
    <xf numFmtId="0" fontId="15" fillId="20" borderId="13" xfId="2" applyNumberFormat="1" applyFont="1" applyFill="1" applyBorder="1" applyAlignment="1">
      <alignment vertical="center"/>
    </xf>
    <xf numFmtId="0" fontId="6" fillId="20" borderId="13" xfId="2" applyNumberFormat="1" applyFont="1" applyFill="1" applyBorder="1" applyAlignment="1">
      <alignment vertical="center"/>
    </xf>
    <xf numFmtId="0" fontId="16" fillId="20" borderId="13" xfId="2" applyNumberFormat="1" applyFont="1" applyFill="1" applyBorder="1" applyAlignment="1">
      <alignment vertical="center"/>
    </xf>
    <xf numFmtId="0" fontId="0" fillId="20" borderId="20" xfId="2" applyNumberFormat="1" applyFont="1" applyFill="1" applyBorder="1" applyAlignment="1">
      <alignment vertical="center"/>
    </xf>
  </cellXfs>
  <cellStyles count="4">
    <cellStyle name="Milliers" xfId="1" builtinId="3"/>
    <cellStyle name="Milliers [0] 2" xfId="3"/>
    <cellStyle name="Normal" xfId="0" builtinId="0"/>
    <cellStyle name="TableStyleLight1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3CAFF"/>
      <rgbColor rgb="00993366"/>
      <rgbColor rgb="00EEEEEE"/>
      <rgbColor rgb="00CCFFFF"/>
      <rgbColor rgb="00660066"/>
      <rgbColor rgb="00FF8080"/>
      <rgbColor rgb="000066CC"/>
      <rgbColor rgb="00B9CDE5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00B050"/>
      <rgbColor rgb="00171717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zoomScale="70" zoomScaleNormal="70" zoomScalePageLayoutView="60" workbookViewId="0">
      <selection activeCell="U30" sqref="U4:U30"/>
    </sheetView>
  </sheetViews>
  <sheetFormatPr baseColWidth="10" defaultRowHeight="12.75" x14ac:dyDescent="0.2"/>
  <cols>
    <col min="2" max="2" width="13.28515625" bestFit="1" customWidth="1"/>
    <col min="3" max="3" width="7.5703125" bestFit="1" customWidth="1"/>
    <col min="5" max="21" width="13.5703125" customWidth="1"/>
    <col min="22" max="22" width="17.140625" customWidth="1"/>
  </cols>
  <sheetData>
    <row r="1" spans="1:22" ht="12.75" customHeight="1" x14ac:dyDescent="0.2">
      <c r="A1" s="1" t="s">
        <v>0</v>
      </c>
      <c r="B1" s="1" t="s">
        <v>40</v>
      </c>
      <c r="C1" s="1" t="s">
        <v>41</v>
      </c>
      <c r="D1" s="1" t="s">
        <v>42</v>
      </c>
      <c r="E1" s="1" t="s">
        <v>44</v>
      </c>
      <c r="F1" s="1" t="s">
        <v>45</v>
      </c>
      <c r="G1" s="1" t="s">
        <v>46</v>
      </c>
      <c r="H1" s="1" t="s">
        <v>47</v>
      </c>
      <c r="I1" s="1" t="s">
        <v>48</v>
      </c>
      <c r="J1" s="1" t="s">
        <v>49</v>
      </c>
      <c r="K1" s="1" t="s">
        <v>50</v>
      </c>
      <c r="L1" s="1" t="s">
        <v>51</v>
      </c>
      <c r="M1" s="1" t="s">
        <v>52</v>
      </c>
      <c r="N1" s="1" t="s">
        <v>53</v>
      </c>
      <c r="O1" s="1" t="s">
        <v>54</v>
      </c>
      <c r="P1" s="1" t="s">
        <v>55</v>
      </c>
      <c r="Q1" s="1" t="s">
        <v>56</v>
      </c>
      <c r="R1" s="1" t="s">
        <v>57</v>
      </c>
      <c r="S1" s="1" t="s">
        <v>58</v>
      </c>
      <c r="T1" s="1" t="s">
        <v>59</v>
      </c>
      <c r="U1" s="1" t="s">
        <v>60</v>
      </c>
      <c r="V1" s="1" t="s">
        <v>35</v>
      </c>
    </row>
    <row r="2" spans="1:22" ht="12.75" customHeight="1" x14ac:dyDescent="0.2">
      <c r="A2" s="2">
        <v>41197.411828703698</v>
      </c>
      <c r="B2" s="3" t="s">
        <v>62</v>
      </c>
      <c r="C2" s="3"/>
      <c r="D2" s="3" t="s">
        <v>43</v>
      </c>
      <c r="E2" s="4">
        <v>0.5</v>
      </c>
      <c r="F2" s="4">
        <v>0.5</v>
      </c>
      <c r="G2" s="4">
        <v>0.5</v>
      </c>
      <c r="H2" s="4">
        <v>0.5</v>
      </c>
      <c r="I2" s="4">
        <v>0.5</v>
      </c>
      <c r="J2" s="4">
        <v>0.5</v>
      </c>
      <c r="K2" s="4">
        <v>0.5</v>
      </c>
      <c r="L2" s="4">
        <v>0.5</v>
      </c>
      <c r="M2" s="4">
        <v>0.5</v>
      </c>
      <c r="N2" s="4">
        <v>0</v>
      </c>
      <c r="O2" s="5">
        <v>0</v>
      </c>
      <c r="P2" s="4">
        <v>1</v>
      </c>
      <c r="Q2" s="4">
        <v>1</v>
      </c>
      <c r="R2" s="4">
        <v>1</v>
      </c>
      <c r="S2" s="4">
        <v>0</v>
      </c>
      <c r="T2" s="4">
        <v>0.5</v>
      </c>
      <c r="U2" s="3">
        <v>2</v>
      </c>
      <c r="V2" s="4"/>
    </row>
    <row r="3" spans="1:22" ht="12.75" customHeight="1" x14ac:dyDescent="0.2">
      <c r="A3" s="2">
        <v>41197.411828703698</v>
      </c>
      <c r="B3" s="3" t="s">
        <v>61</v>
      </c>
      <c r="C3" s="3"/>
      <c r="D3" s="3" t="s">
        <v>29</v>
      </c>
      <c r="E3" s="4" t="s">
        <v>63</v>
      </c>
      <c r="F3" s="4" t="s">
        <v>64</v>
      </c>
      <c r="G3" s="4" t="s">
        <v>65</v>
      </c>
      <c r="H3" s="4">
        <v>18</v>
      </c>
      <c r="I3" s="4">
        <v>15</v>
      </c>
      <c r="J3" s="4" t="s">
        <v>66</v>
      </c>
      <c r="K3" s="4" t="s">
        <v>66</v>
      </c>
      <c r="L3" s="4" t="s">
        <v>67</v>
      </c>
      <c r="M3" s="4" t="s">
        <v>68</v>
      </c>
      <c r="N3" s="4">
        <v>11</v>
      </c>
      <c r="O3" s="4">
        <v>10</v>
      </c>
      <c r="P3" s="4" t="s">
        <v>69</v>
      </c>
      <c r="Q3" s="4">
        <v>4.5</v>
      </c>
      <c r="R3" s="4">
        <v>5</v>
      </c>
      <c r="S3" s="4">
        <v>6</v>
      </c>
      <c r="T3" s="4" t="s">
        <v>70</v>
      </c>
      <c r="U3" s="3">
        <v>125</v>
      </c>
      <c r="V3" s="4">
        <v>15</v>
      </c>
    </row>
    <row r="4" spans="1:22" s="124" customFormat="1" ht="60" customHeight="1" x14ac:dyDescent="0.2">
      <c r="A4" s="127">
        <v>41563.362800925897</v>
      </c>
      <c r="B4" s="126" t="s">
        <v>71</v>
      </c>
      <c r="C4" s="126">
        <v>1</v>
      </c>
      <c r="D4" s="126" t="s">
        <v>43</v>
      </c>
      <c r="E4" s="144" t="s">
        <v>63</v>
      </c>
      <c r="F4" s="144" t="s">
        <v>64</v>
      </c>
      <c r="G4" s="144" t="s">
        <v>65</v>
      </c>
      <c r="H4" s="144">
        <v>15</v>
      </c>
      <c r="I4" s="144">
        <v>12</v>
      </c>
      <c r="J4" s="144" t="s">
        <v>75</v>
      </c>
      <c r="K4" s="144" t="s">
        <v>75</v>
      </c>
      <c r="L4" s="144" t="s">
        <v>67</v>
      </c>
      <c r="M4" s="144">
        <v>1</v>
      </c>
      <c r="N4" s="144">
        <v>19</v>
      </c>
      <c r="O4" s="144">
        <v>10</v>
      </c>
      <c r="P4" s="144">
        <v>4</v>
      </c>
      <c r="Q4" s="144">
        <v>4</v>
      </c>
      <c r="R4" s="144">
        <v>5</v>
      </c>
      <c r="S4" s="144">
        <v>6</v>
      </c>
      <c r="T4" s="144">
        <v>100</v>
      </c>
      <c r="U4" s="144">
        <v>100</v>
      </c>
      <c r="V4" s="125">
        <v>14</v>
      </c>
    </row>
    <row r="5" spans="1:22" s="124" customFormat="1" ht="60" customHeight="1" x14ac:dyDescent="0.2">
      <c r="A5" s="127">
        <v>41563.363854166702</v>
      </c>
      <c r="B5" s="126" t="s">
        <v>71</v>
      </c>
      <c r="C5" s="126">
        <v>2</v>
      </c>
      <c r="D5" s="126" t="s">
        <v>43</v>
      </c>
      <c r="E5" s="144" t="s">
        <v>63</v>
      </c>
      <c r="F5" s="144" t="s">
        <v>64</v>
      </c>
      <c r="G5" s="144" t="s">
        <v>65</v>
      </c>
      <c r="H5" s="144">
        <v>16</v>
      </c>
      <c r="I5" s="144">
        <v>15</v>
      </c>
      <c r="J5" s="144" t="s">
        <v>76</v>
      </c>
      <c r="K5" s="144" t="s">
        <v>76</v>
      </c>
      <c r="L5" s="144" t="s">
        <v>77</v>
      </c>
      <c r="M5" s="144">
        <v>1</v>
      </c>
      <c r="N5" s="144">
        <v>20</v>
      </c>
      <c r="O5" s="144">
        <v>10</v>
      </c>
      <c r="P5" s="144">
        <v>4</v>
      </c>
      <c r="Q5" s="144">
        <v>4</v>
      </c>
      <c r="R5" s="144">
        <v>5</v>
      </c>
      <c r="S5" s="144">
        <v>6</v>
      </c>
      <c r="T5" s="144">
        <v>105</v>
      </c>
      <c r="U5" s="144">
        <v>105</v>
      </c>
      <c r="V5" s="125">
        <v>15</v>
      </c>
    </row>
    <row r="6" spans="1:22" s="124" customFormat="1" ht="60" customHeight="1" x14ac:dyDescent="0.2">
      <c r="A6" s="127">
        <v>41563.363946759302</v>
      </c>
      <c r="B6" s="126" t="s">
        <v>71</v>
      </c>
      <c r="C6" s="126">
        <v>3</v>
      </c>
      <c r="D6" s="126" t="s">
        <v>43</v>
      </c>
      <c r="E6" s="144" t="s">
        <v>63</v>
      </c>
      <c r="F6" s="144" t="s">
        <v>64</v>
      </c>
      <c r="G6" s="144" t="s">
        <v>65</v>
      </c>
      <c r="H6" s="144">
        <v>17</v>
      </c>
      <c r="I6" s="144">
        <v>15</v>
      </c>
      <c r="J6" s="144" t="s">
        <v>66</v>
      </c>
      <c r="K6" s="144" t="s">
        <v>66</v>
      </c>
      <c r="L6" s="144" t="s">
        <v>67</v>
      </c>
      <c r="M6" s="144">
        <v>1</v>
      </c>
      <c r="N6" s="144">
        <v>11</v>
      </c>
      <c r="O6" s="144">
        <v>10</v>
      </c>
      <c r="P6" s="144">
        <v>4</v>
      </c>
      <c r="Q6" s="144">
        <v>4</v>
      </c>
      <c r="R6" s="144">
        <v>5</v>
      </c>
      <c r="S6" s="144">
        <v>6</v>
      </c>
      <c r="T6" s="144">
        <v>106</v>
      </c>
      <c r="U6" s="144">
        <v>106</v>
      </c>
      <c r="V6" s="125">
        <v>15</v>
      </c>
    </row>
    <row r="7" spans="1:22" s="124" customFormat="1" ht="60" customHeight="1" x14ac:dyDescent="0.2">
      <c r="A7" s="127">
        <v>41563.3643518518</v>
      </c>
      <c r="B7" s="126" t="s">
        <v>71</v>
      </c>
      <c r="C7" s="126">
        <v>4</v>
      </c>
      <c r="D7" s="126" t="s">
        <v>43</v>
      </c>
      <c r="E7" s="144" t="s">
        <v>63</v>
      </c>
      <c r="F7" s="144" t="s">
        <v>64</v>
      </c>
      <c r="G7" s="144" t="s">
        <v>65</v>
      </c>
      <c r="H7" s="144">
        <v>18</v>
      </c>
      <c r="I7" s="144">
        <v>15</v>
      </c>
      <c r="J7" s="144" t="s">
        <v>66</v>
      </c>
      <c r="K7" s="144" t="s">
        <v>66</v>
      </c>
      <c r="L7" s="144" t="s">
        <v>67</v>
      </c>
      <c r="M7" s="144">
        <v>1</v>
      </c>
      <c r="N7" s="144">
        <v>13</v>
      </c>
      <c r="O7" s="144">
        <v>10</v>
      </c>
      <c r="P7" s="144">
        <v>4</v>
      </c>
      <c r="Q7" s="144">
        <v>4</v>
      </c>
      <c r="R7" s="144">
        <v>5</v>
      </c>
      <c r="S7" s="144">
        <v>6</v>
      </c>
      <c r="T7" s="144">
        <v>108</v>
      </c>
      <c r="U7" s="144">
        <v>108</v>
      </c>
      <c r="V7" s="125">
        <v>14</v>
      </c>
    </row>
    <row r="8" spans="1:22" s="124" customFormat="1" ht="60" customHeight="1" x14ac:dyDescent="0.2">
      <c r="A8" s="127">
        <v>41563.364675925899</v>
      </c>
      <c r="B8" s="126" t="s">
        <v>71</v>
      </c>
      <c r="C8" s="126">
        <v>5</v>
      </c>
      <c r="D8" s="126" t="s">
        <v>43</v>
      </c>
      <c r="E8" s="144" t="s">
        <v>63</v>
      </c>
      <c r="F8" s="144" t="s">
        <v>64</v>
      </c>
      <c r="G8" s="144" t="s">
        <v>74</v>
      </c>
      <c r="H8" s="144">
        <v>19</v>
      </c>
      <c r="I8" s="144">
        <v>15</v>
      </c>
      <c r="J8" s="144" t="s">
        <v>66</v>
      </c>
      <c r="K8" s="144" t="s">
        <v>66</v>
      </c>
      <c r="L8" s="144" t="s">
        <v>67</v>
      </c>
      <c r="M8" s="144">
        <v>0.5</v>
      </c>
      <c r="N8" s="144">
        <v>15</v>
      </c>
      <c r="O8" s="144">
        <v>10</v>
      </c>
      <c r="P8" s="144">
        <v>4</v>
      </c>
      <c r="Q8" s="144">
        <v>4.5</v>
      </c>
      <c r="R8" s="144">
        <v>5</v>
      </c>
      <c r="S8" s="144">
        <v>6</v>
      </c>
      <c r="T8" s="144">
        <v>111</v>
      </c>
      <c r="U8" s="144">
        <v>111</v>
      </c>
      <c r="V8" s="125">
        <v>11</v>
      </c>
    </row>
    <row r="9" spans="1:22" s="124" customFormat="1" ht="60" customHeight="1" x14ac:dyDescent="0.2">
      <c r="A9" s="127">
        <v>41563.367627314801</v>
      </c>
      <c r="B9" s="126" t="s">
        <v>71</v>
      </c>
      <c r="C9" s="126">
        <v>6</v>
      </c>
      <c r="D9" s="126" t="s">
        <v>43</v>
      </c>
      <c r="E9" s="144" t="s">
        <v>63</v>
      </c>
      <c r="F9" s="144" t="s">
        <v>64</v>
      </c>
      <c r="G9" s="144" t="s">
        <v>65</v>
      </c>
      <c r="H9" s="144">
        <v>20</v>
      </c>
      <c r="I9" s="144">
        <v>15</v>
      </c>
      <c r="J9" s="144" t="s">
        <v>66</v>
      </c>
      <c r="K9" s="144" t="s">
        <v>66</v>
      </c>
      <c r="L9" s="144" t="s">
        <v>67</v>
      </c>
      <c r="M9" s="144">
        <v>2</v>
      </c>
      <c r="N9" s="144">
        <v>17</v>
      </c>
      <c r="O9" s="144">
        <v>10</v>
      </c>
      <c r="P9" s="144">
        <v>4</v>
      </c>
      <c r="Q9" s="144">
        <v>4.5</v>
      </c>
      <c r="R9" s="144">
        <v>5</v>
      </c>
      <c r="S9" s="144">
        <v>6</v>
      </c>
      <c r="T9" s="144">
        <v>120</v>
      </c>
      <c r="U9" s="144">
        <v>120</v>
      </c>
      <c r="V9" s="125">
        <v>11</v>
      </c>
    </row>
    <row r="10" spans="1:22" s="124" customFormat="1" ht="60" customHeight="1" x14ac:dyDescent="0.2">
      <c r="A10" s="127">
        <v>41563.373043981497</v>
      </c>
      <c r="B10" s="126" t="s">
        <v>72</v>
      </c>
      <c r="C10" s="126">
        <v>1</v>
      </c>
      <c r="D10" s="126" t="s">
        <v>43</v>
      </c>
      <c r="E10" s="144" t="s">
        <v>63</v>
      </c>
      <c r="F10" s="144" t="s">
        <v>64</v>
      </c>
      <c r="G10" s="144" t="s">
        <v>65</v>
      </c>
      <c r="H10" s="144">
        <v>11</v>
      </c>
      <c r="I10" s="144">
        <v>15</v>
      </c>
      <c r="J10" s="144" t="s">
        <v>66</v>
      </c>
      <c r="K10" s="144" t="s">
        <v>66</v>
      </c>
      <c r="L10" s="144" t="s">
        <v>67</v>
      </c>
      <c r="M10" s="144">
        <v>2</v>
      </c>
      <c r="N10" s="144">
        <v>12</v>
      </c>
      <c r="O10" s="144">
        <v>10</v>
      </c>
      <c r="P10" s="144">
        <v>4</v>
      </c>
      <c r="Q10" s="144">
        <v>4.5</v>
      </c>
      <c r="R10" s="144">
        <v>5</v>
      </c>
      <c r="S10" s="144">
        <v>6</v>
      </c>
      <c r="T10" s="144">
        <v>104</v>
      </c>
      <c r="U10" s="144">
        <v>104</v>
      </c>
      <c r="V10" s="125">
        <v>15</v>
      </c>
    </row>
    <row r="11" spans="1:22" s="124" customFormat="1" ht="60" customHeight="1" x14ac:dyDescent="0.2">
      <c r="A11" s="127">
        <v>41563.373043981497</v>
      </c>
      <c r="B11" s="126" t="s">
        <v>72</v>
      </c>
      <c r="C11" s="126">
        <v>2</v>
      </c>
      <c r="D11" s="126" t="s">
        <v>43</v>
      </c>
      <c r="E11" s="144" t="s">
        <v>64</v>
      </c>
      <c r="F11" s="144" t="s">
        <v>64</v>
      </c>
      <c r="G11" s="144" t="s">
        <v>65</v>
      </c>
      <c r="H11" s="144">
        <v>13</v>
      </c>
      <c r="I11" s="144">
        <v>15</v>
      </c>
      <c r="J11" s="144" t="s">
        <v>75</v>
      </c>
      <c r="K11" s="144" t="s">
        <v>75</v>
      </c>
      <c r="L11" s="144" t="s">
        <v>67</v>
      </c>
      <c r="M11" s="144">
        <v>1</v>
      </c>
      <c r="N11" s="144">
        <v>11</v>
      </c>
      <c r="O11" s="144">
        <v>10</v>
      </c>
      <c r="P11" s="144">
        <v>4</v>
      </c>
      <c r="Q11" s="144">
        <v>4.3</v>
      </c>
      <c r="R11" s="144">
        <v>5</v>
      </c>
      <c r="S11" s="144">
        <v>6</v>
      </c>
      <c r="T11" s="144">
        <v>108</v>
      </c>
      <c r="U11" s="144">
        <v>108</v>
      </c>
      <c r="V11" s="125">
        <v>13</v>
      </c>
    </row>
    <row r="12" spans="1:22" s="124" customFormat="1" ht="60" customHeight="1" x14ac:dyDescent="0.2">
      <c r="A12" s="127">
        <v>41563.3731134259</v>
      </c>
      <c r="B12" s="126" t="s">
        <v>72</v>
      </c>
      <c r="C12" s="126">
        <v>3</v>
      </c>
      <c r="D12" s="126" t="s">
        <v>43</v>
      </c>
      <c r="E12" s="144" t="s">
        <v>64</v>
      </c>
      <c r="F12" s="144" t="s">
        <v>64</v>
      </c>
      <c r="G12" s="144" t="s">
        <v>65</v>
      </c>
      <c r="H12" s="144">
        <v>15</v>
      </c>
      <c r="I12" s="144">
        <v>15</v>
      </c>
      <c r="J12" s="144" t="s">
        <v>66</v>
      </c>
      <c r="K12" s="144" t="s">
        <v>66</v>
      </c>
      <c r="L12" s="144" t="s">
        <v>77</v>
      </c>
      <c r="M12" s="144">
        <v>1</v>
      </c>
      <c r="N12" s="144">
        <v>11</v>
      </c>
      <c r="O12" s="144">
        <v>10</v>
      </c>
      <c r="P12" s="144">
        <v>4</v>
      </c>
      <c r="Q12" s="144">
        <v>4.4000000000000004</v>
      </c>
      <c r="R12" s="144">
        <v>5</v>
      </c>
      <c r="S12" s="144">
        <v>6</v>
      </c>
      <c r="T12" s="144">
        <v>109</v>
      </c>
      <c r="U12" s="144">
        <v>109</v>
      </c>
      <c r="V12" s="125">
        <v>15</v>
      </c>
    </row>
    <row r="13" spans="1:22" s="124" customFormat="1" ht="60" customHeight="1" x14ac:dyDescent="0.2">
      <c r="A13" s="127">
        <v>41563.373136574097</v>
      </c>
      <c r="B13" s="126" t="s">
        <v>72</v>
      </c>
      <c r="C13" s="126">
        <v>4</v>
      </c>
      <c r="D13" s="126" t="s">
        <v>43</v>
      </c>
      <c r="E13" s="144" t="s">
        <v>63</v>
      </c>
      <c r="F13" s="144" t="s">
        <v>64</v>
      </c>
      <c r="G13" s="144" t="s">
        <v>74</v>
      </c>
      <c r="H13" s="144">
        <v>17</v>
      </c>
      <c r="I13" s="144">
        <v>15</v>
      </c>
      <c r="J13" s="144" t="s">
        <v>76</v>
      </c>
      <c r="K13" s="144" t="s">
        <v>76</v>
      </c>
      <c r="L13" s="144" t="s">
        <v>67</v>
      </c>
      <c r="M13" s="144">
        <v>1</v>
      </c>
      <c r="N13" s="144">
        <v>10</v>
      </c>
      <c r="O13" s="144">
        <v>10</v>
      </c>
      <c r="P13" s="144">
        <v>4</v>
      </c>
      <c r="Q13" s="144">
        <v>4.8</v>
      </c>
      <c r="R13" s="144">
        <v>5</v>
      </c>
      <c r="S13" s="144">
        <v>6</v>
      </c>
      <c r="T13" s="144">
        <v>115</v>
      </c>
      <c r="U13" s="144">
        <v>115</v>
      </c>
      <c r="V13" s="125">
        <v>14</v>
      </c>
    </row>
    <row r="14" spans="1:22" s="124" customFormat="1" ht="60" customHeight="1" x14ac:dyDescent="0.2">
      <c r="A14" s="127">
        <v>41563.373182870397</v>
      </c>
      <c r="B14" s="126" t="s">
        <v>72</v>
      </c>
      <c r="C14" s="126">
        <v>5</v>
      </c>
      <c r="D14" s="126" t="s">
        <v>43</v>
      </c>
      <c r="E14" s="144" t="s">
        <v>63</v>
      </c>
      <c r="F14" s="144" t="s">
        <v>64</v>
      </c>
      <c r="G14" s="144" t="s">
        <v>74</v>
      </c>
      <c r="H14" s="144">
        <v>18</v>
      </c>
      <c r="I14" s="144">
        <v>15</v>
      </c>
      <c r="J14" s="144" t="s">
        <v>66</v>
      </c>
      <c r="K14" s="144" t="s">
        <v>66</v>
      </c>
      <c r="L14" s="144" t="s">
        <v>67</v>
      </c>
      <c r="M14" s="144">
        <v>1</v>
      </c>
      <c r="N14" s="144">
        <v>9</v>
      </c>
      <c r="O14" s="144">
        <v>10</v>
      </c>
      <c r="P14" s="144">
        <v>4</v>
      </c>
      <c r="Q14" s="144">
        <v>4.5</v>
      </c>
      <c r="R14" s="144">
        <v>5</v>
      </c>
      <c r="S14" s="144">
        <v>6</v>
      </c>
      <c r="T14" s="144">
        <v>120</v>
      </c>
      <c r="U14" s="144">
        <v>120</v>
      </c>
      <c r="V14" s="125">
        <v>10</v>
      </c>
    </row>
    <row r="15" spans="1:22" s="124" customFormat="1" ht="60" customHeight="1" x14ac:dyDescent="0.2">
      <c r="A15" s="127">
        <v>41563.373391203699</v>
      </c>
      <c r="B15" s="126" t="s">
        <v>72</v>
      </c>
      <c r="C15" s="126">
        <v>6</v>
      </c>
      <c r="D15" s="126" t="s">
        <v>43</v>
      </c>
      <c r="E15" s="144" t="s">
        <v>63</v>
      </c>
      <c r="F15" s="144" t="s">
        <v>64</v>
      </c>
      <c r="G15" s="144" t="s">
        <v>65</v>
      </c>
      <c r="H15" s="144">
        <v>19</v>
      </c>
      <c r="I15" s="144">
        <v>15</v>
      </c>
      <c r="J15" s="144" t="s">
        <v>66</v>
      </c>
      <c r="K15" s="144" t="s">
        <v>66</v>
      </c>
      <c r="L15" s="144" t="s">
        <v>67</v>
      </c>
      <c r="M15" s="144">
        <v>0.5</v>
      </c>
      <c r="N15" s="144">
        <v>8</v>
      </c>
      <c r="O15" s="144">
        <v>10</v>
      </c>
      <c r="P15" s="144">
        <v>4</v>
      </c>
      <c r="Q15" s="144">
        <v>4.5999999999999996</v>
      </c>
      <c r="R15" s="144">
        <v>5</v>
      </c>
      <c r="S15" s="144">
        <v>6</v>
      </c>
      <c r="T15" s="144">
        <v>120</v>
      </c>
      <c r="U15" s="144">
        <v>120</v>
      </c>
      <c r="V15" s="125">
        <v>14</v>
      </c>
    </row>
    <row r="16" spans="1:22" s="124" customFormat="1" ht="60" customHeight="1" x14ac:dyDescent="0.2">
      <c r="A16" s="127">
        <v>41563.373449074097</v>
      </c>
      <c r="B16" s="126" t="s">
        <v>72</v>
      </c>
      <c r="C16" s="126">
        <v>7</v>
      </c>
      <c r="D16" s="126" t="s">
        <v>43</v>
      </c>
      <c r="E16" s="144" t="s">
        <v>63</v>
      </c>
      <c r="F16" s="144" t="s">
        <v>63</v>
      </c>
      <c r="G16" s="144" t="s">
        <v>65</v>
      </c>
      <c r="H16" s="144">
        <v>20</v>
      </c>
      <c r="I16" s="144">
        <v>15</v>
      </c>
      <c r="J16" s="144" t="s">
        <v>66</v>
      </c>
      <c r="K16" s="144" t="s">
        <v>66</v>
      </c>
      <c r="L16" s="144" t="s">
        <v>67</v>
      </c>
      <c r="M16" s="144">
        <v>2</v>
      </c>
      <c r="N16" s="144">
        <v>10</v>
      </c>
      <c r="O16" s="144">
        <v>10</v>
      </c>
      <c r="P16" s="144">
        <v>4</v>
      </c>
      <c r="Q16" s="144">
        <v>4.5</v>
      </c>
      <c r="R16" s="144">
        <v>5</v>
      </c>
      <c r="S16" s="144">
        <v>6</v>
      </c>
      <c r="T16" s="144">
        <v>121</v>
      </c>
      <c r="U16" s="144">
        <v>121</v>
      </c>
      <c r="V16" s="125">
        <v>8</v>
      </c>
    </row>
    <row r="17" spans="1:22" s="124" customFormat="1" ht="60" customHeight="1" x14ac:dyDescent="0.2">
      <c r="A17" s="127">
        <v>41563.373726851802</v>
      </c>
      <c r="B17" s="126" t="s">
        <v>72</v>
      </c>
      <c r="C17" s="126">
        <v>8</v>
      </c>
      <c r="D17" s="126" t="s">
        <v>43</v>
      </c>
      <c r="E17" s="144" t="s">
        <v>63</v>
      </c>
      <c r="F17" s="144" t="s">
        <v>63</v>
      </c>
      <c r="G17" s="144" t="s">
        <v>65</v>
      </c>
      <c r="H17" s="144">
        <v>22</v>
      </c>
      <c r="I17" s="144">
        <v>15</v>
      </c>
      <c r="J17" s="144" t="s">
        <v>76</v>
      </c>
      <c r="K17" s="144" t="s">
        <v>76</v>
      </c>
      <c r="L17" s="144" t="s">
        <v>67</v>
      </c>
      <c r="M17" s="144">
        <v>2</v>
      </c>
      <c r="N17" s="144">
        <v>11</v>
      </c>
      <c r="O17" s="144">
        <v>10</v>
      </c>
      <c r="P17" s="144">
        <v>4</v>
      </c>
      <c r="Q17" s="144">
        <v>4.5</v>
      </c>
      <c r="R17" s="144">
        <v>5</v>
      </c>
      <c r="S17" s="144">
        <v>6</v>
      </c>
      <c r="T17" s="144">
        <v>125</v>
      </c>
      <c r="U17" s="144">
        <v>125</v>
      </c>
      <c r="V17" s="125">
        <v>10</v>
      </c>
    </row>
    <row r="18" spans="1:22" s="124" customFormat="1" ht="60" customHeight="1" x14ac:dyDescent="0.2">
      <c r="A18" s="127">
        <v>41563.392662036997</v>
      </c>
      <c r="B18" s="126" t="s">
        <v>72</v>
      </c>
      <c r="C18" s="126">
        <v>9</v>
      </c>
      <c r="D18" s="126" t="s">
        <v>43</v>
      </c>
      <c r="E18" s="144" t="s">
        <v>64</v>
      </c>
      <c r="F18" s="144" t="s">
        <v>63</v>
      </c>
      <c r="G18" s="144" t="s">
        <v>65</v>
      </c>
      <c r="H18" s="144">
        <v>24</v>
      </c>
      <c r="I18" s="144">
        <v>15</v>
      </c>
      <c r="J18" s="144" t="s">
        <v>66</v>
      </c>
      <c r="K18" s="144" t="s">
        <v>66</v>
      </c>
      <c r="L18" s="144" t="s">
        <v>77</v>
      </c>
      <c r="M18" s="144">
        <v>1</v>
      </c>
      <c r="N18" s="144">
        <v>12</v>
      </c>
      <c r="O18" s="144">
        <v>10</v>
      </c>
      <c r="P18" s="144">
        <v>4</v>
      </c>
      <c r="Q18" s="144">
        <v>4.3</v>
      </c>
      <c r="R18" s="144">
        <v>5</v>
      </c>
      <c r="S18" s="144">
        <v>6</v>
      </c>
      <c r="T18" s="144">
        <v>125</v>
      </c>
      <c r="U18" s="144">
        <v>125</v>
      </c>
      <c r="V18" s="125">
        <v>8</v>
      </c>
    </row>
    <row r="19" spans="1:22" s="124" customFormat="1" ht="60" customHeight="1" x14ac:dyDescent="0.2">
      <c r="A19" s="127">
        <v>41563.396481481497</v>
      </c>
      <c r="B19" s="126" t="s">
        <v>72</v>
      </c>
      <c r="C19" s="126">
        <v>10</v>
      </c>
      <c r="D19" s="126" t="s">
        <v>43</v>
      </c>
      <c r="E19" s="144" t="s">
        <v>64</v>
      </c>
      <c r="F19" s="144" t="s">
        <v>63</v>
      </c>
      <c r="G19" s="144" t="s">
        <v>74</v>
      </c>
      <c r="H19" s="144">
        <v>24</v>
      </c>
      <c r="I19" s="144">
        <v>15</v>
      </c>
      <c r="J19" s="144" t="s">
        <v>66</v>
      </c>
      <c r="K19" s="144" t="s">
        <v>66</v>
      </c>
      <c r="L19" s="144" t="s">
        <v>67</v>
      </c>
      <c r="M19" s="144">
        <v>1</v>
      </c>
      <c r="N19" s="144">
        <v>13</v>
      </c>
      <c r="O19" s="144">
        <v>10</v>
      </c>
      <c r="P19" s="144">
        <v>4</v>
      </c>
      <c r="Q19" s="144">
        <v>4.4000000000000004</v>
      </c>
      <c r="R19" s="144">
        <v>5</v>
      </c>
      <c r="S19" s="144">
        <v>6</v>
      </c>
      <c r="T19" s="144">
        <v>125</v>
      </c>
      <c r="U19" s="144">
        <v>125</v>
      </c>
      <c r="V19" s="125">
        <v>13</v>
      </c>
    </row>
    <row r="20" spans="1:22" s="124" customFormat="1" ht="60" customHeight="1" x14ac:dyDescent="0.2">
      <c r="A20" s="127">
        <v>41563.399409722202</v>
      </c>
      <c r="B20" s="126" t="s">
        <v>72</v>
      </c>
      <c r="C20" s="126">
        <v>11</v>
      </c>
      <c r="D20" s="126" t="s">
        <v>43</v>
      </c>
      <c r="E20" s="144" t="s">
        <v>64</v>
      </c>
      <c r="F20" s="144" t="s">
        <v>64</v>
      </c>
      <c r="G20" s="144" t="s">
        <v>74</v>
      </c>
      <c r="H20" s="144">
        <v>25</v>
      </c>
      <c r="I20" s="144">
        <v>15</v>
      </c>
      <c r="J20" s="144" t="s">
        <v>66</v>
      </c>
      <c r="K20" s="144" t="s">
        <v>66</v>
      </c>
      <c r="L20" s="144" t="s">
        <v>67</v>
      </c>
      <c r="M20" s="144">
        <v>1</v>
      </c>
      <c r="N20" s="144">
        <v>11</v>
      </c>
      <c r="O20" s="144">
        <v>10</v>
      </c>
      <c r="P20" s="144">
        <v>4</v>
      </c>
      <c r="Q20" s="144">
        <v>4.8</v>
      </c>
      <c r="R20" s="144">
        <v>5</v>
      </c>
      <c r="S20" s="144">
        <v>6</v>
      </c>
      <c r="T20" s="144">
        <v>168</v>
      </c>
      <c r="U20" s="144">
        <v>168</v>
      </c>
      <c r="V20" s="125">
        <v>12</v>
      </c>
    </row>
    <row r="21" spans="1:22" s="124" customFormat="1" ht="60" customHeight="1" x14ac:dyDescent="0.2">
      <c r="A21" s="127">
        <v>41563.399780092601</v>
      </c>
      <c r="B21" s="126" t="s">
        <v>72</v>
      </c>
      <c r="C21" s="126">
        <v>12</v>
      </c>
      <c r="D21" s="126" t="s">
        <v>43</v>
      </c>
      <c r="E21" s="144" t="s">
        <v>64</v>
      </c>
      <c r="F21" s="144" t="s">
        <v>64</v>
      </c>
      <c r="G21" s="144" t="s">
        <v>74</v>
      </c>
      <c r="H21" s="144">
        <v>25</v>
      </c>
      <c r="I21" s="144">
        <v>16</v>
      </c>
      <c r="J21" s="144" t="s">
        <v>66</v>
      </c>
      <c r="K21" s="144" t="s">
        <v>66</v>
      </c>
      <c r="L21" s="144" t="s">
        <v>77</v>
      </c>
      <c r="M21" s="144">
        <v>1</v>
      </c>
      <c r="N21" s="144">
        <v>11</v>
      </c>
      <c r="O21" s="144">
        <v>10</v>
      </c>
      <c r="P21" s="144">
        <v>4</v>
      </c>
      <c r="Q21" s="144">
        <v>4.5</v>
      </c>
      <c r="R21" s="144">
        <v>5</v>
      </c>
      <c r="S21" s="144">
        <v>6</v>
      </c>
      <c r="T21" s="144">
        <v>166</v>
      </c>
      <c r="U21" s="144">
        <v>166</v>
      </c>
      <c r="V21" s="125">
        <v>13</v>
      </c>
    </row>
    <row r="22" spans="1:22" s="124" customFormat="1" ht="60" customHeight="1" x14ac:dyDescent="0.2">
      <c r="A22" s="127">
        <v>41563.404479166697</v>
      </c>
      <c r="B22" s="126" t="s">
        <v>72</v>
      </c>
      <c r="C22" s="126">
        <v>13</v>
      </c>
      <c r="D22" s="126" t="s">
        <v>43</v>
      </c>
      <c r="E22" s="144" t="s">
        <v>63</v>
      </c>
      <c r="F22" s="144" t="s">
        <v>64</v>
      </c>
      <c r="G22" s="144" t="s">
        <v>74</v>
      </c>
      <c r="H22" s="144">
        <v>25</v>
      </c>
      <c r="I22" s="144">
        <v>15</v>
      </c>
      <c r="J22" s="144" t="s">
        <v>66</v>
      </c>
      <c r="K22" s="144" t="s">
        <v>66</v>
      </c>
      <c r="L22" s="144" t="s">
        <v>77</v>
      </c>
      <c r="M22" s="144">
        <v>0.5</v>
      </c>
      <c r="N22" s="144">
        <v>11</v>
      </c>
      <c r="O22" s="144">
        <v>8</v>
      </c>
      <c r="P22" s="144">
        <v>4</v>
      </c>
      <c r="Q22" s="144">
        <v>5</v>
      </c>
      <c r="R22" s="144">
        <v>5</v>
      </c>
      <c r="S22" s="144">
        <v>6</v>
      </c>
      <c r="T22" s="144">
        <v>195</v>
      </c>
      <c r="U22" s="144">
        <v>195</v>
      </c>
      <c r="V22" s="125">
        <v>14</v>
      </c>
    </row>
    <row r="23" spans="1:22" s="124" customFormat="1" ht="60" customHeight="1" x14ac:dyDescent="0.2">
      <c r="A23" s="127">
        <v>41563.405138888898</v>
      </c>
      <c r="B23" s="126" t="s">
        <v>72</v>
      </c>
      <c r="C23" s="126">
        <v>14</v>
      </c>
      <c r="D23" s="126" t="s">
        <v>43</v>
      </c>
      <c r="E23" s="144" t="s">
        <v>63</v>
      </c>
      <c r="F23" s="144" t="s">
        <v>64</v>
      </c>
      <c r="G23" s="144" t="s">
        <v>65</v>
      </c>
      <c r="H23" s="144">
        <v>25</v>
      </c>
      <c r="I23" s="144">
        <v>15</v>
      </c>
      <c r="J23" s="144" t="s">
        <v>66</v>
      </c>
      <c r="K23" s="144" t="s">
        <v>66</v>
      </c>
      <c r="L23" s="144" t="s">
        <v>77</v>
      </c>
      <c r="M23" s="144">
        <v>2</v>
      </c>
      <c r="N23" s="144">
        <v>11</v>
      </c>
      <c r="O23" s="144">
        <v>10</v>
      </c>
      <c r="P23" s="144">
        <v>4</v>
      </c>
      <c r="Q23" s="144">
        <v>4.5</v>
      </c>
      <c r="R23" s="144">
        <v>5</v>
      </c>
      <c r="S23" s="144">
        <v>6</v>
      </c>
      <c r="T23" s="144">
        <v>200</v>
      </c>
      <c r="U23" s="144">
        <v>200</v>
      </c>
      <c r="V23" s="125">
        <v>14</v>
      </c>
    </row>
    <row r="24" spans="1:22" s="124" customFormat="1" ht="60" customHeight="1" x14ac:dyDescent="0.2">
      <c r="A24" s="127">
        <v>41563.405636574098</v>
      </c>
      <c r="B24" s="126" t="s">
        <v>72</v>
      </c>
      <c r="C24" s="126">
        <v>15</v>
      </c>
      <c r="D24" s="126" t="s">
        <v>43</v>
      </c>
      <c r="E24" s="144" t="s">
        <v>63</v>
      </c>
      <c r="F24" s="144" t="s">
        <v>64</v>
      </c>
      <c r="G24" s="144" t="s">
        <v>65</v>
      </c>
      <c r="H24" s="144">
        <v>25</v>
      </c>
      <c r="I24" s="144">
        <v>16</v>
      </c>
      <c r="J24" s="144" t="s">
        <v>66</v>
      </c>
      <c r="K24" s="144" t="s">
        <v>66</v>
      </c>
      <c r="L24" s="144" t="s">
        <v>67</v>
      </c>
      <c r="M24" s="144">
        <v>2</v>
      </c>
      <c r="N24" s="144">
        <v>12</v>
      </c>
      <c r="O24" s="144">
        <v>10</v>
      </c>
      <c r="P24" s="144">
        <v>4</v>
      </c>
      <c r="Q24" s="144">
        <v>4.5</v>
      </c>
      <c r="R24" s="144">
        <v>5</v>
      </c>
      <c r="S24" s="144">
        <v>6</v>
      </c>
      <c r="T24" s="144">
        <v>204</v>
      </c>
      <c r="U24" s="144">
        <v>204</v>
      </c>
      <c r="V24" s="125">
        <v>15</v>
      </c>
    </row>
    <row r="25" spans="1:22" s="124" customFormat="1" ht="60" customHeight="1" x14ac:dyDescent="0.2">
      <c r="A25" s="127">
        <v>41563.405995370398</v>
      </c>
      <c r="B25" s="126" t="s">
        <v>72</v>
      </c>
      <c r="C25" s="126">
        <v>16</v>
      </c>
      <c r="D25" s="126" t="s">
        <v>43</v>
      </c>
      <c r="E25" s="144" t="s">
        <v>63</v>
      </c>
      <c r="F25" s="144" t="s">
        <v>64</v>
      </c>
      <c r="G25" s="144" t="s">
        <v>65</v>
      </c>
      <c r="H25" s="144">
        <v>25</v>
      </c>
      <c r="I25" s="144">
        <v>11</v>
      </c>
      <c r="J25" s="144" t="s">
        <v>75</v>
      </c>
      <c r="K25" s="144" t="s">
        <v>75</v>
      </c>
      <c r="L25" s="144" t="s">
        <v>67</v>
      </c>
      <c r="M25" s="144">
        <v>1</v>
      </c>
      <c r="N25" s="144">
        <v>13</v>
      </c>
      <c r="O25" s="144">
        <v>10</v>
      </c>
      <c r="P25" s="144">
        <v>4</v>
      </c>
      <c r="Q25" s="144">
        <v>4.3</v>
      </c>
      <c r="R25" s="144">
        <v>5</v>
      </c>
      <c r="S25" s="144">
        <v>6</v>
      </c>
      <c r="T25" s="144">
        <v>80</v>
      </c>
      <c r="U25" s="144">
        <v>80</v>
      </c>
      <c r="V25" s="125">
        <v>11</v>
      </c>
    </row>
    <row r="26" spans="1:22" s="124" customFormat="1" ht="60" customHeight="1" x14ac:dyDescent="0.2">
      <c r="A26" s="127">
        <v>41563.408344907402</v>
      </c>
      <c r="B26" s="126" t="s">
        <v>72</v>
      </c>
      <c r="C26" s="126">
        <v>17</v>
      </c>
      <c r="D26" s="126" t="s">
        <v>43</v>
      </c>
      <c r="E26" s="144" t="s">
        <v>63</v>
      </c>
      <c r="F26" s="144" t="s">
        <v>64</v>
      </c>
      <c r="G26" s="144" t="s">
        <v>65</v>
      </c>
      <c r="H26" s="144">
        <v>25</v>
      </c>
      <c r="I26" s="144">
        <v>15</v>
      </c>
      <c r="J26" s="144" t="s">
        <v>75</v>
      </c>
      <c r="K26" s="144" t="s">
        <v>75</v>
      </c>
      <c r="L26" s="144" t="s">
        <v>67</v>
      </c>
      <c r="M26" s="144">
        <v>1</v>
      </c>
      <c r="N26" s="144">
        <v>14</v>
      </c>
      <c r="O26" s="144">
        <v>10</v>
      </c>
      <c r="P26" s="144">
        <v>4</v>
      </c>
      <c r="Q26" s="144">
        <v>4.4000000000000004</v>
      </c>
      <c r="R26" s="144">
        <v>5</v>
      </c>
      <c r="S26" s="144">
        <v>6</v>
      </c>
      <c r="T26" s="144">
        <v>95</v>
      </c>
      <c r="U26" s="144">
        <v>95</v>
      </c>
      <c r="V26" s="125">
        <v>14</v>
      </c>
    </row>
    <row r="27" spans="1:22" s="124" customFormat="1" ht="60" customHeight="1" x14ac:dyDescent="0.2">
      <c r="A27" s="127">
        <v>41563.408900463</v>
      </c>
      <c r="B27" s="126" t="s">
        <v>73</v>
      </c>
      <c r="C27" s="126">
        <v>1</v>
      </c>
      <c r="D27" s="126" t="s">
        <v>43</v>
      </c>
      <c r="E27" s="144" t="s">
        <v>63</v>
      </c>
      <c r="F27" s="144" t="s">
        <v>64</v>
      </c>
      <c r="G27" s="144" t="s">
        <v>65</v>
      </c>
      <c r="H27" s="144">
        <v>25</v>
      </c>
      <c r="I27" s="144">
        <v>15</v>
      </c>
      <c r="J27" s="144" t="s">
        <v>75</v>
      </c>
      <c r="K27" s="144" t="s">
        <v>75</v>
      </c>
      <c r="L27" s="144" t="s">
        <v>67</v>
      </c>
      <c r="M27" s="144">
        <v>1</v>
      </c>
      <c r="N27" s="144">
        <v>15</v>
      </c>
      <c r="O27" s="144">
        <v>10</v>
      </c>
      <c r="P27" s="144">
        <v>4</v>
      </c>
      <c r="Q27" s="144">
        <v>4.8</v>
      </c>
      <c r="R27" s="144">
        <v>5</v>
      </c>
      <c r="S27" s="144">
        <v>6</v>
      </c>
      <c r="T27" s="144">
        <v>105</v>
      </c>
      <c r="U27" s="144">
        <v>105</v>
      </c>
      <c r="V27" s="125">
        <v>12</v>
      </c>
    </row>
    <row r="28" spans="1:22" s="124" customFormat="1" ht="60" customHeight="1" x14ac:dyDescent="0.2">
      <c r="A28" s="127">
        <v>41563.409039351798</v>
      </c>
      <c r="B28" s="126" t="s">
        <v>73</v>
      </c>
      <c r="C28" s="126">
        <v>2</v>
      </c>
      <c r="D28" s="126" t="s">
        <v>43</v>
      </c>
      <c r="E28" s="144" t="s">
        <v>63</v>
      </c>
      <c r="F28" s="144" t="s">
        <v>64</v>
      </c>
      <c r="G28" s="144" t="s">
        <v>74</v>
      </c>
      <c r="H28" s="144">
        <v>25.5</v>
      </c>
      <c r="I28" s="144">
        <v>15</v>
      </c>
      <c r="J28" s="144" t="s">
        <v>66</v>
      </c>
      <c r="K28" s="144" t="s">
        <v>66</v>
      </c>
      <c r="L28" s="144" t="s">
        <v>67</v>
      </c>
      <c r="M28" s="144">
        <v>1</v>
      </c>
      <c r="N28" s="144">
        <v>12</v>
      </c>
      <c r="O28" s="144">
        <v>10</v>
      </c>
      <c r="P28" s="144">
        <v>4</v>
      </c>
      <c r="Q28" s="144">
        <v>4.5</v>
      </c>
      <c r="R28" s="144">
        <v>5</v>
      </c>
      <c r="S28" s="144">
        <v>6</v>
      </c>
      <c r="T28" s="144">
        <v>115</v>
      </c>
      <c r="U28" s="144">
        <v>115</v>
      </c>
      <c r="V28" s="125">
        <v>12</v>
      </c>
    </row>
    <row r="29" spans="1:22" s="124" customFormat="1" ht="60" customHeight="1" x14ac:dyDescent="0.2">
      <c r="A29" s="127">
        <v>41563.409178240698</v>
      </c>
      <c r="B29" s="126" t="s">
        <v>73</v>
      </c>
      <c r="C29" s="126">
        <v>3</v>
      </c>
      <c r="D29" s="126" t="s">
        <v>43</v>
      </c>
      <c r="E29" s="144" t="s">
        <v>63</v>
      </c>
      <c r="F29" s="144" t="s">
        <v>64</v>
      </c>
      <c r="G29" s="144" t="s">
        <v>65</v>
      </c>
      <c r="H29" s="144">
        <v>25.5</v>
      </c>
      <c r="I29" s="144">
        <v>15</v>
      </c>
      <c r="J29" s="144" t="s">
        <v>66</v>
      </c>
      <c r="K29" s="144" t="s">
        <v>66</v>
      </c>
      <c r="L29" s="144" t="s">
        <v>67</v>
      </c>
      <c r="M29" s="144">
        <v>1</v>
      </c>
      <c r="N29" s="144">
        <v>11</v>
      </c>
      <c r="O29" s="144">
        <v>10</v>
      </c>
      <c r="P29" s="144">
        <v>4</v>
      </c>
      <c r="Q29" s="144">
        <v>4.5</v>
      </c>
      <c r="R29" s="144">
        <v>5</v>
      </c>
      <c r="S29" s="144">
        <v>6</v>
      </c>
      <c r="T29" s="144">
        <v>120</v>
      </c>
      <c r="U29" s="144">
        <v>120</v>
      </c>
      <c r="V29" s="125">
        <v>12</v>
      </c>
    </row>
    <row r="30" spans="1:22" s="124" customFormat="1" ht="60" customHeight="1" x14ac:dyDescent="0.2">
      <c r="A30" s="127">
        <v>41563.410671296297</v>
      </c>
      <c r="B30" s="126" t="s">
        <v>73</v>
      </c>
      <c r="C30" s="126">
        <v>4</v>
      </c>
      <c r="D30" s="126" t="s">
        <v>43</v>
      </c>
      <c r="E30" s="144" t="s">
        <v>63</v>
      </c>
      <c r="F30" s="144" t="s">
        <v>64</v>
      </c>
      <c r="G30" s="144" t="s">
        <v>65</v>
      </c>
      <c r="H30" s="144">
        <v>25.5</v>
      </c>
      <c r="I30" s="144">
        <v>19</v>
      </c>
      <c r="J30" s="144" t="s">
        <v>66</v>
      </c>
      <c r="K30" s="144" t="s">
        <v>66</v>
      </c>
      <c r="L30" s="144" t="s">
        <v>77</v>
      </c>
      <c r="M30" s="144">
        <v>0.5</v>
      </c>
      <c r="N30" s="144">
        <v>11</v>
      </c>
      <c r="O30" s="144">
        <v>10</v>
      </c>
      <c r="P30" s="144">
        <v>4</v>
      </c>
      <c r="Q30" s="144">
        <v>4.5</v>
      </c>
      <c r="R30" s="144">
        <v>5</v>
      </c>
      <c r="S30" s="144">
        <v>6</v>
      </c>
      <c r="T30" s="144">
        <v>125</v>
      </c>
      <c r="U30" s="144">
        <v>125</v>
      </c>
      <c r="V30" s="125">
        <v>0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90"/>
  <sheetViews>
    <sheetView zoomScaleNormal="100" zoomScalePageLayoutView="60" workbookViewId="0">
      <selection activeCell="AC21" sqref="AC21"/>
    </sheetView>
  </sheetViews>
  <sheetFormatPr baseColWidth="10" defaultRowHeight="12.75" x14ac:dyDescent="0.2"/>
  <cols>
    <col min="1" max="1" width="18.85546875" style="6" customWidth="1"/>
    <col min="2" max="2" width="14.140625" style="6"/>
    <col min="3" max="3" width="11.5703125" style="6"/>
    <col min="4" max="5" width="5.28515625" style="6"/>
    <col min="6" max="6" width="4.7109375" style="6" customWidth="1"/>
    <col min="7" max="9" width="5.28515625" style="6"/>
    <col min="10" max="10" width="6.140625" style="6"/>
    <col min="11" max="11" width="5.28515625" style="7"/>
    <col min="12" max="12" width="5.28515625" style="8"/>
    <col min="13" max="19" width="5.28515625" style="6"/>
    <col min="20" max="20" width="4.5703125" style="9"/>
    <col min="21" max="21" width="5.28515625" style="6"/>
    <col min="22" max="22" width="12" style="10" bestFit="1" customWidth="1"/>
    <col min="23" max="23" width="8.42578125" style="6"/>
    <col min="24" max="24" width="6" style="6"/>
    <col min="25" max="25" width="3" style="6" customWidth="1"/>
    <col min="26" max="1025" width="11.5703125" style="6"/>
  </cols>
  <sheetData>
    <row r="1" spans="1:26" s="14" customFormat="1" x14ac:dyDescent="0.2">
      <c r="A1" s="11"/>
      <c r="B1" s="11"/>
      <c r="C1" s="12" t="s">
        <v>32</v>
      </c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2">
        <v>10</v>
      </c>
      <c r="N1" s="102">
        <v>11</v>
      </c>
      <c r="O1" s="104">
        <v>12</v>
      </c>
      <c r="P1" s="104">
        <v>13</v>
      </c>
      <c r="Q1" s="104">
        <v>14</v>
      </c>
      <c r="R1" s="102">
        <v>17</v>
      </c>
      <c r="S1" s="104">
        <v>15</v>
      </c>
      <c r="T1" s="105">
        <v>16</v>
      </c>
      <c r="U1" s="55" t="s">
        <v>1</v>
      </c>
      <c r="V1" s="106" t="s">
        <v>34</v>
      </c>
      <c r="W1" s="56" t="s">
        <v>35</v>
      </c>
      <c r="X1" s="57" t="s">
        <v>36</v>
      </c>
      <c r="Z1" s="14" t="s">
        <v>37</v>
      </c>
    </row>
    <row r="2" spans="1:26" s="15" customFormat="1" ht="15" x14ac:dyDescent="0.2">
      <c r="A2" s="13"/>
      <c r="B2" s="13"/>
      <c r="C2" s="13" t="s">
        <v>33</v>
      </c>
      <c r="D2" s="98">
        <v>0.5</v>
      </c>
      <c r="E2" s="98">
        <v>0.5</v>
      </c>
      <c r="F2" s="98">
        <v>0.5</v>
      </c>
      <c r="G2" s="99">
        <v>0.5</v>
      </c>
      <c r="H2" s="99">
        <v>0.5</v>
      </c>
      <c r="I2" s="99">
        <v>0.5</v>
      </c>
      <c r="J2" s="98">
        <v>0.5</v>
      </c>
      <c r="K2" s="98">
        <v>0.5</v>
      </c>
      <c r="L2" s="98">
        <v>0.5</v>
      </c>
      <c r="M2" s="99">
        <v>2</v>
      </c>
      <c r="N2" s="99">
        <v>2</v>
      </c>
      <c r="O2" s="100">
        <v>1</v>
      </c>
      <c r="P2" s="100">
        <v>1</v>
      </c>
      <c r="Q2" s="100">
        <v>1</v>
      </c>
      <c r="R2" s="99">
        <v>0</v>
      </c>
      <c r="S2" s="99">
        <v>0.5</v>
      </c>
      <c r="T2" s="101">
        <v>2</v>
      </c>
      <c r="U2" s="102">
        <f>SUM(D2:T2)</f>
        <v>14</v>
      </c>
      <c r="V2" s="103"/>
      <c r="W2" s="102"/>
    </row>
    <row r="3" spans="1:26" s="15" customFormat="1" ht="8.85" customHeight="1" thickBot="1" x14ac:dyDescent="0.25">
      <c r="D3" s="58"/>
      <c r="E3" s="58"/>
      <c r="F3" s="58"/>
      <c r="G3" s="58"/>
      <c r="H3" s="58"/>
      <c r="I3" s="58"/>
      <c r="J3" s="58"/>
      <c r="K3" s="59"/>
      <c r="L3" s="60"/>
      <c r="M3" s="58"/>
      <c r="N3" s="58"/>
      <c r="O3" s="58"/>
      <c r="P3" s="58"/>
      <c r="Q3" s="58"/>
      <c r="R3" s="58"/>
      <c r="S3" s="58"/>
      <c r="T3" s="61"/>
      <c r="U3" s="58"/>
      <c r="W3" s="62"/>
    </row>
    <row r="4" spans="1:26" s="14" customFormat="1" ht="15" x14ac:dyDescent="0.2">
      <c r="A4" s="16"/>
      <c r="B4" s="17" t="str">
        <f>Feuille1!B4</f>
        <v>Produit 1</v>
      </c>
      <c r="C4" s="18">
        <f>Feuille1!C4</f>
        <v>1</v>
      </c>
      <c r="D4" s="71">
        <f>IF(Feuille1!E4=Feuille1!E3,D2,0)</f>
        <v>0.5</v>
      </c>
      <c r="E4" s="72">
        <f>IF(Feuille1!F4=Feuille1!F3,E2,0)</f>
        <v>0.5</v>
      </c>
      <c r="F4" s="72">
        <f>IF(Feuille1!G4=Feuille1!G3,F2,0)</f>
        <v>0.5</v>
      </c>
      <c r="G4" s="72">
        <f>IF(Feuille1!H4=Feuille1!H3,G2,0)</f>
        <v>0</v>
      </c>
      <c r="H4" s="72">
        <f>IF(Feuille1!I4=Feuille1!I3,H2,0)</f>
        <v>0</v>
      </c>
      <c r="I4" s="72">
        <f>IF(Feuille1!J4=Feuille1!J3,I2,0)</f>
        <v>0</v>
      </c>
      <c r="J4" s="72">
        <f>IF(Feuille1!K4=Feuille1!K3,J2,0)</f>
        <v>0</v>
      </c>
      <c r="K4" s="72">
        <f>IF(Feuille1!L4=Feuille1!L3,K2,0)</f>
        <v>0.5</v>
      </c>
      <c r="L4" s="72">
        <f>IF(Feuille1!M4=Feuille1!M3,L2,0)</f>
        <v>0</v>
      </c>
      <c r="M4" s="73">
        <v>1</v>
      </c>
      <c r="N4" s="74">
        <v>0</v>
      </c>
      <c r="O4" s="72">
        <f>IF(Feuille1!P4=Feuille1!P3,O2,0)</f>
        <v>0</v>
      </c>
      <c r="P4" s="72">
        <f>IF(Feuille1!Q4=Feuille1!Q3,P2,0)</f>
        <v>0</v>
      </c>
      <c r="Q4" s="72">
        <f>IF(Feuille1!R4=Feuille1!R3,Q2,0)</f>
        <v>1</v>
      </c>
      <c r="R4" s="75"/>
      <c r="S4" s="72">
        <f>IF(Feuille1!T4=Feuille1!T3,S2,0)</f>
        <v>0</v>
      </c>
      <c r="T4" s="76">
        <v>0</v>
      </c>
      <c r="U4" s="71">
        <f t="shared" ref="U4:U29" si="0">SUM(D4:T4)</f>
        <v>4</v>
      </c>
      <c r="V4" s="107">
        <f t="shared" ref="V4:V29" si="1">U4/14*20</f>
        <v>5.7142857142857135</v>
      </c>
      <c r="W4" s="77">
        <f>Feuille1!V4</f>
        <v>14</v>
      </c>
      <c r="X4" s="129">
        <f t="shared" ref="X4:X30" si="2">IF(ABS(W4-V4)&lt;1,V4+Y4,V4)</f>
        <v>5.7142857142857135</v>
      </c>
      <c r="Y4" s="128">
        <v>1</v>
      </c>
      <c r="Z4" s="134">
        <f>X4/14*20</f>
        <v>8.1632653061224474</v>
      </c>
    </row>
    <row r="5" spans="1:26" ht="14.25" customHeight="1" x14ac:dyDescent="0.2">
      <c r="A5" s="2" t="str">
        <f>Feuille1!D4</f>
        <v>5RE346</v>
      </c>
      <c r="B5" s="19" t="str">
        <f>Feuille1!B5</f>
        <v>Produit 1</v>
      </c>
      <c r="C5" s="20">
        <f>Feuille1!C5</f>
        <v>2</v>
      </c>
      <c r="D5" s="78">
        <f>IF(Feuille1!E5=Feuille1!E3,D2,0)</f>
        <v>0.5</v>
      </c>
      <c r="E5" s="79">
        <f>IF(Feuille1!F5=Feuille1!F3,E2,0)</f>
        <v>0.5</v>
      </c>
      <c r="F5" s="79">
        <f>IF(Feuille1!G5=Feuille1!G3,F2,0)</f>
        <v>0.5</v>
      </c>
      <c r="G5" s="79">
        <f>IF(Feuille1!H5=Feuille1!H3,G2,0)</f>
        <v>0</v>
      </c>
      <c r="H5" s="79">
        <f>IF(Feuille1!I5=Feuille1!I3,H2,0)</f>
        <v>0.5</v>
      </c>
      <c r="I5" s="79">
        <f>IF(Feuille1!J5=Feuille1!J3,I2,0)</f>
        <v>0</v>
      </c>
      <c r="J5" s="79">
        <f>IF(Feuille1!K5=Feuille1!K3,J2,0)</f>
        <v>0</v>
      </c>
      <c r="K5" s="79">
        <f>IF(Feuille1!L5=Feuille1!L3,K2,0)</f>
        <v>0</v>
      </c>
      <c r="L5" s="79">
        <f>IF(Feuille1!M5=Feuille1!M3,L2,0)</f>
        <v>0</v>
      </c>
      <c r="M5" s="80">
        <v>1</v>
      </c>
      <c r="N5" s="81">
        <v>2</v>
      </c>
      <c r="O5" s="79">
        <f>IF(Feuille1!P5=Feuille1!P3,O2,0)</f>
        <v>0</v>
      </c>
      <c r="P5" s="79">
        <f>IF(Feuille1!Q5=Feuille1!Q3,P2,0)</f>
        <v>0</v>
      </c>
      <c r="Q5" s="79">
        <f>IF(Feuille1!R5=Feuille1!R3,Q2,0)</f>
        <v>1</v>
      </c>
      <c r="R5" s="82"/>
      <c r="S5" s="79">
        <f>IF(Feuille1!T5=Feuille1!T3,S2,0)</f>
        <v>0</v>
      </c>
      <c r="T5" s="83">
        <v>0</v>
      </c>
      <c r="U5" s="78">
        <f t="shared" si="0"/>
        <v>6</v>
      </c>
      <c r="V5" s="107">
        <f t="shared" si="1"/>
        <v>8.5714285714285712</v>
      </c>
      <c r="W5" s="84">
        <f>Feuille1!V5</f>
        <v>15</v>
      </c>
      <c r="X5" s="130">
        <f t="shared" si="2"/>
        <v>8.5714285714285712</v>
      </c>
      <c r="Y5" s="10">
        <v>1</v>
      </c>
      <c r="Z5" s="134">
        <f t="shared" ref="Z5:Z30" si="3">X5/14*20</f>
        <v>12.244897959183675</v>
      </c>
    </row>
    <row r="6" spans="1:26" ht="14.25" customHeight="1" thickBot="1" x14ac:dyDescent="0.25">
      <c r="A6" s="136"/>
      <c r="B6" s="19" t="str">
        <f>Feuille1!B6</f>
        <v>Produit 1</v>
      </c>
      <c r="C6" s="20">
        <f>Feuille1!C6</f>
        <v>3</v>
      </c>
      <c r="D6" s="78">
        <f>IF(Feuille1!E6=Feuille1!E3,D2,0)</f>
        <v>0.5</v>
      </c>
      <c r="E6" s="79">
        <f>IF(Feuille1!F6=Feuille1!F3,E2,0)</f>
        <v>0.5</v>
      </c>
      <c r="F6" s="79">
        <f>IF(Feuille1!G6=Feuille1!G3,F2,0)</f>
        <v>0.5</v>
      </c>
      <c r="G6" s="79">
        <f>IF(Feuille1!H6=Feuille1!H3,G2,0)</f>
        <v>0</v>
      </c>
      <c r="H6" s="79">
        <f>IF(Feuille1!I6=Feuille1!I3,H2,0)</f>
        <v>0.5</v>
      </c>
      <c r="I6" s="79">
        <f>IF(Feuille1!J6=Feuille1!J3,I2,0)</f>
        <v>0.5</v>
      </c>
      <c r="J6" s="79">
        <f>IF(Feuille1!K6=Feuille1!K3,J2,0)</f>
        <v>0.5</v>
      </c>
      <c r="K6" s="79">
        <f>IF(Feuille1!L6=Feuille1!L3,K2,0)</f>
        <v>0.5</v>
      </c>
      <c r="L6" s="79">
        <f>IF(Feuille1!M6=Feuille1!M3,L2,0)</f>
        <v>0</v>
      </c>
      <c r="M6" s="80">
        <v>1</v>
      </c>
      <c r="N6" s="81">
        <v>0</v>
      </c>
      <c r="O6" s="79">
        <f>IF(Feuille1!P6=Feuille1!P3,O2,0)</f>
        <v>0</v>
      </c>
      <c r="P6" s="79">
        <f>IF(Feuille1!Q6=Feuille1!Q3,P2,0)</f>
        <v>0</v>
      </c>
      <c r="Q6" s="79">
        <f>IF(Feuille1!R6=Feuille1!R3,Q2,0)</f>
        <v>1</v>
      </c>
      <c r="R6" s="82"/>
      <c r="S6" s="79">
        <f>IF(Feuille1!T6=Feuille1!T3,S2,0)</f>
        <v>0</v>
      </c>
      <c r="T6" s="83">
        <v>0</v>
      </c>
      <c r="U6" s="78">
        <f t="shared" si="0"/>
        <v>5.5</v>
      </c>
      <c r="V6" s="107">
        <f t="shared" si="1"/>
        <v>7.8571428571428568</v>
      </c>
      <c r="W6" s="84">
        <f>Feuille1!V6</f>
        <v>15</v>
      </c>
      <c r="X6" s="130">
        <f t="shared" si="2"/>
        <v>7.8571428571428568</v>
      </c>
      <c r="Y6" s="10">
        <v>1</v>
      </c>
      <c r="Z6" s="134">
        <f t="shared" si="3"/>
        <v>11.224489795918366</v>
      </c>
    </row>
    <row r="7" spans="1:26" ht="14.25" customHeight="1" thickBot="1" x14ac:dyDescent="0.25">
      <c r="A7" s="136"/>
      <c r="B7" s="19" t="str">
        <f>Feuille1!B7</f>
        <v>Produit 1</v>
      </c>
      <c r="C7" s="20">
        <f>Feuille1!C7</f>
        <v>4</v>
      </c>
      <c r="D7" s="78">
        <f>IF(Feuille1!E7=Feuille1!E3,D2,0)</f>
        <v>0.5</v>
      </c>
      <c r="E7" s="79">
        <f>IF(Feuille1!F7=Feuille1!F3,E2,0)</f>
        <v>0.5</v>
      </c>
      <c r="F7" s="79">
        <f>IF(Feuille1!G7=Feuille1!G3,F2,0)</f>
        <v>0.5</v>
      </c>
      <c r="G7" s="79">
        <f>IF(Feuille1!H7=Feuille1!H3,G2,0)</f>
        <v>0.5</v>
      </c>
      <c r="H7" s="79">
        <f>IF(Feuille1!I7=Feuille1!I3,H2,0)</f>
        <v>0.5</v>
      </c>
      <c r="I7" s="79">
        <f>IF(Feuille1!J7=Feuille1!J3,I2,0)</f>
        <v>0.5</v>
      </c>
      <c r="J7" s="79">
        <f>IF(Feuille1!K7=Feuille1!K3,J2,0)</f>
        <v>0.5</v>
      </c>
      <c r="K7" s="79">
        <f>IF(Feuille1!L7=Feuille1!L3,K2,0)</f>
        <v>0.5</v>
      </c>
      <c r="L7" s="79">
        <f>IF(Feuille1!M7=Feuille1!M3,L2,0)</f>
        <v>0</v>
      </c>
      <c r="M7" s="80">
        <v>1</v>
      </c>
      <c r="N7" s="81">
        <v>1</v>
      </c>
      <c r="O7" s="79">
        <f>IF(Feuille1!P7=Feuille1!P3,O2,0)</f>
        <v>0</v>
      </c>
      <c r="P7" s="79">
        <f>IF(Feuille1!Q7=Feuille1!Q3,P2,0)</f>
        <v>0</v>
      </c>
      <c r="Q7" s="79">
        <f>IF(Feuille1!R7=Feuille1!R3,Q2,0)</f>
        <v>1</v>
      </c>
      <c r="R7" s="82"/>
      <c r="S7" s="79">
        <f>IF(Feuille1!T7=Feuille1!T3,S2,0)</f>
        <v>0</v>
      </c>
      <c r="T7" s="83">
        <v>0</v>
      </c>
      <c r="U7" s="78">
        <f t="shared" si="0"/>
        <v>7</v>
      </c>
      <c r="V7" s="107">
        <f t="shared" si="1"/>
        <v>10</v>
      </c>
      <c r="W7" s="84">
        <f>Feuille1!V7</f>
        <v>14</v>
      </c>
      <c r="X7" s="130">
        <f t="shared" si="2"/>
        <v>10</v>
      </c>
      <c r="Y7" s="10">
        <v>1</v>
      </c>
      <c r="Z7" s="134">
        <f t="shared" si="3"/>
        <v>14.285714285714286</v>
      </c>
    </row>
    <row r="8" spans="1:26" ht="14.25" customHeight="1" thickBot="1" x14ac:dyDescent="0.25">
      <c r="A8" s="136"/>
      <c r="B8" s="19" t="str">
        <f>Feuille1!B8</f>
        <v>Produit 1</v>
      </c>
      <c r="C8" s="20">
        <f>Feuille1!C8</f>
        <v>5</v>
      </c>
      <c r="D8" s="78">
        <f>IF(Feuille1!E8=Feuille1!E3,D2,0)</f>
        <v>0.5</v>
      </c>
      <c r="E8" s="79">
        <f>IF(Feuille1!F8=Feuille1!F3,E2,0)</f>
        <v>0.5</v>
      </c>
      <c r="F8" s="79">
        <f>IF(Feuille1!G8=Feuille1!G3,F2,0)</f>
        <v>0</v>
      </c>
      <c r="G8" s="79">
        <f>IF(Feuille1!H8=Feuille1!H3,G2,0)</f>
        <v>0</v>
      </c>
      <c r="H8" s="79">
        <f>IF(Feuille1!I8=Feuille1!I3,H2,0)</f>
        <v>0.5</v>
      </c>
      <c r="I8" s="79">
        <f>IF(Feuille1!J8=Feuille1!J3,I2,0)</f>
        <v>0.5</v>
      </c>
      <c r="J8" s="79">
        <f>IF(Feuille1!K8=Feuille1!K3,J2,0)</f>
        <v>0.5</v>
      </c>
      <c r="K8" s="79">
        <f>IF(Feuille1!L8=Feuille1!L3,K2,0)</f>
        <v>0.5</v>
      </c>
      <c r="L8" s="79">
        <f>IF(Feuille1!M8=Feuille1!M3,L2,0)</f>
        <v>0</v>
      </c>
      <c r="M8" s="80">
        <v>2</v>
      </c>
      <c r="N8" s="81">
        <v>2</v>
      </c>
      <c r="O8" s="79">
        <f>IF(Feuille1!P8=Feuille1!P3,O2,0)</f>
        <v>0</v>
      </c>
      <c r="P8" s="79">
        <f>IF(Feuille1!Q8=Feuille1!Q3,P2,0)</f>
        <v>1</v>
      </c>
      <c r="Q8" s="79">
        <f>IF(Feuille1!R8=Feuille1!R3,Q2,0)</f>
        <v>1</v>
      </c>
      <c r="R8" s="82"/>
      <c r="S8" s="79">
        <f>IF(Feuille1!T8=Feuille1!T3,S2,0)</f>
        <v>0</v>
      </c>
      <c r="T8" s="83">
        <v>0</v>
      </c>
      <c r="U8" s="78">
        <f t="shared" si="0"/>
        <v>9</v>
      </c>
      <c r="V8" s="107">
        <f t="shared" si="1"/>
        <v>12.857142857142858</v>
      </c>
      <c r="W8" s="84">
        <f>Feuille1!V8</f>
        <v>11</v>
      </c>
      <c r="X8" s="130">
        <f t="shared" si="2"/>
        <v>12.857142857142858</v>
      </c>
      <c r="Y8" s="128">
        <v>1</v>
      </c>
      <c r="Z8" s="134">
        <f t="shared" si="3"/>
        <v>18.367346938775512</v>
      </c>
    </row>
    <row r="9" spans="1:26" ht="14.25" customHeight="1" thickBot="1" x14ac:dyDescent="0.25">
      <c r="A9" s="136"/>
      <c r="B9" s="19" t="str">
        <f>Feuille1!B9</f>
        <v>Produit 1</v>
      </c>
      <c r="C9" s="20">
        <f>Feuille1!C9</f>
        <v>6</v>
      </c>
      <c r="D9" s="78">
        <f>IF(Feuille1!E9=Feuille1!E3,D2,0)</f>
        <v>0.5</v>
      </c>
      <c r="E9" s="79">
        <f>IF(Feuille1!F9=Feuille1!F3,E2,0)</f>
        <v>0.5</v>
      </c>
      <c r="F9" s="79">
        <f>IF(Feuille1!G9=Feuille1!G3,F2,0)</f>
        <v>0.5</v>
      </c>
      <c r="G9" s="79">
        <f>IF(Feuille1!H9=Feuille1!H3,G2,0)</f>
        <v>0</v>
      </c>
      <c r="H9" s="79">
        <f>IF(Feuille1!I9=Feuille1!I3,H2,0)</f>
        <v>0.5</v>
      </c>
      <c r="I9" s="79">
        <f>IF(Feuille1!J9=Feuille1!J3,I2,0)</f>
        <v>0.5</v>
      </c>
      <c r="J9" s="79">
        <f>IF(Feuille1!K9=Feuille1!K3,J2,0)</f>
        <v>0.5</v>
      </c>
      <c r="K9" s="79">
        <f>IF(Feuille1!L9=Feuille1!L3,K2,0)</f>
        <v>0.5</v>
      </c>
      <c r="L9" s="79">
        <f>IF(Feuille1!M9=Feuille1!M3,L2,0)</f>
        <v>0</v>
      </c>
      <c r="M9" s="80">
        <v>1</v>
      </c>
      <c r="N9" s="81">
        <v>0</v>
      </c>
      <c r="O9" s="79">
        <f>IF(Feuille1!P9=Feuille1!P3,O2,0)</f>
        <v>0</v>
      </c>
      <c r="P9" s="79">
        <f>IF(Feuille1!Q9=Feuille1!Q3,P2,0)</f>
        <v>1</v>
      </c>
      <c r="Q9" s="79">
        <f>IF(Feuille1!R9=Feuille1!R3,Q2,0)</f>
        <v>1</v>
      </c>
      <c r="R9" s="82"/>
      <c r="S9" s="79">
        <f>IF(Feuille1!T9=Feuille1!T3,S2,0)</f>
        <v>0</v>
      </c>
      <c r="T9" s="83">
        <v>0.5</v>
      </c>
      <c r="U9" s="78">
        <f t="shared" si="0"/>
        <v>7</v>
      </c>
      <c r="V9" s="107">
        <f t="shared" si="1"/>
        <v>10</v>
      </c>
      <c r="W9" s="84">
        <f>Feuille1!V9</f>
        <v>11</v>
      </c>
      <c r="X9" s="129">
        <f t="shared" si="2"/>
        <v>10</v>
      </c>
      <c r="Y9" s="10">
        <v>1</v>
      </c>
      <c r="Z9" s="134">
        <f t="shared" si="3"/>
        <v>14.285714285714286</v>
      </c>
    </row>
    <row r="10" spans="1:26" ht="14.25" customHeight="1" thickBot="1" x14ac:dyDescent="0.25">
      <c r="A10" s="136"/>
      <c r="B10" s="19" t="str">
        <f>Feuille1!B10</f>
        <v>Produit 2</v>
      </c>
      <c r="C10" s="20">
        <f>Feuille1!C10</f>
        <v>1</v>
      </c>
      <c r="D10" s="78">
        <f>IF(Feuille1!E10=Feuille1!E3,D2,0)</f>
        <v>0.5</v>
      </c>
      <c r="E10" s="79">
        <f>IF(Feuille1!F10=Feuille1!F3,E2,0)</f>
        <v>0.5</v>
      </c>
      <c r="F10" s="79">
        <f>IF(Feuille1!G10=Feuille1!G3,F2,0)</f>
        <v>0.5</v>
      </c>
      <c r="G10" s="79">
        <f>IF(Feuille1!H10=Feuille1!H3,G2,0)</f>
        <v>0</v>
      </c>
      <c r="H10" s="79">
        <f>IF(Feuille1!I10=Feuille1!I3,H2,0)</f>
        <v>0.5</v>
      </c>
      <c r="I10" s="79">
        <f>IF(Feuille1!J10=Feuille1!J3,I2,0)</f>
        <v>0.5</v>
      </c>
      <c r="J10" s="79">
        <f>IF(Feuille1!K10=Feuille1!K3,J2,0)</f>
        <v>0.5</v>
      </c>
      <c r="K10" s="79">
        <f>IF(Feuille1!L10=Feuille1!L3,K2,0)</f>
        <v>0.5</v>
      </c>
      <c r="L10" s="79">
        <f>IF(Feuille1!M10=Feuille1!M3,L2,0)</f>
        <v>0</v>
      </c>
      <c r="M10" s="80">
        <v>2</v>
      </c>
      <c r="N10" s="81">
        <v>2</v>
      </c>
      <c r="O10" s="79">
        <f>IF(Feuille1!P10=Feuille1!P3,O2,0)</f>
        <v>0</v>
      </c>
      <c r="P10" s="79">
        <f>IF(Feuille1!Q10=Feuille1!Q3,P2,0)</f>
        <v>1</v>
      </c>
      <c r="Q10" s="79">
        <f>IF(Feuille1!R10=Feuille1!R3,Q2,0)</f>
        <v>1</v>
      </c>
      <c r="R10" s="82"/>
      <c r="S10" s="79">
        <f>IF(Feuille1!T10=Feuille1!T3,S2,0)</f>
        <v>0</v>
      </c>
      <c r="T10" s="83">
        <v>0</v>
      </c>
      <c r="U10" s="78">
        <f t="shared" si="0"/>
        <v>9.5</v>
      </c>
      <c r="V10" s="107">
        <f t="shared" si="1"/>
        <v>13.571428571428573</v>
      </c>
      <c r="W10" s="84">
        <f>Feuille1!V10</f>
        <v>15</v>
      </c>
      <c r="X10" s="130">
        <f t="shared" si="2"/>
        <v>13.571428571428573</v>
      </c>
      <c r="Y10" s="10">
        <v>1</v>
      </c>
      <c r="Z10" s="134">
        <f t="shared" si="3"/>
        <v>19.387755102040817</v>
      </c>
    </row>
    <row r="11" spans="1:26" ht="14.25" customHeight="1" thickBot="1" x14ac:dyDescent="0.25">
      <c r="A11" s="136"/>
      <c r="B11" s="19" t="str">
        <f>Feuille1!B11</f>
        <v>Produit 2</v>
      </c>
      <c r="C11" s="20">
        <f>Feuille1!C11</f>
        <v>2</v>
      </c>
      <c r="D11" s="78">
        <f>IF(Feuille1!E11=Feuille1!E3,D2,0)</f>
        <v>0</v>
      </c>
      <c r="E11" s="79">
        <f>IF(Feuille1!F11=Feuille1!F3,E2,0)</f>
        <v>0.5</v>
      </c>
      <c r="F11" s="79">
        <f>IF(Feuille1!G11=Feuille1!G3,F2,0)</f>
        <v>0.5</v>
      </c>
      <c r="G11" s="79">
        <f>IF(Feuille1!H11=Feuille1!H3,G2,0)</f>
        <v>0</v>
      </c>
      <c r="H11" s="79">
        <f>IF(Feuille1!I11=Feuille1!I3,H2,0)</f>
        <v>0.5</v>
      </c>
      <c r="I11" s="79">
        <f>IF(Feuille1!J11=Feuille1!J3,I2,0)</f>
        <v>0</v>
      </c>
      <c r="J11" s="79">
        <f>IF(Feuille1!K11=Feuille1!K3,J2,0)</f>
        <v>0</v>
      </c>
      <c r="K11" s="79">
        <f>IF(Feuille1!L11=Feuille1!L3,K2,0)</f>
        <v>0.5</v>
      </c>
      <c r="L11" s="79">
        <f>IF(Feuille1!M11=Feuille1!M3,L2,0)</f>
        <v>0</v>
      </c>
      <c r="M11" s="80">
        <v>1</v>
      </c>
      <c r="N11" s="81">
        <v>2</v>
      </c>
      <c r="O11" s="79">
        <f>IF(Feuille1!P11=Feuille1!P3,O2,0)</f>
        <v>0</v>
      </c>
      <c r="P11" s="79">
        <f>IF(Feuille1!Q11=Feuille1!Q3,P2,0)</f>
        <v>0</v>
      </c>
      <c r="Q11" s="79">
        <f>IF(Feuille1!R11=Feuille1!R3,Q2,0)</f>
        <v>1</v>
      </c>
      <c r="R11" s="82"/>
      <c r="S11" s="79">
        <f>IF(Feuille1!T11=Feuille1!T3,S2,0)</f>
        <v>0</v>
      </c>
      <c r="T11" s="83">
        <v>1</v>
      </c>
      <c r="U11" s="78">
        <f t="shared" si="0"/>
        <v>7</v>
      </c>
      <c r="V11" s="107">
        <f t="shared" si="1"/>
        <v>10</v>
      </c>
      <c r="W11" s="84">
        <f>Feuille1!V11</f>
        <v>13</v>
      </c>
      <c r="X11" s="130">
        <f t="shared" si="2"/>
        <v>10</v>
      </c>
      <c r="Y11" s="10">
        <v>1</v>
      </c>
      <c r="Z11" s="134">
        <f t="shared" si="3"/>
        <v>14.285714285714286</v>
      </c>
    </row>
    <row r="12" spans="1:26" ht="14.25" customHeight="1" thickBot="1" x14ac:dyDescent="0.25">
      <c r="A12" s="136"/>
      <c r="B12" s="19" t="str">
        <f>Feuille1!B12</f>
        <v>Produit 2</v>
      </c>
      <c r="C12" s="20">
        <f>Feuille1!C12</f>
        <v>3</v>
      </c>
      <c r="D12" s="78">
        <f>IF(Feuille1!E12=Feuille1!E3,D2,0)</f>
        <v>0</v>
      </c>
      <c r="E12" s="79">
        <f>IF(Feuille1!F12=Feuille1!F3,E2,0)</f>
        <v>0.5</v>
      </c>
      <c r="F12" s="79">
        <f>IF(Feuille1!G12=Feuille1!G3,F2,0)</f>
        <v>0.5</v>
      </c>
      <c r="G12" s="79">
        <f>IF(Feuille1!H12=Feuille1!H3,G2,0)</f>
        <v>0</v>
      </c>
      <c r="H12" s="79">
        <f>IF(Feuille1!I12=Feuille1!I3,H2,0)</f>
        <v>0.5</v>
      </c>
      <c r="I12" s="79">
        <f>IF(Feuille1!J12=Feuille1!J3,I2,0)</f>
        <v>0.5</v>
      </c>
      <c r="J12" s="79">
        <f>IF(Feuille1!K12=Feuille1!K3,J2,0)</f>
        <v>0.5</v>
      </c>
      <c r="K12" s="79">
        <f>IF(Feuille1!L12=Feuille1!L3,K2,0)</f>
        <v>0</v>
      </c>
      <c r="L12" s="79">
        <f>IF(Feuille1!M12=Feuille1!M3,L2,0)</f>
        <v>0</v>
      </c>
      <c r="M12" s="80">
        <v>1</v>
      </c>
      <c r="N12" s="81">
        <v>1</v>
      </c>
      <c r="O12" s="79">
        <f>IF(Feuille1!P12=Feuille1!P3,O2,0)</f>
        <v>0</v>
      </c>
      <c r="P12" s="79">
        <f>IF(Feuille1!Q12=Feuille1!Q3,P2,0)</f>
        <v>0</v>
      </c>
      <c r="Q12" s="79">
        <f>IF(Feuille1!R12=Feuille1!R3,Q2,0)</f>
        <v>1</v>
      </c>
      <c r="R12" s="82"/>
      <c r="S12" s="79">
        <f>IF(Feuille1!T12=Feuille1!T3,S2,0)</f>
        <v>0</v>
      </c>
      <c r="T12" s="83">
        <v>0</v>
      </c>
      <c r="U12" s="78">
        <f t="shared" si="0"/>
        <v>5.5</v>
      </c>
      <c r="V12" s="107">
        <f t="shared" si="1"/>
        <v>7.8571428571428568</v>
      </c>
      <c r="W12" s="84">
        <f>Feuille1!V12</f>
        <v>15</v>
      </c>
      <c r="X12" s="130">
        <f t="shared" si="2"/>
        <v>7.8571428571428568</v>
      </c>
      <c r="Y12" s="128">
        <v>1</v>
      </c>
      <c r="Z12" s="134">
        <f t="shared" si="3"/>
        <v>11.224489795918366</v>
      </c>
    </row>
    <row r="13" spans="1:26" ht="14.25" customHeight="1" thickBot="1" x14ac:dyDescent="0.25">
      <c r="A13" s="136"/>
      <c r="B13" s="19" t="str">
        <f>Feuille1!B13</f>
        <v>Produit 2</v>
      </c>
      <c r="C13" s="20">
        <f>Feuille1!C13</f>
        <v>4</v>
      </c>
      <c r="D13" s="78">
        <f>IF(Feuille1!E13=Feuille1!E3,D2,0)</f>
        <v>0.5</v>
      </c>
      <c r="E13" s="79">
        <f>IF(Feuille1!F13=Feuille1!F3,E2,0)</f>
        <v>0.5</v>
      </c>
      <c r="F13" s="79">
        <f>IF(Feuille1!G13=Feuille1!G3,F2,0)</f>
        <v>0</v>
      </c>
      <c r="G13" s="79">
        <f>IF(Feuille1!H13=Feuille1!H3,G2,0)</f>
        <v>0</v>
      </c>
      <c r="H13" s="79">
        <f>IF(Feuille1!I13=Feuille1!I3,H2,0)</f>
        <v>0.5</v>
      </c>
      <c r="I13" s="79">
        <f>IF(Feuille1!J13=Feuille1!J3,I2,0)</f>
        <v>0</v>
      </c>
      <c r="J13" s="79">
        <f>IF(Feuille1!K13=Feuille1!K3,J2,0)</f>
        <v>0</v>
      </c>
      <c r="K13" s="79">
        <f>IF(Feuille1!L13=Feuille1!L3,K2,0)</f>
        <v>0.5</v>
      </c>
      <c r="L13" s="79">
        <f>IF(Feuille1!M13=Feuille1!M3,L2,0)</f>
        <v>0</v>
      </c>
      <c r="M13" s="80">
        <v>2</v>
      </c>
      <c r="N13" s="81">
        <v>1.5</v>
      </c>
      <c r="O13" s="79">
        <f>IF(Feuille1!P13=Feuille1!P3,O2,0)</f>
        <v>0</v>
      </c>
      <c r="P13" s="79">
        <f>IF(Feuille1!Q13=Feuille1!Q3,P2,0)</f>
        <v>0</v>
      </c>
      <c r="Q13" s="79">
        <f>IF(Feuille1!R13=Feuille1!R3,Q2,0)</f>
        <v>1</v>
      </c>
      <c r="R13" s="82"/>
      <c r="S13" s="79">
        <f>IF(Feuille1!T13=Feuille1!T3,S2,0)</f>
        <v>0</v>
      </c>
      <c r="T13" s="83">
        <v>0.5</v>
      </c>
      <c r="U13" s="78">
        <f t="shared" si="0"/>
        <v>7</v>
      </c>
      <c r="V13" s="107">
        <f t="shared" si="1"/>
        <v>10</v>
      </c>
      <c r="W13" s="84">
        <f>Feuille1!V13</f>
        <v>14</v>
      </c>
      <c r="X13" s="130">
        <f t="shared" si="2"/>
        <v>10</v>
      </c>
      <c r="Y13" s="10">
        <v>1</v>
      </c>
      <c r="Z13" s="134">
        <f t="shared" si="3"/>
        <v>14.285714285714286</v>
      </c>
    </row>
    <row r="14" spans="1:26" ht="14.25" customHeight="1" thickBot="1" x14ac:dyDescent="0.25">
      <c r="A14" s="136"/>
      <c r="B14" s="19" t="str">
        <f>Feuille1!B14</f>
        <v>Produit 2</v>
      </c>
      <c r="C14" s="20">
        <f>Feuille1!C14</f>
        <v>5</v>
      </c>
      <c r="D14" s="78">
        <f>IF(Feuille1!E14=Feuille1!E3,D2,0)</f>
        <v>0.5</v>
      </c>
      <c r="E14" s="79">
        <f>IF(Feuille1!F14=Feuille1!F3,E2,0)</f>
        <v>0.5</v>
      </c>
      <c r="F14" s="79">
        <f>IF(Feuille1!G14=Feuille1!G3,F2,0)</f>
        <v>0</v>
      </c>
      <c r="G14" s="79">
        <f>IF(Feuille1!H14=Feuille1!H3,G2,0)</f>
        <v>0.5</v>
      </c>
      <c r="H14" s="79">
        <f>IF(Feuille1!I14=Feuille1!I3,H2,0)</f>
        <v>0.5</v>
      </c>
      <c r="I14" s="79">
        <f>IF(Feuille1!J14=Feuille1!J3,I2,0)</f>
        <v>0.5</v>
      </c>
      <c r="J14" s="79">
        <f>IF(Feuille1!K14=Feuille1!K3,J2,0)</f>
        <v>0.5</v>
      </c>
      <c r="K14" s="79">
        <f>IF(Feuille1!L14=Feuille1!L3,K2,0)</f>
        <v>0.5</v>
      </c>
      <c r="L14" s="79">
        <f>IF(Feuille1!M14=Feuille1!M3,L2,0)</f>
        <v>0</v>
      </c>
      <c r="M14" s="80">
        <v>1</v>
      </c>
      <c r="N14" s="81">
        <v>0</v>
      </c>
      <c r="O14" s="79">
        <f>IF(Feuille1!P14=Feuille1!P3,O2,0)</f>
        <v>0</v>
      </c>
      <c r="P14" s="79">
        <f>IF(Feuille1!Q14=Feuille1!Q3,P2,0)</f>
        <v>1</v>
      </c>
      <c r="Q14" s="79">
        <f>IF(Feuille1!R14=Feuille1!R3,Q2,0)</f>
        <v>1</v>
      </c>
      <c r="R14" s="82"/>
      <c r="S14" s="79">
        <f>IF(Feuille1!T14=Feuille1!T3,S2,0)</f>
        <v>0</v>
      </c>
      <c r="T14" s="83">
        <v>0</v>
      </c>
      <c r="U14" s="78">
        <f t="shared" si="0"/>
        <v>6.5</v>
      </c>
      <c r="V14" s="107">
        <f t="shared" si="1"/>
        <v>9.2857142857142865</v>
      </c>
      <c r="W14" s="84">
        <f>Feuille1!V14</f>
        <v>10</v>
      </c>
      <c r="X14" s="129">
        <f t="shared" si="2"/>
        <v>10.285714285714286</v>
      </c>
      <c r="Y14" s="10">
        <v>1</v>
      </c>
      <c r="Z14" s="134">
        <f t="shared" si="3"/>
        <v>14.693877551020408</v>
      </c>
    </row>
    <row r="15" spans="1:26" ht="14.25" customHeight="1" thickBot="1" x14ac:dyDescent="0.25">
      <c r="A15" s="136"/>
      <c r="B15" s="19" t="str">
        <f>Feuille1!B15</f>
        <v>Produit 2</v>
      </c>
      <c r="C15" s="20">
        <f>Feuille1!C15</f>
        <v>6</v>
      </c>
      <c r="D15" s="78">
        <f>IF(Feuille1!E15=Feuille1!E3,D2,0)</f>
        <v>0.5</v>
      </c>
      <c r="E15" s="79">
        <f>IF(Feuille1!F15=Feuille1!F3,E2,0)</f>
        <v>0.5</v>
      </c>
      <c r="F15" s="79">
        <f>IF(Feuille1!G15=Feuille1!G3,F2,0)</f>
        <v>0.5</v>
      </c>
      <c r="G15" s="79">
        <f>IF(Feuille1!H15=Feuille1!H3,G2,0)</f>
        <v>0</v>
      </c>
      <c r="H15" s="79">
        <f>IF(Feuille1!I15=Feuille1!I3,H2,0)</f>
        <v>0.5</v>
      </c>
      <c r="I15" s="79">
        <f>IF(Feuille1!J15=Feuille1!J3,I2,0)</f>
        <v>0.5</v>
      </c>
      <c r="J15" s="79">
        <f>IF(Feuille1!K15=Feuille1!K3,J2,0)</f>
        <v>0.5</v>
      </c>
      <c r="K15" s="79">
        <f>IF(Feuille1!L15=Feuille1!L3,K2,0)</f>
        <v>0.5</v>
      </c>
      <c r="L15" s="79">
        <f>IF(Feuille1!M15=Feuille1!M3,L2,0)</f>
        <v>0</v>
      </c>
      <c r="M15" s="80">
        <v>1</v>
      </c>
      <c r="N15" s="81">
        <v>2</v>
      </c>
      <c r="O15" s="79">
        <f>IF(Feuille1!P15=Feuille1!P3,O2,0)</f>
        <v>0</v>
      </c>
      <c r="P15" s="79">
        <f>IF(Feuille1!Q15=Feuille1!Q3,P2,0)</f>
        <v>0</v>
      </c>
      <c r="Q15" s="79">
        <f>IF(Feuille1!R15=Feuille1!R3,Q2,0)</f>
        <v>1</v>
      </c>
      <c r="R15" s="82"/>
      <c r="S15" s="79">
        <f>IF(Feuille1!T15=Feuille1!T3,S2,0)</f>
        <v>0</v>
      </c>
      <c r="T15" s="83">
        <v>0</v>
      </c>
      <c r="U15" s="78">
        <f t="shared" si="0"/>
        <v>7.5</v>
      </c>
      <c r="V15" s="107">
        <f t="shared" si="1"/>
        <v>10.714285714285714</v>
      </c>
      <c r="W15" s="84">
        <f>Feuille1!V15</f>
        <v>14</v>
      </c>
      <c r="X15" s="130">
        <f t="shared" si="2"/>
        <v>10.714285714285714</v>
      </c>
      <c r="Y15" s="10">
        <v>1</v>
      </c>
      <c r="Z15" s="134">
        <f t="shared" si="3"/>
        <v>15.306122448979592</v>
      </c>
    </row>
    <row r="16" spans="1:26" ht="14.25" customHeight="1" thickBot="1" x14ac:dyDescent="0.25">
      <c r="A16" s="136"/>
      <c r="B16" s="19" t="str">
        <f>Feuille1!B16</f>
        <v>Produit 2</v>
      </c>
      <c r="C16" s="20">
        <f>Feuille1!C16</f>
        <v>7</v>
      </c>
      <c r="D16" s="78">
        <f>IF(Feuille1!E16=Feuille1!E3,D2,0)</f>
        <v>0.5</v>
      </c>
      <c r="E16" s="79">
        <f>IF(Feuille1!F16=Feuille1!F3,E2,0)</f>
        <v>0</v>
      </c>
      <c r="F16" s="79">
        <f>IF(Feuille1!G16=Feuille1!G3,F2,0)</f>
        <v>0.5</v>
      </c>
      <c r="G16" s="79">
        <f>IF(Feuille1!H16=Feuille1!H3,G2,0)</f>
        <v>0</v>
      </c>
      <c r="H16" s="79">
        <f>IF(Feuille1!I16=Feuille1!I3,H2,0)</f>
        <v>0.5</v>
      </c>
      <c r="I16" s="79">
        <f>IF(Feuille1!J16=Feuille1!J3,I2,0)</f>
        <v>0.5</v>
      </c>
      <c r="J16" s="79">
        <f>IF(Feuille1!K16=Feuille1!K3,J2,0)</f>
        <v>0.5</v>
      </c>
      <c r="K16" s="79">
        <f>IF(Feuille1!L16=Feuille1!L3,K2,0)</f>
        <v>0.5</v>
      </c>
      <c r="L16" s="79">
        <f>IF(Feuille1!M16=Feuille1!M3,L2,0)</f>
        <v>0</v>
      </c>
      <c r="M16" s="80">
        <v>1</v>
      </c>
      <c r="N16" s="81">
        <v>2</v>
      </c>
      <c r="O16" s="79">
        <f>IF(Feuille1!P16=Feuille1!P3,O2,0)</f>
        <v>0</v>
      </c>
      <c r="P16" s="79">
        <f>IF(Feuille1!Q16=Feuille1!Q3,P2,0)</f>
        <v>1</v>
      </c>
      <c r="Q16" s="79">
        <f>IF(Feuille1!R16=Feuille1!R3,Q2,0)</f>
        <v>1</v>
      </c>
      <c r="R16" s="82"/>
      <c r="S16" s="79">
        <f>IF(Feuille1!T16=Feuille1!T3,S2,0)</f>
        <v>0</v>
      </c>
      <c r="T16" s="83">
        <v>0</v>
      </c>
      <c r="U16" s="78">
        <f t="shared" si="0"/>
        <v>8</v>
      </c>
      <c r="V16" s="107">
        <f t="shared" si="1"/>
        <v>11.428571428571427</v>
      </c>
      <c r="W16" s="84">
        <f>Feuille1!V16</f>
        <v>8</v>
      </c>
      <c r="X16" s="130">
        <f t="shared" si="2"/>
        <v>11.428571428571427</v>
      </c>
      <c r="Y16" s="128">
        <v>1</v>
      </c>
      <c r="Z16" s="134">
        <f t="shared" si="3"/>
        <v>16.326530612244895</v>
      </c>
    </row>
    <row r="17" spans="1:1025" ht="14.25" customHeight="1" thickBot="1" x14ac:dyDescent="0.25">
      <c r="A17" s="136"/>
      <c r="B17" s="19" t="str">
        <f>Feuille1!B17</f>
        <v>Produit 2</v>
      </c>
      <c r="C17" s="20">
        <f>Feuille1!C17</f>
        <v>8</v>
      </c>
      <c r="D17" s="78">
        <f>IF(Feuille1!E17=Feuille1!E3,D2,0)</f>
        <v>0.5</v>
      </c>
      <c r="E17" s="79">
        <f>IF(Feuille1!F17=Feuille1!F3,E2,0)</f>
        <v>0</v>
      </c>
      <c r="F17" s="79">
        <f>IF(Feuille1!G17=Feuille1!G3,F2,0)</f>
        <v>0.5</v>
      </c>
      <c r="G17" s="79">
        <f>IF(Feuille1!H17=Feuille1!H3,G2,0)</f>
        <v>0</v>
      </c>
      <c r="H17" s="79">
        <f>IF(Feuille1!I17=Feuille1!I3,H2,0)</f>
        <v>0.5</v>
      </c>
      <c r="I17" s="79">
        <f>IF(Feuille1!J17=Feuille1!J3,I2,0)</f>
        <v>0</v>
      </c>
      <c r="J17" s="79">
        <f>IF(Feuille1!K17=Feuille1!K3,J2,0)</f>
        <v>0</v>
      </c>
      <c r="K17" s="79">
        <f>IF(Feuille1!L17=Feuille1!L3,K2,0)</f>
        <v>0.5</v>
      </c>
      <c r="L17" s="79">
        <f>IF(Feuille1!M17=Feuille1!M3,L2,0)</f>
        <v>0</v>
      </c>
      <c r="M17" s="80">
        <v>1</v>
      </c>
      <c r="N17" s="81">
        <v>0</v>
      </c>
      <c r="O17" s="79">
        <f>IF(Feuille1!P17=Feuille1!P3,O2,0)</f>
        <v>0</v>
      </c>
      <c r="P17" s="79">
        <f>IF(Feuille1!Q17=Feuille1!Q3,P2,0)</f>
        <v>1</v>
      </c>
      <c r="Q17" s="79">
        <f>IF(Feuille1!R17=Feuille1!R3,Q2,0)</f>
        <v>1</v>
      </c>
      <c r="R17" s="82"/>
      <c r="S17" s="79">
        <f>IF(Feuille1!T17=Feuille1!T3,S2,0)</f>
        <v>0</v>
      </c>
      <c r="T17" s="83">
        <v>0</v>
      </c>
      <c r="U17" s="78">
        <f t="shared" si="0"/>
        <v>5</v>
      </c>
      <c r="V17" s="107">
        <f t="shared" si="1"/>
        <v>7.1428571428571432</v>
      </c>
      <c r="W17" s="84">
        <f>Feuille1!V17</f>
        <v>10</v>
      </c>
      <c r="X17" s="130">
        <f t="shared" si="2"/>
        <v>7.1428571428571432</v>
      </c>
      <c r="Y17" s="10">
        <v>1</v>
      </c>
      <c r="Z17" s="134">
        <f t="shared" si="3"/>
        <v>10.204081632653061</v>
      </c>
    </row>
    <row r="18" spans="1:1025" ht="14.25" customHeight="1" thickBot="1" x14ac:dyDescent="0.25">
      <c r="A18" s="136"/>
      <c r="B18" s="19" t="str">
        <f>Feuille1!B18</f>
        <v>Produit 2</v>
      </c>
      <c r="C18" s="20">
        <f>Feuille1!C18</f>
        <v>9</v>
      </c>
      <c r="D18" s="78">
        <f>IF(Feuille1!E18=Feuille1!E3,D2,0)</f>
        <v>0</v>
      </c>
      <c r="E18" s="79">
        <f>IF(Feuille1!F18=Feuille1!F3,E2,0)</f>
        <v>0</v>
      </c>
      <c r="F18" s="79">
        <f>IF(Feuille1!G18=Feuille1!G3,F2,0)</f>
        <v>0.5</v>
      </c>
      <c r="G18" s="79">
        <f>IF(Feuille1!H18=Feuille1!H3,G2,0)</f>
        <v>0</v>
      </c>
      <c r="H18" s="79">
        <f>IF(Feuille1!I18=Feuille1!I3,H2,0)</f>
        <v>0.5</v>
      </c>
      <c r="I18" s="79">
        <f>IF(Feuille1!J18=Feuille1!J3,I2,0)</f>
        <v>0.5</v>
      </c>
      <c r="J18" s="79">
        <f>IF(Feuille1!K18=Feuille1!K3,J2,0)</f>
        <v>0.5</v>
      </c>
      <c r="K18" s="79">
        <f>IF(Feuille1!L18=Feuille1!L3,K2,0)</f>
        <v>0</v>
      </c>
      <c r="L18" s="79">
        <f>IF(Feuille1!M18=Feuille1!M3,L2,0)</f>
        <v>0</v>
      </c>
      <c r="M18" s="80">
        <v>1.5</v>
      </c>
      <c r="N18" s="81">
        <v>2</v>
      </c>
      <c r="O18" s="79">
        <f>IF(Feuille1!P18=Feuille1!P3,O2,0)</f>
        <v>0</v>
      </c>
      <c r="P18" s="79">
        <f>IF(Feuille1!Q18=Feuille1!Q3,P2,0)</f>
        <v>0</v>
      </c>
      <c r="Q18" s="79">
        <f>IF(Feuille1!R18=Feuille1!R3,Q2,0)</f>
        <v>1</v>
      </c>
      <c r="R18" s="82"/>
      <c r="S18" s="79">
        <f>IF(Feuille1!T18=Feuille1!T3,S2,0)</f>
        <v>0</v>
      </c>
      <c r="T18" s="83">
        <v>0</v>
      </c>
      <c r="U18" s="78">
        <f t="shared" si="0"/>
        <v>6.5</v>
      </c>
      <c r="V18" s="107">
        <f t="shared" si="1"/>
        <v>9.2857142857142865</v>
      </c>
      <c r="W18" s="84">
        <f>Feuille1!V18</f>
        <v>8</v>
      </c>
      <c r="X18" s="130">
        <f t="shared" si="2"/>
        <v>9.2857142857142865</v>
      </c>
      <c r="Y18" s="10">
        <v>1</v>
      </c>
      <c r="Z18" s="134">
        <f t="shared" si="3"/>
        <v>13.265306122448981</v>
      </c>
    </row>
    <row r="19" spans="1:1025" ht="14.25" customHeight="1" thickBot="1" x14ac:dyDescent="0.25">
      <c r="A19" s="136"/>
      <c r="B19" s="19" t="str">
        <f>Feuille1!B19</f>
        <v>Produit 2</v>
      </c>
      <c r="C19" s="20">
        <f>Feuille1!C19</f>
        <v>10</v>
      </c>
      <c r="D19" s="78">
        <f>IF(Feuille1!E19=Feuille1!E3,D2,0)</f>
        <v>0</v>
      </c>
      <c r="E19" s="79">
        <f>IF(Feuille1!F19=Feuille1!F3,E2,0)</f>
        <v>0</v>
      </c>
      <c r="F19" s="79">
        <f>IF(Feuille1!G19=Feuille1!G3,F2,0)</f>
        <v>0</v>
      </c>
      <c r="G19" s="79">
        <f>IF(Feuille1!H19=Feuille1!H3,G2,0)</f>
        <v>0</v>
      </c>
      <c r="H19" s="79">
        <f>IF(Feuille1!I19=Feuille1!I3,H2,0)</f>
        <v>0.5</v>
      </c>
      <c r="I19" s="79">
        <f>IF(Feuille1!J19=Feuille1!J3,I2,0)</f>
        <v>0.5</v>
      </c>
      <c r="J19" s="79">
        <f>IF(Feuille1!K19=Feuille1!K3,J2,0)</f>
        <v>0.5</v>
      </c>
      <c r="K19" s="79">
        <f>IF(Feuille1!L19=Feuille1!L3,K2,0)</f>
        <v>0.5</v>
      </c>
      <c r="L19" s="79">
        <f>IF(Feuille1!M19=Feuille1!M3,L2,0)</f>
        <v>0</v>
      </c>
      <c r="M19" s="80">
        <v>2</v>
      </c>
      <c r="N19" s="81">
        <v>0</v>
      </c>
      <c r="O19" s="79">
        <f>IF(Feuille1!P19=Feuille1!P3,O2,0)</f>
        <v>0</v>
      </c>
      <c r="P19" s="79">
        <f>IF(Feuille1!Q19=Feuille1!Q3,P2,0)</f>
        <v>0</v>
      </c>
      <c r="Q19" s="79">
        <f>IF(Feuille1!R19=Feuille1!R3,Q2,0)</f>
        <v>1</v>
      </c>
      <c r="R19" s="82"/>
      <c r="S19" s="79">
        <f>IF(Feuille1!T19=Feuille1!T3,S2,0)</f>
        <v>0</v>
      </c>
      <c r="T19" s="83">
        <v>0</v>
      </c>
      <c r="U19" s="78">
        <f t="shared" si="0"/>
        <v>5</v>
      </c>
      <c r="V19" s="107">
        <f t="shared" si="1"/>
        <v>7.1428571428571432</v>
      </c>
      <c r="W19" s="84">
        <f>Feuille1!V19</f>
        <v>13</v>
      </c>
      <c r="X19" s="129">
        <f t="shared" si="2"/>
        <v>7.1428571428571432</v>
      </c>
      <c r="Y19" s="10">
        <v>1</v>
      </c>
      <c r="Z19" s="134">
        <f t="shared" si="3"/>
        <v>10.204081632653061</v>
      </c>
    </row>
    <row r="20" spans="1:1025" ht="14.25" customHeight="1" thickBot="1" x14ac:dyDescent="0.25">
      <c r="A20" s="136"/>
      <c r="B20" s="19" t="str">
        <f>Feuille1!B20</f>
        <v>Produit 2</v>
      </c>
      <c r="C20" s="20">
        <f>Feuille1!C20</f>
        <v>11</v>
      </c>
      <c r="D20" s="78">
        <f>IF(Feuille1!E20=Feuille1!E3,D2,0)</f>
        <v>0</v>
      </c>
      <c r="E20" s="79">
        <f>IF(Feuille1!F20=Feuille1!F3,E2,0)</f>
        <v>0.5</v>
      </c>
      <c r="F20" s="79">
        <f>IF(Feuille1!G20=Feuille1!G3,F2,0)</f>
        <v>0</v>
      </c>
      <c r="G20" s="79">
        <f>IF(Feuille1!H20=Feuille1!H3,G2,0)</f>
        <v>0</v>
      </c>
      <c r="H20" s="79">
        <f>IF(Feuille1!I20=Feuille1!I3,H2,0)</f>
        <v>0.5</v>
      </c>
      <c r="I20" s="79">
        <f>IF(Feuille1!J20=Feuille1!J3,I2,0)</f>
        <v>0.5</v>
      </c>
      <c r="J20" s="79">
        <f>IF(Feuille1!K20=Feuille1!K3,J2,0)</f>
        <v>0.5</v>
      </c>
      <c r="K20" s="79">
        <f>IF(Feuille1!L20=Feuille1!L3,K2,0)</f>
        <v>0.5</v>
      </c>
      <c r="L20" s="79">
        <f>IF(Feuille1!M20=Feuille1!M3,L2,0)</f>
        <v>0</v>
      </c>
      <c r="M20" s="80">
        <v>2</v>
      </c>
      <c r="N20" s="81">
        <v>0</v>
      </c>
      <c r="O20" s="79">
        <f>IF(Feuille1!P20=Feuille1!P3,O2,0)</f>
        <v>0</v>
      </c>
      <c r="P20" s="79">
        <f>IF(Feuille1!Q20=Feuille1!Q3,P2,0)</f>
        <v>0</v>
      </c>
      <c r="Q20" s="79">
        <f>IF(Feuille1!R20=Feuille1!R3,Q2,0)</f>
        <v>1</v>
      </c>
      <c r="R20" s="82"/>
      <c r="S20" s="79">
        <f>IF(Feuille1!T20=Feuille1!T3,S2,0)</f>
        <v>0</v>
      </c>
      <c r="T20" s="83">
        <v>0</v>
      </c>
      <c r="U20" s="78">
        <f t="shared" si="0"/>
        <v>5.5</v>
      </c>
      <c r="V20" s="107">
        <f t="shared" si="1"/>
        <v>7.8571428571428568</v>
      </c>
      <c r="W20" s="84">
        <f>Feuille1!V20</f>
        <v>12</v>
      </c>
      <c r="X20" s="130">
        <f t="shared" si="2"/>
        <v>7.8571428571428568</v>
      </c>
      <c r="Y20" s="128">
        <v>1</v>
      </c>
      <c r="Z20" s="134">
        <f t="shared" si="3"/>
        <v>11.224489795918366</v>
      </c>
    </row>
    <row r="21" spans="1:1025" ht="14.25" customHeight="1" thickBot="1" x14ac:dyDescent="0.25">
      <c r="A21" s="136"/>
      <c r="B21" s="19" t="str">
        <f>Feuille1!B21</f>
        <v>Produit 2</v>
      </c>
      <c r="C21" s="20">
        <f>Feuille1!C21</f>
        <v>12</v>
      </c>
      <c r="D21" s="78">
        <f>IF(Feuille1!E21=Feuille1!E3,D2,0)</f>
        <v>0</v>
      </c>
      <c r="E21" s="79">
        <f>IF(Feuille1!F21=Feuille1!F3,E2,0)</f>
        <v>0.5</v>
      </c>
      <c r="F21" s="79">
        <f>IF(Feuille1!G21=Feuille1!G3,F2,0)</f>
        <v>0</v>
      </c>
      <c r="G21" s="79">
        <f>IF(Feuille1!H21=Feuille1!H3,G2,0)</f>
        <v>0</v>
      </c>
      <c r="H21" s="79">
        <f>IF(Feuille1!I21=Feuille1!I3,H2,0)</f>
        <v>0</v>
      </c>
      <c r="I21" s="79">
        <f>IF(Feuille1!J21=Feuille1!J3,I2,0)</f>
        <v>0.5</v>
      </c>
      <c r="J21" s="79">
        <f>IF(Feuille1!K21=Feuille1!K3,J2,0)</f>
        <v>0.5</v>
      </c>
      <c r="K21" s="79">
        <f>IF(Feuille1!L21=Feuille1!L3,K2,0)</f>
        <v>0</v>
      </c>
      <c r="L21" s="79">
        <f>IF(Feuille1!M21=Feuille1!M3,L2,0)</f>
        <v>0</v>
      </c>
      <c r="M21" s="80">
        <v>1</v>
      </c>
      <c r="N21" s="81">
        <v>2</v>
      </c>
      <c r="O21" s="79">
        <f>IF(Feuille1!P21=Feuille1!P3,O2,0)</f>
        <v>0</v>
      </c>
      <c r="P21" s="79">
        <f>IF(Feuille1!Q21=Feuille1!Q3,P2,0)</f>
        <v>1</v>
      </c>
      <c r="Q21" s="79">
        <f>IF(Feuille1!R21=Feuille1!R3,Q2,0)</f>
        <v>1</v>
      </c>
      <c r="R21" s="82"/>
      <c r="S21" s="79">
        <f>IF(Feuille1!T21=Feuille1!T3,S2,0)</f>
        <v>0</v>
      </c>
      <c r="T21" s="83">
        <v>0</v>
      </c>
      <c r="U21" s="78">
        <f t="shared" si="0"/>
        <v>6.5</v>
      </c>
      <c r="V21" s="107">
        <f t="shared" si="1"/>
        <v>9.2857142857142865</v>
      </c>
      <c r="W21" s="84">
        <f>Feuille1!V21</f>
        <v>13</v>
      </c>
      <c r="X21" s="130">
        <f t="shared" si="2"/>
        <v>9.2857142857142865</v>
      </c>
      <c r="Y21" s="10">
        <v>1</v>
      </c>
      <c r="Z21" s="134">
        <f t="shared" si="3"/>
        <v>13.265306122448981</v>
      </c>
    </row>
    <row r="22" spans="1:1025" ht="14.25" customHeight="1" thickBot="1" x14ac:dyDescent="0.25">
      <c r="A22" s="136"/>
      <c r="B22" s="19" t="str">
        <f>Feuille1!B22</f>
        <v>Produit 2</v>
      </c>
      <c r="C22" s="20">
        <f>Feuille1!C22</f>
        <v>13</v>
      </c>
      <c r="D22" s="78">
        <f>IF(Feuille1!E22=Feuille1!E3,D2,0)</f>
        <v>0.5</v>
      </c>
      <c r="E22" s="79">
        <f>IF(Feuille1!F22=Feuille1!F3,E2,0)</f>
        <v>0.5</v>
      </c>
      <c r="F22" s="79">
        <f>IF(Feuille1!G22=Feuille1!G3,F2,0)</f>
        <v>0</v>
      </c>
      <c r="G22" s="79">
        <f>IF(Feuille1!H22=Feuille1!H3,G2,0)</f>
        <v>0</v>
      </c>
      <c r="H22" s="79">
        <f>IF(Feuille1!I22=Feuille1!I3,H2,0)</f>
        <v>0.5</v>
      </c>
      <c r="I22" s="79">
        <f>IF(Feuille1!J22=Feuille1!J3,I2,0)</f>
        <v>0.5</v>
      </c>
      <c r="J22" s="79">
        <f>IF(Feuille1!K22=Feuille1!K3,J2,0)</f>
        <v>0.5</v>
      </c>
      <c r="K22" s="79">
        <f>IF(Feuille1!L22=Feuille1!L3,K2,0)</f>
        <v>0</v>
      </c>
      <c r="L22" s="79">
        <f>IF(Feuille1!M22=Feuille1!M3,L2,0)</f>
        <v>0</v>
      </c>
      <c r="M22" s="80">
        <v>1</v>
      </c>
      <c r="N22" s="81">
        <v>2</v>
      </c>
      <c r="O22" s="79">
        <f>IF(Feuille1!P22=Feuille1!P3,O2,0)</f>
        <v>0</v>
      </c>
      <c r="P22" s="79">
        <f>IF(Feuille1!Q22=Feuille1!Q3,P2,0)</f>
        <v>0</v>
      </c>
      <c r="Q22" s="79">
        <f>IF(Feuille1!R22=Feuille1!R3,Q2,0)</f>
        <v>1</v>
      </c>
      <c r="R22" s="82"/>
      <c r="S22" s="79">
        <f>IF(Feuille1!T22=Feuille1!T3,S2,0)</f>
        <v>0</v>
      </c>
      <c r="T22" s="83">
        <v>1.5</v>
      </c>
      <c r="U22" s="78">
        <f t="shared" si="0"/>
        <v>8</v>
      </c>
      <c r="V22" s="107">
        <f t="shared" si="1"/>
        <v>11.428571428571427</v>
      </c>
      <c r="W22" s="84">
        <f>Feuille1!V22</f>
        <v>14</v>
      </c>
      <c r="X22" s="130">
        <f>IF(ABS(W22-V22)&lt;1,V22+Y22,V22)</f>
        <v>11.428571428571427</v>
      </c>
      <c r="Y22" s="10">
        <v>1</v>
      </c>
      <c r="Z22" s="134">
        <f t="shared" si="3"/>
        <v>16.326530612244895</v>
      </c>
    </row>
    <row r="23" spans="1:1025" ht="14.25" customHeight="1" thickBot="1" x14ac:dyDescent="0.25">
      <c r="A23" s="136"/>
      <c r="B23" s="19" t="str">
        <f>Feuille1!B23</f>
        <v>Produit 2</v>
      </c>
      <c r="C23" s="20">
        <f>Feuille1!C23</f>
        <v>14</v>
      </c>
      <c r="D23" s="78">
        <f>IF(Feuille1!E23=Feuille1!E3,D2,0)</f>
        <v>0.5</v>
      </c>
      <c r="E23" s="79">
        <f>IF(Feuille1!F23=Feuille1!F3,E2,0)</f>
        <v>0.5</v>
      </c>
      <c r="F23" s="79">
        <f>IF(Feuille1!G23=Feuille1!G3,F2,0)</f>
        <v>0.5</v>
      </c>
      <c r="G23" s="79">
        <f>IF(Feuille1!H23=Feuille1!H3,G2,0)</f>
        <v>0</v>
      </c>
      <c r="H23" s="79">
        <f>IF(Feuille1!I23=Feuille1!I3,H2,0)</f>
        <v>0.5</v>
      </c>
      <c r="I23" s="79">
        <f>IF(Feuille1!J23=Feuille1!J3,I2,0)</f>
        <v>0.5</v>
      </c>
      <c r="J23" s="79">
        <f>IF(Feuille1!K23=Feuille1!K3,J2,0)</f>
        <v>0.5</v>
      </c>
      <c r="K23" s="79">
        <f>IF(Feuille1!L23=Feuille1!L3,K2,0)</f>
        <v>0</v>
      </c>
      <c r="L23" s="79">
        <f>IF(Feuille1!M23=Feuille1!M3,L2,0)</f>
        <v>0</v>
      </c>
      <c r="M23" s="80">
        <v>2</v>
      </c>
      <c r="N23" s="81">
        <v>2</v>
      </c>
      <c r="O23" s="79">
        <f>IF(Feuille1!P23=Feuille1!P3,O2,0)</f>
        <v>0</v>
      </c>
      <c r="P23" s="79">
        <f>IF(Feuille1!Q23=Feuille1!Q3,P2,0)</f>
        <v>1</v>
      </c>
      <c r="Q23" s="79">
        <f>IF(Feuille1!R23=Feuille1!R3,Q2,0)</f>
        <v>1</v>
      </c>
      <c r="R23" s="82"/>
      <c r="S23" s="79">
        <f>IF(Feuille1!T23=Feuille1!T3,S2,0)</f>
        <v>0</v>
      </c>
      <c r="T23" s="83">
        <v>0</v>
      </c>
      <c r="U23" s="78">
        <f t="shared" si="0"/>
        <v>9</v>
      </c>
      <c r="V23" s="107">
        <f t="shared" si="1"/>
        <v>12.857142857142858</v>
      </c>
      <c r="W23" s="84">
        <f>Feuille1!V23</f>
        <v>14</v>
      </c>
      <c r="X23" s="130">
        <f t="shared" si="2"/>
        <v>12.857142857142858</v>
      </c>
      <c r="Y23" s="10">
        <v>1</v>
      </c>
      <c r="Z23" s="134">
        <f t="shared" si="3"/>
        <v>18.367346938775512</v>
      </c>
    </row>
    <row r="24" spans="1:1025" ht="14.25" customHeight="1" thickBot="1" x14ac:dyDescent="0.25">
      <c r="A24" s="136"/>
      <c r="B24" s="19" t="str">
        <f>Feuille1!B24</f>
        <v>Produit 2</v>
      </c>
      <c r="C24" s="20">
        <f>Feuille1!C24</f>
        <v>15</v>
      </c>
      <c r="D24" s="78">
        <f>IF(Feuille1!E24=Feuille1!E3,D2,0)</f>
        <v>0.5</v>
      </c>
      <c r="E24" s="79">
        <f>IF(Feuille1!F24=Feuille1!F3,E2,0)</f>
        <v>0.5</v>
      </c>
      <c r="F24" s="79">
        <f>IF(Feuille1!G24=Feuille1!G3,F2,0)</f>
        <v>0.5</v>
      </c>
      <c r="G24" s="79">
        <f>IF(Feuille1!H24=Feuille1!H3,G2,0)</f>
        <v>0</v>
      </c>
      <c r="H24" s="79">
        <f>IF(Feuille1!I24=Feuille1!I3,H2,0)</f>
        <v>0</v>
      </c>
      <c r="I24" s="79">
        <f>IF(Feuille1!J24=Feuille1!J3,I2,0)</f>
        <v>0.5</v>
      </c>
      <c r="J24" s="79">
        <f>IF(Feuille1!K24=Feuille1!K3,J2,0)</f>
        <v>0.5</v>
      </c>
      <c r="K24" s="79">
        <f>IF(Feuille1!L24=Feuille1!L3,K2,0)</f>
        <v>0.5</v>
      </c>
      <c r="L24" s="79">
        <f>IF(Feuille1!M24=Feuille1!M3,L2,0)</f>
        <v>0</v>
      </c>
      <c r="M24" s="80">
        <v>2</v>
      </c>
      <c r="N24" s="81">
        <v>2</v>
      </c>
      <c r="O24" s="79">
        <f>IF(Feuille1!P24=Feuille1!P3,O2,0)</f>
        <v>0</v>
      </c>
      <c r="P24" s="79">
        <f>IF(Feuille1!Q24=Feuille1!Q3,P2,0)</f>
        <v>1</v>
      </c>
      <c r="Q24" s="79">
        <f>IF(Feuille1!R24=Feuille1!R3,Q2,0)</f>
        <v>1</v>
      </c>
      <c r="R24" s="82"/>
      <c r="S24" s="79">
        <f>IF(Feuille1!T24=Feuille1!T3,S2,0)</f>
        <v>0</v>
      </c>
      <c r="T24" s="83">
        <v>0</v>
      </c>
      <c r="U24" s="78">
        <f t="shared" si="0"/>
        <v>9</v>
      </c>
      <c r="V24" s="107">
        <f t="shared" si="1"/>
        <v>12.857142857142858</v>
      </c>
      <c r="W24" s="84">
        <f>Feuille1!V24</f>
        <v>15</v>
      </c>
      <c r="X24" s="129">
        <f t="shared" si="2"/>
        <v>12.857142857142858</v>
      </c>
      <c r="Y24" s="128">
        <v>1</v>
      </c>
      <c r="Z24" s="134">
        <f t="shared" si="3"/>
        <v>18.367346938775512</v>
      </c>
    </row>
    <row r="25" spans="1:1025" ht="14.25" customHeight="1" thickBot="1" x14ac:dyDescent="0.25">
      <c r="A25" s="136"/>
      <c r="B25" s="19" t="str">
        <f>Feuille1!B25</f>
        <v>Produit 2</v>
      </c>
      <c r="C25" s="20">
        <f>Feuille1!C25</f>
        <v>16</v>
      </c>
      <c r="D25" s="78">
        <f>IF(Feuille1!E25=Feuille1!E3,D2,0)</f>
        <v>0.5</v>
      </c>
      <c r="E25" s="79">
        <f>IF(Feuille1!F25=Feuille1!F3,E2,0)</f>
        <v>0.5</v>
      </c>
      <c r="F25" s="79">
        <f>IF(Feuille1!G25=Feuille1!G3,F2,0)</f>
        <v>0.5</v>
      </c>
      <c r="G25" s="79">
        <f>IF(Feuille1!H25=Feuille1!H3,G2,0)</f>
        <v>0</v>
      </c>
      <c r="H25" s="79">
        <f>IF(Feuille1!I25=Feuille1!I3,H2,0)</f>
        <v>0</v>
      </c>
      <c r="I25" s="79">
        <f>IF(Feuille1!J25=Feuille1!J3,I2,0)</f>
        <v>0</v>
      </c>
      <c r="J25" s="79">
        <f>IF(Feuille1!K25=Feuille1!K3,J2,0)</f>
        <v>0</v>
      </c>
      <c r="K25" s="79">
        <f>IF(Feuille1!L25=Feuille1!L3,K2,0)</f>
        <v>0.5</v>
      </c>
      <c r="L25" s="79">
        <f>IF(Feuille1!M25=Feuille1!M3,L2,0)</f>
        <v>0</v>
      </c>
      <c r="M25" s="80">
        <v>2</v>
      </c>
      <c r="N25" s="81">
        <v>1</v>
      </c>
      <c r="O25" s="79">
        <f>IF(Feuille1!P25=Feuille1!P3,O2,0)</f>
        <v>0</v>
      </c>
      <c r="P25" s="79">
        <f>IF(Feuille1!Q25=Feuille1!Q3,P2,0)</f>
        <v>0</v>
      </c>
      <c r="Q25" s="79">
        <f>IF(Feuille1!R25=Feuille1!R3,Q2,0)</f>
        <v>1</v>
      </c>
      <c r="R25" s="82"/>
      <c r="S25" s="79">
        <f>IF(Feuille1!T25=Feuille1!T3,S2,0)</f>
        <v>0</v>
      </c>
      <c r="T25" s="83">
        <v>0</v>
      </c>
      <c r="U25" s="78">
        <f t="shared" si="0"/>
        <v>6</v>
      </c>
      <c r="V25" s="107">
        <f t="shared" si="1"/>
        <v>8.5714285714285712</v>
      </c>
      <c r="W25" s="84">
        <f>Feuille1!V25</f>
        <v>11</v>
      </c>
      <c r="X25" s="130">
        <f t="shared" si="2"/>
        <v>8.5714285714285712</v>
      </c>
      <c r="Y25" s="10">
        <v>1</v>
      </c>
      <c r="Z25" s="134">
        <f t="shared" si="3"/>
        <v>12.244897959183675</v>
      </c>
    </row>
    <row r="26" spans="1:1025" ht="14.25" customHeight="1" thickBot="1" x14ac:dyDescent="0.25">
      <c r="A26" s="136"/>
      <c r="B26" s="19" t="str">
        <f>Feuille1!B26</f>
        <v>Produit 2</v>
      </c>
      <c r="C26" s="20">
        <f>Feuille1!C26</f>
        <v>17</v>
      </c>
      <c r="D26" s="78">
        <f>IF(Feuille1!E26=Feuille1!E3,D2,0)</f>
        <v>0.5</v>
      </c>
      <c r="E26" s="79">
        <f>IF(Feuille1!F26=Feuille1!F3,E2,0)</f>
        <v>0.5</v>
      </c>
      <c r="F26" s="79">
        <f>IF(Feuille1!G26=Feuille1!G3,F2,0)</f>
        <v>0.5</v>
      </c>
      <c r="G26" s="79">
        <f>IF(Feuille1!H26=Feuille1!H3,G2,0)</f>
        <v>0</v>
      </c>
      <c r="H26" s="79">
        <f>IF(Feuille1!I26=Feuille1!I3,H2,0)</f>
        <v>0.5</v>
      </c>
      <c r="I26" s="79">
        <f>IF(Feuille1!J26=Feuille1!J3,I2,0)</f>
        <v>0</v>
      </c>
      <c r="J26" s="79">
        <f>IF(Feuille1!K26=Feuille1!K3,J2,0)</f>
        <v>0</v>
      </c>
      <c r="K26" s="79">
        <f>IF(Feuille1!L26=Feuille1!L3,K2,0)</f>
        <v>0.5</v>
      </c>
      <c r="L26" s="79">
        <f>IF(Feuille1!M26=Feuille1!M3,L2,0)</f>
        <v>0</v>
      </c>
      <c r="M26" s="80">
        <v>2</v>
      </c>
      <c r="N26" s="81">
        <v>2</v>
      </c>
      <c r="O26" s="79">
        <f>IF(Feuille1!P26=Feuille1!P3,O2,0)</f>
        <v>0</v>
      </c>
      <c r="P26" s="79">
        <f>IF(Feuille1!Q26=Feuille1!Q3,P2,0)</f>
        <v>0</v>
      </c>
      <c r="Q26" s="79">
        <f>IF(Feuille1!R26=Feuille1!R3,Q2,0)</f>
        <v>1</v>
      </c>
      <c r="R26" s="82"/>
      <c r="S26" s="79">
        <f>IF(Feuille1!T26=Feuille1!T3,S2,0)</f>
        <v>0</v>
      </c>
      <c r="T26" s="83">
        <v>0.5</v>
      </c>
      <c r="U26" s="78">
        <f t="shared" si="0"/>
        <v>8</v>
      </c>
      <c r="V26" s="107">
        <f t="shared" si="1"/>
        <v>11.428571428571427</v>
      </c>
      <c r="W26" s="84">
        <f>Feuille1!V26</f>
        <v>14</v>
      </c>
      <c r="X26" s="130">
        <f t="shared" si="2"/>
        <v>11.428571428571427</v>
      </c>
      <c r="Y26" s="10">
        <v>1</v>
      </c>
      <c r="Z26" s="134">
        <f t="shared" si="3"/>
        <v>16.326530612244895</v>
      </c>
    </row>
    <row r="27" spans="1:1025" ht="14.25" customHeight="1" thickBot="1" x14ac:dyDescent="0.25">
      <c r="A27" s="136"/>
      <c r="B27" s="19" t="str">
        <f>Feuille1!B27</f>
        <v>Produit 3</v>
      </c>
      <c r="C27" s="20">
        <f>Feuille1!C27</f>
        <v>1</v>
      </c>
      <c r="D27" s="78">
        <f>IF(Feuille1!E27=Feuille1!E3,D2,0)</f>
        <v>0.5</v>
      </c>
      <c r="E27" s="79">
        <f>IF(Feuille1!F27=Feuille1!F3,E2,0)</f>
        <v>0.5</v>
      </c>
      <c r="F27" s="79">
        <f>IF(Feuille1!G27=Feuille1!G3,F2,0)</f>
        <v>0.5</v>
      </c>
      <c r="G27" s="79">
        <f>IF(Feuille1!H27=Feuille1!H3,G2,0)</f>
        <v>0</v>
      </c>
      <c r="H27" s="79">
        <f>IF(Feuille1!I27=Feuille1!I3,H2,0)</f>
        <v>0.5</v>
      </c>
      <c r="I27" s="79">
        <f>IF(Feuille1!J27=Feuille1!J3,I2,0)</f>
        <v>0</v>
      </c>
      <c r="J27" s="79">
        <f>IF(Feuille1!K27=Feuille1!K3,J2,0)</f>
        <v>0</v>
      </c>
      <c r="K27" s="79">
        <f>IF(Feuille1!L27=Feuille1!L3,K2,0)</f>
        <v>0.5</v>
      </c>
      <c r="L27" s="79">
        <f>IF(Feuille1!M27=Feuille1!M3,L2,0)</f>
        <v>0</v>
      </c>
      <c r="M27" s="80">
        <v>2</v>
      </c>
      <c r="N27" s="81">
        <v>2</v>
      </c>
      <c r="O27" s="79">
        <f>IF(Feuille1!P27=Feuille1!P3,O2,0)</f>
        <v>0</v>
      </c>
      <c r="P27" s="79">
        <f>IF(Feuille1!Q27=Feuille1!Q3,P2,0)</f>
        <v>0</v>
      </c>
      <c r="Q27" s="79">
        <f>IF(Feuille1!R27=Feuille1!R3,Q2,0)</f>
        <v>1</v>
      </c>
      <c r="R27" s="82"/>
      <c r="S27" s="79">
        <f>IF(Feuille1!T27=Feuille1!T3,S2,0)</f>
        <v>0</v>
      </c>
      <c r="T27" s="83">
        <v>0</v>
      </c>
      <c r="U27" s="78">
        <f t="shared" si="0"/>
        <v>7.5</v>
      </c>
      <c r="V27" s="107">
        <f t="shared" si="1"/>
        <v>10.714285714285714</v>
      </c>
      <c r="W27" s="84">
        <f>Feuille1!V27</f>
        <v>12</v>
      </c>
      <c r="X27" s="130">
        <f t="shared" si="2"/>
        <v>10.714285714285714</v>
      </c>
      <c r="Y27" s="10">
        <v>1</v>
      </c>
      <c r="Z27" s="134">
        <f t="shared" si="3"/>
        <v>15.306122448979592</v>
      </c>
    </row>
    <row r="28" spans="1:1025" ht="14.25" customHeight="1" thickBot="1" x14ac:dyDescent="0.25">
      <c r="A28" s="136"/>
      <c r="B28" s="19" t="str">
        <f>Feuille1!B28</f>
        <v>Produit 3</v>
      </c>
      <c r="C28" s="20">
        <f>Feuille1!C28</f>
        <v>2</v>
      </c>
      <c r="D28" s="78">
        <f>IF(Feuille1!E28=Feuille1!E3,D2,0)</f>
        <v>0.5</v>
      </c>
      <c r="E28" s="79">
        <f>IF(Feuille1!F28=Feuille1!F3,E2,0)</f>
        <v>0.5</v>
      </c>
      <c r="F28" s="79">
        <f>IF(Feuille1!G28=Feuille1!G3,F2,0)</f>
        <v>0</v>
      </c>
      <c r="G28" s="79">
        <f>IF(Feuille1!H28=Feuille1!H3,G2,0)</f>
        <v>0</v>
      </c>
      <c r="H28" s="79">
        <f>IF(Feuille1!I28=Feuille1!I3,H2,0)</f>
        <v>0.5</v>
      </c>
      <c r="I28" s="79">
        <f>IF(Feuille1!J28=Feuille1!J3,I2,0)</f>
        <v>0.5</v>
      </c>
      <c r="J28" s="79">
        <f>IF(Feuille1!K28=Feuille1!K3,J2,0)</f>
        <v>0.5</v>
      </c>
      <c r="K28" s="79">
        <f>IF(Feuille1!L28=Feuille1!L3,K2,0)</f>
        <v>0.5</v>
      </c>
      <c r="L28" s="79">
        <f>IF(Feuille1!M28=Feuille1!M3,L2,0)</f>
        <v>0</v>
      </c>
      <c r="M28" s="80">
        <v>2</v>
      </c>
      <c r="N28" s="81">
        <v>2</v>
      </c>
      <c r="O28" s="79">
        <f>IF(Feuille1!P28=Feuille1!P3,O2,0)</f>
        <v>0</v>
      </c>
      <c r="P28" s="79">
        <f>IF(Feuille1!Q28=Feuille1!Q3,P2,0)</f>
        <v>1</v>
      </c>
      <c r="Q28" s="79">
        <f>IF(Feuille1!R28=Feuille1!R3,Q2,0)</f>
        <v>1</v>
      </c>
      <c r="R28" s="82"/>
      <c r="S28" s="79">
        <f>IF(Feuille1!T28=Feuille1!T3,S2,0)</f>
        <v>0</v>
      </c>
      <c r="T28" s="83">
        <v>0</v>
      </c>
      <c r="U28" s="78">
        <f t="shared" si="0"/>
        <v>9</v>
      </c>
      <c r="V28" s="107">
        <f t="shared" si="1"/>
        <v>12.857142857142858</v>
      </c>
      <c r="W28" s="84">
        <f>Feuille1!V28</f>
        <v>12</v>
      </c>
      <c r="X28" s="130">
        <f t="shared" si="2"/>
        <v>13.857142857142858</v>
      </c>
      <c r="Y28" s="128">
        <v>1</v>
      </c>
      <c r="Z28" s="134">
        <f t="shared" si="3"/>
        <v>19.795918367346939</v>
      </c>
    </row>
    <row r="29" spans="1:1025" ht="14.25" customHeight="1" thickBot="1" x14ac:dyDescent="0.25">
      <c r="A29" s="136"/>
      <c r="B29" s="19" t="str">
        <f>Feuille1!B29</f>
        <v>Produit 3</v>
      </c>
      <c r="C29" s="20">
        <f>Feuille1!C29</f>
        <v>3</v>
      </c>
      <c r="D29" s="78">
        <f>IF(Feuille1!E29=Feuille1!E3,D2,0)</f>
        <v>0.5</v>
      </c>
      <c r="E29" s="79">
        <f>IF(Feuille1!F29=Feuille1!F3,E2,0)</f>
        <v>0.5</v>
      </c>
      <c r="F29" s="79">
        <f>IF(Feuille1!G29=Feuille1!G3,F2,0)</f>
        <v>0.5</v>
      </c>
      <c r="G29" s="79">
        <f>IF(Feuille1!H29=Feuille1!H3,G2,0)</f>
        <v>0</v>
      </c>
      <c r="H29" s="79">
        <f>IF(Feuille1!I29=Feuille1!I3,H2,0)</f>
        <v>0.5</v>
      </c>
      <c r="I29" s="79">
        <f>IF(Feuille1!J29=Feuille1!J3,I2,0)</f>
        <v>0.5</v>
      </c>
      <c r="J29" s="79">
        <f>IF(Feuille1!K29=Feuille1!K3,J2,0)</f>
        <v>0.5</v>
      </c>
      <c r="K29" s="79">
        <f>IF(Feuille1!L29=Feuille1!L3,K2,0)</f>
        <v>0.5</v>
      </c>
      <c r="L29" s="79">
        <f>IF(Feuille1!M29=Feuille1!M3,L2,0)</f>
        <v>0</v>
      </c>
      <c r="M29" s="80">
        <v>2</v>
      </c>
      <c r="N29" s="81">
        <v>0</v>
      </c>
      <c r="O29" s="79">
        <f>IF(Feuille1!P29=Feuille1!P3,O2,0)</f>
        <v>0</v>
      </c>
      <c r="P29" s="79">
        <f>IF(Feuille1!Q29=Feuille1!Q3,P2,0)</f>
        <v>1</v>
      </c>
      <c r="Q29" s="79">
        <f>IF(Feuille1!R29=Feuille1!R3,Q2,0)</f>
        <v>1</v>
      </c>
      <c r="R29" s="82"/>
      <c r="S29" s="79">
        <f>IF(Feuille1!T29=Feuille1!T3,S2,0)</f>
        <v>0</v>
      </c>
      <c r="T29" s="83">
        <v>1</v>
      </c>
      <c r="U29" s="78">
        <f t="shared" si="0"/>
        <v>8.5</v>
      </c>
      <c r="V29" s="107">
        <f t="shared" si="1"/>
        <v>12.142857142857142</v>
      </c>
      <c r="W29" s="84">
        <f>Feuille1!V29</f>
        <v>12</v>
      </c>
      <c r="X29" s="129">
        <f t="shared" si="2"/>
        <v>13.142857142857142</v>
      </c>
      <c r="Y29" s="10">
        <v>1</v>
      </c>
      <c r="Z29" s="134">
        <f t="shared" si="3"/>
        <v>18.77551020408163</v>
      </c>
    </row>
    <row r="30" spans="1:1025" ht="14.25" customHeight="1" thickBot="1" x14ac:dyDescent="0.25">
      <c r="A30" s="136"/>
      <c r="B30" s="21" t="str">
        <f>Feuille1!B30</f>
        <v>Produit 3</v>
      </c>
      <c r="C30" s="22">
        <f>Feuille1!C30</f>
        <v>4</v>
      </c>
      <c r="D30" s="85">
        <f>IF(Feuille1!E30=Feuille1!E3,D2,0)</f>
        <v>0.5</v>
      </c>
      <c r="E30" s="86">
        <f>IF(Feuille1!F30=Feuille1!F3,E2,0)</f>
        <v>0.5</v>
      </c>
      <c r="F30" s="86">
        <f>IF(Feuille1!G30=Feuille1!G3,F2,0)</f>
        <v>0.5</v>
      </c>
      <c r="G30" s="86">
        <f>IF(Feuille1!H30=Feuille1!H3,G2,0)</f>
        <v>0</v>
      </c>
      <c r="H30" s="86">
        <f>IF(Feuille1!I30=Feuille1!I3,H2,0)</f>
        <v>0</v>
      </c>
      <c r="I30" s="86">
        <f>IF(Feuille1!J30=Feuille1!J3,I2,0)</f>
        <v>0.5</v>
      </c>
      <c r="J30" s="86">
        <f>IF(Feuille1!K30=Feuille1!K3,J2,0)</f>
        <v>0.5</v>
      </c>
      <c r="K30" s="86">
        <f>IF(Feuille1!L30=Feuille1!L3,K2,0)</f>
        <v>0</v>
      </c>
      <c r="L30" s="86">
        <f>IF(Feuille1!M30=Feuille1!M3,L2,0)</f>
        <v>0</v>
      </c>
      <c r="M30" s="87">
        <v>1</v>
      </c>
      <c r="N30" s="88">
        <v>0</v>
      </c>
      <c r="O30" s="86">
        <f>IF(Feuille1!P30=Feuille1!P3,O2,0)</f>
        <v>0</v>
      </c>
      <c r="P30" s="86">
        <f>IF(Feuille1!Q30=Feuille1!Q3,P2,0)</f>
        <v>1</v>
      </c>
      <c r="Q30" s="86">
        <f>IF(Feuille1!R30=Feuille1!R3,Q2,0)</f>
        <v>1</v>
      </c>
      <c r="R30" s="89"/>
      <c r="S30" s="86">
        <f>IF(Feuille1!T30=Feuille1!T3,S2,0)</f>
        <v>0</v>
      </c>
      <c r="T30" s="90">
        <v>0</v>
      </c>
      <c r="U30" s="85">
        <f>SUM(D30:T30)</f>
        <v>5.5</v>
      </c>
      <c r="V30" s="107">
        <f>U30/14*20</f>
        <v>7.8571428571428568</v>
      </c>
      <c r="W30" s="91">
        <f>Feuille1!V30</f>
        <v>0</v>
      </c>
      <c r="X30" s="130">
        <f t="shared" si="2"/>
        <v>7.8571428571428568</v>
      </c>
      <c r="Y30" s="10">
        <v>1</v>
      </c>
      <c r="Z30" s="134">
        <f t="shared" si="3"/>
        <v>11.224489795918366</v>
      </c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  <c r="HY30" s="53"/>
      <c r="HZ30" s="53"/>
      <c r="IA30" s="53"/>
      <c r="IB30" s="53"/>
      <c r="IC30" s="53"/>
      <c r="ID30" s="53"/>
      <c r="IE30" s="53"/>
      <c r="IF30" s="53"/>
      <c r="IG30" s="53"/>
      <c r="IH30" s="53"/>
      <c r="II30" s="53"/>
      <c r="IJ30" s="53"/>
      <c r="IK30" s="53"/>
      <c r="IL30" s="53"/>
      <c r="IM30" s="53"/>
      <c r="IN30" s="53"/>
      <c r="IO30" s="53"/>
      <c r="IP30" s="53"/>
      <c r="IQ30" s="53"/>
      <c r="IR30" s="53"/>
      <c r="IS30" s="53"/>
      <c r="IT30" s="53"/>
      <c r="IU30" s="53"/>
      <c r="IV30" s="53"/>
      <c r="IW30" s="53"/>
      <c r="IX30" s="53"/>
      <c r="IY30" s="53"/>
      <c r="IZ30" s="53"/>
      <c r="JA30" s="53"/>
      <c r="JB30" s="53"/>
      <c r="JC30" s="53"/>
      <c r="JD30" s="53"/>
      <c r="JE30" s="53"/>
      <c r="JF30" s="53"/>
      <c r="JG30" s="53"/>
      <c r="JH30" s="53"/>
      <c r="JI30" s="53"/>
      <c r="JJ30" s="53"/>
      <c r="JK30" s="53"/>
      <c r="JL30" s="53"/>
      <c r="JM30" s="53"/>
      <c r="JN30" s="53"/>
      <c r="JO30" s="53"/>
      <c r="JP30" s="53"/>
      <c r="JQ30" s="53"/>
      <c r="JR30" s="53"/>
      <c r="JS30" s="53"/>
      <c r="JT30" s="53"/>
      <c r="JU30" s="53"/>
      <c r="JV30" s="53"/>
      <c r="JW30" s="53"/>
      <c r="JX30" s="53"/>
      <c r="JY30" s="53"/>
      <c r="JZ30" s="53"/>
      <c r="KA30" s="53"/>
      <c r="KB30" s="53"/>
      <c r="KC30" s="53"/>
      <c r="KD30" s="53"/>
      <c r="KE30" s="53"/>
      <c r="KF30" s="53"/>
      <c r="KG30" s="53"/>
      <c r="KH30" s="53"/>
      <c r="KI30" s="53"/>
      <c r="KJ30" s="53"/>
      <c r="KK30" s="53"/>
      <c r="KL30" s="53"/>
      <c r="KM30" s="53"/>
      <c r="KN30" s="53"/>
      <c r="KO30" s="53"/>
      <c r="KP30" s="53"/>
      <c r="KQ30" s="53"/>
      <c r="KR30" s="53"/>
      <c r="KS30" s="53"/>
      <c r="KT30" s="53"/>
      <c r="KU30" s="53"/>
      <c r="KV30" s="53"/>
      <c r="KW30" s="53"/>
      <c r="KX30" s="53"/>
      <c r="KY30" s="53"/>
      <c r="KZ30" s="53"/>
      <c r="LA30" s="53"/>
      <c r="LB30" s="53"/>
      <c r="LC30" s="53"/>
      <c r="LD30" s="53"/>
      <c r="LE30" s="53"/>
      <c r="LF30" s="53"/>
      <c r="LG30" s="53"/>
      <c r="LH30" s="53"/>
      <c r="LI30" s="53"/>
      <c r="LJ30" s="53"/>
      <c r="LK30" s="53"/>
      <c r="LL30" s="53"/>
      <c r="LM30" s="53"/>
      <c r="LN30" s="53"/>
      <c r="LO30" s="53"/>
      <c r="LP30" s="53"/>
      <c r="LQ30" s="53"/>
      <c r="LR30" s="53"/>
      <c r="LS30" s="53"/>
      <c r="LT30" s="53"/>
      <c r="LU30" s="53"/>
      <c r="LV30" s="53"/>
      <c r="LW30" s="53"/>
      <c r="LX30" s="53"/>
      <c r="LY30" s="53"/>
      <c r="LZ30" s="53"/>
      <c r="MA30" s="53"/>
      <c r="MB30" s="53"/>
      <c r="MC30" s="53"/>
      <c r="MD30" s="53"/>
      <c r="ME30" s="53"/>
      <c r="MF30" s="53"/>
      <c r="MG30" s="53"/>
      <c r="MH30" s="53"/>
      <c r="MI30" s="53"/>
      <c r="MJ30" s="53"/>
      <c r="MK30" s="53"/>
      <c r="ML30" s="53"/>
      <c r="MM30" s="53"/>
      <c r="MN30" s="53"/>
      <c r="MO30" s="53"/>
      <c r="MP30" s="53"/>
      <c r="MQ30" s="53"/>
      <c r="MR30" s="53"/>
      <c r="MS30" s="53"/>
      <c r="MT30" s="53"/>
      <c r="MU30" s="53"/>
      <c r="MV30" s="53"/>
      <c r="MW30" s="53"/>
      <c r="MX30" s="53"/>
      <c r="MY30" s="53"/>
      <c r="MZ30" s="53"/>
      <c r="NA30" s="53"/>
      <c r="NB30" s="53"/>
      <c r="NC30" s="53"/>
      <c r="ND30" s="53"/>
      <c r="NE30" s="53"/>
      <c r="NF30" s="53"/>
      <c r="NG30" s="53"/>
      <c r="NH30" s="53"/>
      <c r="NI30" s="53"/>
      <c r="NJ30" s="53"/>
      <c r="NK30" s="53"/>
      <c r="NL30" s="53"/>
      <c r="NM30" s="53"/>
      <c r="NN30" s="53"/>
      <c r="NO30" s="53"/>
      <c r="NP30" s="53"/>
      <c r="NQ30" s="53"/>
      <c r="NR30" s="53"/>
      <c r="NS30" s="53"/>
      <c r="NT30" s="53"/>
      <c r="NU30" s="53"/>
      <c r="NV30" s="53"/>
      <c r="NW30" s="53"/>
      <c r="NX30" s="53"/>
      <c r="NY30" s="53"/>
      <c r="NZ30" s="53"/>
      <c r="OA30" s="53"/>
      <c r="OB30" s="53"/>
      <c r="OC30" s="53"/>
      <c r="OD30" s="53"/>
      <c r="OE30" s="53"/>
      <c r="OF30" s="53"/>
      <c r="OG30" s="53"/>
      <c r="OH30" s="53"/>
      <c r="OI30" s="53"/>
      <c r="OJ30" s="53"/>
      <c r="OK30" s="53"/>
      <c r="OL30" s="53"/>
      <c r="OM30" s="53"/>
      <c r="ON30" s="53"/>
      <c r="OO30" s="53"/>
      <c r="OP30" s="53"/>
      <c r="OQ30" s="53"/>
      <c r="OR30" s="53"/>
      <c r="OS30" s="53"/>
      <c r="OT30" s="53"/>
      <c r="OU30" s="53"/>
      <c r="OV30" s="53"/>
      <c r="OW30" s="53"/>
      <c r="OX30" s="53"/>
      <c r="OY30" s="53"/>
      <c r="OZ30" s="53"/>
      <c r="PA30" s="53"/>
      <c r="PB30" s="53"/>
      <c r="PC30" s="53"/>
      <c r="PD30" s="53"/>
      <c r="PE30" s="53"/>
      <c r="PF30" s="53"/>
      <c r="PG30" s="53"/>
      <c r="PH30" s="53"/>
      <c r="PI30" s="53"/>
      <c r="PJ30" s="53"/>
      <c r="PK30" s="53"/>
      <c r="PL30" s="53"/>
      <c r="PM30" s="53"/>
      <c r="PN30" s="53"/>
      <c r="PO30" s="53"/>
      <c r="PP30" s="53"/>
      <c r="PQ30" s="53"/>
      <c r="PR30" s="53"/>
      <c r="PS30" s="53"/>
      <c r="PT30" s="53"/>
      <c r="PU30" s="53"/>
      <c r="PV30" s="53"/>
      <c r="PW30" s="53"/>
      <c r="PX30" s="53"/>
      <c r="PY30" s="53"/>
      <c r="PZ30" s="53"/>
      <c r="QA30" s="53"/>
      <c r="QB30" s="53"/>
      <c r="QC30" s="53"/>
      <c r="QD30" s="53"/>
      <c r="QE30" s="53"/>
      <c r="QF30" s="53"/>
      <c r="QG30" s="53"/>
      <c r="QH30" s="53"/>
      <c r="QI30" s="53"/>
      <c r="QJ30" s="53"/>
      <c r="QK30" s="53"/>
      <c r="QL30" s="53"/>
      <c r="QM30" s="53"/>
      <c r="QN30" s="53"/>
      <c r="QO30" s="53"/>
      <c r="QP30" s="53"/>
      <c r="QQ30" s="53"/>
      <c r="QR30" s="53"/>
      <c r="QS30" s="53"/>
      <c r="QT30" s="53"/>
      <c r="QU30" s="53"/>
      <c r="QV30" s="53"/>
      <c r="QW30" s="53"/>
      <c r="QX30" s="53"/>
      <c r="QY30" s="53"/>
      <c r="QZ30" s="53"/>
      <c r="RA30" s="53"/>
      <c r="RB30" s="53"/>
      <c r="RC30" s="53"/>
      <c r="RD30" s="53"/>
      <c r="RE30" s="53"/>
      <c r="RF30" s="53"/>
      <c r="RG30" s="53"/>
      <c r="RH30" s="53"/>
      <c r="RI30" s="53"/>
      <c r="RJ30" s="53"/>
      <c r="RK30" s="53"/>
      <c r="RL30" s="53"/>
      <c r="RM30" s="53"/>
      <c r="RN30" s="53"/>
      <c r="RO30" s="53"/>
      <c r="RP30" s="53"/>
      <c r="RQ30" s="53"/>
      <c r="RR30" s="53"/>
      <c r="RS30" s="53"/>
      <c r="RT30" s="53"/>
      <c r="RU30" s="53"/>
      <c r="RV30" s="53"/>
      <c r="RW30" s="53"/>
      <c r="RX30" s="53"/>
      <c r="RY30" s="53"/>
      <c r="RZ30" s="53"/>
      <c r="SA30" s="53"/>
      <c r="SB30" s="53"/>
      <c r="SC30" s="53"/>
      <c r="SD30" s="53"/>
      <c r="SE30" s="53"/>
      <c r="SF30" s="53"/>
      <c r="SG30" s="53"/>
      <c r="SH30" s="53"/>
      <c r="SI30" s="53"/>
      <c r="SJ30" s="53"/>
      <c r="SK30" s="53"/>
      <c r="SL30" s="53"/>
      <c r="SM30" s="53"/>
      <c r="SN30" s="53"/>
      <c r="SO30" s="53"/>
      <c r="SP30" s="53"/>
      <c r="SQ30" s="53"/>
      <c r="SR30" s="53"/>
      <c r="SS30" s="53"/>
      <c r="ST30" s="53"/>
      <c r="SU30" s="53"/>
      <c r="SV30" s="53"/>
      <c r="SW30" s="53"/>
      <c r="SX30" s="53"/>
      <c r="SY30" s="53"/>
      <c r="SZ30" s="53"/>
      <c r="TA30" s="53"/>
      <c r="TB30" s="53"/>
      <c r="TC30" s="53"/>
      <c r="TD30" s="53"/>
      <c r="TE30" s="53"/>
      <c r="TF30" s="53"/>
      <c r="TG30" s="53"/>
      <c r="TH30" s="53"/>
      <c r="TI30" s="53"/>
      <c r="TJ30" s="53"/>
      <c r="TK30" s="53"/>
      <c r="TL30" s="53"/>
      <c r="TM30" s="53"/>
      <c r="TN30" s="53"/>
      <c r="TO30" s="53"/>
      <c r="TP30" s="53"/>
      <c r="TQ30" s="53"/>
      <c r="TR30" s="53"/>
      <c r="TS30" s="53"/>
      <c r="TT30" s="53"/>
      <c r="TU30" s="53"/>
      <c r="TV30" s="53"/>
      <c r="TW30" s="53"/>
      <c r="TX30" s="53"/>
      <c r="TY30" s="53"/>
      <c r="TZ30" s="53"/>
      <c r="UA30" s="53"/>
      <c r="UB30" s="53"/>
      <c r="UC30" s="53"/>
      <c r="UD30" s="53"/>
      <c r="UE30" s="53"/>
      <c r="UF30" s="53"/>
      <c r="UG30" s="53"/>
      <c r="UH30" s="53"/>
      <c r="UI30" s="53"/>
      <c r="UJ30" s="53"/>
      <c r="UK30" s="53"/>
      <c r="UL30" s="53"/>
      <c r="UM30" s="53"/>
      <c r="UN30" s="53"/>
      <c r="UO30" s="53"/>
      <c r="UP30" s="53"/>
      <c r="UQ30" s="53"/>
      <c r="UR30" s="53"/>
      <c r="US30" s="53"/>
      <c r="UT30" s="53"/>
      <c r="UU30" s="53"/>
      <c r="UV30" s="53"/>
      <c r="UW30" s="53"/>
      <c r="UX30" s="53"/>
      <c r="UY30" s="53"/>
      <c r="UZ30" s="53"/>
      <c r="VA30" s="53"/>
      <c r="VB30" s="53"/>
      <c r="VC30" s="53"/>
      <c r="VD30" s="53"/>
      <c r="VE30" s="53"/>
      <c r="VF30" s="53"/>
      <c r="VG30" s="53"/>
      <c r="VH30" s="53"/>
      <c r="VI30" s="53"/>
      <c r="VJ30" s="53"/>
      <c r="VK30" s="53"/>
      <c r="VL30" s="53"/>
      <c r="VM30" s="53"/>
      <c r="VN30" s="53"/>
      <c r="VO30" s="53"/>
      <c r="VP30" s="53"/>
      <c r="VQ30" s="53"/>
      <c r="VR30" s="53"/>
      <c r="VS30" s="53"/>
      <c r="VT30" s="53"/>
      <c r="VU30" s="53"/>
      <c r="VV30" s="53"/>
      <c r="VW30" s="53"/>
      <c r="VX30" s="53"/>
      <c r="VY30" s="53"/>
      <c r="VZ30" s="53"/>
      <c r="WA30" s="53"/>
      <c r="WB30" s="53"/>
      <c r="WC30" s="53"/>
      <c r="WD30" s="53"/>
      <c r="WE30" s="53"/>
      <c r="WF30" s="53"/>
      <c r="WG30" s="53"/>
      <c r="WH30" s="53"/>
      <c r="WI30" s="53"/>
      <c r="WJ30" s="53"/>
      <c r="WK30" s="53"/>
      <c r="WL30" s="53"/>
      <c r="WM30" s="53"/>
      <c r="WN30" s="53"/>
      <c r="WO30" s="53"/>
      <c r="WP30" s="53"/>
      <c r="WQ30" s="53"/>
      <c r="WR30" s="53"/>
      <c r="WS30" s="53"/>
      <c r="WT30" s="53"/>
      <c r="WU30" s="53"/>
      <c r="WV30" s="53"/>
      <c r="WW30" s="53"/>
      <c r="WX30" s="53"/>
      <c r="WY30" s="53"/>
      <c r="WZ30" s="53"/>
      <c r="XA30" s="53"/>
      <c r="XB30" s="53"/>
      <c r="XC30" s="53"/>
      <c r="XD30" s="53"/>
      <c r="XE30" s="53"/>
      <c r="XF30" s="53"/>
      <c r="XG30" s="53"/>
      <c r="XH30" s="53"/>
      <c r="XI30" s="53"/>
      <c r="XJ30" s="53"/>
      <c r="XK30" s="53"/>
      <c r="XL30" s="53"/>
      <c r="XM30" s="53"/>
      <c r="XN30" s="53"/>
      <c r="XO30" s="53"/>
      <c r="XP30" s="53"/>
      <c r="XQ30" s="53"/>
      <c r="XR30" s="53"/>
      <c r="XS30" s="53"/>
      <c r="XT30" s="53"/>
      <c r="XU30" s="53"/>
      <c r="XV30" s="53"/>
      <c r="XW30" s="53"/>
      <c r="XX30" s="53"/>
      <c r="XY30" s="53"/>
      <c r="XZ30" s="53"/>
      <c r="YA30" s="53"/>
      <c r="YB30" s="53"/>
      <c r="YC30" s="53"/>
      <c r="YD30" s="53"/>
      <c r="YE30" s="53"/>
      <c r="YF30" s="53"/>
      <c r="YG30" s="53"/>
      <c r="YH30" s="53"/>
      <c r="YI30" s="53"/>
      <c r="YJ30" s="53"/>
      <c r="YK30" s="53"/>
      <c r="YL30" s="53"/>
      <c r="YM30" s="53"/>
      <c r="YN30" s="53"/>
      <c r="YO30" s="53"/>
      <c r="YP30" s="53"/>
      <c r="YQ30" s="53"/>
      <c r="YR30" s="53"/>
      <c r="YS30" s="53"/>
      <c r="YT30" s="53"/>
      <c r="YU30" s="53"/>
      <c r="YV30" s="53"/>
      <c r="YW30" s="53"/>
      <c r="YX30" s="53"/>
      <c r="YY30" s="53"/>
      <c r="YZ30" s="53"/>
      <c r="ZA30" s="53"/>
      <c r="ZB30" s="53"/>
      <c r="ZC30" s="53"/>
      <c r="ZD30" s="53"/>
      <c r="ZE30" s="53"/>
      <c r="ZF30" s="53"/>
      <c r="ZG30" s="53"/>
      <c r="ZH30" s="53"/>
      <c r="ZI30" s="53"/>
      <c r="ZJ30" s="53"/>
      <c r="ZK30" s="53"/>
      <c r="ZL30" s="53"/>
      <c r="ZM30" s="53"/>
      <c r="ZN30" s="53"/>
      <c r="ZO30" s="53"/>
      <c r="ZP30" s="53"/>
      <c r="ZQ30" s="53"/>
      <c r="ZR30" s="53"/>
      <c r="ZS30" s="53"/>
      <c r="ZT30" s="53"/>
      <c r="ZU30" s="53"/>
      <c r="ZV30" s="53"/>
      <c r="ZW30" s="53"/>
      <c r="ZX30" s="53"/>
      <c r="ZY30" s="53"/>
      <c r="ZZ30" s="53"/>
      <c r="AAA30" s="53"/>
      <c r="AAB30" s="53"/>
      <c r="AAC30" s="53"/>
      <c r="AAD30" s="53"/>
      <c r="AAE30" s="53"/>
      <c r="AAF30" s="53"/>
      <c r="AAG30" s="53"/>
      <c r="AAH30" s="53"/>
      <c r="AAI30" s="53"/>
      <c r="AAJ30" s="53"/>
      <c r="AAK30" s="53"/>
      <c r="AAL30" s="53"/>
      <c r="AAM30" s="53"/>
      <c r="AAN30" s="53"/>
      <c r="AAO30" s="53"/>
      <c r="AAP30" s="53"/>
      <c r="AAQ30" s="53"/>
      <c r="AAR30" s="53"/>
      <c r="AAS30" s="53"/>
      <c r="AAT30" s="53"/>
      <c r="AAU30" s="53"/>
      <c r="AAV30" s="53"/>
      <c r="AAW30" s="53"/>
      <c r="AAX30" s="53"/>
      <c r="AAY30" s="53"/>
      <c r="AAZ30" s="53"/>
      <c r="ABA30" s="53"/>
      <c r="ABB30" s="53"/>
      <c r="ABC30" s="53"/>
      <c r="ABD30" s="53"/>
      <c r="ABE30" s="53"/>
      <c r="ABF30" s="53"/>
      <c r="ABG30" s="53"/>
      <c r="ABH30" s="53"/>
      <c r="ABI30" s="53"/>
      <c r="ABJ30" s="53"/>
      <c r="ABK30" s="53"/>
      <c r="ABL30" s="53"/>
      <c r="ABM30" s="53"/>
      <c r="ABN30" s="53"/>
      <c r="ABO30" s="53"/>
      <c r="ABP30" s="53"/>
      <c r="ABQ30" s="53"/>
      <c r="ABR30" s="53"/>
      <c r="ABS30" s="53"/>
      <c r="ABT30" s="53"/>
      <c r="ABU30" s="53"/>
      <c r="ABV30" s="53"/>
      <c r="ABW30" s="53"/>
      <c r="ABX30" s="53"/>
      <c r="ABY30" s="53"/>
      <c r="ABZ30" s="53"/>
      <c r="ACA30" s="53"/>
      <c r="ACB30" s="53"/>
      <c r="ACC30" s="53"/>
      <c r="ACD30" s="53"/>
      <c r="ACE30" s="53"/>
      <c r="ACF30" s="53"/>
      <c r="ACG30" s="53"/>
      <c r="ACH30" s="53"/>
      <c r="ACI30" s="53"/>
      <c r="ACJ30" s="53"/>
      <c r="ACK30" s="53"/>
      <c r="ACL30" s="53"/>
      <c r="ACM30" s="53"/>
      <c r="ACN30" s="53"/>
      <c r="ACO30" s="53"/>
      <c r="ACP30" s="53"/>
      <c r="ACQ30" s="53"/>
      <c r="ACR30" s="53"/>
      <c r="ACS30" s="53"/>
      <c r="ACT30" s="53"/>
      <c r="ACU30" s="53"/>
      <c r="ACV30" s="53"/>
      <c r="ACW30" s="53"/>
      <c r="ACX30" s="53"/>
      <c r="ACY30" s="53"/>
      <c r="ACZ30" s="53"/>
      <c r="ADA30" s="53"/>
      <c r="ADB30" s="53"/>
      <c r="ADC30" s="53"/>
      <c r="ADD30" s="53"/>
      <c r="ADE30" s="53"/>
      <c r="ADF30" s="53"/>
      <c r="ADG30" s="53"/>
      <c r="ADH30" s="53"/>
      <c r="ADI30" s="53"/>
      <c r="ADJ30" s="53"/>
      <c r="ADK30" s="53"/>
      <c r="ADL30" s="53"/>
      <c r="ADM30" s="53"/>
      <c r="ADN30" s="53"/>
      <c r="ADO30" s="53"/>
      <c r="ADP30" s="53"/>
      <c r="ADQ30" s="53"/>
      <c r="ADR30" s="53"/>
      <c r="ADS30" s="53"/>
      <c r="ADT30" s="53"/>
      <c r="ADU30" s="53"/>
      <c r="ADV30" s="53"/>
      <c r="ADW30" s="53"/>
      <c r="ADX30" s="53"/>
      <c r="ADY30" s="53"/>
      <c r="ADZ30" s="53"/>
      <c r="AEA30" s="53"/>
      <c r="AEB30" s="53"/>
      <c r="AEC30" s="53"/>
      <c r="AED30" s="53"/>
      <c r="AEE30" s="53"/>
      <c r="AEF30" s="53"/>
      <c r="AEG30" s="53"/>
      <c r="AEH30" s="53"/>
      <c r="AEI30" s="53"/>
      <c r="AEJ30" s="53"/>
      <c r="AEK30" s="53"/>
      <c r="AEL30" s="53"/>
      <c r="AEM30" s="53"/>
      <c r="AEN30" s="53"/>
      <c r="AEO30" s="53"/>
      <c r="AEP30" s="53"/>
      <c r="AEQ30" s="53"/>
      <c r="AER30" s="53"/>
      <c r="AES30" s="53"/>
      <c r="AET30" s="53"/>
      <c r="AEU30" s="53"/>
      <c r="AEV30" s="53"/>
      <c r="AEW30" s="53"/>
      <c r="AEX30" s="53"/>
      <c r="AEY30" s="53"/>
      <c r="AEZ30" s="53"/>
      <c r="AFA30" s="53"/>
      <c r="AFB30" s="53"/>
      <c r="AFC30" s="53"/>
      <c r="AFD30" s="53"/>
      <c r="AFE30" s="53"/>
      <c r="AFF30" s="53"/>
      <c r="AFG30" s="53"/>
      <c r="AFH30" s="53"/>
      <c r="AFI30" s="53"/>
      <c r="AFJ30" s="53"/>
      <c r="AFK30" s="53"/>
      <c r="AFL30" s="53"/>
      <c r="AFM30" s="53"/>
      <c r="AFN30" s="53"/>
      <c r="AFO30" s="53"/>
      <c r="AFP30" s="53"/>
      <c r="AFQ30" s="53"/>
      <c r="AFR30" s="53"/>
      <c r="AFS30" s="53"/>
      <c r="AFT30" s="53"/>
      <c r="AFU30" s="53"/>
      <c r="AFV30" s="53"/>
      <c r="AFW30" s="53"/>
      <c r="AFX30" s="53"/>
      <c r="AFY30" s="53"/>
      <c r="AFZ30" s="53"/>
      <c r="AGA30" s="53"/>
      <c r="AGB30" s="53"/>
      <c r="AGC30" s="53"/>
      <c r="AGD30" s="53"/>
      <c r="AGE30" s="53"/>
      <c r="AGF30" s="53"/>
      <c r="AGG30" s="53"/>
      <c r="AGH30" s="53"/>
      <c r="AGI30" s="53"/>
      <c r="AGJ30" s="53"/>
      <c r="AGK30" s="53"/>
      <c r="AGL30" s="53"/>
      <c r="AGM30" s="53"/>
      <c r="AGN30" s="53"/>
      <c r="AGO30" s="53"/>
      <c r="AGP30" s="53"/>
      <c r="AGQ30" s="53"/>
      <c r="AGR30" s="53"/>
      <c r="AGS30" s="53"/>
      <c r="AGT30" s="53"/>
      <c r="AGU30" s="53"/>
      <c r="AGV30" s="53"/>
      <c r="AGW30" s="53"/>
      <c r="AGX30" s="53"/>
      <c r="AGY30" s="53"/>
      <c r="AGZ30" s="53"/>
      <c r="AHA30" s="53"/>
      <c r="AHB30" s="53"/>
      <c r="AHC30" s="53"/>
      <c r="AHD30" s="53"/>
      <c r="AHE30" s="53"/>
      <c r="AHF30" s="53"/>
      <c r="AHG30" s="53"/>
      <c r="AHH30" s="53"/>
      <c r="AHI30" s="53"/>
      <c r="AHJ30" s="53"/>
      <c r="AHK30" s="53"/>
      <c r="AHL30" s="53"/>
      <c r="AHM30" s="53"/>
      <c r="AHN30" s="53"/>
      <c r="AHO30" s="53"/>
      <c r="AHP30" s="53"/>
      <c r="AHQ30" s="53"/>
      <c r="AHR30" s="53"/>
      <c r="AHS30" s="53"/>
      <c r="AHT30" s="53"/>
      <c r="AHU30" s="53"/>
      <c r="AHV30" s="53"/>
      <c r="AHW30" s="53"/>
      <c r="AHX30" s="53"/>
      <c r="AHY30" s="53"/>
      <c r="AHZ30" s="53"/>
      <c r="AIA30" s="53"/>
      <c r="AIB30" s="53"/>
      <c r="AIC30" s="53"/>
      <c r="AID30" s="53"/>
      <c r="AIE30" s="53"/>
      <c r="AIF30" s="53"/>
      <c r="AIG30" s="53"/>
      <c r="AIH30" s="53"/>
      <c r="AII30" s="53"/>
      <c r="AIJ30" s="53"/>
      <c r="AIK30" s="53"/>
      <c r="AIL30" s="53"/>
      <c r="AIM30" s="53"/>
      <c r="AIN30" s="53"/>
      <c r="AIO30" s="53"/>
      <c r="AIP30" s="53"/>
      <c r="AIQ30" s="53"/>
      <c r="AIR30" s="53"/>
      <c r="AIS30" s="53"/>
      <c r="AIT30" s="53"/>
      <c r="AIU30" s="53"/>
      <c r="AIV30" s="53"/>
      <c r="AIW30" s="53"/>
      <c r="AIX30" s="53"/>
      <c r="AIY30" s="53"/>
      <c r="AIZ30" s="53"/>
      <c r="AJA30" s="53"/>
      <c r="AJB30" s="53"/>
      <c r="AJC30" s="53"/>
      <c r="AJD30" s="53"/>
      <c r="AJE30" s="53"/>
      <c r="AJF30" s="53"/>
      <c r="AJG30" s="53"/>
      <c r="AJH30" s="53"/>
      <c r="AJI30" s="53"/>
      <c r="AJJ30" s="53"/>
      <c r="AJK30" s="53"/>
      <c r="AJL30" s="53"/>
      <c r="AJM30" s="53"/>
      <c r="AJN30" s="53"/>
      <c r="AJO30" s="53"/>
      <c r="AJP30" s="53"/>
      <c r="AJQ30" s="53"/>
      <c r="AJR30" s="53"/>
      <c r="AJS30" s="53"/>
      <c r="AJT30" s="53"/>
      <c r="AJU30" s="53"/>
      <c r="AJV30" s="53"/>
      <c r="AJW30" s="53"/>
      <c r="AJX30" s="53"/>
      <c r="AJY30" s="53"/>
      <c r="AJZ30" s="53"/>
      <c r="AKA30" s="53"/>
      <c r="AKB30" s="53"/>
      <c r="AKC30" s="53"/>
      <c r="AKD30" s="53"/>
      <c r="AKE30" s="53"/>
      <c r="AKF30" s="53"/>
      <c r="AKG30" s="53"/>
      <c r="AKH30" s="53"/>
      <c r="AKI30" s="53"/>
      <c r="AKJ30" s="53"/>
      <c r="AKK30" s="53"/>
      <c r="AKL30" s="53"/>
      <c r="AKM30" s="53"/>
      <c r="AKN30" s="53"/>
      <c r="AKO30" s="53"/>
      <c r="AKP30" s="53"/>
      <c r="AKQ30" s="53"/>
      <c r="AKR30" s="53"/>
      <c r="AKS30" s="53"/>
      <c r="AKT30" s="53"/>
      <c r="AKU30" s="53"/>
      <c r="AKV30" s="53"/>
      <c r="AKW30" s="53"/>
      <c r="AKX30" s="53"/>
      <c r="AKY30" s="53"/>
      <c r="AKZ30" s="53"/>
      <c r="ALA30" s="53"/>
      <c r="ALB30" s="53"/>
      <c r="ALC30" s="53"/>
      <c r="ALD30" s="53"/>
      <c r="ALE30" s="53"/>
      <c r="ALF30" s="53"/>
      <c r="ALG30" s="53"/>
      <c r="ALH30" s="53"/>
      <c r="ALI30" s="53"/>
      <c r="ALJ30" s="53"/>
      <c r="ALK30" s="53"/>
      <c r="ALL30" s="53"/>
      <c r="ALM30" s="53"/>
      <c r="ALN30" s="53"/>
      <c r="ALO30" s="53"/>
      <c r="ALP30" s="53"/>
      <c r="ALQ30" s="53"/>
      <c r="ALR30" s="53"/>
      <c r="ALS30" s="53"/>
      <c r="ALT30" s="53"/>
      <c r="ALU30" s="53"/>
      <c r="ALV30" s="53"/>
      <c r="ALW30" s="53"/>
      <c r="ALX30" s="53"/>
      <c r="ALY30" s="53"/>
      <c r="ALZ30" s="53"/>
      <c r="AMA30" s="53"/>
      <c r="AMB30" s="53"/>
      <c r="AMC30" s="53"/>
      <c r="AMD30" s="53"/>
      <c r="AME30" s="53"/>
      <c r="AMF30" s="53"/>
      <c r="AMG30" s="53"/>
      <c r="AMH30" s="53"/>
      <c r="AMI30" s="53"/>
      <c r="AMJ30" s="53"/>
      <c r="AMK30" s="53"/>
    </row>
    <row r="31" spans="1:1025" ht="13.5" thickBot="1" x14ac:dyDescent="0.25">
      <c r="D31" s="67"/>
      <c r="E31" s="67"/>
      <c r="F31" s="67"/>
      <c r="G31" s="67"/>
      <c r="H31" s="67"/>
      <c r="I31" s="67"/>
      <c r="J31" s="67"/>
      <c r="K31" s="68"/>
      <c r="L31" s="69"/>
      <c r="M31" s="67"/>
      <c r="N31" s="67"/>
      <c r="O31" s="67"/>
      <c r="P31" s="67"/>
      <c r="Q31" s="67"/>
      <c r="R31" s="67"/>
      <c r="S31" s="67"/>
      <c r="T31" s="70"/>
      <c r="U31" s="67"/>
    </row>
    <row r="32" spans="1:1025" ht="23.65" customHeight="1" thickBot="1" x14ac:dyDescent="0.25">
      <c r="D32" s="92">
        <f t="shared" ref="D32:L32" si="4">AVERAGE(D4:D30)</f>
        <v>0.3888888888888889</v>
      </c>
      <c r="E32" s="92">
        <f t="shared" si="4"/>
        <v>0.42592592592592593</v>
      </c>
      <c r="F32" s="92">
        <f t="shared" si="4"/>
        <v>0.35185185185185186</v>
      </c>
      <c r="G32" s="93">
        <f t="shared" si="4"/>
        <v>3.7037037037037035E-2</v>
      </c>
      <c r="H32" s="93">
        <f t="shared" si="4"/>
        <v>0.40740740740740738</v>
      </c>
      <c r="I32" s="93">
        <f t="shared" si="4"/>
        <v>0.35185185185185186</v>
      </c>
      <c r="J32" s="92">
        <f t="shared" si="4"/>
        <v>0.35185185185185186</v>
      </c>
      <c r="K32" s="92">
        <f t="shared" si="4"/>
        <v>0.37037037037037035</v>
      </c>
      <c r="L32" s="92">
        <f t="shared" si="4"/>
        <v>0</v>
      </c>
      <c r="M32" s="93">
        <f>AVERAGE(M4:M30)</f>
        <v>1.462962962962963</v>
      </c>
      <c r="N32" s="93">
        <f>AVERAGE(N4:N30)</f>
        <v>1.2037037037037037</v>
      </c>
      <c r="O32" s="94">
        <f>AVERAGE(O4:O30)</f>
        <v>0</v>
      </c>
      <c r="P32" s="94">
        <f>AVERAGE(P4:P30)</f>
        <v>0.44444444444444442</v>
      </c>
      <c r="Q32" s="94">
        <f>AVERAGE(Q4:Q30)</f>
        <v>1</v>
      </c>
      <c r="R32" s="93">
        <f>AVERAGE(T4:T30)</f>
        <v>0.18518518518518517</v>
      </c>
      <c r="S32" s="93">
        <f>AVERAGE(S4:S30)</f>
        <v>0</v>
      </c>
      <c r="T32" s="94">
        <f>AVERAGE(T4:T30)</f>
        <v>0.18518518518518517</v>
      </c>
      <c r="U32" s="93">
        <f>AVERAGE(U4:U30)</f>
        <v>6.9814814814814818</v>
      </c>
      <c r="V32" s="95"/>
      <c r="W32" s="96">
        <f>AVERAGE(X4:X30)/14*20</f>
        <v>14.406651549508691</v>
      </c>
      <c r="X32" s="97" t="s">
        <v>2</v>
      </c>
    </row>
    <row r="33" spans="1:25" ht="10.5" customHeight="1" x14ac:dyDescent="0.2">
      <c r="U33" s="137" t="s">
        <v>38</v>
      </c>
      <c r="V33" s="137"/>
      <c r="W33" s="137"/>
    </row>
    <row r="34" spans="1:25" s="27" customFormat="1" ht="21.95" customHeight="1" x14ac:dyDescent="0.2">
      <c r="A34" s="23" t="s">
        <v>3</v>
      </c>
      <c r="B34" s="23" t="s">
        <v>4</v>
      </c>
      <c r="C34" s="23" t="s">
        <v>5</v>
      </c>
      <c r="D34" s="23" t="s">
        <v>6</v>
      </c>
      <c r="E34" s="23" t="s">
        <v>7</v>
      </c>
      <c r="F34" s="23" t="s">
        <v>8</v>
      </c>
      <c r="G34" s="23" t="s">
        <v>9</v>
      </c>
      <c r="H34" s="23" t="s">
        <v>10</v>
      </c>
      <c r="I34" s="23" t="s">
        <v>11</v>
      </c>
      <c r="J34" s="23" t="s">
        <v>12</v>
      </c>
      <c r="K34" s="24" t="s">
        <v>13</v>
      </c>
      <c r="L34" s="25" t="s">
        <v>14</v>
      </c>
      <c r="M34" s="23" t="s">
        <v>15</v>
      </c>
      <c r="N34" s="23" t="s">
        <v>16</v>
      </c>
      <c r="O34" s="23" t="s">
        <v>17</v>
      </c>
      <c r="P34" s="23" t="s">
        <v>18</v>
      </c>
      <c r="Q34" s="23" t="s">
        <v>19</v>
      </c>
      <c r="R34" s="23" t="s">
        <v>20</v>
      </c>
      <c r="S34" s="23" t="s">
        <v>21</v>
      </c>
      <c r="T34" s="23" t="s">
        <v>22</v>
      </c>
      <c r="U34" s="23"/>
      <c r="V34" s="26"/>
      <c r="W34" s="23" t="s">
        <v>31</v>
      </c>
      <c r="X34" s="23"/>
      <c r="Y34" s="27" t="s">
        <v>24</v>
      </c>
    </row>
    <row r="35" spans="1:25" s="27" customFormat="1" ht="16.7" customHeight="1" x14ac:dyDescent="0.2">
      <c r="A35" s="23"/>
      <c r="B35" s="23"/>
      <c r="C35" s="23"/>
      <c r="D35" s="23" t="s">
        <v>25</v>
      </c>
      <c r="E35" s="23" t="s">
        <v>6</v>
      </c>
      <c r="F35" s="23" t="s">
        <v>7</v>
      </c>
      <c r="G35" s="23" t="s">
        <v>8</v>
      </c>
      <c r="H35" s="23" t="s">
        <v>9</v>
      </c>
      <c r="I35" s="23" t="s">
        <v>10</v>
      </c>
      <c r="J35" s="23" t="s">
        <v>11</v>
      </c>
      <c r="K35" s="24" t="s">
        <v>12</v>
      </c>
      <c r="L35" s="25" t="s">
        <v>13</v>
      </c>
      <c r="M35" s="23" t="s">
        <v>14</v>
      </c>
      <c r="N35" s="23" t="s">
        <v>15</v>
      </c>
      <c r="O35" s="23" t="s">
        <v>16</v>
      </c>
      <c r="P35" s="23" t="s">
        <v>17</v>
      </c>
      <c r="Q35" s="23" t="s">
        <v>18</v>
      </c>
      <c r="R35" s="23" t="s">
        <v>19</v>
      </c>
      <c r="S35" s="23" t="s">
        <v>21</v>
      </c>
      <c r="T35" s="23" t="s">
        <v>20</v>
      </c>
      <c r="U35" s="23"/>
      <c r="V35" s="26"/>
      <c r="W35" s="23" t="s">
        <v>23</v>
      </c>
      <c r="X35" s="23"/>
      <c r="Y35" s="27" t="s">
        <v>26</v>
      </c>
    </row>
    <row r="36" spans="1:25" s="30" customFormat="1" ht="28.9" customHeight="1" x14ac:dyDescent="0.2">
      <c r="A36" s="28">
        <v>4</v>
      </c>
      <c r="B36" s="29" t="s">
        <v>39</v>
      </c>
      <c r="K36" s="31"/>
      <c r="L36" s="32"/>
      <c r="M36" s="33"/>
      <c r="N36" s="33"/>
      <c r="R36" s="33"/>
      <c r="T36" s="34"/>
      <c r="V36" s="35"/>
    </row>
    <row r="37" spans="1:25" s="30" customFormat="1" ht="13.5" thickBot="1" x14ac:dyDescent="0.25">
      <c r="A37" s="63"/>
      <c r="B37" s="64"/>
      <c r="C37" s="64"/>
      <c r="D37" s="64"/>
      <c r="E37" s="64"/>
      <c r="F37" s="64"/>
      <c r="G37" s="64"/>
      <c r="H37" s="64"/>
      <c r="I37" s="64"/>
      <c r="J37" s="64"/>
      <c r="K37" s="65"/>
      <c r="L37" s="108"/>
      <c r="M37" s="36"/>
      <c r="N37" s="36"/>
      <c r="O37" s="37"/>
      <c r="P37" s="38"/>
      <c r="R37" s="33"/>
      <c r="T37" s="34"/>
      <c r="V37" s="35"/>
    </row>
    <row r="38" spans="1:25" s="30" customFormat="1" ht="18.75" customHeight="1" thickBot="1" x14ac:dyDescent="0.25">
      <c r="A38" s="39" t="s">
        <v>40</v>
      </c>
      <c r="B38" s="138" t="str">
        <f ca="1">INDIRECT( CONCATENATE(B34,A36))</f>
        <v>Produit 1</v>
      </c>
      <c r="C38" s="138"/>
      <c r="D38" s="138"/>
      <c r="E38" s="145" t="str">
        <f>A5</f>
        <v>5RE346</v>
      </c>
      <c r="F38" s="145"/>
      <c r="G38" s="139">
        <f ca="1">INDIRECT( CONCATENATE("Z",A36))</f>
        <v>8.1632653061224474</v>
      </c>
      <c r="H38" s="139"/>
      <c r="I38" s="139"/>
      <c r="J38" s="140"/>
      <c r="K38" s="140"/>
      <c r="L38" s="109"/>
      <c r="M38" s="38"/>
      <c r="N38" s="38"/>
      <c r="O38" s="174" t="s">
        <v>78</v>
      </c>
      <c r="P38" s="175"/>
      <c r="Q38" s="175"/>
      <c r="R38" s="176"/>
      <c r="S38" s="175"/>
      <c r="T38" s="177"/>
      <c r="U38" s="175"/>
      <c r="V38" s="178"/>
      <c r="W38" s="179"/>
    </row>
    <row r="39" spans="1:25" s="30" customFormat="1" ht="18.75" customHeight="1" thickBot="1" x14ac:dyDescent="0.25">
      <c r="A39" s="40" t="s">
        <v>81</v>
      </c>
      <c r="B39" s="141">
        <f ca="1">INDIRECT( CONCATENATE(C34,A36))</f>
        <v>1</v>
      </c>
      <c r="C39" s="141"/>
      <c r="D39" s="141"/>
      <c r="E39" s="145"/>
      <c r="F39" s="145"/>
      <c r="G39" s="139"/>
      <c r="H39" s="139"/>
      <c r="I39" s="139"/>
      <c r="J39" s="140"/>
      <c r="K39" s="140"/>
      <c r="L39" s="109"/>
      <c r="M39" s="38"/>
      <c r="N39" s="38"/>
      <c r="O39" s="180" t="s">
        <v>27</v>
      </c>
      <c r="P39" s="181"/>
      <c r="Q39" s="181"/>
      <c r="R39" s="181"/>
      <c r="S39" s="181"/>
      <c r="T39" s="181"/>
      <c r="U39" s="181"/>
      <c r="V39" s="181"/>
      <c r="W39" s="182"/>
    </row>
    <row r="40" spans="1:25" s="47" customFormat="1" ht="18.75" thickBot="1" x14ac:dyDescent="0.25">
      <c r="A40" s="41" t="s">
        <v>80</v>
      </c>
      <c r="B40" s="42"/>
      <c r="C40" s="42"/>
      <c r="D40" s="42"/>
      <c r="E40" s="135" t="str">
        <f ca="1">IF(ABS(INDIRECT( CONCATENATE("w",A36))-INDIRECT( CONCATENATE("v",A36)))&lt;1,"add+1","noadd")</f>
        <v>noadd</v>
      </c>
      <c r="F40" s="42"/>
      <c r="G40" s="42"/>
      <c r="H40" s="43" t="s">
        <v>30</v>
      </c>
      <c r="I40" s="42"/>
      <c r="J40" s="42"/>
      <c r="K40" s="42"/>
      <c r="L40" s="44"/>
      <c r="M40" s="45"/>
      <c r="N40" s="46"/>
      <c r="O40" s="183" t="s">
        <v>79</v>
      </c>
      <c r="P40" s="184"/>
      <c r="Q40" s="184"/>
      <c r="R40" s="184"/>
      <c r="S40" s="184"/>
      <c r="T40" s="184"/>
      <c r="U40" s="184"/>
      <c r="V40" s="184"/>
      <c r="W40" s="185"/>
    </row>
    <row r="41" spans="1:25" s="30" customFormat="1" ht="13.5" thickBot="1" x14ac:dyDescent="0.25">
      <c r="A41" s="110"/>
      <c r="B41" s="111"/>
      <c r="C41" s="111"/>
      <c r="D41" s="111"/>
      <c r="E41" s="111"/>
      <c r="F41" s="111"/>
      <c r="G41" s="111"/>
      <c r="H41" s="111"/>
      <c r="I41" s="111"/>
      <c r="J41" s="111"/>
      <c r="K41" s="112"/>
      <c r="L41" s="113"/>
      <c r="M41" s="36"/>
      <c r="N41" s="36"/>
      <c r="O41" s="180" t="s">
        <v>83</v>
      </c>
      <c r="P41" s="181"/>
      <c r="Q41" s="181"/>
      <c r="R41" s="181"/>
      <c r="S41" s="181"/>
      <c r="T41" s="181"/>
      <c r="U41" s="181"/>
      <c r="V41" s="181"/>
      <c r="W41" s="182"/>
    </row>
    <row r="42" spans="1:25" s="30" customFormat="1" x14ac:dyDescent="0.2">
      <c r="A42" s="48" t="s">
        <v>82</v>
      </c>
      <c r="B42" s="38"/>
      <c r="C42" s="38"/>
      <c r="D42" s="38"/>
      <c r="E42" s="38"/>
      <c r="F42" s="38"/>
      <c r="G42" s="38"/>
      <c r="H42" s="38"/>
      <c r="I42" s="38"/>
      <c r="J42" s="38"/>
      <c r="K42" s="66"/>
      <c r="L42" s="114"/>
      <c r="M42" s="36"/>
      <c r="N42" s="36"/>
      <c r="O42" s="180"/>
      <c r="P42" s="181"/>
      <c r="Q42" s="181"/>
      <c r="R42" s="186"/>
      <c r="S42" s="181"/>
      <c r="T42" s="187"/>
      <c r="U42" s="181"/>
      <c r="V42" s="188"/>
      <c r="W42" s="182"/>
    </row>
    <row r="43" spans="1:25" s="30" customFormat="1" ht="13.5" thickBot="1" x14ac:dyDescent="0.25">
      <c r="A43" s="49" t="str">
        <f>Feuille1!E1</f>
        <v>Test 1 :</v>
      </c>
      <c r="B43" s="115"/>
      <c r="C43" s="115"/>
      <c r="D43" s="115"/>
      <c r="E43" s="115"/>
      <c r="F43" s="115"/>
      <c r="G43" s="115"/>
      <c r="H43" s="115"/>
      <c r="I43" s="115"/>
      <c r="J43" s="159">
        <f ca="1">INDIRECT( CONCATENATE(D35,A36))</f>
        <v>0.5</v>
      </c>
      <c r="K43" s="160" t="s">
        <v>28</v>
      </c>
      <c r="L43" s="147">
        <f>D2</f>
        <v>0.5</v>
      </c>
      <c r="M43" s="36"/>
      <c r="N43" s="36"/>
      <c r="O43" s="189"/>
      <c r="P43" s="190"/>
      <c r="Q43" s="190"/>
      <c r="R43" s="191"/>
      <c r="S43" s="190"/>
      <c r="T43" s="192"/>
      <c r="U43" s="190"/>
      <c r="V43" s="193"/>
      <c r="W43" s="194"/>
    </row>
    <row r="44" spans="1:25" s="30" customFormat="1" x14ac:dyDescent="0.2">
      <c r="A44" s="48"/>
      <c r="B44" s="151" t="str">
        <f ca="1">INDIRECT( CONCATENATE("Feuille1!",D34,A36))</f>
        <v>Noir</v>
      </c>
      <c r="C44" s="152"/>
      <c r="D44" s="152"/>
      <c r="E44" s="152"/>
      <c r="F44" s="152"/>
      <c r="G44" s="152"/>
      <c r="H44" s="152"/>
      <c r="I44" s="152"/>
      <c r="J44" s="152"/>
      <c r="K44" s="152"/>
      <c r="L44" s="170"/>
      <c r="M44" s="36"/>
      <c r="N44" s="36"/>
      <c r="O44" s="38"/>
      <c r="P44" s="38"/>
      <c r="R44" s="33"/>
      <c r="T44" s="34"/>
      <c r="V44" s="35"/>
    </row>
    <row r="45" spans="1:25" s="30" customFormat="1" x14ac:dyDescent="0.2">
      <c r="A45" s="49" t="str">
        <f>Feuille1!F1</f>
        <v>Test 2 :</v>
      </c>
      <c r="B45" s="146"/>
      <c r="C45" s="146"/>
      <c r="D45" s="146"/>
      <c r="E45" s="146"/>
      <c r="F45" s="146"/>
      <c r="G45" s="146"/>
      <c r="H45" s="146"/>
      <c r="I45" s="146"/>
      <c r="J45" s="153">
        <f ca="1">INDIRECT( CONCATENATE(E35,A36))</f>
        <v>0.5</v>
      </c>
      <c r="K45" s="32" t="s">
        <v>28</v>
      </c>
      <c r="L45" s="114">
        <f>E2</f>
        <v>0.5</v>
      </c>
      <c r="M45" s="36"/>
      <c r="N45" s="36"/>
      <c r="O45" s="38"/>
      <c r="P45" s="38"/>
      <c r="R45" s="33"/>
      <c r="T45" s="34"/>
      <c r="V45" s="35"/>
    </row>
    <row r="46" spans="1:25" s="30" customFormat="1" x14ac:dyDescent="0.2">
      <c r="A46" s="48"/>
      <c r="B46" s="151" t="str">
        <f ca="1">INDIRECT( CONCATENATE("Feuille1!",E34,A36))</f>
        <v>Blanc</v>
      </c>
      <c r="C46" s="152"/>
      <c r="D46" s="152"/>
      <c r="E46" s="152"/>
      <c r="F46" s="152"/>
      <c r="G46" s="152"/>
      <c r="H46" s="152"/>
      <c r="I46" s="152"/>
      <c r="J46" s="152"/>
      <c r="K46" s="152"/>
      <c r="L46" s="170"/>
      <c r="M46" s="36"/>
      <c r="N46" s="36"/>
      <c r="O46" s="38"/>
      <c r="P46" s="38"/>
      <c r="R46" s="33"/>
      <c r="T46" s="34"/>
      <c r="V46" s="35"/>
    </row>
    <row r="47" spans="1:25" s="30" customFormat="1" x14ac:dyDescent="0.2">
      <c r="A47" s="49" t="str">
        <f>Feuille1!G1</f>
        <v>Test 3 :</v>
      </c>
      <c r="B47" s="146"/>
      <c r="C47" s="146"/>
      <c r="D47" s="146"/>
      <c r="E47" s="146"/>
      <c r="F47" s="146"/>
      <c r="G47" s="146"/>
      <c r="H47" s="146"/>
      <c r="I47" s="146"/>
      <c r="J47" s="153">
        <f ca="1">INDIRECT( CONCATENATE(F35,A36))</f>
        <v>0.5</v>
      </c>
      <c r="K47" s="32" t="s">
        <v>28</v>
      </c>
      <c r="L47" s="114">
        <f>F2</f>
        <v>0.5</v>
      </c>
      <c r="M47" s="36"/>
      <c r="N47" s="36"/>
      <c r="O47" s="38"/>
      <c r="P47" s="38"/>
      <c r="R47" s="33"/>
      <c r="T47" s="34"/>
      <c r="V47" s="35"/>
    </row>
    <row r="48" spans="1:25" s="30" customFormat="1" x14ac:dyDescent="0.2">
      <c r="A48" s="48"/>
      <c r="B48" s="151" t="str">
        <f ca="1">INDIRECT( CONCATENATE("Feuille1!",F34,A36))</f>
        <v>L4</v>
      </c>
      <c r="C48" s="152"/>
      <c r="D48" s="152"/>
      <c r="E48" s="152"/>
      <c r="F48" s="152"/>
      <c r="G48" s="152"/>
      <c r="H48" s="152"/>
      <c r="I48" s="152"/>
      <c r="J48" s="152"/>
      <c r="K48" s="152"/>
      <c r="L48" s="170"/>
      <c r="M48" s="36"/>
      <c r="N48" s="36"/>
      <c r="O48" s="38"/>
      <c r="P48" s="38"/>
      <c r="R48" s="33"/>
      <c r="T48" s="34"/>
      <c r="V48" s="35"/>
    </row>
    <row r="49" spans="1:22" s="30" customFormat="1" x14ac:dyDescent="0.2">
      <c r="A49" s="49" t="str">
        <f>Feuille1!H1</f>
        <v>Test 4 :</v>
      </c>
      <c r="B49" s="146"/>
      <c r="C49" s="146"/>
      <c r="D49" s="146"/>
      <c r="E49" s="146"/>
      <c r="F49" s="146"/>
      <c r="G49" s="146"/>
      <c r="H49" s="146"/>
      <c r="I49" s="146"/>
      <c r="J49" s="153">
        <f ca="1">INDIRECT( CONCATENATE(G35,A36))</f>
        <v>0</v>
      </c>
      <c r="K49" s="32" t="s">
        <v>28</v>
      </c>
      <c r="L49" s="114">
        <f>G2</f>
        <v>0.5</v>
      </c>
      <c r="M49" s="36"/>
      <c r="N49" s="36"/>
      <c r="O49" s="38"/>
      <c r="P49" s="38"/>
      <c r="R49" s="33"/>
      <c r="T49" s="34"/>
      <c r="V49" s="35"/>
    </row>
    <row r="50" spans="1:22" s="30" customFormat="1" x14ac:dyDescent="0.2">
      <c r="A50" s="48"/>
      <c r="B50" s="151">
        <f ca="1">INDIRECT( CONCATENATE("Feuille1!",G34,A36))</f>
        <v>15</v>
      </c>
      <c r="C50" s="152"/>
      <c r="D50" s="152"/>
      <c r="E50" s="152"/>
      <c r="F50" s="152"/>
      <c r="G50" s="152"/>
      <c r="H50" s="152"/>
      <c r="I50" s="152"/>
      <c r="J50" s="152"/>
      <c r="K50" s="152"/>
      <c r="L50" s="170"/>
      <c r="M50" s="36"/>
      <c r="N50" s="36"/>
      <c r="O50" s="38"/>
      <c r="P50" s="38"/>
      <c r="R50" s="33"/>
      <c r="T50" s="34"/>
      <c r="V50" s="35"/>
    </row>
    <row r="51" spans="1:22" s="30" customFormat="1" x14ac:dyDescent="0.2">
      <c r="A51" s="49" t="str">
        <f>Feuille1!I1</f>
        <v>Test 5 :</v>
      </c>
      <c r="B51" s="146"/>
      <c r="C51" s="146"/>
      <c r="D51" s="146"/>
      <c r="E51" s="146"/>
      <c r="F51" s="146"/>
      <c r="G51" s="146"/>
      <c r="H51" s="146"/>
      <c r="I51" s="146"/>
      <c r="J51" s="153">
        <f ca="1">INDIRECT( CONCATENATE(H35,A36))</f>
        <v>0</v>
      </c>
      <c r="K51" s="32" t="s">
        <v>28</v>
      </c>
      <c r="L51" s="114">
        <f>H2</f>
        <v>0.5</v>
      </c>
      <c r="M51" s="36"/>
      <c r="N51" s="36"/>
      <c r="O51" s="38"/>
      <c r="P51" s="38"/>
      <c r="R51" s="33"/>
      <c r="T51" s="34"/>
      <c r="V51" s="35"/>
    </row>
    <row r="52" spans="1:22" s="30" customFormat="1" x14ac:dyDescent="0.2">
      <c r="A52" s="48"/>
      <c r="B52" s="151">
        <f ca="1">INDIRECT( CONCATENATE("Feuille1!",H34,A36))</f>
        <v>12</v>
      </c>
      <c r="C52" s="152"/>
      <c r="D52" s="152"/>
      <c r="E52" s="152"/>
      <c r="F52" s="152"/>
      <c r="G52" s="152"/>
      <c r="H52" s="152"/>
      <c r="I52" s="152"/>
      <c r="J52" s="152"/>
      <c r="K52" s="152"/>
      <c r="L52" s="170"/>
      <c r="M52" s="36"/>
      <c r="N52" s="36"/>
      <c r="O52" s="38"/>
      <c r="P52" s="38"/>
      <c r="R52" s="33"/>
      <c r="T52" s="34"/>
      <c r="V52" s="35"/>
    </row>
    <row r="53" spans="1:22" s="30" customFormat="1" x14ac:dyDescent="0.2">
      <c r="A53" s="49" t="str">
        <f>Feuille1!J1</f>
        <v>Test 6 :</v>
      </c>
      <c r="B53" s="146"/>
      <c r="C53" s="146"/>
      <c r="D53" s="146"/>
      <c r="E53" s="146"/>
      <c r="F53" s="146"/>
      <c r="G53" s="146"/>
      <c r="H53" s="146"/>
      <c r="I53" s="146"/>
      <c r="J53" s="153">
        <f ca="1">INDIRECT( CONCATENATE(I35,A36))</f>
        <v>0</v>
      </c>
      <c r="K53" s="32" t="s">
        <v>28</v>
      </c>
      <c r="L53" s="114">
        <f>I2</f>
        <v>0.5</v>
      </c>
      <c r="M53" s="36"/>
      <c r="N53" s="36"/>
      <c r="O53" s="38"/>
      <c r="P53" s="38"/>
      <c r="R53" s="33"/>
      <c r="T53" s="34"/>
      <c r="V53" s="35"/>
    </row>
    <row r="54" spans="1:22" s="30" customFormat="1" x14ac:dyDescent="0.2">
      <c r="A54" s="48"/>
      <c r="B54" s="166" t="str">
        <f ca="1">INDIRECT( CONCATENATE("Feuille1!",I34,A36))</f>
        <v>R21</v>
      </c>
      <c r="C54" s="167"/>
      <c r="D54" s="167"/>
      <c r="E54" s="167"/>
      <c r="F54" s="167"/>
      <c r="G54" s="167"/>
      <c r="H54" s="167"/>
      <c r="I54" s="167"/>
      <c r="J54" s="167"/>
      <c r="K54" s="167"/>
      <c r="L54" s="171"/>
      <c r="M54" s="36"/>
      <c r="N54" s="36"/>
      <c r="O54" s="38"/>
      <c r="P54" s="38"/>
      <c r="R54" s="33"/>
      <c r="T54" s="34"/>
      <c r="V54" s="35"/>
    </row>
    <row r="55" spans="1:22" s="37" customFormat="1" x14ac:dyDescent="0.2">
      <c r="A55" s="48"/>
      <c r="B55" s="168"/>
      <c r="C55" s="169"/>
      <c r="D55" s="169"/>
      <c r="E55" s="169"/>
      <c r="F55" s="169"/>
      <c r="G55" s="169"/>
      <c r="H55" s="169"/>
      <c r="I55" s="169"/>
      <c r="J55" s="169"/>
      <c r="K55" s="169"/>
      <c r="L55" s="172"/>
      <c r="M55" s="36"/>
      <c r="N55" s="36"/>
      <c r="R55" s="36"/>
      <c r="T55" s="122"/>
      <c r="V55" s="123"/>
    </row>
    <row r="56" spans="1:22" s="30" customFormat="1" x14ac:dyDescent="0.2">
      <c r="A56" s="49" t="str">
        <f>Feuille1!K1</f>
        <v>Test 7 :</v>
      </c>
      <c r="B56" s="146"/>
      <c r="C56" s="146"/>
      <c r="D56" s="146"/>
      <c r="E56" s="146"/>
      <c r="F56" s="146"/>
      <c r="G56" s="146"/>
      <c r="H56" s="146"/>
      <c r="I56" s="146"/>
      <c r="J56" s="153">
        <f ca="1">INDIRECT( CONCATENATE(J35,A36))</f>
        <v>0</v>
      </c>
      <c r="K56" s="32" t="s">
        <v>28</v>
      </c>
      <c r="L56" s="114">
        <f>J2</f>
        <v>0.5</v>
      </c>
      <c r="M56" s="36"/>
      <c r="N56" s="36"/>
      <c r="O56" s="38"/>
      <c r="P56" s="38"/>
      <c r="R56" s="33"/>
      <c r="T56" s="34"/>
      <c r="V56" s="35"/>
    </row>
    <row r="57" spans="1:22" s="30" customFormat="1" x14ac:dyDescent="0.2">
      <c r="A57" s="48"/>
      <c r="B57" s="166" t="str">
        <f ca="1">INDIRECT( CONCATENATE("Feuille1!",J34,A36))</f>
        <v>R21</v>
      </c>
      <c r="C57" s="167"/>
      <c r="D57" s="167"/>
      <c r="E57" s="167"/>
      <c r="F57" s="167"/>
      <c r="G57" s="167"/>
      <c r="H57" s="167"/>
      <c r="I57" s="167"/>
      <c r="J57" s="167"/>
      <c r="K57" s="167"/>
      <c r="L57" s="171"/>
      <c r="M57" s="36"/>
      <c r="N57" s="36"/>
      <c r="O57" s="38"/>
      <c r="P57" s="38"/>
      <c r="R57" s="33"/>
      <c r="T57" s="34"/>
      <c r="V57" s="35"/>
    </row>
    <row r="58" spans="1:22" s="37" customFormat="1" x14ac:dyDescent="0.2">
      <c r="A58" s="48"/>
      <c r="B58" s="168"/>
      <c r="C58" s="169"/>
      <c r="D58" s="169"/>
      <c r="E58" s="169"/>
      <c r="F58" s="169"/>
      <c r="G58" s="169"/>
      <c r="H58" s="169"/>
      <c r="I58" s="169"/>
      <c r="J58" s="169"/>
      <c r="K58" s="169"/>
      <c r="L58" s="172"/>
      <c r="M58" s="36"/>
      <c r="N58" s="36"/>
      <c r="R58" s="36"/>
      <c r="T58" s="122"/>
      <c r="V58" s="123"/>
    </row>
    <row r="59" spans="1:22" s="30" customFormat="1" x14ac:dyDescent="0.2">
      <c r="A59" s="49" t="str">
        <f>Feuille1!L1</f>
        <v>Test 8 :</v>
      </c>
      <c r="B59" s="146"/>
      <c r="C59" s="146"/>
      <c r="D59" s="146"/>
      <c r="E59" s="146"/>
      <c r="F59" s="146"/>
      <c r="G59" s="146"/>
      <c r="H59" s="146"/>
      <c r="I59" s="146"/>
      <c r="J59" s="153">
        <f ca="1">INDIRECT( CONCATENATE(K35,A36))</f>
        <v>0.5</v>
      </c>
      <c r="K59" s="32" t="s">
        <v>28</v>
      </c>
      <c r="L59" s="114">
        <f>K2</f>
        <v>0.5</v>
      </c>
      <c r="M59" s="36"/>
      <c r="N59" s="36"/>
      <c r="O59" s="38"/>
      <c r="P59" s="38"/>
      <c r="R59" s="33"/>
      <c r="T59" s="34"/>
      <c r="V59" s="35"/>
    </row>
    <row r="60" spans="1:22" s="30" customFormat="1" x14ac:dyDescent="0.2">
      <c r="A60" s="48"/>
      <c r="B60" s="151" t="str">
        <f ca="1">INDIRECT( CONCATENATE("Feuille1!",K34,A36))</f>
        <v>A4</v>
      </c>
      <c r="C60" s="152"/>
      <c r="D60" s="152"/>
      <c r="E60" s="152"/>
      <c r="F60" s="152"/>
      <c r="G60" s="152"/>
      <c r="H60" s="152"/>
      <c r="I60" s="152"/>
      <c r="J60" s="152"/>
      <c r="K60" s="152"/>
      <c r="L60" s="170"/>
      <c r="M60" s="36"/>
      <c r="N60" s="36"/>
      <c r="O60" s="38"/>
      <c r="P60" s="38"/>
      <c r="R60" s="33"/>
      <c r="T60" s="34"/>
      <c r="V60" s="35"/>
    </row>
    <row r="61" spans="1:22" s="30" customFormat="1" x14ac:dyDescent="0.2">
      <c r="A61" s="49" t="str">
        <f>Feuille1!M1</f>
        <v>Test 9 :</v>
      </c>
      <c r="B61" s="146"/>
      <c r="C61" s="146"/>
      <c r="D61" s="146"/>
      <c r="E61" s="146"/>
      <c r="F61" s="146"/>
      <c r="G61" s="146"/>
      <c r="H61" s="146"/>
      <c r="I61" s="146"/>
      <c r="J61" s="153">
        <f ca="1">INDIRECT( CONCATENATE(L35,A36))</f>
        <v>0</v>
      </c>
      <c r="K61" s="32" t="s">
        <v>28</v>
      </c>
      <c r="L61" s="114">
        <f>L2</f>
        <v>0.5</v>
      </c>
      <c r="M61" s="36"/>
      <c r="N61" s="36"/>
      <c r="O61" s="38"/>
      <c r="P61" s="38"/>
      <c r="R61" s="33"/>
      <c r="T61" s="34"/>
      <c r="V61" s="35"/>
    </row>
    <row r="62" spans="1:22" s="30" customFormat="1" x14ac:dyDescent="0.2">
      <c r="A62" s="48"/>
      <c r="B62" s="151">
        <f ca="1">INDIRECT( CONCATENATE("Feuille1!",L34,A36))</f>
        <v>1</v>
      </c>
      <c r="C62" s="152"/>
      <c r="D62" s="152"/>
      <c r="E62" s="152"/>
      <c r="F62" s="152"/>
      <c r="G62" s="152"/>
      <c r="H62" s="152"/>
      <c r="I62" s="152"/>
      <c r="J62" s="152"/>
      <c r="K62" s="152"/>
      <c r="L62" s="170"/>
      <c r="M62" s="36"/>
      <c r="N62" s="36"/>
      <c r="O62" s="38"/>
      <c r="P62" s="38"/>
      <c r="R62" s="33"/>
      <c r="T62" s="34"/>
      <c r="V62" s="35"/>
    </row>
    <row r="63" spans="1:22" s="30" customFormat="1" x14ac:dyDescent="0.2">
      <c r="A63" s="49" t="str">
        <f>Feuille1!N1</f>
        <v>Test 10 :</v>
      </c>
      <c r="B63" s="146"/>
      <c r="C63" s="146"/>
      <c r="D63" s="146"/>
      <c r="E63" s="146"/>
      <c r="F63" s="146"/>
      <c r="G63" s="146"/>
      <c r="H63" s="146"/>
      <c r="I63" s="146"/>
      <c r="J63" s="153">
        <f ca="1">INDIRECT( CONCATENATE(M35,A36))</f>
        <v>1</v>
      </c>
      <c r="K63" s="32" t="s">
        <v>28</v>
      </c>
      <c r="L63" s="114">
        <f>M2</f>
        <v>2</v>
      </c>
      <c r="M63" s="36"/>
      <c r="N63" s="36"/>
      <c r="O63" s="38"/>
      <c r="P63" s="38"/>
      <c r="R63" s="33"/>
      <c r="T63" s="34"/>
      <c r="V63" s="35"/>
    </row>
    <row r="64" spans="1:22" s="30" customFormat="1" x14ac:dyDescent="0.2">
      <c r="A64" s="48"/>
      <c r="B64" s="154">
        <f ca="1">INDIRECT( CONCATENATE("Feuille1!",M34,A36))</f>
        <v>19</v>
      </c>
      <c r="C64" s="155"/>
      <c r="D64" s="155"/>
      <c r="E64" s="155"/>
      <c r="F64" s="155"/>
      <c r="G64" s="155"/>
      <c r="H64" s="155"/>
      <c r="I64" s="155"/>
      <c r="J64" s="155"/>
      <c r="K64" s="155"/>
      <c r="L64" s="162"/>
      <c r="M64" s="50"/>
      <c r="N64" s="50"/>
      <c r="O64" s="50"/>
      <c r="P64" s="38"/>
      <c r="R64" s="33"/>
      <c r="T64" s="34"/>
      <c r="V64" s="35"/>
    </row>
    <row r="65" spans="1:22" s="30" customFormat="1" x14ac:dyDescent="0.2">
      <c r="A65" s="48"/>
      <c r="B65" s="156"/>
      <c r="C65" s="143"/>
      <c r="D65" s="143"/>
      <c r="E65" s="143"/>
      <c r="F65" s="143"/>
      <c r="G65" s="143"/>
      <c r="H65" s="143"/>
      <c r="I65" s="143"/>
      <c r="J65" s="143"/>
      <c r="K65" s="143"/>
      <c r="L65" s="142"/>
      <c r="M65" s="50"/>
      <c r="N65" s="50"/>
      <c r="O65" s="50"/>
      <c r="P65" s="38"/>
      <c r="R65" s="33"/>
      <c r="T65" s="34"/>
      <c r="V65" s="35"/>
    </row>
    <row r="66" spans="1:22" s="30" customFormat="1" x14ac:dyDescent="0.2">
      <c r="A66" s="48"/>
      <c r="B66" s="157"/>
      <c r="C66" s="158"/>
      <c r="D66" s="158"/>
      <c r="E66" s="158"/>
      <c r="F66" s="158"/>
      <c r="G66" s="158"/>
      <c r="H66" s="158"/>
      <c r="I66" s="158"/>
      <c r="J66" s="158"/>
      <c r="K66" s="158"/>
      <c r="L66" s="165"/>
      <c r="M66" s="50"/>
      <c r="N66" s="50"/>
      <c r="O66" s="50"/>
      <c r="P66" s="38"/>
      <c r="R66" s="33"/>
      <c r="T66" s="34"/>
      <c r="V66" s="35"/>
    </row>
    <row r="67" spans="1:22" s="30" customFormat="1" x14ac:dyDescent="0.2">
      <c r="A67" s="49" t="str">
        <f>Feuille1!O1</f>
        <v>Test 11 :</v>
      </c>
      <c r="B67" s="146"/>
      <c r="C67" s="146"/>
      <c r="D67" s="146"/>
      <c r="E67" s="146"/>
      <c r="F67" s="146"/>
      <c r="G67" s="146"/>
      <c r="H67" s="146"/>
      <c r="I67" s="146"/>
      <c r="J67" s="153">
        <f ca="1">INDIRECT( CONCATENATE(N35,A36))</f>
        <v>0</v>
      </c>
      <c r="K67" s="32" t="s">
        <v>28</v>
      </c>
      <c r="L67" s="114">
        <f>N2</f>
        <v>2</v>
      </c>
      <c r="M67" s="36"/>
      <c r="N67" s="36"/>
      <c r="O67" s="38"/>
      <c r="P67" s="38"/>
      <c r="R67" s="33"/>
      <c r="T67" s="34"/>
      <c r="V67" s="35"/>
    </row>
    <row r="68" spans="1:22" s="30" customFormat="1" ht="12.75" customHeight="1" x14ac:dyDescent="0.2">
      <c r="A68" s="48"/>
      <c r="B68" s="161">
        <f ca="1">INDIRECT( CONCATENATE("Feuille1!",N34,A36))</f>
        <v>10</v>
      </c>
      <c r="C68" s="162"/>
      <c r="D68" s="162"/>
      <c r="E68" s="162"/>
      <c r="F68" s="162"/>
      <c r="G68" s="162"/>
      <c r="H68" s="162"/>
      <c r="I68" s="162"/>
      <c r="J68" s="162"/>
      <c r="K68" s="162"/>
      <c r="L68" s="162"/>
      <c r="M68" s="51"/>
      <c r="N68" s="51"/>
      <c r="O68" s="51"/>
      <c r="P68" s="38"/>
      <c r="R68" s="33"/>
      <c r="T68" s="34"/>
      <c r="V68" s="35"/>
    </row>
    <row r="69" spans="1:22" s="30" customFormat="1" x14ac:dyDescent="0.2">
      <c r="A69" s="48"/>
      <c r="B69" s="163"/>
      <c r="C69" s="142"/>
      <c r="D69" s="142"/>
      <c r="E69" s="142"/>
      <c r="F69" s="142"/>
      <c r="G69" s="142"/>
      <c r="H69" s="142"/>
      <c r="I69" s="142"/>
      <c r="J69" s="142"/>
      <c r="K69" s="142"/>
      <c r="L69" s="142"/>
      <c r="M69" s="51"/>
      <c r="N69" s="51"/>
      <c r="O69" s="51"/>
      <c r="P69" s="38"/>
      <c r="R69" s="33"/>
      <c r="T69" s="34"/>
      <c r="V69" s="35"/>
    </row>
    <row r="70" spans="1:22" s="30" customFormat="1" x14ac:dyDescent="0.2">
      <c r="A70" s="48"/>
      <c r="B70" s="164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51"/>
      <c r="N70" s="51"/>
      <c r="O70" s="51"/>
      <c r="P70" s="38"/>
      <c r="R70" s="33"/>
      <c r="T70" s="34"/>
      <c r="V70" s="35"/>
    </row>
    <row r="71" spans="1:22" s="30" customFormat="1" x14ac:dyDescent="0.2">
      <c r="A71" s="49" t="str">
        <f>Feuille1!P1</f>
        <v>Test 12 :</v>
      </c>
      <c r="B71" s="146"/>
      <c r="C71" s="146"/>
      <c r="D71" s="146"/>
      <c r="E71" s="146"/>
      <c r="F71" s="146"/>
      <c r="G71" s="146"/>
      <c r="H71" s="146"/>
      <c r="I71" s="146"/>
      <c r="J71" s="153">
        <f ca="1">INDIRECT( CONCATENATE(O35,A36))</f>
        <v>0</v>
      </c>
      <c r="K71" s="32" t="s">
        <v>28</v>
      </c>
      <c r="L71" s="114">
        <f>O2</f>
        <v>1</v>
      </c>
      <c r="M71" s="36"/>
      <c r="N71" s="36"/>
      <c r="O71" s="38"/>
      <c r="P71" s="38"/>
      <c r="R71" s="33"/>
      <c r="T71" s="34"/>
      <c r="V71" s="35"/>
    </row>
    <row r="72" spans="1:22" s="30" customFormat="1" x14ac:dyDescent="0.2">
      <c r="A72" s="48"/>
      <c r="B72" s="154">
        <f ca="1">INDIRECT( CONCATENATE("Feuille1!",O34,A36))</f>
        <v>4</v>
      </c>
      <c r="C72" s="155"/>
      <c r="D72" s="155"/>
      <c r="E72" s="155"/>
      <c r="F72" s="155"/>
      <c r="G72" s="155"/>
      <c r="H72" s="155"/>
      <c r="I72" s="155"/>
      <c r="J72" s="155"/>
      <c r="K72" s="155"/>
      <c r="L72" s="162"/>
      <c r="M72" s="50"/>
      <c r="N72" s="50"/>
      <c r="O72" s="50"/>
      <c r="P72" s="38"/>
      <c r="R72" s="33"/>
      <c r="T72" s="34"/>
      <c r="V72" s="35"/>
    </row>
    <row r="73" spans="1:22" s="30" customFormat="1" x14ac:dyDescent="0.2">
      <c r="A73" s="48"/>
      <c r="B73" s="156"/>
      <c r="C73" s="143"/>
      <c r="D73" s="143"/>
      <c r="E73" s="143"/>
      <c r="F73" s="143"/>
      <c r="G73" s="143"/>
      <c r="H73" s="143"/>
      <c r="I73" s="143"/>
      <c r="J73" s="143"/>
      <c r="K73" s="143"/>
      <c r="L73" s="142"/>
      <c r="M73" s="50"/>
      <c r="N73" s="50"/>
      <c r="O73" s="50"/>
      <c r="P73" s="38"/>
      <c r="R73" s="33"/>
      <c r="T73" s="34"/>
      <c r="V73" s="35"/>
    </row>
    <row r="74" spans="1:22" s="30" customFormat="1" x14ac:dyDescent="0.2">
      <c r="A74" s="48"/>
      <c r="B74" s="157"/>
      <c r="C74" s="158"/>
      <c r="D74" s="158"/>
      <c r="E74" s="158"/>
      <c r="F74" s="158"/>
      <c r="G74" s="158"/>
      <c r="H74" s="158"/>
      <c r="I74" s="158"/>
      <c r="J74" s="158"/>
      <c r="K74" s="158"/>
      <c r="L74" s="165"/>
      <c r="M74" s="50"/>
      <c r="N74" s="50"/>
      <c r="O74" s="50"/>
      <c r="P74" s="38"/>
      <c r="R74" s="33"/>
      <c r="T74" s="34"/>
      <c r="V74" s="35"/>
    </row>
    <row r="75" spans="1:22" s="30" customFormat="1" x14ac:dyDescent="0.2">
      <c r="A75" s="49" t="str">
        <f>Feuille1!Q1</f>
        <v>Test 13 :</v>
      </c>
      <c r="B75" s="146"/>
      <c r="C75" s="146"/>
      <c r="D75" s="146"/>
      <c r="E75" s="146"/>
      <c r="F75" s="146"/>
      <c r="G75" s="146"/>
      <c r="H75" s="146"/>
      <c r="I75" s="146"/>
      <c r="J75" s="153">
        <f ca="1">INDIRECT( CONCATENATE(P35,A36))</f>
        <v>0</v>
      </c>
      <c r="K75" s="32" t="s">
        <v>28</v>
      </c>
      <c r="L75" s="114">
        <f>P2</f>
        <v>1</v>
      </c>
      <c r="M75" s="36"/>
      <c r="N75" s="36"/>
      <c r="O75" s="38"/>
      <c r="P75" s="38"/>
      <c r="R75" s="33"/>
      <c r="T75" s="34"/>
      <c r="V75" s="35"/>
    </row>
    <row r="76" spans="1:22" s="30" customFormat="1" ht="12.75" customHeight="1" x14ac:dyDescent="0.2">
      <c r="A76" s="48"/>
      <c r="B76" s="161">
        <f ca="1">INDIRECT( CONCATENATE("Feuille1!",P34,A36))</f>
        <v>4</v>
      </c>
      <c r="C76" s="162"/>
      <c r="D76" s="162"/>
      <c r="E76" s="162"/>
      <c r="F76" s="162"/>
      <c r="G76" s="162"/>
      <c r="H76" s="162"/>
      <c r="I76" s="162"/>
      <c r="J76" s="162"/>
      <c r="K76" s="162"/>
      <c r="L76" s="162"/>
      <c r="M76" s="51"/>
      <c r="N76" s="51"/>
      <c r="O76" s="51"/>
      <c r="P76" s="38"/>
      <c r="R76" s="33"/>
      <c r="T76" s="34"/>
      <c r="V76" s="35"/>
    </row>
    <row r="77" spans="1:22" s="30" customFormat="1" ht="12.75" customHeight="1" x14ac:dyDescent="0.2">
      <c r="A77" s="48"/>
      <c r="B77" s="163"/>
      <c r="C77" s="142"/>
      <c r="D77" s="142"/>
      <c r="E77" s="142"/>
      <c r="F77" s="142"/>
      <c r="G77" s="142"/>
      <c r="H77" s="142"/>
      <c r="I77" s="142"/>
      <c r="J77" s="142"/>
      <c r="K77" s="142"/>
      <c r="L77" s="142"/>
      <c r="M77" s="51"/>
      <c r="N77" s="51"/>
      <c r="O77" s="51"/>
      <c r="P77" s="38"/>
      <c r="R77" s="33"/>
      <c r="T77" s="34"/>
      <c r="V77" s="35"/>
    </row>
    <row r="78" spans="1:22" s="30" customFormat="1" x14ac:dyDescent="0.2">
      <c r="A78" s="48"/>
      <c r="B78" s="164"/>
      <c r="C78" s="165"/>
      <c r="D78" s="165"/>
      <c r="E78" s="165"/>
      <c r="F78" s="165"/>
      <c r="G78" s="165"/>
      <c r="H78" s="165"/>
      <c r="I78" s="165"/>
      <c r="J78" s="165"/>
      <c r="K78" s="165"/>
      <c r="L78" s="165"/>
      <c r="M78" s="51"/>
      <c r="N78" s="51"/>
      <c r="O78" s="51"/>
      <c r="P78" s="38"/>
      <c r="R78" s="33"/>
      <c r="T78" s="34"/>
      <c r="V78" s="35"/>
    </row>
    <row r="79" spans="1:22" s="30" customFormat="1" x14ac:dyDescent="0.2">
      <c r="A79" s="49" t="str">
        <f>Feuille1!R1</f>
        <v>Test 14 :</v>
      </c>
      <c r="B79" s="146"/>
      <c r="C79" s="146"/>
      <c r="D79" s="146"/>
      <c r="E79" s="146"/>
      <c r="F79" s="146"/>
      <c r="G79" s="146"/>
      <c r="H79" s="146"/>
      <c r="I79" s="146"/>
      <c r="J79" s="153">
        <f ca="1">INDIRECT( CONCATENATE(Q35,A36))</f>
        <v>1</v>
      </c>
      <c r="K79" s="32" t="s">
        <v>28</v>
      </c>
      <c r="L79" s="114">
        <f>Q2</f>
        <v>1</v>
      </c>
      <c r="M79" s="36"/>
      <c r="N79" s="36"/>
      <c r="O79" s="38"/>
      <c r="P79" s="38"/>
      <c r="R79" s="33"/>
      <c r="T79" s="34"/>
      <c r="V79" s="35"/>
    </row>
    <row r="80" spans="1:22" s="30" customFormat="1" ht="12.75" customHeight="1" x14ac:dyDescent="0.2">
      <c r="A80" s="48"/>
      <c r="B80" s="154">
        <f ca="1">INDIRECT( CONCATENATE("Feuille1!",Q34,A36))</f>
        <v>5</v>
      </c>
      <c r="C80" s="155"/>
      <c r="D80" s="155"/>
      <c r="E80" s="155"/>
      <c r="F80" s="155"/>
      <c r="G80" s="155"/>
      <c r="H80" s="155"/>
      <c r="I80" s="155"/>
      <c r="J80" s="155"/>
      <c r="K80" s="155"/>
      <c r="L80" s="162"/>
      <c r="M80" s="51"/>
      <c r="N80" s="51"/>
      <c r="O80" s="51"/>
      <c r="P80" s="38"/>
      <c r="R80" s="33"/>
      <c r="T80" s="34"/>
      <c r="V80" s="35"/>
    </row>
    <row r="81" spans="1:22" s="30" customFormat="1" x14ac:dyDescent="0.2">
      <c r="A81" s="48"/>
      <c r="B81" s="156"/>
      <c r="C81" s="143"/>
      <c r="D81" s="143"/>
      <c r="E81" s="143"/>
      <c r="F81" s="143"/>
      <c r="G81" s="143"/>
      <c r="H81" s="143"/>
      <c r="I81" s="143"/>
      <c r="J81" s="143"/>
      <c r="K81" s="143"/>
      <c r="L81" s="142"/>
      <c r="M81" s="51"/>
      <c r="N81" s="51"/>
      <c r="O81" s="51"/>
      <c r="P81" s="38"/>
      <c r="R81" s="33"/>
      <c r="T81" s="34"/>
      <c r="V81" s="35"/>
    </row>
    <row r="82" spans="1:22" s="30" customFormat="1" x14ac:dyDescent="0.2">
      <c r="A82" s="48"/>
      <c r="B82" s="157"/>
      <c r="C82" s="158"/>
      <c r="D82" s="158"/>
      <c r="E82" s="158"/>
      <c r="F82" s="158"/>
      <c r="G82" s="158"/>
      <c r="H82" s="158"/>
      <c r="I82" s="158"/>
      <c r="J82" s="158"/>
      <c r="K82" s="158"/>
      <c r="L82" s="165"/>
      <c r="M82" s="51"/>
      <c r="N82" s="51"/>
      <c r="O82" s="51"/>
      <c r="P82" s="38"/>
      <c r="R82" s="33"/>
      <c r="T82" s="34"/>
      <c r="V82" s="35"/>
    </row>
    <row r="83" spans="1:22" s="30" customFormat="1" x14ac:dyDescent="0.2">
      <c r="A83" s="49" t="str">
        <f>Feuille1!T1</f>
        <v>Test 15 :</v>
      </c>
      <c r="B83" s="146"/>
      <c r="C83" s="146"/>
      <c r="D83" s="146"/>
      <c r="E83" s="146"/>
      <c r="F83" s="146"/>
      <c r="G83" s="146"/>
      <c r="H83" s="146"/>
      <c r="I83" s="146"/>
      <c r="J83" s="153">
        <f ca="1">INDIRECT( CONCATENATE(S35,A36))</f>
        <v>0</v>
      </c>
      <c r="K83" s="32" t="s">
        <v>28</v>
      </c>
      <c r="L83" s="114">
        <f>S2</f>
        <v>0.5</v>
      </c>
      <c r="M83" s="36"/>
      <c r="N83" s="36"/>
      <c r="O83" s="38"/>
      <c r="P83" s="38"/>
      <c r="R83" s="33"/>
      <c r="T83" s="34"/>
      <c r="V83" s="35"/>
    </row>
    <row r="84" spans="1:22" s="30" customFormat="1" x14ac:dyDescent="0.2">
      <c r="A84" s="48"/>
      <c r="B84" s="151">
        <f ca="1">INDIRECT( CONCATENATE("Feuille1!",R34,A36))</f>
        <v>100</v>
      </c>
      <c r="C84" s="152"/>
      <c r="D84" s="152"/>
      <c r="E84" s="152"/>
      <c r="F84" s="152"/>
      <c r="G84" s="152"/>
      <c r="H84" s="152"/>
      <c r="I84" s="152"/>
      <c r="J84" s="152"/>
      <c r="K84" s="152"/>
      <c r="L84" s="170"/>
      <c r="M84" s="36"/>
      <c r="N84" s="36"/>
      <c r="O84" s="38"/>
      <c r="P84" s="38"/>
      <c r="R84" s="33"/>
      <c r="T84" s="34"/>
      <c r="V84" s="35"/>
    </row>
    <row r="85" spans="1:22" s="30" customFormat="1" x14ac:dyDescent="0.2">
      <c r="A85" s="49" t="str">
        <f>Feuille1!U1</f>
        <v>Test 16 :</v>
      </c>
      <c r="B85" s="146"/>
      <c r="C85" s="146"/>
      <c r="D85" s="146"/>
      <c r="E85" s="146"/>
      <c r="F85" s="146"/>
      <c r="G85" s="146"/>
      <c r="H85" s="146"/>
      <c r="I85" s="146"/>
      <c r="J85" s="148">
        <f ca="1">INDIRECT( CONCATENATE(T35,A36))</f>
        <v>0</v>
      </c>
      <c r="K85" s="149" t="s">
        <v>28</v>
      </c>
      <c r="L85" s="150">
        <f>T2</f>
        <v>2</v>
      </c>
      <c r="M85" s="36"/>
      <c r="N85" s="36"/>
      <c r="O85" s="38"/>
      <c r="P85" s="38"/>
      <c r="R85" s="33"/>
      <c r="T85" s="34"/>
      <c r="V85" s="35"/>
    </row>
    <row r="86" spans="1:22" s="30" customFormat="1" ht="12.75" customHeight="1" x14ac:dyDescent="0.2">
      <c r="A86" s="48"/>
      <c r="B86" s="173"/>
      <c r="C86" s="142"/>
      <c r="D86" s="142"/>
      <c r="E86" s="142"/>
      <c r="F86" s="142"/>
      <c r="G86" s="142"/>
      <c r="H86" s="142"/>
      <c r="I86" s="142"/>
      <c r="J86" s="142"/>
      <c r="K86" s="142"/>
      <c r="L86" s="142"/>
      <c r="M86" s="51"/>
      <c r="N86" s="51"/>
      <c r="O86" s="51"/>
      <c r="P86" s="38"/>
      <c r="R86" s="33"/>
      <c r="T86" s="34"/>
      <c r="V86" s="35"/>
    </row>
    <row r="87" spans="1:22" s="30" customFormat="1" x14ac:dyDescent="0.2">
      <c r="A87" s="48"/>
      <c r="B87" s="142"/>
      <c r="C87" s="142"/>
      <c r="D87" s="142"/>
      <c r="E87" s="142"/>
      <c r="F87" s="142"/>
      <c r="G87" s="142"/>
      <c r="H87" s="142"/>
      <c r="I87" s="142"/>
      <c r="J87" s="142"/>
      <c r="K87" s="142"/>
      <c r="L87" s="142"/>
      <c r="M87" s="51"/>
      <c r="N87" s="51"/>
      <c r="O87" s="51"/>
      <c r="P87" s="38"/>
      <c r="R87" s="33"/>
      <c r="T87" s="34"/>
      <c r="V87" s="35"/>
    </row>
    <row r="88" spans="1:22" x14ac:dyDescent="0.2">
      <c r="A88" s="116"/>
      <c r="B88" s="53"/>
      <c r="C88" s="53"/>
      <c r="D88" s="53"/>
      <c r="E88" s="53"/>
      <c r="F88" s="53"/>
      <c r="G88" s="53"/>
      <c r="H88" s="53"/>
      <c r="I88" s="53"/>
      <c r="J88" s="53"/>
      <c r="K88" s="54"/>
      <c r="L88" s="117"/>
    </row>
    <row r="89" spans="1:22" x14ac:dyDescent="0.2">
      <c r="A89" s="116"/>
      <c r="B89" s="53"/>
      <c r="C89" s="53"/>
      <c r="D89" s="53"/>
      <c r="E89" s="53"/>
      <c r="F89" s="53"/>
      <c r="G89" s="53"/>
      <c r="H89" s="53"/>
      <c r="I89" s="53"/>
      <c r="J89" s="53"/>
      <c r="K89" s="54"/>
      <c r="L89" s="117"/>
    </row>
    <row r="90" spans="1:22" ht="13.5" thickBot="1" x14ac:dyDescent="0.25">
      <c r="A90" s="118"/>
      <c r="B90" s="119"/>
      <c r="C90" s="119"/>
      <c r="D90" s="119"/>
      <c r="E90" s="119"/>
      <c r="F90" s="119"/>
      <c r="G90" s="119"/>
      <c r="H90" s="119"/>
      <c r="I90" s="119"/>
      <c r="J90" s="119"/>
      <c r="K90" s="120"/>
      <c r="L90" s="121"/>
      <c r="M90" s="52"/>
      <c r="N90" s="52"/>
      <c r="O90" s="52"/>
      <c r="P90" s="52"/>
    </row>
  </sheetData>
  <mergeCells count="23">
    <mergeCell ref="B52:L52"/>
    <mergeCell ref="B50:L50"/>
    <mergeCell ref="B48:L48"/>
    <mergeCell ref="B46:L46"/>
    <mergeCell ref="B44:L44"/>
    <mergeCell ref="B86:L87"/>
    <mergeCell ref="B54:L55"/>
    <mergeCell ref="B57:L58"/>
    <mergeCell ref="B64:L66"/>
    <mergeCell ref="B68:L70"/>
    <mergeCell ref="B72:L74"/>
    <mergeCell ref="B76:L78"/>
    <mergeCell ref="B80:L82"/>
    <mergeCell ref="B84:L84"/>
    <mergeCell ref="B62:L62"/>
    <mergeCell ref="B60:L60"/>
    <mergeCell ref="A5:A30"/>
    <mergeCell ref="U33:W33"/>
    <mergeCell ref="B38:D38"/>
    <mergeCell ref="E38:F39"/>
    <mergeCell ref="G38:I39"/>
    <mergeCell ref="J38:K39"/>
    <mergeCell ref="B39:D39"/>
  </mergeCells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workbookViewId="0">
      <selection activeCell="F31" sqref="F31"/>
    </sheetView>
  </sheetViews>
  <sheetFormatPr baseColWidth="10" defaultRowHeight="12.75" x14ac:dyDescent="0.2"/>
  <cols>
    <col min="1" max="1" width="8.42578125" bestFit="1" customWidth="1"/>
    <col min="2" max="2" width="3" bestFit="1" customWidth="1"/>
    <col min="3" max="3" width="5.5703125" bestFit="1" customWidth="1"/>
  </cols>
  <sheetData>
    <row r="1" spans="1:3" x14ac:dyDescent="0.2">
      <c r="A1" s="131"/>
    </row>
    <row r="2" spans="1:3" ht="13.5" thickBot="1" x14ac:dyDescent="0.25"/>
    <row r="3" spans="1:3" ht="13.5" thickBot="1" x14ac:dyDescent="0.25">
      <c r="A3" s="132" t="str">
        <f>Feuille1!B4</f>
        <v>Produit 1</v>
      </c>
      <c r="B3" s="132">
        <f>Feuille1!C4</f>
        <v>1</v>
      </c>
      <c r="C3" s="133">
        <f>Feuil1!Z4</f>
        <v>8.1632653061224474</v>
      </c>
    </row>
    <row r="4" spans="1:3" ht="13.5" thickBot="1" x14ac:dyDescent="0.25">
      <c r="A4" s="132" t="str">
        <f>Feuille1!B5</f>
        <v>Produit 1</v>
      </c>
      <c r="B4" s="132">
        <f>Feuille1!C5</f>
        <v>2</v>
      </c>
      <c r="C4" s="133">
        <f>Feuil1!Z5</f>
        <v>12.244897959183675</v>
      </c>
    </row>
    <row r="5" spans="1:3" ht="13.5" thickBot="1" x14ac:dyDescent="0.25">
      <c r="A5" s="132" t="str">
        <f>Feuille1!B6</f>
        <v>Produit 1</v>
      </c>
      <c r="B5" s="132">
        <f>Feuille1!C6</f>
        <v>3</v>
      </c>
      <c r="C5" s="133">
        <f>Feuil1!Z6</f>
        <v>11.224489795918366</v>
      </c>
    </row>
    <row r="6" spans="1:3" ht="13.5" thickBot="1" x14ac:dyDescent="0.25">
      <c r="A6" s="132" t="str">
        <f>Feuille1!B7</f>
        <v>Produit 1</v>
      </c>
      <c r="B6" s="132">
        <f>Feuille1!C7</f>
        <v>4</v>
      </c>
      <c r="C6" s="133">
        <f>Feuil1!Z7</f>
        <v>14.285714285714286</v>
      </c>
    </row>
    <row r="7" spans="1:3" ht="13.5" thickBot="1" x14ac:dyDescent="0.25">
      <c r="A7" s="132" t="str">
        <f>Feuille1!B8</f>
        <v>Produit 1</v>
      </c>
      <c r="B7" s="132">
        <f>Feuille1!C8</f>
        <v>5</v>
      </c>
      <c r="C7" s="133">
        <f>Feuil1!Z8</f>
        <v>18.367346938775512</v>
      </c>
    </row>
    <row r="8" spans="1:3" ht="13.5" thickBot="1" x14ac:dyDescent="0.25">
      <c r="A8" s="132" t="str">
        <f>Feuille1!B9</f>
        <v>Produit 1</v>
      </c>
      <c r="B8" s="132">
        <f>Feuille1!C9</f>
        <v>6</v>
      </c>
      <c r="C8" s="133">
        <f>Feuil1!Z9</f>
        <v>14.285714285714286</v>
      </c>
    </row>
    <row r="9" spans="1:3" ht="13.5" thickBot="1" x14ac:dyDescent="0.25">
      <c r="A9" s="132" t="str">
        <f>Feuille1!B10</f>
        <v>Produit 2</v>
      </c>
      <c r="B9" s="132">
        <f>Feuille1!C10</f>
        <v>1</v>
      </c>
      <c r="C9" s="133">
        <f>Feuil1!Z10</f>
        <v>19.387755102040817</v>
      </c>
    </row>
    <row r="10" spans="1:3" ht="13.5" thickBot="1" x14ac:dyDescent="0.25">
      <c r="A10" s="132" t="str">
        <f>Feuille1!B11</f>
        <v>Produit 2</v>
      </c>
      <c r="B10" s="132">
        <f>Feuille1!C11</f>
        <v>2</v>
      </c>
      <c r="C10" s="133">
        <f>Feuil1!Z11</f>
        <v>14.285714285714286</v>
      </c>
    </row>
    <row r="11" spans="1:3" ht="13.5" thickBot="1" x14ac:dyDescent="0.25">
      <c r="A11" s="132" t="str">
        <f>Feuille1!B12</f>
        <v>Produit 2</v>
      </c>
      <c r="B11" s="132">
        <f>Feuille1!C12</f>
        <v>3</v>
      </c>
      <c r="C11" s="133">
        <f>Feuil1!Z12</f>
        <v>11.224489795918366</v>
      </c>
    </row>
    <row r="12" spans="1:3" ht="13.5" thickBot="1" x14ac:dyDescent="0.25">
      <c r="A12" s="132" t="str">
        <f>Feuille1!B13</f>
        <v>Produit 2</v>
      </c>
      <c r="B12" s="132">
        <f>Feuille1!C13</f>
        <v>4</v>
      </c>
      <c r="C12" s="133">
        <f>Feuil1!Z13</f>
        <v>14.285714285714286</v>
      </c>
    </row>
    <row r="13" spans="1:3" ht="13.5" thickBot="1" x14ac:dyDescent="0.25">
      <c r="A13" s="132" t="str">
        <f>Feuille1!B14</f>
        <v>Produit 2</v>
      </c>
      <c r="B13" s="132">
        <f>Feuille1!C14</f>
        <v>5</v>
      </c>
      <c r="C13" s="133">
        <f>Feuil1!Z14</f>
        <v>14.693877551020408</v>
      </c>
    </row>
    <row r="14" spans="1:3" ht="13.5" thickBot="1" x14ac:dyDescent="0.25">
      <c r="A14" s="132" t="str">
        <f>Feuille1!B15</f>
        <v>Produit 2</v>
      </c>
      <c r="B14" s="132">
        <f>Feuille1!C15</f>
        <v>6</v>
      </c>
      <c r="C14" s="133">
        <f>Feuil1!Z15</f>
        <v>15.306122448979592</v>
      </c>
    </row>
    <row r="15" spans="1:3" ht="13.5" thickBot="1" x14ac:dyDescent="0.25">
      <c r="A15" s="132" t="str">
        <f>Feuille1!B16</f>
        <v>Produit 2</v>
      </c>
      <c r="B15" s="132">
        <f>Feuille1!C16</f>
        <v>7</v>
      </c>
      <c r="C15" s="133">
        <f>Feuil1!Z16</f>
        <v>16.326530612244895</v>
      </c>
    </row>
    <row r="16" spans="1:3" ht="13.5" thickBot="1" x14ac:dyDescent="0.25">
      <c r="A16" s="132" t="str">
        <f>Feuille1!B17</f>
        <v>Produit 2</v>
      </c>
      <c r="B16" s="132">
        <f>Feuille1!C17</f>
        <v>8</v>
      </c>
      <c r="C16" s="133">
        <f>Feuil1!Z17</f>
        <v>10.204081632653061</v>
      </c>
    </row>
    <row r="17" spans="1:3" ht="13.5" thickBot="1" x14ac:dyDescent="0.25">
      <c r="A17" s="132" t="str">
        <f>Feuille1!B18</f>
        <v>Produit 2</v>
      </c>
      <c r="B17" s="132">
        <f>Feuille1!C18</f>
        <v>9</v>
      </c>
      <c r="C17" s="133">
        <f>Feuil1!Z18</f>
        <v>13.265306122448981</v>
      </c>
    </row>
    <row r="18" spans="1:3" ht="13.5" thickBot="1" x14ac:dyDescent="0.25">
      <c r="A18" s="132" t="str">
        <f>Feuille1!B19</f>
        <v>Produit 2</v>
      </c>
      <c r="B18" s="132">
        <f>Feuille1!C19</f>
        <v>10</v>
      </c>
      <c r="C18" s="133">
        <f>Feuil1!Z19</f>
        <v>10.204081632653061</v>
      </c>
    </row>
    <row r="19" spans="1:3" ht="13.5" thickBot="1" x14ac:dyDescent="0.25">
      <c r="A19" s="132" t="str">
        <f>Feuille1!B20</f>
        <v>Produit 2</v>
      </c>
      <c r="B19" s="132">
        <f>Feuille1!C20</f>
        <v>11</v>
      </c>
      <c r="C19" s="133">
        <f>Feuil1!Z20</f>
        <v>11.224489795918366</v>
      </c>
    </row>
    <row r="20" spans="1:3" ht="13.5" thickBot="1" x14ac:dyDescent="0.25">
      <c r="A20" s="132" t="str">
        <f>Feuille1!B21</f>
        <v>Produit 2</v>
      </c>
      <c r="B20" s="132">
        <f>Feuille1!C21</f>
        <v>12</v>
      </c>
      <c r="C20" s="133">
        <f>Feuil1!Z21</f>
        <v>13.265306122448981</v>
      </c>
    </row>
    <row r="21" spans="1:3" ht="13.5" thickBot="1" x14ac:dyDescent="0.25">
      <c r="A21" s="132" t="str">
        <f>Feuille1!B22</f>
        <v>Produit 2</v>
      </c>
      <c r="B21" s="132">
        <f>Feuille1!C22</f>
        <v>13</v>
      </c>
      <c r="C21" s="133">
        <f>Feuil1!Z22</f>
        <v>16.326530612244895</v>
      </c>
    </row>
    <row r="22" spans="1:3" ht="13.5" thickBot="1" x14ac:dyDescent="0.25">
      <c r="A22" s="132" t="str">
        <f>Feuille1!B23</f>
        <v>Produit 2</v>
      </c>
      <c r="B22" s="132">
        <f>Feuille1!C23</f>
        <v>14</v>
      </c>
      <c r="C22" s="133">
        <f>Feuil1!Z23</f>
        <v>18.367346938775512</v>
      </c>
    </row>
    <row r="23" spans="1:3" ht="13.5" thickBot="1" x14ac:dyDescent="0.25">
      <c r="A23" s="132" t="str">
        <f>Feuille1!B24</f>
        <v>Produit 2</v>
      </c>
      <c r="B23" s="132">
        <f>Feuille1!C24</f>
        <v>15</v>
      </c>
      <c r="C23" s="133">
        <f>Feuil1!Z24</f>
        <v>18.367346938775512</v>
      </c>
    </row>
    <row r="24" spans="1:3" ht="13.5" thickBot="1" x14ac:dyDescent="0.25">
      <c r="A24" s="132" t="str">
        <f>Feuille1!B25</f>
        <v>Produit 2</v>
      </c>
      <c r="B24" s="132">
        <f>Feuille1!C25</f>
        <v>16</v>
      </c>
      <c r="C24" s="133">
        <f>Feuil1!Z25</f>
        <v>12.244897959183675</v>
      </c>
    </row>
    <row r="25" spans="1:3" ht="13.5" thickBot="1" x14ac:dyDescent="0.25">
      <c r="A25" s="132" t="str">
        <f>Feuille1!B26</f>
        <v>Produit 2</v>
      </c>
      <c r="B25" s="132">
        <f>Feuille1!C26</f>
        <v>17</v>
      </c>
      <c r="C25" s="133">
        <f>Feuil1!Z26</f>
        <v>16.326530612244895</v>
      </c>
    </row>
    <row r="26" spans="1:3" ht="13.5" thickBot="1" x14ac:dyDescent="0.25">
      <c r="A26" s="132" t="str">
        <f>Feuille1!B27</f>
        <v>Produit 3</v>
      </c>
      <c r="B26" s="132">
        <f>Feuille1!C27</f>
        <v>1</v>
      </c>
      <c r="C26" s="133">
        <f>Feuil1!Z27</f>
        <v>15.306122448979592</v>
      </c>
    </row>
    <row r="27" spans="1:3" ht="13.5" thickBot="1" x14ac:dyDescent="0.25">
      <c r="A27" s="132" t="str">
        <f>Feuille1!B28</f>
        <v>Produit 3</v>
      </c>
      <c r="B27" s="132">
        <f>Feuille1!C28</f>
        <v>2</v>
      </c>
      <c r="C27" s="133">
        <f>Feuil1!Z28</f>
        <v>19.795918367346939</v>
      </c>
    </row>
    <row r="28" spans="1:3" ht="13.5" thickBot="1" x14ac:dyDescent="0.25">
      <c r="A28" s="132" t="str">
        <f>Feuille1!B29</f>
        <v>Produit 3</v>
      </c>
      <c r="B28" s="132">
        <f>Feuille1!C29</f>
        <v>3</v>
      </c>
      <c r="C28" s="133">
        <f>Feuil1!Z29</f>
        <v>18.77551020408163</v>
      </c>
    </row>
    <row r="29" spans="1:3" x14ac:dyDescent="0.2">
      <c r="A29" s="132" t="str">
        <f>Feuille1!B30</f>
        <v>Produit 3</v>
      </c>
      <c r="B29" s="132">
        <f>Feuille1!C30</f>
        <v>4</v>
      </c>
      <c r="C29" s="133">
        <f>Feuil1!Z30</f>
        <v>11.224489795918366</v>
      </c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Feuille1</vt:lpstr>
      <vt:lpstr>Feuil1</vt:lpstr>
      <vt:lpstr>Feuil2</vt:lpstr>
      <vt:lpstr>Print_Area_2</vt:lpstr>
      <vt:lpstr>Feuil1!Zone_d_impression</vt:lpstr>
      <vt:lpstr>Feuil2!Zone_d_impression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cp:revision>0</cp:revision>
  <cp:lastPrinted>2013-11-03T21:43:48Z</cp:lastPrinted>
  <dcterms:created xsi:type="dcterms:W3CDTF">2013-11-03T17:10:14Z</dcterms:created>
  <dcterms:modified xsi:type="dcterms:W3CDTF">2013-11-12T07:53:49Z</dcterms:modified>
</cp:coreProperties>
</file>