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120" yWindow="45" windowWidth="15180" windowHeight="8580" tabRatio="379"/>
  </bookViews>
  <sheets>
    <sheet name="CBS" sheetId="61" r:id="rId1"/>
    <sheet name="SCC" sheetId="67" r:id="rId2"/>
  </sheets>
  <definedNames>
    <definedName name="_Key1" hidden="1">#REF!</definedName>
    <definedName name="_Order1" hidden="1">255</definedName>
    <definedName name="_Sort" hidden="1">#REF!</definedName>
    <definedName name="categorie">OFFSET(SCC!$E$4,,,COUNT(SCC!$E:$E))</definedName>
    <definedName name="choix">OFFSET(SCC!$A$4,,,COUNT(SCC!$A:$A))</definedName>
    <definedName name="stand">OFFSET(choix,,1,,)</definedName>
    <definedName name="standard">OFFSET(choix,,2,,)</definedName>
    <definedName name="subC">OFFSET(SCC!$B$4,MATCH(CBS!$B1,SCC!$A$4:$A$210,0),,COUNTIF(SCC!$A$4:$A$210,CBS!$B1)-1)</definedName>
  </definedNames>
  <calcPr calcId="124519"/>
</workbook>
</file>

<file path=xl/calcChain.xml><?xml version="1.0" encoding="utf-8"?>
<calcChain xmlns="http://schemas.openxmlformats.org/spreadsheetml/2006/main">
  <c r="G8" i="61" a="1"/>
  <c r="G8" s="1"/>
  <c r="G9" a="1"/>
  <c r="G9" s="1"/>
  <c r="G10" a="1"/>
  <c r="G10" s="1"/>
  <c r="G11" a="1"/>
  <c r="G11" s="1"/>
  <c r="G12" a="1"/>
  <c r="G12" s="1"/>
  <c r="G13" a="1"/>
  <c r="G13" s="1"/>
  <c r="G14" a="1"/>
  <c r="G14" s="1"/>
  <c r="G15" a="1"/>
  <c r="G15" s="1"/>
  <c r="G16" a="1"/>
  <c r="G16" s="1"/>
  <c r="G17" a="1"/>
  <c r="G17" s="1"/>
  <c r="G18" a="1"/>
  <c r="G18" s="1"/>
  <c r="G19" a="1"/>
  <c r="G19" s="1"/>
  <c r="G20" a="1"/>
  <c r="G20" s="1"/>
  <c r="G21" a="1"/>
  <c r="G21" s="1"/>
  <c r="G22" a="1"/>
  <c r="G22" s="1"/>
  <c r="G23" a="1"/>
  <c r="G23" s="1"/>
  <c r="G24" a="1"/>
  <c r="G24" s="1"/>
  <c r="G25" a="1"/>
  <c r="G25" s="1"/>
  <c r="G26" a="1"/>
  <c r="G26" s="1"/>
  <c r="G27" a="1"/>
  <c r="G27" s="1"/>
  <c r="G28" a="1"/>
  <c r="G28" s="1"/>
  <c r="G29" a="1"/>
  <c r="G29" s="1"/>
  <c r="G30" a="1"/>
  <c r="G30" s="1"/>
  <c r="G31" a="1"/>
  <c r="G31" s="1"/>
  <c r="G32" a="1"/>
  <c r="G32" s="1"/>
  <c r="G33" a="1"/>
  <c r="G33" s="1"/>
  <c r="G34" a="1"/>
  <c r="G34" s="1"/>
  <c r="G35" a="1"/>
  <c r="G35" s="1"/>
  <c r="G36" a="1"/>
  <c r="G36" s="1"/>
  <c r="G37" a="1"/>
  <c r="G37" s="1"/>
  <c r="G38" a="1"/>
  <c r="G38" s="1"/>
  <c r="G39" a="1"/>
  <c r="G39" s="1"/>
  <c r="G40" a="1"/>
  <c r="G40" s="1"/>
  <c r="G41" a="1"/>
  <c r="G41" s="1"/>
  <c r="G42" a="1"/>
  <c r="G42" s="1"/>
  <c r="G43" a="1"/>
  <c r="G43" s="1"/>
  <c r="G44" a="1"/>
  <c r="G44" s="1"/>
  <c r="G45" a="1"/>
  <c r="G45" s="1"/>
  <c r="G46" a="1"/>
  <c r="G46" s="1"/>
  <c r="G47" a="1"/>
  <c r="G47" s="1"/>
  <c r="G48" a="1"/>
  <c r="G48" s="1"/>
  <c r="G49" a="1"/>
  <c r="G49" s="1"/>
  <c r="G50" a="1"/>
  <c r="G50" s="1"/>
  <c r="G51" a="1"/>
  <c r="G51" s="1"/>
  <c r="G52" a="1"/>
  <c r="G52" s="1"/>
  <c r="G53" a="1"/>
  <c r="G53" s="1"/>
  <c r="G54" a="1"/>
  <c r="G54" s="1"/>
  <c r="G55" a="1"/>
  <c r="G55" s="1"/>
  <c r="G56" a="1"/>
  <c r="G56" s="1"/>
  <c r="G57" a="1"/>
  <c r="G57" s="1"/>
  <c r="G58" a="1"/>
  <c r="G58" s="1"/>
  <c r="G59" a="1"/>
  <c r="G59" s="1"/>
  <c r="G60" a="1"/>
  <c r="G60" s="1"/>
  <c r="G61" a="1"/>
  <c r="G61" s="1"/>
  <c r="G62" a="1"/>
  <c r="G62" s="1"/>
  <c r="G63" a="1"/>
  <c r="G63" s="1"/>
  <c r="G64" a="1"/>
  <c r="G64" s="1"/>
  <c r="G65" a="1"/>
  <c r="G65" s="1"/>
  <c r="G66" a="1"/>
  <c r="G66" s="1"/>
  <c r="G67" a="1"/>
  <c r="G67" s="1"/>
  <c r="G68" a="1"/>
  <c r="G68" s="1"/>
  <c r="G69" a="1"/>
  <c r="G69" s="1"/>
  <c r="G70" a="1"/>
  <c r="G70" s="1"/>
  <c r="G71" a="1"/>
  <c r="G71" s="1"/>
  <c r="G72" a="1"/>
  <c r="G72" s="1"/>
  <c r="G73" a="1"/>
  <c r="G73" s="1"/>
  <c r="G74" a="1"/>
  <c r="G74" s="1"/>
  <c r="G75" a="1"/>
  <c r="G75" s="1"/>
  <c r="G76" a="1"/>
  <c r="G76" s="1"/>
  <c r="G77" a="1"/>
  <c r="G77" s="1"/>
  <c r="G78" a="1"/>
  <c r="G78" s="1"/>
  <c r="G79" a="1"/>
  <c r="G79" s="1"/>
  <c r="G80" a="1"/>
  <c r="G80" s="1"/>
  <c r="G81" a="1"/>
  <c r="G81" s="1"/>
  <c r="G82" a="1"/>
  <c r="G82" s="1"/>
  <c r="G83" a="1"/>
  <c r="G83" s="1"/>
  <c r="G84" a="1"/>
  <c r="G84" s="1"/>
  <c r="G85" a="1"/>
  <c r="G85" s="1"/>
  <c r="G86" a="1"/>
  <c r="G86" s="1"/>
  <c r="G87" a="1"/>
  <c r="G87" s="1"/>
  <c r="G88" a="1"/>
  <c r="G88" s="1"/>
  <c r="G89" a="1"/>
  <c r="G89" s="1"/>
  <c r="G90" a="1"/>
  <c r="G90" s="1"/>
  <c r="G91" a="1"/>
  <c r="G91" s="1"/>
  <c r="G92" a="1"/>
  <c r="G92" s="1"/>
  <c r="G93" a="1"/>
  <c r="G93" s="1"/>
  <c r="G94" a="1"/>
  <c r="G94" s="1"/>
  <c r="G95" a="1"/>
  <c r="G95" s="1"/>
  <c r="G96" a="1"/>
  <c r="G96" s="1"/>
  <c r="G97" a="1"/>
  <c r="G97" s="1"/>
  <c r="G98" a="1"/>
  <c r="G98" s="1"/>
  <c r="G99" a="1"/>
  <c r="G99" s="1"/>
  <c r="G100" a="1"/>
  <c r="G100" s="1"/>
  <c r="G101" a="1"/>
  <c r="G101" s="1"/>
  <c r="G102" a="1"/>
  <c r="G102" s="1"/>
  <c r="G103" a="1"/>
  <c r="G103" s="1"/>
  <c r="G104" a="1"/>
  <c r="G104" s="1"/>
  <c r="G105" a="1"/>
  <c r="G105" s="1"/>
  <c r="G106" a="1"/>
  <c r="G106" s="1"/>
  <c r="G107" a="1"/>
  <c r="G107" s="1"/>
  <c r="G108" a="1"/>
  <c r="G108" s="1"/>
  <c r="G109" a="1"/>
  <c r="G109" s="1"/>
  <c r="G110" a="1"/>
  <c r="G110" s="1"/>
  <c r="G111" a="1"/>
  <c r="G111" s="1"/>
  <c r="G112" a="1"/>
  <c r="G112" s="1"/>
  <c r="G113" a="1"/>
  <c r="G113" s="1"/>
  <c r="G114" a="1"/>
  <c r="G114" s="1"/>
  <c r="G115" a="1"/>
  <c r="G115" s="1"/>
  <c r="G116" a="1"/>
  <c r="G116" s="1"/>
  <c r="G117" a="1"/>
  <c r="G117" s="1"/>
  <c r="G118" a="1"/>
  <c r="G118" s="1"/>
  <c r="G119" a="1"/>
  <c r="G119" s="1"/>
  <c r="G120" a="1"/>
  <c r="G120" s="1"/>
  <c r="G121" a="1"/>
  <c r="G121" s="1"/>
  <c r="G122" a="1"/>
  <c r="G122" s="1"/>
  <c r="G123" a="1"/>
  <c r="G123" s="1"/>
  <c r="G124" a="1"/>
  <c r="G124" s="1"/>
  <c r="G125" a="1"/>
  <c r="G125" s="1"/>
  <c r="G126" a="1"/>
  <c r="G126" s="1"/>
  <c r="G127" a="1"/>
  <c r="G127" s="1"/>
  <c r="G128" a="1"/>
  <c r="G128" s="1"/>
  <c r="G129" a="1"/>
  <c r="G129" s="1"/>
  <c r="G130" a="1"/>
  <c r="G130" s="1"/>
  <c r="G131" a="1"/>
  <c r="G131" s="1"/>
  <c r="G132" a="1"/>
  <c r="G132" s="1"/>
  <c r="G133" a="1"/>
  <c r="G133" s="1"/>
  <c r="G134" a="1"/>
  <c r="G134" s="1"/>
  <c r="G135" a="1"/>
  <c r="G135" s="1"/>
  <c r="G136" a="1"/>
  <c r="G136" s="1"/>
  <c r="G137" a="1"/>
  <c r="G137" s="1"/>
  <c r="G138" a="1"/>
  <c r="G138" s="1"/>
  <c r="G139" a="1"/>
  <c r="G139" s="1"/>
  <c r="G140" a="1"/>
  <c r="G140" s="1"/>
  <c r="G141" a="1"/>
  <c r="G141" s="1"/>
  <c r="G142" a="1"/>
  <c r="G142" s="1"/>
  <c r="G143" a="1"/>
  <c r="G143" s="1"/>
  <c r="G144" a="1"/>
  <c r="G144" s="1"/>
  <c r="G145" a="1"/>
  <c r="G145" s="1"/>
  <c r="G146" a="1"/>
  <c r="G146" s="1"/>
  <c r="G147" a="1"/>
  <c r="G147" s="1"/>
  <c r="G148" a="1"/>
  <c r="G148" s="1"/>
  <c r="G149" a="1"/>
  <c r="G149" s="1"/>
  <c r="G150" a="1"/>
  <c r="G150" s="1"/>
  <c r="G151" a="1"/>
  <c r="G151" s="1"/>
  <c r="G152" a="1"/>
  <c r="G152" s="1"/>
  <c r="G153" a="1"/>
  <c r="G153" s="1"/>
  <c r="G154" a="1"/>
  <c r="G154" s="1"/>
  <c r="G155" a="1"/>
  <c r="G155" s="1"/>
  <c r="G156" a="1"/>
  <c r="G156" s="1"/>
  <c r="G157" a="1"/>
  <c r="G157" s="1"/>
  <c r="G158" a="1"/>
  <c r="G158" s="1"/>
  <c r="G159" a="1"/>
  <c r="G159" s="1"/>
  <c r="G160" a="1"/>
  <c r="G160" s="1"/>
  <c r="G161" a="1"/>
  <c r="G161" s="1"/>
  <c r="G162" a="1"/>
  <c r="G162" s="1"/>
  <c r="G163" a="1"/>
  <c r="G163" s="1"/>
  <c r="G7" a="1"/>
  <c r="G7" s="1"/>
  <c r="F8" l="1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7" l="1"/>
  <c r="A11" l="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K11" l="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8"/>
  <c r="K9"/>
  <c r="K10"/>
  <c r="K7" l="1"/>
  <c r="A10"/>
  <c r="A9"/>
  <c r="A8"/>
  <c r="A7"/>
</calcChain>
</file>

<file path=xl/sharedStrings.xml><?xml version="1.0" encoding="utf-8"?>
<sst xmlns="http://schemas.openxmlformats.org/spreadsheetml/2006/main" count="171" uniqueCount="107">
  <si>
    <t>DESCRIPTION</t>
  </si>
  <si>
    <t>General</t>
  </si>
  <si>
    <t>Standard Cost Categories for New Starts Projects (Rev.17, June, 2015)</t>
  </si>
  <si>
    <t>GUIDEWAY &amp; TRACK ELEMENTS (route miles)</t>
  </si>
  <si>
    <r>
      <rPr>
        <sz val="9"/>
        <color rgb="FF000080"/>
        <rFont val="Arial"/>
        <family val="2"/>
      </rPr>
      <t>Guideway: At-grade exclusive right-of-way</t>
    </r>
  </si>
  <si>
    <r>
      <rPr>
        <sz val="9"/>
        <color rgb="FF000080"/>
        <rFont val="Arial"/>
        <family val="2"/>
      </rPr>
      <t>Guideway: At-grade semi-exclusive (allows cross-traffic)</t>
    </r>
  </si>
  <si>
    <r>
      <rPr>
        <sz val="9"/>
        <color rgb="FF000080"/>
        <rFont val="Arial"/>
        <family val="2"/>
      </rPr>
      <t>Guideway: At-grade in mixed traffic</t>
    </r>
  </si>
  <si>
    <r>
      <rPr>
        <sz val="9"/>
        <color rgb="FF000080"/>
        <rFont val="Arial"/>
        <family val="2"/>
      </rPr>
      <t>Guideway: Aerial structure</t>
    </r>
  </si>
  <si>
    <r>
      <rPr>
        <sz val="9"/>
        <color rgb="FF000080"/>
        <rFont val="Arial"/>
        <family val="2"/>
      </rPr>
      <t>Guideway: Built-up fill</t>
    </r>
  </si>
  <si>
    <r>
      <rPr>
        <sz val="9"/>
        <color rgb="FF000080"/>
        <rFont val="Arial"/>
        <family val="2"/>
      </rPr>
      <t>Guideway: Underground cut &amp; cover</t>
    </r>
  </si>
  <si>
    <r>
      <rPr>
        <sz val="9"/>
        <color rgb="FF000080"/>
        <rFont val="Arial"/>
        <family val="2"/>
      </rPr>
      <t>Guideway: Underground tunnel</t>
    </r>
  </si>
  <si>
    <r>
      <rPr>
        <sz val="9"/>
        <color rgb="FF000080"/>
        <rFont val="Arial"/>
        <family val="2"/>
      </rPr>
      <t>Guideway: Retained cut or fill</t>
    </r>
  </si>
  <si>
    <r>
      <rPr>
        <sz val="9"/>
        <color rgb="FF000080"/>
        <rFont val="Arial"/>
        <family val="2"/>
      </rPr>
      <t>Track:  Direct fixation</t>
    </r>
  </si>
  <si>
    <r>
      <rPr>
        <sz val="9"/>
        <color rgb="FF000080"/>
        <rFont val="Arial"/>
        <family val="2"/>
      </rPr>
      <t>Track:  Embedded</t>
    </r>
  </si>
  <si>
    <r>
      <rPr>
        <sz val="9"/>
        <color rgb="FF000080"/>
        <rFont val="Arial"/>
        <family val="2"/>
      </rPr>
      <t>Track:  Ballasted</t>
    </r>
  </si>
  <si>
    <r>
      <rPr>
        <sz val="9"/>
        <color rgb="FF000080"/>
        <rFont val="Arial"/>
        <family val="2"/>
      </rPr>
      <t>Track:  Special (switches, turnouts)</t>
    </r>
  </si>
  <si>
    <r>
      <rPr>
        <sz val="9"/>
        <color rgb="FF000080"/>
        <rFont val="Arial"/>
        <family val="2"/>
      </rPr>
      <t>Track:  Vibration and noise dampening</t>
    </r>
  </si>
  <si>
    <t>STATIONS, STOPS, TERMINALS, INTERMODAL (number)</t>
  </si>
  <si>
    <r>
      <rPr>
        <sz val="9"/>
        <color rgb="FF000080"/>
        <rFont val="Arial"/>
        <family val="2"/>
      </rPr>
      <t>At-grade station, stop, shelter, mall, terminal, platform</t>
    </r>
  </si>
  <si>
    <r>
      <rPr>
        <sz val="9"/>
        <color rgb="FF000080"/>
        <rFont val="Arial"/>
        <family val="2"/>
      </rPr>
      <t>Aerial station, stop, shelter, mall, terminal, platform</t>
    </r>
  </si>
  <si>
    <r>
      <rPr>
        <sz val="9"/>
        <color rgb="FF000080"/>
        <rFont val="Arial"/>
        <family val="2"/>
      </rPr>
      <t>Underground station, stop, shelter, mall, terminal, platform</t>
    </r>
  </si>
  <si>
    <r>
      <rPr>
        <sz val="9"/>
        <color rgb="FF000080"/>
        <rFont val="Arial"/>
        <family val="2"/>
      </rPr>
      <t>Other stations, landings, terminals:  Intermodal, ferry, trolley, etc.</t>
    </r>
  </si>
  <si>
    <r>
      <rPr>
        <sz val="9"/>
        <color rgb="FF000080"/>
        <rFont val="Arial"/>
        <family val="2"/>
      </rPr>
      <t>Joint development</t>
    </r>
  </si>
  <si>
    <r>
      <rPr>
        <sz val="9"/>
        <color rgb="FF000080"/>
        <rFont val="Arial"/>
        <family val="2"/>
      </rPr>
      <t>Automobile parking multi-story structure</t>
    </r>
  </si>
  <si>
    <r>
      <rPr>
        <sz val="9"/>
        <color rgb="FF000080"/>
        <rFont val="Arial"/>
        <family val="2"/>
      </rPr>
      <t>Elevators, escalators</t>
    </r>
  </si>
  <si>
    <t>SUPPORT FACILITIES: YARDS, SHOPS, ADMIN. BLDGS</t>
  </si>
  <si>
    <r>
      <rPr>
        <sz val="9"/>
        <color rgb="FF000080"/>
        <rFont val="Arial"/>
        <family val="2"/>
      </rPr>
      <t>Administration Building:  Office, sales, storage, revenue counting</t>
    </r>
  </si>
  <si>
    <r>
      <rPr>
        <sz val="9"/>
        <color rgb="FF000080"/>
        <rFont val="Arial"/>
        <family val="2"/>
      </rPr>
      <t>Light Maintenance Facility</t>
    </r>
  </si>
  <si>
    <r>
      <rPr>
        <sz val="9"/>
        <color rgb="FF000080"/>
        <rFont val="Arial"/>
        <family val="2"/>
      </rPr>
      <t>Heavy Maintenance Facility</t>
    </r>
  </si>
  <si>
    <r>
      <rPr>
        <sz val="9"/>
        <color rgb="FF000080"/>
        <rFont val="Arial"/>
        <family val="2"/>
      </rPr>
      <t>Storage or Maintenance of Way Building</t>
    </r>
  </si>
  <si>
    <r>
      <rPr>
        <sz val="9"/>
        <color rgb="FF000080"/>
        <rFont val="Arial"/>
        <family val="2"/>
      </rPr>
      <t>Yard and Yard Track</t>
    </r>
  </si>
  <si>
    <t>SITEWORK &amp; SPECIAL CONDITIONS</t>
  </si>
  <si>
    <r>
      <rPr>
        <sz val="9"/>
        <color rgb="FF000080"/>
        <rFont val="Arial"/>
        <family val="2"/>
      </rPr>
      <t>Demolition, Clearing, Earthwork</t>
    </r>
  </si>
  <si>
    <r>
      <rPr>
        <sz val="9"/>
        <color rgb="FF000080"/>
        <rFont val="Arial"/>
        <family val="2"/>
      </rPr>
      <t>Site Utilities, Utility Relocation</t>
    </r>
  </si>
  <si>
    <r>
      <rPr>
        <sz val="9"/>
        <color rgb="FF000080"/>
        <rFont val="Arial"/>
        <family val="2"/>
      </rPr>
      <t>Haz. mat'l, contam'd soil removal/mitigation, ground water treatments</t>
    </r>
  </si>
  <si>
    <r>
      <rPr>
        <sz val="9"/>
        <color rgb="FF000080"/>
        <rFont val="Arial"/>
        <family val="2"/>
      </rPr>
      <t>Environmental mitigation, e.g. wetlands, historic/archeologic, parks</t>
    </r>
  </si>
  <si>
    <r>
      <rPr>
        <sz val="9"/>
        <color rgb="FF000080"/>
        <rFont val="Arial"/>
        <family val="2"/>
      </rPr>
      <t>Site structures including retaining walls, sound walls</t>
    </r>
  </si>
  <si>
    <r>
      <rPr>
        <sz val="9"/>
        <color rgb="FF000080"/>
        <rFont val="Arial"/>
        <family val="2"/>
      </rPr>
      <t>Pedestrian / bike access and accommodation, landscaping</t>
    </r>
  </si>
  <si>
    <r>
      <rPr>
        <sz val="9"/>
        <color rgb="FF000080"/>
        <rFont val="Arial"/>
        <family val="2"/>
      </rPr>
      <t>Automobile, bus, van accessways including roads, parking lots</t>
    </r>
  </si>
  <si>
    <r>
      <rPr>
        <sz val="9"/>
        <color rgb="FF000080"/>
        <rFont val="Arial"/>
        <family val="2"/>
      </rPr>
      <t>Temporary Facilities and other indirect costs during construction</t>
    </r>
  </si>
  <si>
    <t>SYSTEMS</t>
  </si>
  <si>
    <r>
      <rPr>
        <sz val="9"/>
        <color rgb="FF000080"/>
        <rFont val="Arial"/>
        <family val="2"/>
      </rPr>
      <t>Train control and signals</t>
    </r>
  </si>
  <si>
    <r>
      <rPr>
        <sz val="9"/>
        <color rgb="FF000080"/>
        <rFont val="Arial"/>
        <family val="2"/>
      </rPr>
      <t>Traffic signals and crossing protection</t>
    </r>
  </si>
  <si>
    <r>
      <rPr>
        <sz val="9"/>
        <color rgb="FF000080"/>
        <rFont val="Arial"/>
        <family val="2"/>
      </rPr>
      <t>Traction power supply:  substations</t>
    </r>
  </si>
  <si>
    <r>
      <rPr>
        <sz val="9"/>
        <color rgb="FF000080"/>
        <rFont val="Arial"/>
        <family val="2"/>
      </rPr>
      <t>Traction power distribution:  catenary and third rail</t>
    </r>
  </si>
  <si>
    <r>
      <rPr>
        <sz val="9"/>
        <color rgb="FF000080"/>
        <rFont val="Arial"/>
        <family val="2"/>
      </rPr>
      <t>Communications</t>
    </r>
  </si>
  <si>
    <r>
      <rPr>
        <sz val="9"/>
        <color rgb="FF000080"/>
        <rFont val="Arial"/>
        <family val="2"/>
      </rPr>
      <t>Fare collection system and equipment</t>
    </r>
  </si>
  <si>
    <r>
      <rPr>
        <sz val="9"/>
        <color rgb="FF000080"/>
        <rFont val="Arial"/>
        <family val="2"/>
      </rPr>
      <t>Central Control</t>
    </r>
  </si>
  <si>
    <t>ROW, LAND, EXISTING IMPROVEMENTS</t>
  </si>
  <si>
    <r>
      <rPr>
        <sz val="9"/>
        <color rgb="FF000080"/>
        <rFont val="Arial"/>
        <family val="2"/>
      </rPr>
      <t>Purchase or lease of real estate</t>
    </r>
  </si>
  <si>
    <r>
      <rPr>
        <sz val="9"/>
        <color rgb="FF000080"/>
        <rFont val="Arial"/>
        <family val="2"/>
      </rPr>
      <t>Relocation of existing households and businesses</t>
    </r>
  </si>
  <si>
    <t>VEHICLES (number)</t>
  </si>
  <si>
    <r>
      <rPr>
        <sz val="9"/>
        <color rgb="FF000080"/>
        <rFont val="Arial"/>
        <family val="2"/>
      </rPr>
      <t>Light Rail</t>
    </r>
  </si>
  <si>
    <r>
      <rPr>
        <sz val="9"/>
        <color rgb="FF000080"/>
        <rFont val="Arial"/>
        <family val="2"/>
      </rPr>
      <t>Heavy Rail</t>
    </r>
  </si>
  <si>
    <r>
      <rPr>
        <sz val="9"/>
        <color rgb="FF000080"/>
        <rFont val="Arial"/>
        <family val="2"/>
      </rPr>
      <t>Commuter Rail</t>
    </r>
  </si>
  <si>
    <r>
      <rPr>
        <sz val="9"/>
        <color rgb="FF000080"/>
        <rFont val="Arial"/>
        <family val="2"/>
      </rPr>
      <t>Bus</t>
    </r>
  </si>
  <si>
    <r>
      <rPr>
        <sz val="9"/>
        <color rgb="FF000080"/>
        <rFont val="Arial"/>
        <family val="2"/>
      </rPr>
      <t>Other</t>
    </r>
  </si>
  <si>
    <r>
      <rPr>
        <sz val="9"/>
        <color rgb="FF000080"/>
        <rFont val="Arial"/>
        <family val="2"/>
      </rPr>
      <t>Non-revenue vehicles</t>
    </r>
  </si>
  <si>
    <r>
      <rPr>
        <sz val="9"/>
        <color rgb="FF000080"/>
        <rFont val="Arial"/>
        <family val="2"/>
      </rPr>
      <t>Spare parts</t>
    </r>
  </si>
  <si>
    <t>PROFESSIONAL SERVICES (applies to Cats. 10-50)</t>
  </si>
  <si>
    <r>
      <rPr>
        <sz val="9"/>
        <color rgb="FF000080"/>
        <rFont val="Arial"/>
        <family val="2"/>
      </rPr>
      <t>Project Development</t>
    </r>
  </si>
  <si>
    <r>
      <rPr>
        <sz val="9"/>
        <color rgb="FF000080"/>
        <rFont val="Arial"/>
        <family val="2"/>
      </rPr>
      <t>Engineering</t>
    </r>
  </si>
  <si>
    <r>
      <rPr>
        <sz val="9"/>
        <color rgb="FF000080"/>
        <rFont val="Arial"/>
        <family val="2"/>
      </rPr>
      <t>Project Management for Design and Construction</t>
    </r>
  </si>
  <si>
    <r>
      <rPr>
        <sz val="9"/>
        <color rgb="FF000080"/>
        <rFont val="Arial"/>
        <family val="2"/>
      </rPr>
      <t>Construction Administration &amp; Management</t>
    </r>
  </si>
  <si>
    <r>
      <rPr>
        <sz val="9"/>
        <color rgb="FF000080"/>
        <rFont val="Arial"/>
        <family val="2"/>
      </rPr>
      <t>Professional Liability and other Non-Construction Insurance</t>
    </r>
  </si>
  <si>
    <r>
      <rPr>
        <sz val="9"/>
        <color rgb="FF000080"/>
        <rFont val="Arial"/>
        <family val="2"/>
      </rPr>
      <t>Legal; Permits; Review Fees by other agencies, cities, etc.</t>
    </r>
  </si>
  <si>
    <r>
      <rPr>
        <sz val="9"/>
        <color rgb="FF000080"/>
        <rFont val="Arial"/>
        <family val="2"/>
      </rPr>
      <t>Surveys, Testing, Investigation, Inspection</t>
    </r>
  </si>
  <si>
    <r>
      <rPr>
        <sz val="9"/>
        <color rgb="FF000080"/>
        <rFont val="Arial"/>
        <family val="2"/>
      </rPr>
      <t>Start up</t>
    </r>
  </si>
  <si>
    <t>UNALLOCATED CONTINGENCY</t>
  </si>
  <si>
    <t>FINANCE CHARGES</t>
  </si>
  <si>
    <t>CBS</t>
  </si>
  <si>
    <t>Cost Breakdown Structure  (CBS)</t>
  </si>
  <si>
    <t>AA</t>
  </si>
  <si>
    <t xml:space="preserve">  Month, day, Year</t>
  </si>
  <si>
    <t>Revision :</t>
  </si>
  <si>
    <t>CBS CODE</t>
  </si>
  <si>
    <t>Categories</t>
  </si>
  <si>
    <t>Sub Categories</t>
  </si>
  <si>
    <t>Area</t>
  </si>
  <si>
    <t>Sub Catégorie</t>
  </si>
  <si>
    <t>Section</t>
  </si>
  <si>
    <t>.01</t>
  </si>
  <si>
    <t>.02</t>
  </si>
  <si>
    <t>.03</t>
  </si>
  <si>
    <t>.04</t>
  </si>
  <si>
    <t>.05</t>
  </si>
  <si>
    <t>.06</t>
  </si>
  <si>
    <t>.07</t>
  </si>
  <si>
    <t>.08</t>
  </si>
  <si>
    <t>.09</t>
  </si>
  <si>
    <t>.11</t>
  </si>
  <si>
    <t>.12</t>
  </si>
  <si>
    <t>.13</t>
  </si>
  <si>
    <t>Insatllation de site</t>
  </si>
  <si>
    <t xml:space="preserve">PROJECT : XXXX -62-225 - </t>
  </si>
  <si>
    <t>.10</t>
  </si>
  <si>
    <t>-</t>
  </si>
  <si>
    <t>categorie</t>
  </si>
  <si>
    <t>=DECALER(SCC!$E$4;;;NB(SCC!$E:$E))</t>
  </si>
  <si>
    <t>choix</t>
  </si>
  <si>
    <t>=DECALER(SCC!$A$4;;;NB(SCC!$A:$A))</t>
  </si>
  <si>
    <t>stand</t>
  </si>
  <si>
    <t>=DECALER(choix;;1;;)</t>
  </si>
  <si>
    <t>standard</t>
  </si>
  <si>
    <t>=DECALER(choix;;2;;)</t>
  </si>
  <si>
    <t>subC</t>
  </si>
  <si>
    <t>=DECALER(SCC!$B$4;EQUIV(CBS!$B5;SCC!$A$4:$A$210;0);;NB.SI(SCC!$A$4:$A$210;CBS!$B5)-1)</t>
  </si>
</sst>
</file>

<file path=xl/styles.xml><?xml version="1.0" encoding="utf-8"?>
<styleSheet xmlns="http://schemas.openxmlformats.org/spreadsheetml/2006/main">
  <numFmts count="3">
    <numFmt numFmtId="164" formatCode="#,##0.00\ &quot;$&quot;\ ;[Red]\-\ #,##0.00\ &quot;$&quot;\ "/>
    <numFmt numFmtId="165" formatCode="0000"/>
    <numFmt numFmtId="166" formatCode="\ \ \ \ \ @"/>
  </numFmts>
  <fonts count="14">
    <font>
      <sz val="12"/>
      <color indexed="12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color rgb="FF000080"/>
      <name val="Arial Black"/>
      <family val="2"/>
    </font>
    <font>
      <b/>
      <sz val="9"/>
      <color rgb="FF000080"/>
      <name val="Arial"/>
      <family val="2"/>
    </font>
    <font>
      <sz val="9"/>
      <color rgb="FF000080"/>
      <name val="Arial"/>
      <family val="2"/>
    </font>
    <font>
      <sz val="9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ck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dotted">
        <color theme="1"/>
      </top>
      <bottom style="thick">
        <color theme="1"/>
      </bottom>
      <diagonal/>
    </border>
    <border>
      <left style="thick">
        <color theme="1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thick">
        <color theme="1"/>
      </right>
      <top/>
      <bottom style="dotted">
        <color theme="1"/>
      </bottom>
      <diagonal/>
    </border>
    <border>
      <left style="thick">
        <color theme="1"/>
      </left>
      <right style="thin">
        <color theme="1"/>
      </right>
      <top style="thick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</borders>
  <cellStyleXfs count="7">
    <xf numFmtId="164" fontId="0" fillId="0" borderId="0">
      <alignment vertical="center"/>
    </xf>
    <xf numFmtId="166" fontId="5" fillId="0" borderId="1"/>
    <xf numFmtId="0" fontId="3" fillId="0" borderId="2" applyNumberFormat="0" applyAlignment="0" applyProtection="0">
      <alignment horizontal="left" vertical="center"/>
    </xf>
    <xf numFmtId="0" fontId="3" fillId="0" borderId="3">
      <alignment horizontal="left" vertical="center"/>
    </xf>
    <xf numFmtId="0" fontId="4" fillId="0" borderId="0"/>
    <xf numFmtId="0" fontId="4" fillId="0" borderId="0"/>
    <xf numFmtId="0" fontId="1" fillId="2" borderId="0" applyNumberFormat="0" applyBorder="0" applyAlignment="0" applyProtection="0"/>
  </cellStyleXfs>
  <cellXfs count="58">
    <xf numFmtId="164" fontId="0" fillId="0" borderId="0" xfId="0">
      <alignment vertical="center"/>
    </xf>
    <xf numFmtId="164" fontId="7" fillId="0" borderId="5" xfId="0" applyFont="1" applyFill="1" applyBorder="1" applyAlignment="1">
      <alignment vertical="top" wrapText="1"/>
    </xf>
    <xf numFmtId="164" fontId="9" fillId="0" borderId="6" xfId="0" applyFont="1" applyFill="1" applyBorder="1" applyAlignment="1">
      <alignment vertical="top" wrapText="1"/>
    </xf>
    <xf numFmtId="164" fontId="9" fillId="0" borderId="7" xfId="0" applyFont="1" applyFill="1" applyBorder="1" applyAlignment="1">
      <alignment vertical="top" wrapText="1"/>
    </xf>
    <xf numFmtId="164" fontId="2" fillId="0" borderId="7" xfId="0" applyFont="1" applyFill="1" applyBorder="1" applyAlignment="1">
      <alignment vertical="top" wrapText="1"/>
    </xf>
    <xf numFmtId="164" fontId="6" fillId="0" borderId="9" xfId="0" applyFont="1" applyFill="1" applyBorder="1" applyAlignment="1">
      <alignment horizontal="center" vertical="center" wrapText="1"/>
    </xf>
    <xf numFmtId="1" fontId="7" fillId="0" borderId="9" xfId="0" applyNumberFormat="1" applyFont="1" applyFill="1" applyBorder="1" applyAlignment="1">
      <alignment horizontal="right" vertical="top" shrinkToFit="1"/>
    </xf>
    <xf numFmtId="1" fontId="7" fillId="0" borderId="6" xfId="0" applyNumberFormat="1" applyFont="1" applyFill="1" applyBorder="1" applyAlignment="1">
      <alignment horizontal="right" vertical="top" shrinkToFit="1"/>
    </xf>
    <xf numFmtId="1" fontId="7" fillId="0" borderId="5" xfId="0" applyNumberFormat="1" applyFont="1" applyFill="1" applyBorder="1" applyAlignment="1">
      <alignment horizontal="right" vertical="top" shrinkToFit="1"/>
    </xf>
    <xf numFmtId="0" fontId="4" fillId="0" borderId="0" xfId="4" applyFont="1" applyFill="1" applyBorder="1" applyAlignment="1">
      <alignment vertical="center"/>
    </xf>
    <xf numFmtId="0" fontId="4" fillId="0" borderId="0" xfId="5" applyNumberFormat="1" applyFont="1" applyFill="1" applyBorder="1" applyAlignment="1">
      <alignment vertical="center"/>
    </xf>
    <xf numFmtId="165" fontId="4" fillId="0" borderId="0" xfId="5" applyNumberFormat="1" applyFont="1" applyFill="1" applyBorder="1" applyAlignment="1">
      <alignment vertical="center"/>
    </xf>
    <xf numFmtId="0" fontId="4" fillId="0" borderId="0" xfId="5" applyFont="1" applyFill="1" applyBorder="1" applyAlignment="1">
      <alignment vertical="center"/>
    </xf>
    <xf numFmtId="0" fontId="13" fillId="0" borderId="10" xfId="4" applyFont="1" applyFill="1" applyBorder="1" applyAlignment="1">
      <alignment horizontal="center" vertical="center" wrapText="1"/>
    </xf>
    <xf numFmtId="0" fontId="13" fillId="0" borderId="11" xfId="4" quotePrefix="1" applyFont="1" applyFill="1" applyBorder="1" applyAlignment="1">
      <alignment horizontal="center" vertical="center" wrapText="1"/>
    </xf>
    <xf numFmtId="0" fontId="13" fillId="0" borderId="11" xfId="4" applyFont="1" applyFill="1" applyBorder="1" applyAlignment="1">
      <alignment horizontal="center" vertical="center" wrapText="1"/>
    </xf>
    <xf numFmtId="0" fontId="13" fillId="0" borderId="12" xfId="4" applyFont="1" applyFill="1" applyBorder="1" applyAlignment="1">
      <alignment horizontal="center" vertical="center" wrapText="1"/>
    </xf>
    <xf numFmtId="0" fontId="13" fillId="0" borderId="13" xfId="4" applyFont="1" applyFill="1" applyBorder="1" applyAlignment="1">
      <alignment horizontal="center" vertical="center" wrapText="1"/>
    </xf>
    <xf numFmtId="0" fontId="13" fillId="0" borderId="13" xfId="4" quotePrefix="1" applyFont="1" applyFill="1" applyBorder="1" applyAlignment="1">
      <alignment horizontal="center" vertical="center" wrapText="1"/>
    </xf>
    <xf numFmtId="0" fontId="13" fillId="0" borderId="14" xfId="4" applyFont="1" applyFill="1" applyBorder="1" applyAlignment="1">
      <alignment horizontal="center" vertical="center" wrapText="1"/>
    </xf>
    <xf numFmtId="0" fontId="13" fillId="0" borderId="15" xfId="4" applyFont="1" applyFill="1" applyBorder="1" applyAlignment="1">
      <alignment horizontal="center" vertical="center" wrapText="1"/>
    </xf>
    <xf numFmtId="0" fontId="12" fillId="0" borderId="18" xfId="4" applyFont="1" applyFill="1" applyBorder="1" applyAlignment="1">
      <alignment horizontal="center" vertical="center" wrapText="1"/>
    </xf>
    <xf numFmtId="0" fontId="12" fillId="0" borderId="19" xfId="4" applyFont="1" applyFill="1" applyBorder="1" applyAlignment="1">
      <alignment horizontal="center" vertical="center" wrapText="1"/>
    </xf>
    <xf numFmtId="0" fontId="12" fillId="0" borderId="20" xfId="4" applyFont="1" applyFill="1" applyBorder="1" applyAlignment="1">
      <alignment horizontal="center" vertical="center" wrapText="1"/>
    </xf>
    <xf numFmtId="0" fontId="13" fillId="0" borderId="16" xfId="4" applyFont="1" applyFill="1" applyBorder="1" applyAlignment="1">
      <alignment horizontal="center" vertical="center" wrapText="1"/>
    </xf>
    <xf numFmtId="0" fontId="13" fillId="0" borderId="16" xfId="4" quotePrefix="1" applyFont="1" applyFill="1" applyBorder="1" applyAlignment="1">
      <alignment horizontal="center" vertical="center" wrapText="1"/>
    </xf>
    <xf numFmtId="0" fontId="13" fillId="0" borderId="17" xfId="4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vertical="top" wrapText="1"/>
    </xf>
    <xf numFmtId="49" fontId="7" fillId="0" borderId="0" xfId="0" applyNumberFormat="1" applyFont="1" applyFill="1" applyBorder="1" applyAlignment="1">
      <alignment horizontal="right" vertical="top" shrinkToFit="1"/>
    </xf>
    <xf numFmtId="49" fontId="8" fillId="0" borderId="0" xfId="0" applyNumberFormat="1" applyFont="1" applyFill="1" applyBorder="1" applyAlignment="1">
      <alignment horizontal="right" vertical="top" shrinkToFit="1"/>
    </xf>
    <xf numFmtId="49" fontId="8" fillId="0" borderId="4" xfId="0" applyNumberFormat="1" applyFont="1" applyFill="1" applyBorder="1" applyAlignment="1">
      <alignment horizontal="right" vertical="top" shrinkToFit="1"/>
    </xf>
    <xf numFmtId="49" fontId="7" fillId="0" borderId="8" xfId="0" applyNumberFormat="1" applyFont="1" applyFill="1" applyBorder="1" applyAlignment="1">
      <alignment horizontal="right" vertical="top" shrinkToFit="1"/>
    </xf>
    <xf numFmtId="49" fontId="0" fillId="0" borderId="0" xfId="0" applyNumberFormat="1">
      <alignment vertical="center"/>
    </xf>
    <xf numFmtId="49" fontId="8" fillId="0" borderId="7" xfId="0" applyNumberFormat="1" applyFont="1" applyFill="1" applyBorder="1" applyAlignment="1">
      <alignment horizontal="right" vertical="top" shrinkToFit="1"/>
    </xf>
    <xf numFmtId="0" fontId="4" fillId="0" borderId="21" xfId="4" applyFont="1" applyFill="1" applyBorder="1" applyAlignment="1">
      <alignment vertical="center"/>
    </xf>
    <xf numFmtId="0" fontId="4" fillId="0" borderId="22" xfId="4" applyFont="1" applyFill="1" applyBorder="1" applyAlignment="1">
      <alignment vertical="center"/>
    </xf>
    <xf numFmtId="0" fontId="4" fillId="0" borderId="23" xfId="4" applyFont="1" applyFill="1" applyBorder="1" applyAlignment="1">
      <alignment vertical="center"/>
    </xf>
    <xf numFmtId="164" fontId="0" fillId="0" borderId="24" xfId="0" applyBorder="1">
      <alignment vertical="center"/>
    </xf>
    <xf numFmtId="0" fontId="4" fillId="0" borderId="25" xfId="4" applyFont="1" applyFill="1" applyBorder="1" applyAlignment="1">
      <alignment vertical="center"/>
    </xf>
    <xf numFmtId="0" fontId="10" fillId="0" borderId="26" xfId="4" applyFont="1" applyFill="1" applyBorder="1" applyAlignment="1">
      <alignment vertical="center"/>
    </xf>
    <xf numFmtId="0" fontId="10" fillId="0" borderId="27" xfId="4" applyFont="1" applyFill="1" applyBorder="1" applyAlignment="1">
      <alignment vertical="center"/>
    </xf>
    <xf numFmtId="0" fontId="10" fillId="0" borderId="27" xfId="4" applyFont="1" applyFill="1" applyBorder="1" applyAlignment="1">
      <alignment horizontal="center" vertical="center"/>
    </xf>
    <xf numFmtId="0" fontId="10" fillId="0" borderId="28" xfId="4" applyFont="1" applyFill="1" applyBorder="1" applyAlignment="1">
      <alignment horizontal="right" vertical="center"/>
    </xf>
    <xf numFmtId="164" fontId="6" fillId="0" borderId="5" xfId="0" applyFont="1" applyFill="1" applyBorder="1" applyAlignment="1">
      <alignment horizontal="center" vertical="center" wrapText="1"/>
    </xf>
    <xf numFmtId="1" fontId="7" fillId="0" borderId="7" xfId="0" applyNumberFormat="1" applyFont="1" applyFill="1" applyBorder="1" applyAlignment="1">
      <alignment horizontal="right" vertical="top" shrinkToFit="1"/>
    </xf>
    <xf numFmtId="0" fontId="13" fillId="0" borderId="16" xfId="4" quotePrefix="1" applyNumberFormat="1" applyFont="1" applyFill="1" applyBorder="1" applyAlignment="1">
      <alignment horizontal="center" vertical="center" wrapText="1"/>
    </xf>
    <xf numFmtId="0" fontId="4" fillId="0" borderId="22" xfId="4" applyNumberFormat="1" applyFont="1" applyFill="1" applyBorder="1" applyAlignment="1">
      <alignment vertical="center"/>
    </xf>
    <xf numFmtId="0" fontId="4" fillId="0" borderId="0" xfId="4" applyNumberFormat="1" applyFont="1" applyFill="1" applyBorder="1" applyAlignment="1">
      <alignment vertical="center"/>
    </xf>
    <xf numFmtId="0" fontId="10" fillId="0" borderId="27" xfId="4" applyNumberFormat="1" applyFont="1" applyFill="1" applyBorder="1" applyAlignment="1">
      <alignment horizontal="center" vertical="center"/>
    </xf>
    <xf numFmtId="0" fontId="12" fillId="0" borderId="19" xfId="4" applyNumberFormat="1" applyFont="1" applyFill="1" applyBorder="1" applyAlignment="1">
      <alignment horizontal="center" vertical="center" wrapText="1"/>
    </xf>
    <xf numFmtId="0" fontId="1" fillId="2" borderId="29" xfId="6" applyBorder="1" applyAlignment="1">
      <alignment horizontal="center" vertical="center" wrapText="1"/>
    </xf>
    <xf numFmtId="0" fontId="1" fillId="2" borderId="30" xfId="6" applyBorder="1" applyAlignment="1">
      <alignment horizontal="center" vertical="center" wrapText="1"/>
    </xf>
    <xf numFmtId="0" fontId="1" fillId="2" borderId="31" xfId="6" applyBorder="1" applyAlignment="1">
      <alignment horizontal="center" vertical="center" wrapText="1"/>
    </xf>
    <xf numFmtId="0" fontId="11" fillId="3" borderId="18" xfId="4" applyFont="1" applyFill="1" applyBorder="1" applyAlignment="1">
      <alignment horizontal="center" vertical="center"/>
    </xf>
    <xf numFmtId="0" fontId="11" fillId="3" borderId="19" xfId="4" applyFont="1" applyFill="1" applyBorder="1" applyAlignment="1">
      <alignment horizontal="center" vertical="center"/>
    </xf>
    <xf numFmtId="0" fontId="11" fillId="3" borderId="20" xfId="4" applyFont="1" applyFill="1" applyBorder="1" applyAlignment="1">
      <alignment horizontal="center" vertical="center"/>
    </xf>
    <xf numFmtId="0" fontId="0" fillId="0" borderId="0" xfId="0" applyNumberFormat="1">
      <alignment vertical="center"/>
    </xf>
  </cellXfs>
  <cellStyles count="7">
    <cellStyle name="20 % - Accent1" xfId="6" builtinId="30"/>
    <cellStyle name="AAA" xfId="1"/>
    <cellStyle name="Header1" xfId="2"/>
    <cellStyle name="Header2" xfId="3"/>
    <cellStyle name="Normal" xfId="0" builtinId="0"/>
    <cellStyle name="Normal_5939002 - WBS • Fitz" xfId="4"/>
    <cellStyle name="Normal_Raglan Phase III - SLI" xfId="5"/>
  </cellStyles>
  <dxfs count="0"/>
  <tableStyles count="0" defaultTableStyle="TableStyleMedium2" defaultPivotStyle="PivotStyleLight16"/>
  <colors>
    <mruColors>
      <color rgb="FF99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xmlns="" id="{00000000-0008-0000-0100-000001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xmlns="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51" name="AutoShape 3">
          <a:extLst>
            <a:ext uri="{FF2B5EF4-FFF2-40B4-BE49-F238E27FC236}">
              <a16:creationId xmlns:a16="http://schemas.microsoft.com/office/drawing/2014/main" xmlns="" id="{00000000-0008-0000-0100-000003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52" name="AutoShape 4">
          <a:extLst>
            <a:ext uri="{FF2B5EF4-FFF2-40B4-BE49-F238E27FC236}">
              <a16:creationId xmlns:a16="http://schemas.microsoft.com/office/drawing/2014/main" xmlns="" id="{00000000-0008-0000-0100-000004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53" name="AutoShape 5">
          <a:extLst>
            <a:ext uri="{FF2B5EF4-FFF2-40B4-BE49-F238E27FC236}">
              <a16:creationId xmlns:a16="http://schemas.microsoft.com/office/drawing/2014/main" xmlns="" id="{00000000-0008-0000-0100-000005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54" name="AutoShape 6">
          <a:extLst>
            <a:ext uri="{FF2B5EF4-FFF2-40B4-BE49-F238E27FC236}">
              <a16:creationId xmlns:a16="http://schemas.microsoft.com/office/drawing/2014/main" xmlns="" id="{00000000-0008-0000-0100-000006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55" name="AutoShape 7">
          <a:extLst>
            <a:ext uri="{FF2B5EF4-FFF2-40B4-BE49-F238E27FC236}">
              <a16:creationId xmlns:a16="http://schemas.microsoft.com/office/drawing/2014/main" xmlns="" id="{00000000-0008-0000-0100-000007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56" name="AutoShape 8">
          <a:extLst>
            <a:ext uri="{FF2B5EF4-FFF2-40B4-BE49-F238E27FC236}">
              <a16:creationId xmlns:a16="http://schemas.microsoft.com/office/drawing/2014/main" xmlns="" id="{00000000-0008-0000-0100-000008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57" name="AutoShape 9">
          <a:extLst>
            <a:ext uri="{FF2B5EF4-FFF2-40B4-BE49-F238E27FC236}">
              <a16:creationId xmlns:a16="http://schemas.microsoft.com/office/drawing/2014/main" xmlns="" id="{00000000-0008-0000-0100-000009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58" name="AutoShape 10">
          <a:extLst>
            <a:ext uri="{FF2B5EF4-FFF2-40B4-BE49-F238E27FC236}">
              <a16:creationId xmlns:a16="http://schemas.microsoft.com/office/drawing/2014/main" xmlns="" id="{00000000-0008-0000-0100-00000A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59" name="AutoShape 11">
          <a:extLst>
            <a:ext uri="{FF2B5EF4-FFF2-40B4-BE49-F238E27FC236}">
              <a16:creationId xmlns:a16="http://schemas.microsoft.com/office/drawing/2014/main" xmlns="" id="{00000000-0008-0000-0100-00000B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60" name="AutoShape 12">
          <a:extLst>
            <a:ext uri="{FF2B5EF4-FFF2-40B4-BE49-F238E27FC236}">
              <a16:creationId xmlns:a16="http://schemas.microsoft.com/office/drawing/2014/main" xmlns="" id="{00000000-0008-0000-0100-00000C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61" name="AutoShape 13">
          <a:extLst>
            <a:ext uri="{FF2B5EF4-FFF2-40B4-BE49-F238E27FC236}">
              <a16:creationId xmlns:a16="http://schemas.microsoft.com/office/drawing/2014/main" xmlns="" id="{00000000-0008-0000-0100-00000D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62" name="AutoShape 14">
          <a:extLst>
            <a:ext uri="{FF2B5EF4-FFF2-40B4-BE49-F238E27FC236}">
              <a16:creationId xmlns:a16="http://schemas.microsoft.com/office/drawing/2014/main" xmlns="" id="{00000000-0008-0000-0100-00000E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63" name="AutoShape 15">
          <a:extLst>
            <a:ext uri="{FF2B5EF4-FFF2-40B4-BE49-F238E27FC236}">
              <a16:creationId xmlns:a16="http://schemas.microsoft.com/office/drawing/2014/main" xmlns="" id="{00000000-0008-0000-0100-00000F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64" name="AutoShape 16">
          <a:extLst>
            <a:ext uri="{FF2B5EF4-FFF2-40B4-BE49-F238E27FC236}">
              <a16:creationId xmlns:a16="http://schemas.microsoft.com/office/drawing/2014/main" xmlns="" id="{00000000-0008-0000-0100-000010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65" name="AutoShape 17">
          <a:extLst>
            <a:ext uri="{FF2B5EF4-FFF2-40B4-BE49-F238E27FC236}">
              <a16:creationId xmlns:a16="http://schemas.microsoft.com/office/drawing/2014/main" xmlns="" id="{00000000-0008-0000-0100-000011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66" name="AutoShape 18">
          <a:extLst>
            <a:ext uri="{FF2B5EF4-FFF2-40B4-BE49-F238E27FC236}">
              <a16:creationId xmlns:a16="http://schemas.microsoft.com/office/drawing/2014/main" xmlns="" id="{00000000-0008-0000-0100-000012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67" name="AutoShape 19">
          <a:extLst>
            <a:ext uri="{FF2B5EF4-FFF2-40B4-BE49-F238E27FC236}">
              <a16:creationId xmlns:a16="http://schemas.microsoft.com/office/drawing/2014/main" xmlns="" id="{00000000-0008-0000-0100-000013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68" name="AutoShape 20">
          <a:extLst>
            <a:ext uri="{FF2B5EF4-FFF2-40B4-BE49-F238E27FC236}">
              <a16:creationId xmlns:a16="http://schemas.microsoft.com/office/drawing/2014/main" xmlns="" id="{00000000-0008-0000-0100-000014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69" name="AutoShape 21">
          <a:extLst>
            <a:ext uri="{FF2B5EF4-FFF2-40B4-BE49-F238E27FC236}">
              <a16:creationId xmlns:a16="http://schemas.microsoft.com/office/drawing/2014/main" xmlns="" id="{00000000-0008-0000-0100-000015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70" name="AutoShape 22">
          <a:extLst>
            <a:ext uri="{FF2B5EF4-FFF2-40B4-BE49-F238E27FC236}">
              <a16:creationId xmlns:a16="http://schemas.microsoft.com/office/drawing/2014/main" xmlns="" id="{00000000-0008-0000-0100-000016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71" name="AutoShape 23">
          <a:extLst>
            <a:ext uri="{FF2B5EF4-FFF2-40B4-BE49-F238E27FC236}">
              <a16:creationId xmlns:a16="http://schemas.microsoft.com/office/drawing/2014/main" xmlns="" id="{00000000-0008-0000-0100-000017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72" name="AutoShape 24">
          <a:extLst>
            <a:ext uri="{FF2B5EF4-FFF2-40B4-BE49-F238E27FC236}">
              <a16:creationId xmlns:a16="http://schemas.microsoft.com/office/drawing/2014/main" xmlns="" id="{00000000-0008-0000-0100-000018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73" name="AutoShape 25">
          <a:extLst>
            <a:ext uri="{FF2B5EF4-FFF2-40B4-BE49-F238E27FC236}">
              <a16:creationId xmlns:a16="http://schemas.microsoft.com/office/drawing/2014/main" xmlns="" id="{00000000-0008-0000-0100-000019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74" name="AutoShape 26">
          <a:extLst>
            <a:ext uri="{FF2B5EF4-FFF2-40B4-BE49-F238E27FC236}">
              <a16:creationId xmlns:a16="http://schemas.microsoft.com/office/drawing/2014/main" xmlns="" id="{00000000-0008-0000-0100-00001A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75" name="AutoShape 27">
          <a:extLst>
            <a:ext uri="{FF2B5EF4-FFF2-40B4-BE49-F238E27FC236}">
              <a16:creationId xmlns:a16="http://schemas.microsoft.com/office/drawing/2014/main" xmlns="" id="{00000000-0008-0000-0100-00001B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76" name="AutoShape 28">
          <a:extLst>
            <a:ext uri="{FF2B5EF4-FFF2-40B4-BE49-F238E27FC236}">
              <a16:creationId xmlns:a16="http://schemas.microsoft.com/office/drawing/2014/main" xmlns="" id="{00000000-0008-0000-0100-00001C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77" name="AutoShape 29">
          <a:extLst>
            <a:ext uri="{FF2B5EF4-FFF2-40B4-BE49-F238E27FC236}">
              <a16:creationId xmlns:a16="http://schemas.microsoft.com/office/drawing/2014/main" xmlns="" id="{00000000-0008-0000-0100-00001D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78" name="AutoShape 30">
          <a:extLst>
            <a:ext uri="{FF2B5EF4-FFF2-40B4-BE49-F238E27FC236}">
              <a16:creationId xmlns:a16="http://schemas.microsoft.com/office/drawing/2014/main" xmlns="" id="{00000000-0008-0000-0100-00001E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79" name="AutoShape 31">
          <a:extLst>
            <a:ext uri="{FF2B5EF4-FFF2-40B4-BE49-F238E27FC236}">
              <a16:creationId xmlns:a16="http://schemas.microsoft.com/office/drawing/2014/main" xmlns="" id="{00000000-0008-0000-0100-00001F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0</xdr:colOff>
      <xdr:row>136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2080" name="AutoShape 32">
          <a:extLst>
            <a:ext uri="{FF2B5EF4-FFF2-40B4-BE49-F238E27FC236}">
              <a16:creationId xmlns:a16="http://schemas.microsoft.com/office/drawing/2014/main" xmlns="" id="{00000000-0008-0000-0100-000020080000}"/>
            </a:ext>
          </a:extLst>
        </xdr:cNvPr>
        <xdr:cNvSpPr>
          <a:spLocks noChangeArrowheads="1"/>
        </xdr:cNvSpPr>
      </xdr:nvSpPr>
      <xdr:spPr bwMode="auto">
        <a:xfrm>
          <a:off x="10887075" y="5364480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81" name="AutoShape 33">
          <a:extLst>
            <a:ext uri="{FF2B5EF4-FFF2-40B4-BE49-F238E27FC236}">
              <a16:creationId xmlns:a16="http://schemas.microsoft.com/office/drawing/2014/main" xmlns="" id="{00000000-0008-0000-0100-000021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82" name="AutoShape 34">
          <a:extLst>
            <a:ext uri="{FF2B5EF4-FFF2-40B4-BE49-F238E27FC236}">
              <a16:creationId xmlns:a16="http://schemas.microsoft.com/office/drawing/2014/main" xmlns="" id="{00000000-0008-0000-0100-000022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83" name="AutoShape 35">
          <a:extLst>
            <a:ext uri="{FF2B5EF4-FFF2-40B4-BE49-F238E27FC236}">
              <a16:creationId xmlns:a16="http://schemas.microsoft.com/office/drawing/2014/main" xmlns="" id="{00000000-0008-0000-0100-000023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84" name="AutoShape 36">
          <a:extLst>
            <a:ext uri="{FF2B5EF4-FFF2-40B4-BE49-F238E27FC236}">
              <a16:creationId xmlns:a16="http://schemas.microsoft.com/office/drawing/2014/main" xmlns="" id="{00000000-0008-0000-0100-000024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85" name="AutoShape 37">
          <a:extLst>
            <a:ext uri="{FF2B5EF4-FFF2-40B4-BE49-F238E27FC236}">
              <a16:creationId xmlns:a16="http://schemas.microsoft.com/office/drawing/2014/main" xmlns="" id="{00000000-0008-0000-0100-000025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86" name="AutoShape 38">
          <a:extLst>
            <a:ext uri="{FF2B5EF4-FFF2-40B4-BE49-F238E27FC236}">
              <a16:creationId xmlns:a16="http://schemas.microsoft.com/office/drawing/2014/main" xmlns="" id="{00000000-0008-0000-0100-000026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87" name="AutoShape 39">
          <a:extLst>
            <a:ext uri="{FF2B5EF4-FFF2-40B4-BE49-F238E27FC236}">
              <a16:creationId xmlns:a16="http://schemas.microsoft.com/office/drawing/2014/main" xmlns="" id="{00000000-0008-0000-0100-000027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88" name="AutoShape 40">
          <a:extLst>
            <a:ext uri="{FF2B5EF4-FFF2-40B4-BE49-F238E27FC236}">
              <a16:creationId xmlns:a16="http://schemas.microsoft.com/office/drawing/2014/main" xmlns="" id="{00000000-0008-0000-0100-000028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89" name="AutoShape 41">
          <a:extLst>
            <a:ext uri="{FF2B5EF4-FFF2-40B4-BE49-F238E27FC236}">
              <a16:creationId xmlns:a16="http://schemas.microsoft.com/office/drawing/2014/main" xmlns="" id="{00000000-0008-0000-0100-000029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90" name="AutoShape 42">
          <a:extLst>
            <a:ext uri="{FF2B5EF4-FFF2-40B4-BE49-F238E27FC236}">
              <a16:creationId xmlns:a16="http://schemas.microsoft.com/office/drawing/2014/main" xmlns="" id="{00000000-0008-0000-0100-00002A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91" name="AutoShape 43">
          <a:extLst>
            <a:ext uri="{FF2B5EF4-FFF2-40B4-BE49-F238E27FC236}">
              <a16:creationId xmlns:a16="http://schemas.microsoft.com/office/drawing/2014/main" xmlns="" id="{00000000-0008-0000-0100-00002B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92" name="AutoShape 44">
          <a:extLst>
            <a:ext uri="{FF2B5EF4-FFF2-40B4-BE49-F238E27FC236}">
              <a16:creationId xmlns:a16="http://schemas.microsoft.com/office/drawing/2014/main" xmlns="" id="{00000000-0008-0000-0100-00002C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93" name="AutoShape 45">
          <a:extLst>
            <a:ext uri="{FF2B5EF4-FFF2-40B4-BE49-F238E27FC236}">
              <a16:creationId xmlns:a16="http://schemas.microsoft.com/office/drawing/2014/main" xmlns="" id="{00000000-0008-0000-0100-00002D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94" name="AutoShape 46">
          <a:extLst>
            <a:ext uri="{FF2B5EF4-FFF2-40B4-BE49-F238E27FC236}">
              <a16:creationId xmlns:a16="http://schemas.microsoft.com/office/drawing/2014/main" xmlns="" id="{00000000-0008-0000-0100-00002E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95" name="AutoShape 47">
          <a:extLst>
            <a:ext uri="{FF2B5EF4-FFF2-40B4-BE49-F238E27FC236}">
              <a16:creationId xmlns:a16="http://schemas.microsoft.com/office/drawing/2014/main" xmlns="" id="{00000000-0008-0000-0100-00002F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2096" name="AutoShape 48">
          <a:extLst>
            <a:ext uri="{FF2B5EF4-FFF2-40B4-BE49-F238E27FC236}">
              <a16:creationId xmlns:a16="http://schemas.microsoft.com/office/drawing/2014/main" xmlns="" id="{00000000-0008-0000-0100-000030080000}"/>
            </a:ext>
          </a:extLst>
        </xdr:cNvPr>
        <xdr:cNvSpPr>
          <a:spLocks noChangeArrowheads="1"/>
        </xdr:cNvSpPr>
      </xdr:nvSpPr>
      <xdr:spPr bwMode="auto">
        <a:xfrm>
          <a:off x="9105900" y="6838950"/>
          <a:ext cx="0" cy="0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</a:p>
        <a:p>
          <a:pPr algn="l" rtl="0">
            <a:defRPr sz="1000"/>
          </a:pPr>
          <a:endParaRPr lang="fr-CA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64"/>
  <sheetViews>
    <sheetView showGridLines="0" tabSelected="1" topLeftCell="B2" zoomScale="110" zoomScaleNormal="110" zoomScaleSheetLayoutView="75" workbookViewId="0">
      <selection activeCell="H11" sqref="H11"/>
    </sheetView>
  </sheetViews>
  <sheetFormatPr baseColWidth="10" defaultColWidth="7.109375" defaultRowHeight="30" customHeight="1"/>
  <cols>
    <col min="1" max="1" width="8.33203125" style="9" customWidth="1"/>
    <col min="2" max="2" width="7.21875" style="9" customWidth="1"/>
    <col min="3" max="3" width="7.21875" style="48" customWidth="1"/>
    <col min="4" max="5" width="7.21875" style="9" customWidth="1"/>
    <col min="6" max="9" width="20.77734375" style="9" customWidth="1"/>
    <col min="10" max="10" width="7.109375" style="11" customWidth="1"/>
    <col min="11" max="11" width="7.109375" style="12" customWidth="1"/>
    <col min="12" max="16384" width="7.109375" style="12"/>
  </cols>
  <sheetData>
    <row r="1" spans="1:12" ht="30" customHeight="1" thickTop="1">
      <c r="A1" s="35"/>
      <c r="B1" s="36"/>
      <c r="C1" s="47"/>
      <c r="D1" s="36"/>
      <c r="E1" s="36"/>
      <c r="F1" s="36"/>
      <c r="G1" s="36"/>
      <c r="H1" s="36"/>
      <c r="I1" s="37"/>
      <c r="K1" s="10" t="s">
        <v>97</v>
      </c>
      <c r="L1" s="10" t="s">
        <v>98</v>
      </c>
    </row>
    <row r="2" spans="1:12" ht="30" customHeight="1" thickBot="1">
      <c r="A2" s="38"/>
      <c r="I2" s="39"/>
      <c r="K2" s="10" t="s">
        <v>99</v>
      </c>
      <c r="L2" s="10" t="s">
        <v>100</v>
      </c>
    </row>
    <row r="3" spans="1:12" s="9" customFormat="1" ht="30" customHeight="1" thickTop="1" thickBot="1">
      <c r="A3" s="51" t="s">
        <v>94</v>
      </c>
      <c r="B3" s="52"/>
      <c r="C3" s="52"/>
      <c r="D3" s="52"/>
      <c r="E3" s="52"/>
      <c r="F3" s="52"/>
      <c r="G3" s="52"/>
      <c r="H3" s="52"/>
      <c r="I3" s="53"/>
      <c r="K3" s="48" t="s">
        <v>101</v>
      </c>
      <c r="L3" s="48" t="s">
        <v>102</v>
      </c>
    </row>
    <row r="4" spans="1:12" s="9" customFormat="1" ht="30" customHeight="1" thickTop="1" thickBot="1">
      <c r="A4" s="40" t="s">
        <v>71</v>
      </c>
      <c r="B4" s="41"/>
      <c r="C4" s="49"/>
      <c r="D4" s="42"/>
      <c r="E4" s="42"/>
      <c r="F4" s="42" t="s">
        <v>74</v>
      </c>
      <c r="G4" s="42" t="s">
        <v>72</v>
      </c>
      <c r="H4" s="42"/>
      <c r="I4" s="43" t="s">
        <v>73</v>
      </c>
      <c r="K4" s="48" t="s">
        <v>103</v>
      </c>
      <c r="L4" s="48" t="s">
        <v>104</v>
      </c>
    </row>
    <row r="5" spans="1:12" s="9" customFormat="1" ht="30" customHeight="1" thickTop="1" thickBot="1">
      <c r="A5" s="54" t="s">
        <v>75</v>
      </c>
      <c r="B5" s="55"/>
      <c r="C5" s="55"/>
      <c r="D5" s="55"/>
      <c r="E5" s="55"/>
      <c r="F5" s="55" t="s">
        <v>0</v>
      </c>
      <c r="G5" s="55"/>
      <c r="H5" s="55"/>
      <c r="I5" s="56"/>
      <c r="K5" s="48" t="s">
        <v>105</v>
      </c>
      <c r="L5" s="48" t="s">
        <v>106</v>
      </c>
    </row>
    <row r="6" spans="1:12" s="9" customFormat="1" ht="30" customHeight="1" thickTop="1" thickBot="1">
      <c r="A6" s="21" t="s">
        <v>70</v>
      </c>
      <c r="B6" s="22" t="s">
        <v>76</v>
      </c>
      <c r="C6" s="50" t="s">
        <v>77</v>
      </c>
      <c r="D6" s="22" t="s">
        <v>78</v>
      </c>
      <c r="E6" s="22" t="s">
        <v>80</v>
      </c>
      <c r="F6" s="22" t="s">
        <v>76</v>
      </c>
      <c r="G6" s="22" t="s">
        <v>79</v>
      </c>
      <c r="H6" s="22" t="s">
        <v>78</v>
      </c>
      <c r="I6" s="23" t="s">
        <v>80</v>
      </c>
    </row>
    <row r="7" spans="1:12" s="9" customFormat="1" ht="30" customHeight="1" thickTop="1">
      <c r="A7" s="20" t="str">
        <f t="shared" ref="A7:A70" si="0">CONCATENATE(B7,C7,D7,E7)</f>
        <v>10.03</v>
      </c>
      <c r="B7" s="24">
        <v>10</v>
      </c>
      <c r="C7" s="46" t="s">
        <v>83</v>
      </c>
      <c r="D7" s="25"/>
      <c r="E7" s="25"/>
      <c r="F7" s="24" t="str">
        <f>IF(B7&gt;0,VLOOKUP(B7,SCC!$E$3:$F$13,2,0),"-")</f>
        <v>GUIDEWAY &amp; TRACK ELEMENTS (route miles)</v>
      </c>
      <c r="G7" s="25" t="str">
        <f t="array" aca="1" ref="G7" ca="1">IF(OR(B7="",C7=""),"",INDEX(standard,MATCH(1,IF(choix=$B7,IF(stand=$C7,1)),0)))</f>
        <v>Guideway: At-grade in mixed traffic</v>
      </c>
      <c r="H7" s="24" t="s">
        <v>1</v>
      </c>
      <c r="I7" s="26" t="s">
        <v>93</v>
      </c>
      <c r="K7" s="10" t="str">
        <f ca="1">CONCATENATE(" ",F7," - ",G7," - ",H7," - ",I7)</f>
        <v> GUIDEWAY &amp; TRACK ELEMENTS (route miles) - Guideway: At-grade in mixed traffic - General - Insatllation de site</v>
      </c>
    </row>
    <row r="8" spans="1:12" s="9" customFormat="1" ht="30" customHeight="1">
      <c r="A8" s="13" t="str">
        <f t="shared" si="0"/>
        <v>60.02</v>
      </c>
      <c r="B8" s="24">
        <v>60</v>
      </c>
      <c r="C8" s="46" t="s">
        <v>82</v>
      </c>
      <c r="D8" s="14"/>
      <c r="E8" s="14"/>
      <c r="F8" s="24" t="str">
        <f>IF(B8&gt;0,VLOOKUP(B8,SCC!$E$3:$F$13,2,0),"-")</f>
        <v>ROW, LAND, EXISTING IMPROVEMENTS</v>
      </c>
      <c r="G8" s="25" t="str">
        <f t="array" aca="1" ref="G8" ca="1">IF(OR(B8="",C8=""),"",INDEX(standard,MATCH(1,IF(choix=$B8,IF(stand=$C8,1)),0)))</f>
        <v>Relocation of existing households and businesses</v>
      </c>
      <c r="H8" s="15"/>
      <c r="I8" s="16"/>
      <c r="K8" s="10" t="str">
        <f t="shared" ref="K8:K71" ca="1" si="1">CONCATENATE(" ",F8," - ",G8," - ",H8," - ",I8)</f>
        <v> ROW, LAND, EXISTING IMPROVEMENTS - Relocation of existing households and businesses -  - </v>
      </c>
    </row>
    <row r="9" spans="1:12" s="9" customFormat="1" ht="30" customHeight="1">
      <c r="A9" s="13" t="str">
        <f t="shared" si="0"/>
        <v>20.06</v>
      </c>
      <c r="B9" s="24">
        <v>20</v>
      </c>
      <c r="C9" s="46" t="s">
        <v>86</v>
      </c>
      <c r="D9" s="14"/>
      <c r="E9" s="14"/>
      <c r="F9" s="24" t="str">
        <f>IF(B9&gt;0,VLOOKUP(B9,SCC!$E$3:$F$13,2,0),"-")</f>
        <v>STATIONS, STOPS, TERMINALS, INTERMODAL (number)</v>
      </c>
      <c r="G9" s="25" t="str">
        <f t="array" aca="1" ref="G9" ca="1">IF(OR(B9="",C9=""),"",INDEX(standard,MATCH(1,IF(choix=$B9,IF(stand=$C9,1)),0)))</f>
        <v>Automobile parking multi-story structure</v>
      </c>
      <c r="H9" s="15"/>
      <c r="I9" s="16"/>
      <c r="K9" s="10" t="str">
        <f t="shared" ca="1" si="1"/>
        <v> STATIONS, STOPS, TERMINALS, INTERMODAL (number) - Automobile parking multi-story structure -  - </v>
      </c>
    </row>
    <row r="10" spans="1:12" s="9" customFormat="1" ht="30" customHeight="1">
      <c r="A10" s="13" t="str">
        <f t="shared" si="0"/>
        <v/>
      </c>
      <c r="B10" s="24"/>
      <c r="C10" s="46"/>
      <c r="D10" s="14"/>
      <c r="E10" s="14"/>
      <c r="F10" s="24" t="str">
        <f>IF(B10&gt;0,VLOOKUP(B10,SCC!$E$3:$F$13,2,0),"-")</f>
        <v>-</v>
      </c>
      <c r="G10" s="25" t="str">
        <f t="array" ref="G10">IF(OR(B10="",C10=""),"",INDEX(standard,MATCH(1,IF(choix=$B10,IF(stand=$C10,1)),0)))</f>
        <v/>
      </c>
      <c r="H10" s="15"/>
      <c r="I10" s="16"/>
      <c r="K10" s="10" t="str">
        <f t="shared" si="1"/>
        <v> - -  -  - </v>
      </c>
    </row>
    <row r="11" spans="1:12" s="9" customFormat="1" ht="30" customHeight="1">
      <c r="A11" s="13" t="str">
        <f t="shared" si="0"/>
        <v>40</v>
      </c>
      <c r="B11" s="24">
        <v>40</v>
      </c>
      <c r="C11" s="46"/>
      <c r="D11" s="14"/>
      <c r="E11" s="14"/>
      <c r="F11" s="24" t="str">
        <f>IF(B11&gt;0,VLOOKUP(B11,SCC!$E$3:$F$13,2,0),"-")</f>
        <v>SITEWORK &amp; SPECIAL CONDITIONS</v>
      </c>
      <c r="G11" s="25" t="str">
        <f t="array" ref="G11">IF(OR(B11="",C11=""),"",INDEX(standard,MATCH(1,IF(choix=$B11,IF(stand=$C11,1)),0)))</f>
        <v/>
      </c>
      <c r="H11" s="15"/>
      <c r="I11" s="16"/>
      <c r="K11" s="10" t="str">
        <f t="shared" si="1"/>
        <v> SITEWORK &amp; SPECIAL CONDITIONS -  -  - </v>
      </c>
    </row>
    <row r="12" spans="1:12" s="9" customFormat="1" ht="30" customHeight="1">
      <c r="A12" s="13" t="str">
        <f t="shared" si="0"/>
        <v>40</v>
      </c>
      <c r="B12" s="24">
        <v>40</v>
      </c>
      <c r="C12" s="46"/>
      <c r="D12" s="14"/>
      <c r="E12" s="14"/>
      <c r="F12" s="24" t="str">
        <f>IF(B12&gt;0,VLOOKUP(B12,SCC!$E$3:$F$13,2,0),"-")</f>
        <v>SITEWORK &amp; SPECIAL CONDITIONS</v>
      </c>
      <c r="G12" s="25" t="str">
        <f t="array" ref="G12">IF(OR(B12="",C12=""),"",INDEX(standard,MATCH(1,IF(choix=$B12,IF(stand=$C12,1)),0)))</f>
        <v/>
      </c>
      <c r="H12" s="15"/>
      <c r="I12" s="16"/>
      <c r="K12" s="10" t="str">
        <f t="shared" si="1"/>
        <v> SITEWORK &amp; SPECIAL CONDITIONS -  -  - </v>
      </c>
    </row>
    <row r="13" spans="1:12" s="9" customFormat="1" ht="30" customHeight="1">
      <c r="A13" s="13" t="str">
        <f t="shared" si="0"/>
        <v>40</v>
      </c>
      <c r="B13" s="24">
        <v>40</v>
      </c>
      <c r="C13" s="46"/>
      <c r="D13" s="14"/>
      <c r="E13" s="14"/>
      <c r="F13" s="24" t="str">
        <f>IF(B13&gt;0,VLOOKUP(B13,SCC!$E$3:$F$13,2,0),"-")</f>
        <v>SITEWORK &amp; SPECIAL CONDITIONS</v>
      </c>
      <c r="G13" s="25" t="str">
        <f t="array" ref="G13">IF(OR(B13="",C13=""),"",INDEX(standard,MATCH(1,IF(choix=$B13,IF(stand=$C13,1)),0)))</f>
        <v/>
      </c>
      <c r="H13" s="15"/>
      <c r="I13" s="16"/>
      <c r="K13" s="10" t="str">
        <f t="shared" si="1"/>
        <v> SITEWORK &amp; SPECIAL CONDITIONS -  -  - </v>
      </c>
    </row>
    <row r="14" spans="1:12" s="9" customFormat="1" ht="30" customHeight="1">
      <c r="A14" s="13" t="str">
        <f t="shared" si="0"/>
        <v>40</v>
      </c>
      <c r="B14" s="24">
        <v>40</v>
      </c>
      <c r="C14" s="46"/>
      <c r="D14" s="14"/>
      <c r="E14" s="14"/>
      <c r="F14" s="24" t="str">
        <f>IF(B14&gt;0,VLOOKUP(B14,SCC!$E$3:$F$13,2,0),"-")</f>
        <v>SITEWORK &amp; SPECIAL CONDITIONS</v>
      </c>
      <c r="G14" s="25" t="str">
        <f t="array" ref="G14">IF(OR(B14="",C14=""),"",INDEX(standard,MATCH(1,IF(choix=$B14,IF(stand=$C14,1)),0)))</f>
        <v/>
      </c>
      <c r="H14" s="15"/>
      <c r="I14" s="16"/>
      <c r="K14" s="10" t="str">
        <f t="shared" si="1"/>
        <v> SITEWORK &amp; SPECIAL CONDITIONS -  -  - </v>
      </c>
    </row>
    <row r="15" spans="1:12" s="9" customFormat="1" ht="30" customHeight="1">
      <c r="A15" s="13" t="str">
        <f t="shared" si="0"/>
        <v>40</v>
      </c>
      <c r="B15" s="24">
        <v>40</v>
      </c>
      <c r="C15" s="46"/>
      <c r="D15" s="14"/>
      <c r="E15" s="14"/>
      <c r="F15" s="24" t="str">
        <f>IF(B15&gt;0,VLOOKUP(B15,SCC!$E$3:$F$13,2,0),"-")</f>
        <v>SITEWORK &amp; SPECIAL CONDITIONS</v>
      </c>
      <c r="G15" s="25" t="str">
        <f t="array" ref="G15">IF(OR(B15="",C15=""),"",INDEX(standard,MATCH(1,IF(choix=$B15,IF(stand=$C15,1)),0)))</f>
        <v/>
      </c>
      <c r="H15" s="15"/>
      <c r="I15" s="16"/>
      <c r="K15" s="10" t="str">
        <f t="shared" si="1"/>
        <v> SITEWORK &amp; SPECIAL CONDITIONS -  -  - </v>
      </c>
    </row>
    <row r="16" spans="1:12" s="9" customFormat="1" ht="30" customHeight="1">
      <c r="A16" s="13" t="str">
        <f t="shared" si="0"/>
        <v>40</v>
      </c>
      <c r="B16" s="24">
        <v>40</v>
      </c>
      <c r="C16" s="46"/>
      <c r="D16" s="14"/>
      <c r="E16" s="14"/>
      <c r="F16" s="24" t="str">
        <f>IF(B16&gt;0,VLOOKUP(B16,SCC!$E$3:$F$13,2,0),"-")</f>
        <v>SITEWORK &amp; SPECIAL CONDITIONS</v>
      </c>
      <c r="G16" s="25" t="str">
        <f t="array" ref="G16">IF(OR(B16="",C16=""),"",INDEX(standard,MATCH(1,IF(choix=$B16,IF(stand=$C16,1)),0)))</f>
        <v/>
      </c>
      <c r="H16" s="15"/>
      <c r="I16" s="16"/>
      <c r="K16" s="10" t="str">
        <f t="shared" si="1"/>
        <v> SITEWORK &amp; SPECIAL CONDITIONS -  -  - </v>
      </c>
    </row>
    <row r="17" spans="1:11" s="9" customFormat="1" ht="30" customHeight="1">
      <c r="A17" s="13" t="str">
        <f t="shared" si="0"/>
        <v>40</v>
      </c>
      <c r="B17" s="24">
        <v>40</v>
      </c>
      <c r="C17" s="46"/>
      <c r="D17" s="14"/>
      <c r="E17" s="14"/>
      <c r="F17" s="24" t="str">
        <f>IF(B17&gt;0,VLOOKUP(B17,SCC!$E$3:$F$13,2,0),"-")</f>
        <v>SITEWORK &amp; SPECIAL CONDITIONS</v>
      </c>
      <c r="G17" s="25" t="str">
        <f t="array" ref="G17">IF(OR(B17="",C17=""),"",INDEX(standard,MATCH(1,IF(choix=$B17,IF(stand=$C17,1)),0)))</f>
        <v/>
      </c>
      <c r="H17" s="15"/>
      <c r="I17" s="16"/>
      <c r="K17" s="10" t="str">
        <f t="shared" si="1"/>
        <v> SITEWORK &amp; SPECIAL CONDITIONS -  -  - </v>
      </c>
    </row>
    <row r="18" spans="1:11" s="9" customFormat="1" ht="30" customHeight="1">
      <c r="A18" s="13" t="str">
        <f t="shared" si="0"/>
        <v>40</v>
      </c>
      <c r="B18" s="24">
        <v>40</v>
      </c>
      <c r="C18" s="46"/>
      <c r="D18" s="14"/>
      <c r="E18" s="14"/>
      <c r="F18" s="24" t="str">
        <f>IF(B18&gt;0,VLOOKUP(B18,SCC!$E$3:$F$13,2,0),"-")</f>
        <v>SITEWORK &amp; SPECIAL CONDITIONS</v>
      </c>
      <c r="G18" s="25" t="str">
        <f t="array" ref="G18">IF(OR(B18="",C18=""),"",INDEX(standard,MATCH(1,IF(choix=$B18,IF(stand=$C18,1)),0)))</f>
        <v/>
      </c>
      <c r="H18" s="15"/>
      <c r="I18" s="16"/>
      <c r="K18" s="10" t="str">
        <f t="shared" si="1"/>
        <v> SITEWORK &amp; SPECIAL CONDITIONS -  -  - </v>
      </c>
    </row>
    <row r="19" spans="1:11" s="9" customFormat="1" ht="30" customHeight="1">
      <c r="A19" s="13" t="str">
        <f t="shared" si="0"/>
        <v>40</v>
      </c>
      <c r="B19" s="24">
        <v>40</v>
      </c>
      <c r="C19" s="46"/>
      <c r="D19" s="14"/>
      <c r="E19" s="14"/>
      <c r="F19" s="24" t="str">
        <f>IF(B19&gt;0,VLOOKUP(B19,SCC!$E$3:$F$13,2,0),"-")</f>
        <v>SITEWORK &amp; SPECIAL CONDITIONS</v>
      </c>
      <c r="G19" s="25" t="str">
        <f t="array" ref="G19">IF(OR(B19="",C19=""),"",INDEX(standard,MATCH(1,IF(choix=$B19,IF(stand=$C19,1)),0)))</f>
        <v/>
      </c>
      <c r="H19" s="15"/>
      <c r="I19" s="16"/>
      <c r="K19" s="10" t="str">
        <f t="shared" si="1"/>
        <v> SITEWORK &amp; SPECIAL CONDITIONS -  -  - </v>
      </c>
    </row>
    <row r="20" spans="1:11" s="9" customFormat="1" ht="30" customHeight="1">
      <c r="A20" s="13" t="str">
        <f t="shared" si="0"/>
        <v>40</v>
      </c>
      <c r="B20" s="24">
        <v>40</v>
      </c>
      <c r="C20" s="46"/>
      <c r="D20" s="14"/>
      <c r="E20" s="14"/>
      <c r="F20" s="24" t="str">
        <f>IF(B20&gt;0,VLOOKUP(B20,SCC!$E$3:$F$13,2,0),"-")</f>
        <v>SITEWORK &amp; SPECIAL CONDITIONS</v>
      </c>
      <c r="G20" s="25" t="str">
        <f t="array" ref="G20">IF(OR(B20="",C20=""),"",INDEX(standard,MATCH(1,IF(choix=$B20,IF(stand=$C20,1)),0)))</f>
        <v/>
      </c>
      <c r="H20" s="15"/>
      <c r="I20" s="16"/>
      <c r="K20" s="10" t="str">
        <f t="shared" si="1"/>
        <v> SITEWORK &amp; SPECIAL CONDITIONS -  -  - </v>
      </c>
    </row>
    <row r="21" spans="1:11" s="9" customFormat="1" ht="30" customHeight="1">
      <c r="A21" s="13" t="str">
        <f t="shared" si="0"/>
        <v>40</v>
      </c>
      <c r="B21" s="24">
        <v>40</v>
      </c>
      <c r="C21" s="46"/>
      <c r="D21" s="14"/>
      <c r="E21" s="14"/>
      <c r="F21" s="24" t="str">
        <f>IF(B21&gt;0,VLOOKUP(B21,SCC!$E$3:$F$13,2,0),"-")</f>
        <v>SITEWORK &amp; SPECIAL CONDITIONS</v>
      </c>
      <c r="G21" s="25" t="str">
        <f t="array" ref="G21">IF(OR(B21="",C21=""),"",INDEX(standard,MATCH(1,IF(choix=$B21,IF(stand=$C21,1)),0)))</f>
        <v/>
      </c>
      <c r="H21" s="15"/>
      <c r="I21" s="16"/>
      <c r="K21" s="10" t="str">
        <f t="shared" si="1"/>
        <v> SITEWORK &amp; SPECIAL CONDITIONS -  -  - </v>
      </c>
    </row>
    <row r="22" spans="1:11" s="9" customFormat="1" ht="30" customHeight="1">
      <c r="A22" s="13" t="str">
        <f t="shared" si="0"/>
        <v>40</v>
      </c>
      <c r="B22" s="24">
        <v>40</v>
      </c>
      <c r="C22" s="46"/>
      <c r="D22" s="14"/>
      <c r="E22" s="14"/>
      <c r="F22" s="24" t="str">
        <f>IF(B22&gt;0,VLOOKUP(B22,SCC!$E$3:$F$13,2,0),"-")</f>
        <v>SITEWORK &amp; SPECIAL CONDITIONS</v>
      </c>
      <c r="G22" s="25" t="str">
        <f t="array" ref="G22">IF(OR(B22="",C22=""),"",INDEX(standard,MATCH(1,IF(choix=$B22,IF(stand=$C22,1)),0)))</f>
        <v/>
      </c>
      <c r="H22" s="15"/>
      <c r="I22" s="16"/>
      <c r="K22" s="10" t="str">
        <f t="shared" si="1"/>
        <v> SITEWORK &amp; SPECIAL CONDITIONS -  -  - </v>
      </c>
    </row>
    <row r="23" spans="1:11" s="9" customFormat="1" ht="30" customHeight="1">
      <c r="A23" s="13" t="str">
        <f t="shared" si="0"/>
        <v>40</v>
      </c>
      <c r="B23" s="24">
        <v>40</v>
      </c>
      <c r="C23" s="46"/>
      <c r="D23" s="14"/>
      <c r="E23" s="14"/>
      <c r="F23" s="24" t="str">
        <f>IF(B23&gt;0,VLOOKUP(B23,SCC!$E$3:$F$13,2,0),"-")</f>
        <v>SITEWORK &amp; SPECIAL CONDITIONS</v>
      </c>
      <c r="G23" s="25" t="str">
        <f t="array" ref="G23">IF(OR(B23="",C23=""),"",INDEX(standard,MATCH(1,IF(choix=$B23,IF(stand=$C23,1)),0)))</f>
        <v/>
      </c>
      <c r="H23" s="15"/>
      <c r="I23" s="16"/>
      <c r="K23" s="10" t="str">
        <f t="shared" si="1"/>
        <v> SITEWORK &amp; SPECIAL CONDITIONS -  -  - </v>
      </c>
    </row>
    <row r="24" spans="1:11" s="9" customFormat="1" ht="30" customHeight="1">
      <c r="A24" s="13" t="str">
        <f t="shared" si="0"/>
        <v>40</v>
      </c>
      <c r="B24" s="24">
        <v>40</v>
      </c>
      <c r="C24" s="46"/>
      <c r="D24" s="14"/>
      <c r="E24" s="14"/>
      <c r="F24" s="24" t="str">
        <f>IF(B24&gt;0,VLOOKUP(B24,SCC!$E$3:$F$13,2,0),"-")</f>
        <v>SITEWORK &amp; SPECIAL CONDITIONS</v>
      </c>
      <c r="G24" s="25" t="str">
        <f t="array" ref="G24">IF(OR(B24="",C24=""),"",INDEX(standard,MATCH(1,IF(choix=$B24,IF(stand=$C24,1)),0)))</f>
        <v/>
      </c>
      <c r="H24" s="15"/>
      <c r="I24" s="16"/>
      <c r="K24" s="10" t="str">
        <f t="shared" si="1"/>
        <v> SITEWORK &amp; SPECIAL CONDITIONS -  -  - </v>
      </c>
    </row>
    <row r="25" spans="1:11" s="9" customFormat="1" ht="30" customHeight="1">
      <c r="A25" s="13" t="str">
        <f t="shared" si="0"/>
        <v>40</v>
      </c>
      <c r="B25" s="24">
        <v>40</v>
      </c>
      <c r="C25" s="46"/>
      <c r="D25" s="14"/>
      <c r="E25" s="14"/>
      <c r="F25" s="24" t="str">
        <f>IF(B25&gt;0,VLOOKUP(B25,SCC!$E$3:$F$13,2,0),"-")</f>
        <v>SITEWORK &amp; SPECIAL CONDITIONS</v>
      </c>
      <c r="G25" s="25" t="str">
        <f t="array" ref="G25">IF(OR(B25="",C25=""),"",INDEX(standard,MATCH(1,IF(choix=$B25,IF(stand=$C25,1)),0)))</f>
        <v/>
      </c>
      <c r="H25" s="15"/>
      <c r="I25" s="16"/>
      <c r="K25" s="10" t="str">
        <f t="shared" si="1"/>
        <v> SITEWORK &amp; SPECIAL CONDITIONS -  -  - </v>
      </c>
    </row>
    <row r="26" spans="1:11" s="9" customFormat="1" ht="30" customHeight="1">
      <c r="A26" s="13" t="str">
        <f t="shared" si="0"/>
        <v>40</v>
      </c>
      <c r="B26" s="24">
        <v>40</v>
      </c>
      <c r="C26" s="46"/>
      <c r="D26" s="14"/>
      <c r="E26" s="14"/>
      <c r="F26" s="24" t="str">
        <f>IF(B26&gt;0,VLOOKUP(B26,SCC!$E$3:$F$13,2,0),"-")</f>
        <v>SITEWORK &amp; SPECIAL CONDITIONS</v>
      </c>
      <c r="G26" s="25" t="str">
        <f t="array" ref="G26">IF(OR(B26="",C26=""),"",INDEX(standard,MATCH(1,IF(choix=$B26,IF(stand=$C26,1)),0)))</f>
        <v/>
      </c>
      <c r="H26" s="15"/>
      <c r="I26" s="16"/>
      <c r="K26" s="10" t="str">
        <f t="shared" si="1"/>
        <v> SITEWORK &amp; SPECIAL CONDITIONS -  -  - </v>
      </c>
    </row>
    <row r="27" spans="1:11" s="9" customFormat="1" ht="30" customHeight="1">
      <c r="A27" s="13" t="str">
        <f t="shared" si="0"/>
        <v>40</v>
      </c>
      <c r="B27" s="24">
        <v>40</v>
      </c>
      <c r="C27" s="46"/>
      <c r="D27" s="14"/>
      <c r="E27" s="14"/>
      <c r="F27" s="24" t="str">
        <f>IF(B27&gt;0,VLOOKUP(B27,SCC!$E$3:$F$13,2,0),"-")</f>
        <v>SITEWORK &amp; SPECIAL CONDITIONS</v>
      </c>
      <c r="G27" s="25" t="str">
        <f t="array" ref="G27">IF(OR(B27="",C27=""),"",INDEX(standard,MATCH(1,IF(choix=$B27,IF(stand=$C27,1)),0)))</f>
        <v/>
      </c>
      <c r="H27" s="15"/>
      <c r="I27" s="16"/>
      <c r="K27" s="10" t="str">
        <f t="shared" si="1"/>
        <v> SITEWORK &amp; SPECIAL CONDITIONS -  -  - </v>
      </c>
    </row>
    <row r="28" spans="1:11" s="9" customFormat="1" ht="30" customHeight="1">
      <c r="A28" s="13" t="str">
        <f t="shared" si="0"/>
        <v>40</v>
      </c>
      <c r="B28" s="24">
        <v>40</v>
      </c>
      <c r="C28" s="46"/>
      <c r="D28" s="14"/>
      <c r="E28" s="14"/>
      <c r="F28" s="24" t="str">
        <f>IF(B28&gt;0,VLOOKUP(B28,SCC!$E$3:$F$13,2,0),"-")</f>
        <v>SITEWORK &amp; SPECIAL CONDITIONS</v>
      </c>
      <c r="G28" s="25" t="str">
        <f t="array" ref="G28">IF(OR(B28="",C28=""),"",INDEX(standard,MATCH(1,IF(choix=$B28,IF(stand=$C28,1)),0)))</f>
        <v/>
      </c>
      <c r="H28" s="15"/>
      <c r="I28" s="16"/>
      <c r="K28" s="10" t="str">
        <f t="shared" si="1"/>
        <v> SITEWORK &amp; SPECIAL CONDITIONS -  -  - </v>
      </c>
    </row>
    <row r="29" spans="1:11" s="9" customFormat="1" ht="30" customHeight="1">
      <c r="A29" s="13" t="str">
        <f t="shared" si="0"/>
        <v>40</v>
      </c>
      <c r="B29" s="24">
        <v>40</v>
      </c>
      <c r="C29" s="46"/>
      <c r="D29" s="14"/>
      <c r="E29" s="14"/>
      <c r="F29" s="24" t="str">
        <f>IF(B29&gt;0,VLOOKUP(B29,SCC!$E$3:$F$13,2,0),"-")</f>
        <v>SITEWORK &amp; SPECIAL CONDITIONS</v>
      </c>
      <c r="G29" s="25" t="str">
        <f t="array" ref="G29">IF(OR(B29="",C29=""),"",INDEX(standard,MATCH(1,IF(choix=$B29,IF(stand=$C29,1)),0)))</f>
        <v/>
      </c>
      <c r="H29" s="15"/>
      <c r="I29" s="16"/>
      <c r="K29" s="10" t="str">
        <f t="shared" si="1"/>
        <v> SITEWORK &amp; SPECIAL CONDITIONS -  -  - </v>
      </c>
    </row>
    <row r="30" spans="1:11" s="9" customFormat="1" ht="30" customHeight="1">
      <c r="A30" s="13" t="str">
        <f t="shared" si="0"/>
        <v>40</v>
      </c>
      <c r="B30" s="24">
        <v>40</v>
      </c>
      <c r="C30" s="46"/>
      <c r="D30" s="14"/>
      <c r="E30" s="14"/>
      <c r="F30" s="24" t="str">
        <f>IF(B30&gt;0,VLOOKUP(B30,SCC!$E$3:$F$13,2,0),"-")</f>
        <v>SITEWORK &amp; SPECIAL CONDITIONS</v>
      </c>
      <c r="G30" s="25" t="str">
        <f t="array" ref="G30">IF(OR(B30="",C30=""),"",INDEX(standard,MATCH(1,IF(choix=$B30,IF(stand=$C30,1)),0)))</f>
        <v/>
      </c>
      <c r="H30" s="15"/>
      <c r="I30" s="16"/>
      <c r="K30" s="10" t="str">
        <f t="shared" si="1"/>
        <v> SITEWORK &amp; SPECIAL CONDITIONS -  -  - </v>
      </c>
    </row>
    <row r="31" spans="1:11" s="9" customFormat="1" ht="30" customHeight="1">
      <c r="A31" s="13" t="str">
        <f t="shared" si="0"/>
        <v>40</v>
      </c>
      <c r="B31" s="24">
        <v>40</v>
      </c>
      <c r="C31" s="46"/>
      <c r="D31" s="14"/>
      <c r="E31" s="14"/>
      <c r="F31" s="24" t="str">
        <f>IF(B31&gt;0,VLOOKUP(B31,SCC!$E$3:$F$13,2,0),"-")</f>
        <v>SITEWORK &amp; SPECIAL CONDITIONS</v>
      </c>
      <c r="G31" s="25" t="str">
        <f t="array" ref="G31">IF(OR(B31="",C31=""),"",INDEX(standard,MATCH(1,IF(choix=$B31,IF(stand=$C31,1)),0)))</f>
        <v/>
      </c>
      <c r="H31" s="15"/>
      <c r="I31" s="16"/>
      <c r="K31" s="10" t="str">
        <f t="shared" si="1"/>
        <v> SITEWORK &amp; SPECIAL CONDITIONS -  -  - </v>
      </c>
    </row>
    <row r="32" spans="1:11" s="9" customFormat="1" ht="30" customHeight="1">
      <c r="A32" s="13" t="str">
        <f t="shared" si="0"/>
        <v>40</v>
      </c>
      <c r="B32" s="24">
        <v>40</v>
      </c>
      <c r="C32" s="46"/>
      <c r="D32" s="14"/>
      <c r="E32" s="14"/>
      <c r="F32" s="24" t="str">
        <f>IF(B32&gt;0,VLOOKUP(B32,SCC!$E$3:$F$13,2,0),"-")</f>
        <v>SITEWORK &amp; SPECIAL CONDITIONS</v>
      </c>
      <c r="G32" s="25" t="str">
        <f t="array" ref="G32">IF(OR(B32="",C32=""),"",INDEX(standard,MATCH(1,IF(choix=$B32,IF(stand=$C32,1)),0)))</f>
        <v/>
      </c>
      <c r="H32" s="15"/>
      <c r="I32" s="16"/>
      <c r="K32" s="10" t="str">
        <f t="shared" si="1"/>
        <v> SITEWORK &amp; SPECIAL CONDITIONS -  -  - </v>
      </c>
    </row>
    <row r="33" spans="1:11" s="9" customFormat="1" ht="30" customHeight="1">
      <c r="A33" s="13" t="str">
        <f t="shared" si="0"/>
        <v>40</v>
      </c>
      <c r="B33" s="24">
        <v>40</v>
      </c>
      <c r="C33" s="46"/>
      <c r="D33" s="14"/>
      <c r="E33" s="14"/>
      <c r="F33" s="24" t="str">
        <f>IF(B33&gt;0,VLOOKUP(B33,SCC!$E$3:$F$13,2,0),"-")</f>
        <v>SITEWORK &amp; SPECIAL CONDITIONS</v>
      </c>
      <c r="G33" s="25" t="str">
        <f t="array" ref="G33">IF(OR(B33="",C33=""),"",INDEX(standard,MATCH(1,IF(choix=$B33,IF(stand=$C33,1)),0)))</f>
        <v/>
      </c>
      <c r="H33" s="15"/>
      <c r="I33" s="16"/>
      <c r="K33" s="10" t="str">
        <f t="shared" si="1"/>
        <v> SITEWORK &amp; SPECIAL CONDITIONS -  -  - </v>
      </c>
    </row>
    <row r="34" spans="1:11" s="9" customFormat="1" ht="30" customHeight="1">
      <c r="A34" s="13" t="str">
        <f t="shared" si="0"/>
        <v>40</v>
      </c>
      <c r="B34" s="24">
        <v>40</v>
      </c>
      <c r="C34" s="46"/>
      <c r="D34" s="14"/>
      <c r="E34" s="14"/>
      <c r="F34" s="24" t="str">
        <f>IF(B34&gt;0,VLOOKUP(B34,SCC!$E$3:$F$13,2,0),"-")</f>
        <v>SITEWORK &amp; SPECIAL CONDITIONS</v>
      </c>
      <c r="G34" s="25" t="str">
        <f t="array" ref="G34">IF(OR(B34="",C34=""),"",INDEX(standard,MATCH(1,IF(choix=$B34,IF(stand=$C34,1)),0)))</f>
        <v/>
      </c>
      <c r="H34" s="15"/>
      <c r="I34" s="16"/>
      <c r="K34" s="10" t="str">
        <f t="shared" si="1"/>
        <v> SITEWORK &amp; SPECIAL CONDITIONS -  -  - </v>
      </c>
    </row>
    <row r="35" spans="1:11" s="9" customFormat="1" ht="30" customHeight="1">
      <c r="A35" s="13" t="str">
        <f t="shared" si="0"/>
        <v>40</v>
      </c>
      <c r="B35" s="24">
        <v>40</v>
      </c>
      <c r="C35" s="46"/>
      <c r="D35" s="14"/>
      <c r="E35" s="14"/>
      <c r="F35" s="24" t="str">
        <f>IF(B35&gt;0,VLOOKUP(B35,SCC!$E$3:$F$13,2,0),"-")</f>
        <v>SITEWORK &amp; SPECIAL CONDITIONS</v>
      </c>
      <c r="G35" s="25" t="str">
        <f t="array" ref="G35">IF(OR(B35="",C35=""),"",INDEX(standard,MATCH(1,IF(choix=$B35,IF(stand=$C35,1)),0)))</f>
        <v/>
      </c>
      <c r="H35" s="15"/>
      <c r="I35" s="16"/>
      <c r="K35" s="10" t="str">
        <f t="shared" si="1"/>
        <v> SITEWORK &amp; SPECIAL CONDITIONS -  -  - </v>
      </c>
    </row>
    <row r="36" spans="1:11" s="9" customFormat="1" ht="30" customHeight="1">
      <c r="A36" s="13" t="str">
        <f t="shared" si="0"/>
        <v>40</v>
      </c>
      <c r="B36" s="24">
        <v>40</v>
      </c>
      <c r="C36" s="46"/>
      <c r="D36" s="14"/>
      <c r="E36" s="14"/>
      <c r="F36" s="24" t="str">
        <f>IF(B36&gt;0,VLOOKUP(B36,SCC!$E$3:$F$13,2,0),"-")</f>
        <v>SITEWORK &amp; SPECIAL CONDITIONS</v>
      </c>
      <c r="G36" s="25" t="str">
        <f t="array" ref="G36">IF(OR(B36="",C36=""),"",INDEX(standard,MATCH(1,IF(choix=$B36,IF(stand=$C36,1)),0)))</f>
        <v/>
      </c>
      <c r="H36" s="15"/>
      <c r="I36" s="16"/>
      <c r="K36" s="10" t="str">
        <f t="shared" si="1"/>
        <v> SITEWORK &amp; SPECIAL CONDITIONS -  -  - </v>
      </c>
    </row>
    <row r="37" spans="1:11" s="9" customFormat="1" ht="30" customHeight="1">
      <c r="A37" s="13" t="str">
        <f t="shared" si="0"/>
        <v>40</v>
      </c>
      <c r="B37" s="24">
        <v>40</v>
      </c>
      <c r="C37" s="46"/>
      <c r="D37" s="14"/>
      <c r="E37" s="14"/>
      <c r="F37" s="24" t="str">
        <f>IF(B37&gt;0,VLOOKUP(B37,SCC!$E$3:$F$13,2,0),"-")</f>
        <v>SITEWORK &amp; SPECIAL CONDITIONS</v>
      </c>
      <c r="G37" s="25" t="str">
        <f t="array" ref="G37">IF(OR(B37="",C37=""),"",INDEX(standard,MATCH(1,IF(choix=$B37,IF(stand=$C37,1)),0)))</f>
        <v/>
      </c>
      <c r="H37" s="15"/>
      <c r="I37" s="16"/>
      <c r="K37" s="10" t="str">
        <f t="shared" si="1"/>
        <v> SITEWORK &amp; SPECIAL CONDITIONS -  -  - </v>
      </c>
    </row>
    <row r="38" spans="1:11" s="9" customFormat="1" ht="30" customHeight="1">
      <c r="A38" s="13" t="str">
        <f t="shared" si="0"/>
        <v>40</v>
      </c>
      <c r="B38" s="24">
        <v>40</v>
      </c>
      <c r="C38" s="46"/>
      <c r="D38" s="14"/>
      <c r="E38" s="14"/>
      <c r="F38" s="24" t="str">
        <f>IF(B38&gt;0,VLOOKUP(B38,SCC!$E$3:$F$13,2,0),"-")</f>
        <v>SITEWORK &amp; SPECIAL CONDITIONS</v>
      </c>
      <c r="G38" s="25" t="str">
        <f t="array" ref="G38">IF(OR(B38="",C38=""),"",INDEX(standard,MATCH(1,IF(choix=$B38,IF(stand=$C38,1)),0)))</f>
        <v/>
      </c>
      <c r="H38" s="15"/>
      <c r="I38" s="16"/>
      <c r="K38" s="10" t="str">
        <f t="shared" si="1"/>
        <v> SITEWORK &amp; SPECIAL CONDITIONS -  -  - </v>
      </c>
    </row>
    <row r="39" spans="1:11" s="9" customFormat="1" ht="30" customHeight="1">
      <c r="A39" s="13" t="str">
        <f t="shared" si="0"/>
        <v>40</v>
      </c>
      <c r="B39" s="24">
        <v>40</v>
      </c>
      <c r="C39" s="46"/>
      <c r="D39" s="14"/>
      <c r="E39" s="14"/>
      <c r="F39" s="24" t="str">
        <f>IF(B39&gt;0,VLOOKUP(B39,SCC!$E$3:$F$13,2,0),"-")</f>
        <v>SITEWORK &amp; SPECIAL CONDITIONS</v>
      </c>
      <c r="G39" s="25" t="str">
        <f t="array" ref="G39">IF(OR(B39="",C39=""),"",INDEX(standard,MATCH(1,IF(choix=$B39,IF(stand=$C39,1)),0)))</f>
        <v/>
      </c>
      <c r="H39" s="15"/>
      <c r="I39" s="16"/>
      <c r="K39" s="10" t="str">
        <f t="shared" si="1"/>
        <v> SITEWORK &amp; SPECIAL CONDITIONS -  -  - </v>
      </c>
    </row>
    <row r="40" spans="1:11" s="9" customFormat="1" ht="30" customHeight="1">
      <c r="A40" s="13" t="str">
        <f t="shared" si="0"/>
        <v>40</v>
      </c>
      <c r="B40" s="24">
        <v>40</v>
      </c>
      <c r="C40" s="46"/>
      <c r="D40" s="14"/>
      <c r="E40" s="14"/>
      <c r="F40" s="24" t="str">
        <f>IF(B40&gt;0,VLOOKUP(B40,SCC!$E$3:$F$13,2,0),"-")</f>
        <v>SITEWORK &amp; SPECIAL CONDITIONS</v>
      </c>
      <c r="G40" s="25" t="str">
        <f t="array" ref="G40">IF(OR(B40="",C40=""),"",INDEX(standard,MATCH(1,IF(choix=$B40,IF(stand=$C40,1)),0)))</f>
        <v/>
      </c>
      <c r="H40" s="15"/>
      <c r="I40" s="16"/>
      <c r="K40" s="10" t="str">
        <f t="shared" si="1"/>
        <v> SITEWORK &amp; SPECIAL CONDITIONS -  -  - </v>
      </c>
    </row>
    <row r="41" spans="1:11" s="9" customFormat="1" ht="30" customHeight="1">
      <c r="A41" s="13" t="str">
        <f t="shared" si="0"/>
        <v>40</v>
      </c>
      <c r="B41" s="24">
        <v>40</v>
      </c>
      <c r="C41" s="46"/>
      <c r="D41" s="14"/>
      <c r="E41" s="14"/>
      <c r="F41" s="24" t="str">
        <f>IF(B41&gt;0,VLOOKUP(B41,SCC!$E$3:$F$13,2,0),"-")</f>
        <v>SITEWORK &amp; SPECIAL CONDITIONS</v>
      </c>
      <c r="G41" s="25" t="str">
        <f t="array" ref="G41">IF(OR(B41="",C41=""),"",INDEX(standard,MATCH(1,IF(choix=$B41,IF(stand=$C41,1)),0)))</f>
        <v/>
      </c>
      <c r="H41" s="15"/>
      <c r="I41" s="16"/>
      <c r="K41" s="10" t="str">
        <f t="shared" si="1"/>
        <v> SITEWORK &amp; SPECIAL CONDITIONS -  -  - </v>
      </c>
    </row>
    <row r="42" spans="1:11" s="9" customFormat="1" ht="30" customHeight="1">
      <c r="A42" s="13" t="str">
        <f t="shared" si="0"/>
        <v>40</v>
      </c>
      <c r="B42" s="24">
        <v>40</v>
      </c>
      <c r="C42" s="46"/>
      <c r="D42" s="14"/>
      <c r="E42" s="14"/>
      <c r="F42" s="24" t="str">
        <f>IF(B42&gt;0,VLOOKUP(B42,SCC!$E$3:$F$13,2,0),"-")</f>
        <v>SITEWORK &amp; SPECIAL CONDITIONS</v>
      </c>
      <c r="G42" s="25" t="str">
        <f t="array" ref="G42">IF(OR(B42="",C42=""),"",INDEX(standard,MATCH(1,IF(choix=$B42,IF(stand=$C42,1)),0)))</f>
        <v/>
      </c>
      <c r="H42" s="15"/>
      <c r="I42" s="16"/>
      <c r="K42" s="10" t="str">
        <f t="shared" si="1"/>
        <v> SITEWORK &amp; SPECIAL CONDITIONS -  -  - </v>
      </c>
    </row>
    <row r="43" spans="1:11" s="9" customFormat="1" ht="30" customHeight="1">
      <c r="A43" s="13" t="str">
        <f t="shared" si="0"/>
        <v>40</v>
      </c>
      <c r="B43" s="24">
        <v>40</v>
      </c>
      <c r="C43" s="46"/>
      <c r="D43" s="14"/>
      <c r="E43" s="14"/>
      <c r="F43" s="24" t="str">
        <f>IF(B43&gt;0,VLOOKUP(B43,SCC!$E$3:$F$13,2,0),"-")</f>
        <v>SITEWORK &amp; SPECIAL CONDITIONS</v>
      </c>
      <c r="G43" s="25" t="str">
        <f t="array" ref="G43">IF(OR(B43="",C43=""),"",INDEX(standard,MATCH(1,IF(choix=$B43,IF(stand=$C43,1)),0)))</f>
        <v/>
      </c>
      <c r="H43" s="15"/>
      <c r="I43" s="16"/>
      <c r="K43" s="10" t="str">
        <f t="shared" si="1"/>
        <v> SITEWORK &amp; SPECIAL CONDITIONS -  -  - </v>
      </c>
    </row>
    <row r="44" spans="1:11" s="9" customFormat="1" ht="30" customHeight="1">
      <c r="A44" s="13" t="str">
        <f t="shared" si="0"/>
        <v>40</v>
      </c>
      <c r="B44" s="24">
        <v>40</v>
      </c>
      <c r="C44" s="46"/>
      <c r="D44" s="14"/>
      <c r="E44" s="14"/>
      <c r="F44" s="24" t="str">
        <f>IF(B44&gt;0,VLOOKUP(B44,SCC!$E$3:$F$13,2,0),"-")</f>
        <v>SITEWORK &amp; SPECIAL CONDITIONS</v>
      </c>
      <c r="G44" s="25" t="str">
        <f t="array" ref="G44">IF(OR(B44="",C44=""),"",INDEX(standard,MATCH(1,IF(choix=$B44,IF(stand=$C44,1)),0)))</f>
        <v/>
      </c>
      <c r="H44" s="15"/>
      <c r="I44" s="16"/>
      <c r="K44" s="10" t="str">
        <f t="shared" si="1"/>
        <v> SITEWORK &amp; SPECIAL CONDITIONS -  -  - </v>
      </c>
    </row>
    <row r="45" spans="1:11" s="9" customFormat="1" ht="30" customHeight="1">
      <c r="A45" s="13" t="str">
        <f t="shared" si="0"/>
        <v>40</v>
      </c>
      <c r="B45" s="24">
        <v>40</v>
      </c>
      <c r="C45" s="46"/>
      <c r="D45" s="14"/>
      <c r="E45" s="14"/>
      <c r="F45" s="24" t="str">
        <f>IF(B45&gt;0,VLOOKUP(B45,SCC!$E$3:$F$13,2,0),"-")</f>
        <v>SITEWORK &amp; SPECIAL CONDITIONS</v>
      </c>
      <c r="G45" s="25" t="str">
        <f t="array" ref="G45">IF(OR(B45="",C45=""),"",INDEX(standard,MATCH(1,IF(choix=$B45,IF(stand=$C45,1)),0)))</f>
        <v/>
      </c>
      <c r="H45" s="15"/>
      <c r="I45" s="16"/>
      <c r="K45" s="10" t="str">
        <f t="shared" si="1"/>
        <v> SITEWORK &amp; SPECIAL CONDITIONS -  -  - </v>
      </c>
    </row>
    <row r="46" spans="1:11" s="9" customFormat="1" ht="30" customHeight="1">
      <c r="A46" s="13" t="str">
        <f t="shared" si="0"/>
        <v>40</v>
      </c>
      <c r="B46" s="24">
        <v>40</v>
      </c>
      <c r="C46" s="46"/>
      <c r="D46" s="14"/>
      <c r="E46" s="14"/>
      <c r="F46" s="24" t="str">
        <f>IF(B46&gt;0,VLOOKUP(B46,SCC!$E$3:$F$13,2,0),"-")</f>
        <v>SITEWORK &amp; SPECIAL CONDITIONS</v>
      </c>
      <c r="G46" s="25" t="str">
        <f t="array" ref="G46">IF(OR(B46="",C46=""),"",INDEX(standard,MATCH(1,IF(choix=$B46,IF(stand=$C46,1)),0)))</f>
        <v/>
      </c>
      <c r="H46" s="15"/>
      <c r="I46" s="16"/>
      <c r="K46" s="10" t="str">
        <f t="shared" si="1"/>
        <v> SITEWORK &amp; SPECIAL CONDITIONS -  -  - </v>
      </c>
    </row>
    <row r="47" spans="1:11" s="9" customFormat="1" ht="30" customHeight="1">
      <c r="A47" s="13" t="str">
        <f t="shared" si="0"/>
        <v>40</v>
      </c>
      <c r="B47" s="24">
        <v>40</v>
      </c>
      <c r="C47" s="46"/>
      <c r="D47" s="14"/>
      <c r="E47" s="14"/>
      <c r="F47" s="24" t="str">
        <f>IF(B47&gt;0,VLOOKUP(B47,SCC!$E$3:$F$13,2,0),"-")</f>
        <v>SITEWORK &amp; SPECIAL CONDITIONS</v>
      </c>
      <c r="G47" s="25" t="str">
        <f t="array" ref="G47">IF(OR(B47="",C47=""),"",INDEX(standard,MATCH(1,IF(choix=$B47,IF(stand=$C47,1)),0)))</f>
        <v/>
      </c>
      <c r="H47" s="15"/>
      <c r="I47" s="16"/>
      <c r="K47" s="10" t="str">
        <f t="shared" si="1"/>
        <v> SITEWORK &amp; SPECIAL CONDITIONS -  -  - </v>
      </c>
    </row>
    <row r="48" spans="1:11" s="9" customFormat="1" ht="30" customHeight="1">
      <c r="A48" s="13" t="str">
        <f t="shared" si="0"/>
        <v>40</v>
      </c>
      <c r="B48" s="24">
        <v>40</v>
      </c>
      <c r="C48" s="46"/>
      <c r="D48" s="14"/>
      <c r="E48" s="14"/>
      <c r="F48" s="24" t="str">
        <f>IF(B48&gt;0,VLOOKUP(B48,SCC!$E$3:$F$13,2,0),"-")</f>
        <v>SITEWORK &amp; SPECIAL CONDITIONS</v>
      </c>
      <c r="G48" s="25" t="str">
        <f t="array" ref="G48">IF(OR(B48="",C48=""),"",INDEX(standard,MATCH(1,IF(choix=$B48,IF(stand=$C48,1)),0)))</f>
        <v/>
      </c>
      <c r="H48" s="15"/>
      <c r="I48" s="16"/>
      <c r="K48" s="10" t="str">
        <f t="shared" si="1"/>
        <v> SITEWORK &amp; SPECIAL CONDITIONS -  -  - </v>
      </c>
    </row>
    <row r="49" spans="1:11" s="9" customFormat="1" ht="30" customHeight="1">
      <c r="A49" s="13" t="str">
        <f t="shared" si="0"/>
        <v>40</v>
      </c>
      <c r="B49" s="24">
        <v>40</v>
      </c>
      <c r="C49" s="46"/>
      <c r="D49" s="14"/>
      <c r="E49" s="14"/>
      <c r="F49" s="24" t="str">
        <f>IF(B49&gt;0,VLOOKUP(B49,SCC!$E$3:$F$13,2,0),"-")</f>
        <v>SITEWORK &amp; SPECIAL CONDITIONS</v>
      </c>
      <c r="G49" s="25" t="str">
        <f t="array" ref="G49">IF(OR(B49="",C49=""),"",INDEX(standard,MATCH(1,IF(choix=$B49,IF(stand=$C49,1)),0)))</f>
        <v/>
      </c>
      <c r="H49" s="15"/>
      <c r="I49" s="16"/>
      <c r="K49" s="10" t="str">
        <f t="shared" si="1"/>
        <v> SITEWORK &amp; SPECIAL CONDITIONS -  -  - </v>
      </c>
    </row>
    <row r="50" spans="1:11" s="9" customFormat="1" ht="30" customHeight="1">
      <c r="A50" s="13" t="str">
        <f t="shared" si="0"/>
        <v>40</v>
      </c>
      <c r="B50" s="24">
        <v>40</v>
      </c>
      <c r="C50" s="46"/>
      <c r="D50" s="14"/>
      <c r="E50" s="14"/>
      <c r="F50" s="24" t="str">
        <f>IF(B50&gt;0,VLOOKUP(B50,SCC!$E$3:$F$13,2,0),"-")</f>
        <v>SITEWORK &amp; SPECIAL CONDITIONS</v>
      </c>
      <c r="G50" s="25" t="str">
        <f t="array" ref="G50">IF(OR(B50="",C50=""),"",INDEX(standard,MATCH(1,IF(choix=$B50,IF(stand=$C50,1)),0)))</f>
        <v/>
      </c>
      <c r="H50" s="15"/>
      <c r="I50" s="16"/>
      <c r="K50" s="10" t="str">
        <f t="shared" si="1"/>
        <v> SITEWORK &amp; SPECIAL CONDITIONS -  -  - </v>
      </c>
    </row>
    <row r="51" spans="1:11" s="9" customFormat="1" ht="30" customHeight="1">
      <c r="A51" s="13" t="str">
        <f t="shared" si="0"/>
        <v>40</v>
      </c>
      <c r="B51" s="24">
        <v>40</v>
      </c>
      <c r="C51" s="46"/>
      <c r="D51" s="14"/>
      <c r="E51" s="14"/>
      <c r="F51" s="24" t="str">
        <f>IF(B51&gt;0,VLOOKUP(B51,SCC!$E$3:$F$13,2,0),"-")</f>
        <v>SITEWORK &amp; SPECIAL CONDITIONS</v>
      </c>
      <c r="G51" s="25" t="str">
        <f t="array" ref="G51">IF(OR(B51="",C51=""),"",INDEX(standard,MATCH(1,IF(choix=$B51,IF(stand=$C51,1)),0)))</f>
        <v/>
      </c>
      <c r="H51" s="15"/>
      <c r="I51" s="16"/>
      <c r="K51" s="10" t="str">
        <f t="shared" si="1"/>
        <v> SITEWORK &amp; SPECIAL CONDITIONS -  -  - </v>
      </c>
    </row>
    <row r="52" spans="1:11" s="9" customFormat="1" ht="30" customHeight="1">
      <c r="A52" s="13" t="str">
        <f t="shared" si="0"/>
        <v>40</v>
      </c>
      <c r="B52" s="24">
        <v>40</v>
      </c>
      <c r="C52" s="46"/>
      <c r="D52" s="14"/>
      <c r="E52" s="14"/>
      <c r="F52" s="24" t="str">
        <f>IF(B52&gt;0,VLOOKUP(B52,SCC!$E$3:$F$13,2,0),"-")</f>
        <v>SITEWORK &amp; SPECIAL CONDITIONS</v>
      </c>
      <c r="G52" s="25" t="str">
        <f t="array" ref="G52">IF(OR(B52="",C52=""),"",INDEX(standard,MATCH(1,IF(choix=$B52,IF(stand=$C52,1)),0)))</f>
        <v/>
      </c>
      <c r="H52" s="15"/>
      <c r="I52" s="16"/>
      <c r="K52" s="10" t="str">
        <f t="shared" si="1"/>
        <v> SITEWORK &amp; SPECIAL CONDITIONS -  -  - </v>
      </c>
    </row>
    <row r="53" spans="1:11" s="9" customFormat="1" ht="30" customHeight="1">
      <c r="A53" s="13" t="str">
        <f t="shared" si="0"/>
        <v>40</v>
      </c>
      <c r="B53" s="24">
        <v>40</v>
      </c>
      <c r="C53" s="46"/>
      <c r="D53" s="14"/>
      <c r="E53" s="14"/>
      <c r="F53" s="24" t="str">
        <f>IF(B53&gt;0,VLOOKUP(B53,SCC!$E$3:$F$13,2,0),"-")</f>
        <v>SITEWORK &amp; SPECIAL CONDITIONS</v>
      </c>
      <c r="G53" s="25" t="str">
        <f t="array" ref="G53">IF(OR(B53="",C53=""),"",INDEX(standard,MATCH(1,IF(choix=$B53,IF(stand=$C53,1)),0)))</f>
        <v/>
      </c>
      <c r="H53" s="15"/>
      <c r="I53" s="16"/>
      <c r="K53" s="10" t="str">
        <f t="shared" si="1"/>
        <v> SITEWORK &amp; SPECIAL CONDITIONS -  -  - </v>
      </c>
    </row>
    <row r="54" spans="1:11" s="9" customFormat="1" ht="30" customHeight="1">
      <c r="A54" s="13" t="str">
        <f t="shared" si="0"/>
        <v>40</v>
      </c>
      <c r="B54" s="24">
        <v>40</v>
      </c>
      <c r="C54" s="46"/>
      <c r="D54" s="14"/>
      <c r="E54" s="14"/>
      <c r="F54" s="24" t="str">
        <f>IF(B54&gt;0,VLOOKUP(B54,SCC!$E$3:$F$13,2,0),"-")</f>
        <v>SITEWORK &amp; SPECIAL CONDITIONS</v>
      </c>
      <c r="G54" s="25" t="str">
        <f t="array" ref="G54">IF(OR(B54="",C54=""),"",INDEX(standard,MATCH(1,IF(choix=$B54,IF(stand=$C54,1)),0)))</f>
        <v/>
      </c>
      <c r="H54" s="15"/>
      <c r="I54" s="16"/>
      <c r="K54" s="10" t="str">
        <f t="shared" si="1"/>
        <v> SITEWORK &amp; SPECIAL CONDITIONS -  -  - </v>
      </c>
    </row>
    <row r="55" spans="1:11" s="9" customFormat="1" ht="30" customHeight="1">
      <c r="A55" s="13" t="str">
        <f t="shared" si="0"/>
        <v>40</v>
      </c>
      <c r="B55" s="24">
        <v>40</v>
      </c>
      <c r="C55" s="46"/>
      <c r="D55" s="14"/>
      <c r="E55" s="14"/>
      <c r="F55" s="24" t="str">
        <f>IF(B55&gt;0,VLOOKUP(B55,SCC!$E$3:$F$13,2,0),"-")</f>
        <v>SITEWORK &amp; SPECIAL CONDITIONS</v>
      </c>
      <c r="G55" s="25" t="str">
        <f t="array" ref="G55">IF(OR(B55="",C55=""),"",INDEX(standard,MATCH(1,IF(choix=$B55,IF(stand=$C55,1)),0)))</f>
        <v/>
      </c>
      <c r="H55" s="15"/>
      <c r="I55" s="16"/>
      <c r="K55" s="10" t="str">
        <f t="shared" si="1"/>
        <v> SITEWORK &amp; SPECIAL CONDITIONS -  -  - </v>
      </c>
    </row>
    <row r="56" spans="1:11" s="9" customFormat="1" ht="30" customHeight="1">
      <c r="A56" s="13" t="str">
        <f t="shared" si="0"/>
        <v>40</v>
      </c>
      <c r="B56" s="24">
        <v>40</v>
      </c>
      <c r="C56" s="46"/>
      <c r="D56" s="14"/>
      <c r="E56" s="14"/>
      <c r="F56" s="24" t="str">
        <f>IF(B56&gt;0,VLOOKUP(B56,SCC!$E$3:$F$13,2,0),"-")</f>
        <v>SITEWORK &amp; SPECIAL CONDITIONS</v>
      </c>
      <c r="G56" s="25" t="str">
        <f t="array" ref="G56">IF(OR(B56="",C56=""),"",INDEX(standard,MATCH(1,IF(choix=$B56,IF(stand=$C56,1)),0)))</f>
        <v/>
      </c>
      <c r="H56" s="15"/>
      <c r="I56" s="16"/>
      <c r="K56" s="10" t="str">
        <f t="shared" si="1"/>
        <v> SITEWORK &amp; SPECIAL CONDITIONS -  -  - </v>
      </c>
    </row>
    <row r="57" spans="1:11" s="9" customFormat="1" ht="30" customHeight="1">
      <c r="A57" s="13" t="str">
        <f t="shared" si="0"/>
        <v>40</v>
      </c>
      <c r="B57" s="24">
        <v>40</v>
      </c>
      <c r="C57" s="46"/>
      <c r="D57" s="14"/>
      <c r="E57" s="14"/>
      <c r="F57" s="24" t="str">
        <f>IF(B57&gt;0,VLOOKUP(B57,SCC!$E$3:$F$13,2,0),"-")</f>
        <v>SITEWORK &amp; SPECIAL CONDITIONS</v>
      </c>
      <c r="G57" s="25" t="str">
        <f t="array" ref="G57">IF(OR(B57="",C57=""),"",INDEX(standard,MATCH(1,IF(choix=$B57,IF(stand=$C57,1)),0)))</f>
        <v/>
      </c>
      <c r="H57" s="15"/>
      <c r="I57" s="16"/>
      <c r="K57" s="10" t="str">
        <f t="shared" si="1"/>
        <v> SITEWORK &amp; SPECIAL CONDITIONS -  -  - </v>
      </c>
    </row>
    <row r="58" spans="1:11" s="9" customFormat="1" ht="30" customHeight="1">
      <c r="A58" s="13" t="str">
        <f t="shared" si="0"/>
        <v>40</v>
      </c>
      <c r="B58" s="24">
        <v>40</v>
      </c>
      <c r="C58" s="46"/>
      <c r="D58" s="14"/>
      <c r="E58" s="14"/>
      <c r="F58" s="24" t="str">
        <f>IF(B58&gt;0,VLOOKUP(B58,SCC!$E$3:$F$13,2,0),"-")</f>
        <v>SITEWORK &amp; SPECIAL CONDITIONS</v>
      </c>
      <c r="G58" s="25" t="str">
        <f t="array" ref="G58">IF(OR(B58="",C58=""),"",INDEX(standard,MATCH(1,IF(choix=$B58,IF(stand=$C58,1)),0)))</f>
        <v/>
      </c>
      <c r="H58" s="15"/>
      <c r="I58" s="16"/>
      <c r="K58" s="10" t="str">
        <f t="shared" si="1"/>
        <v> SITEWORK &amp; SPECIAL CONDITIONS -  -  - </v>
      </c>
    </row>
    <row r="59" spans="1:11" s="9" customFormat="1" ht="30" customHeight="1">
      <c r="A59" s="13" t="str">
        <f t="shared" si="0"/>
        <v>40</v>
      </c>
      <c r="B59" s="24">
        <v>40</v>
      </c>
      <c r="C59" s="46"/>
      <c r="D59" s="14"/>
      <c r="E59" s="14"/>
      <c r="F59" s="24" t="str">
        <f>IF(B59&gt;0,VLOOKUP(B59,SCC!$E$3:$F$13,2,0),"-")</f>
        <v>SITEWORK &amp; SPECIAL CONDITIONS</v>
      </c>
      <c r="G59" s="25" t="str">
        <f t="array" ref="G59">IF(OR(B59="",C59=""),"",INDEX(standard,MATCH(1,IF(choix=$B59,IF(stand=$C59,1)),0)))</f>
        <v/>
      </c>
      <c r="H59" s="15"/>
      <c r="I59" s="16"/>
      <c r="K59" s="10" t="str">
        <f t="shared" si="1"/>
        <v> SITEWORK &amp; SPECIAL CONDITIONS -  -  - </v>
      </c>
    </row>
    <row r="60" spans="1:11" s="9" customFormat="1" ht="30" customHeight="1">
      <c r="A60" s="13" t="str">
        <f t="shared" si="0"/>
        <v>40</v>
      </c>
      <c r="B60" s="24">
        <v>40</v>
      </c>
      <c r="C60" s="46"/>
      <c r="D60" s="14"/>
      <c r="E60" s="14"/>
      <c r="F60" s="24" t="str">
        <f>IF(B60&gt;0,VLOOKUP(B60,SCC!$E$3:$F$13,2,0),"-")</f>
        <v>SITEWORK &amp; SPECIAL CONDITIONS</v>
      </c>
      <c r="G60" s="25" t="str">
        <f t="array" ref="G60">IF(OR(B60="",C60=""),"",INDEX(standard,MATCH(1,IF(choix=$B60,IF(stand=$C60,1)),0)))</f>
        <v/>
      </c>
      <c r="H60" s="15"/>
      <c r="I60" s="16"/>
      <c r="K60" s="10" t="str">
        <f t="shared" si="1"/>
        <v> SITEWORK &amp; SPECIAL CONDITIONS -  -  - </v>
      </c>
    </row>
    <row r="61" spans="1:11" s="9" customFormat="1" ht="30" customHeight="1">
      <c r="A61" s="13" t="str">
        <f t="shared" si="0"/>
        <v>40</v>
      </c>
      <c r="B61" s="24">
        <v>40</v>
      </c>
      <c r="C61" s="46"/>
      <c r="D61" s="14"/>
      <c r="E61" s="14"/>
      <c r="F61" s="24" t="str">
        <f>IF(B61&gt;0,VLOOKUP(B61,SCC!$E$3:$F$13,2,0),"-")</f>
        <v>SITEWORK &amp; SPECIAL CONDITIONS</v>
      </c>
      <c r="G61" s="25" t="str">
        <f t="array" ref="G61">IF(OR(B61="",C61=""),"",INDEX(standard,MATCH(1,IF(choix=$B61,IF(stand=$C61,1)),0)))</f>
        <v/>
      </c>
      <c r="H61" s="15"/>
      <c r="I61" s="16"/>
      <c r="K61" s="10" t="str">
        <f t="shared" si="1"/>
        <v> SITEWORK &amp; SPECIAL CONDITIONS -  -  - </v>
      </c>
    </row>
    <row r="62" spans="1:11" s="9" customFormat="1" ht="30" customHeight="1">
      <c r="A62" s="13" t="str">
        <f t="shared" si="0"/>
        <v>40</v>
      </c>
      <c r="B62" s="24">
        <v>40</v>
      </c>
      <c r="C62" s="46"/>
      <c r="D62" s="14"/>
      <c r="E62" s="14"/>
      <c r="F62" s="24" t="str">
        <f>IF(B62&gt;0,VLOOKUP(B62,SCC!$E$3:$F$13,2,0),"-")</f>
        <v>SITEWORK &amp; SPECIAL CONDITIONS</v>
      </c>
      <c r="G62" s="25" t="str">
        <f t="array" ref="G62">IF(OR(B62="",C62=""),"",INDEX(standard,MATCH(1,IF(choix=$B62,IF(stand=$C62,1)),0)))</f>
        <v/>
      </c>
      <c r="H62" s="15"/>
      <c r="I62" s="16"/>
      <c r="K62" s="10" t="str">
        <f t="shared" si="1"/>
        <v> SITEWORK &amp; SPECIAL CONDITIONS -  -  - </v>
      </c>
    </row>
    <row r="63" spans="1:11" s="9" customFormat="1" ht="30" customHeight="1">
      <c r="A63" s="13" t="str">
        <f t="shared" si="0"/>
        <v>40</v>
      </c>
      <c r="B63" s="24">
        <v>40</v>
      </c>
      <c r="C63" s="46"/>
      <c r="D63" s="14"/>
      <c r="E63" s="14"/>
      <c r="F63" s="24" t="str">
        <f>IF(B63&gt;0,VLOOKUP(B63,SCC!$E$3:$F$13,2,0),"-")</f>
        <v>SITEWORK &amp; SPECIAL CONDITIONS</v>
      </c>
      <c r="G63" s="25" t="str">
        <f t="array" ref="G63">IF(OR(B63="",C63=""),"",INDEX(standard,MATCH(1,IF(choix=$B63,IF(stand=$C63,1)),0)))</f>
        <v/>
      </c>
      <c r="H63" s="15"/>
      <c r="I63" s="16"/>
      <c r="K63" s="10" t="str">
        <f t="shared" si="1"/>
        <v> SITEWORK &amp; SPECIAL CONDITIONS -  -  - </v>
      </c>
    </row>
    <row r="64" spans="1:11" s="9" customFormat="1" ht="30" customHeight="1">
      <c r="A64" s="13" t="str">
        <f t="shared" si="0"/>
        <v>40</v>
      </c>
      <c r="B64" s="24">
        <v>40</v>
      </c>
      <c r="C64" s="46"/>
      <c r="D64" s="14"/>
      <c r="E64" s="14"/>
      <c r="F64" s="24" t="str">
        <f>IF(B64&gt;0,VLOOKUP(B64,SCC!$E$3:$F$13,2,0),"-")</f>
        <v>SITEWORK &amp; SPECIAL CONDITIONS</v>
      </c>
      <c r="G64" s="25" t="str">
        <f t="array" ref="G64">IF(OR(B64="",C64=""),"",INDEX(standard,MATCH(1,IF(choix=$B64,IF(stand=$C64,1)),0)))</f>
        <v/>
      </c>
      <c r="H64" s="15"/>
      <c r="I64" s="16"/>
      <c r="K64" s="10" t="str">
        <f t="shared" si="1"/>
        <v> SITEWORK &amp; SPECIAL CONDITIONS -  -  - </v>
      </c>
    </row>
    <row r="65" spans="1:11" s="9" customFormat="1" ht="30" customHeight="1">
      <c r="A65" s="13" t="str">
        <f t="shared" si="0"/>
        <v>40</v>
      </c>
      <c r="B65" s="24">
        <v>40</v>
      </c>
      <c r="C65" s="46"/>
      <c r="D65" s="14"/>
      <c r="E65" s="14"/>
      <c r="F65" s="24" t="str">
        <f>IF(B65&gt;0,VLOOKUP(B65,SCC!$E$3:$F$13,2,0),"-")</f>
        <v>SITEWORK &amp; SPECIAL CONDITIONS</v>
      </c>
      <c r="G65" s="25" t="str">
        <f t="array" ref="G65">IF(OR(B65="",C65=""),"",INDEX(standard,MATCH(1,IF(choix=$B65,IF(stand=$C65,1)),0)))</f>
        <v/>
      </c>
      <c r="H65" s="15"/>
      <c r="I65" s="16"/>
      <c r="K65" s="10" t="str">
        <f t="shared" si="1"/>
        <v> SITEWORK &amp; SPECIAL CONDITIONS -  -  - </v>
      </c>
    </row>
    <row r="66" spans="1:11" s="9" customFormat="1" ht="30" customHeight="1">
      <c r="A66" s="13" t="str">
        <f t="shared" si="0"/>
        <v>40</v>
      </c>
      <c r="B66" s="24">
        <v>40</v>
      </c>
      <c r="C66" s="46"/>
      <c r="D66" s="14"/>
      <c r="E66" s="14"/>
      <c r="F66" s="24" t="str">
        <f>IF(B66&gt;0,VLOOKUP(B66,SCC!$E$3:$F$13,2,0),"-")</f>
        <v>SITEWORK &amp; SPECIAL CONDITIONS</v>
      </c>
      <c r="G66" s="25" t="str">
        <f t="array" ref="G66">IF(OR(B66="",C66=""),"",INDEX(standard,MATCH(1,IF(choix=$B66,IF(stand=$C66,1)),0)))</f>
        <v/>
      </c>
      <c r="H66" s="15"/>
      <c r="I66" s="16"/>
      <c r="K66" s="10" t="str">
        <f t="shared" si="1"/>
        <v> SITEWORK &amp; SPECIAL CONDITIONS -  -  - </v>
      </c>
    </row>
    <row r="67" spans="1:11" s="9" customFormat="1" ht="30" customHeight="1">
      <c r="A67" s="13" t="str">
        <f t="shared" si="0"/>
        <v>40</v>
      </c>
      <c r="B67" s="24">
        <v>40</v>
      </c>
      <c r="C67" s="46"/>
      <c r="D67" s="14"/>
      <c r="E67" s="14"/>
      <c r="F67" s="24" t="str">
        <f>IF(B67&gt;0,VLOOKUP(B67,SCC!$E$3:$F$13,2,0),"-")</f>
        <v>SITEWORK &amp; SPECIAL CONDITIONS</v>
      </c>
      <c r="G67" s="25" t="str">
        <f t="array" ref="G67">IF(OR(B67="",C67=""),"",INDEX(standard,MATCH(1,IF(choix=$B67,IF(stand=$C67,1)),0)))</f>
        <v/>
      </c>
      <c r="H67" s="15"/>
      <c r="I67" s="16"/>
      <c r="K67" s="10" t="str">
        <f t="shared" si="1"/>
        <v> SITEWORK &amp; SPECIAL CONDITIONS -  -  - </v>
      </c>
    </row>
    <row r="68" spans="1:11" s="9" customFormat="1" ht="30" customHeight="1">
      <c r="A68" s="13" t="str">
        <f t="shared" si="0"/>
        <v>40</v>
      </c>
      <c r="B68" s="24">
        <v>40</v>
      </c>
      <c r="C68" s="46"/>
      <c r="D68" s="14"/>
      <c r="E68" s="14"/>
      <c r="F68" s="24" t="str">
        <f>IF(B68&gt;0,VLOOKUP(B68,SCC!$E$3:$F$13,2,0),"-")</f>
        <v>SITEWORK &amp; SPECIAL CONDITIONS</v>
      </c>
      <c r="G68" s="25" t="str">
        <f t="array" ref="G68">IF(OR(B68="",C68=""),"",INDEX(standard,MATCH(1,IF(choix=$B68,IF(stand=$C68,1)),0)))</f>
        <v/>
      </c>
      <c r="H68" s="15"/>
      <c r="I68" s="16"/>
      <c r="K68" s="10" t="str">
        <f t="shared" si="1"/>
        <v> SITEWORK &amp; SPECIAL CONDITIONS -  -  - </v>
      </c>
    </row>
    <row r="69" spans="1:11" s="9" customFormat="1" ht="30" customHeight="1">
      <c r="A69" s="13" t="str">
        <f t="shared" si="0"/>
        <v>40</v>
      </c>
      <c r="B69" s="24">
        <v>40</v>
      </c>
      <c r="C69" s="46"/>
      <c r="D69" s="14"/>
      <c r="E69" s="14"/>
      <c r="F69" s="24" t="str">
        <f>IF(B69&gt;0,VLOOKUP(B69,SCC!$E$3:$F$13,2,0),"-")</f>
        <v>SITEWORK &amp; SPECIAL CONDITIONS</v>
      </c>
      <c r="G69" s="25" t="str">
        <f t="array" ref="G69">IF(OR(B69="",C69=""),"",INDEX(standard,MATCH(1,IF(choix=$B69,IF(stand=$C69,1)),0)))</f>
        <v/>
      </c>
      <c r="H69" s="15"/>
      <c r="I69" s="16"/>
      <c r="K69" s="10" t="str">
        <f t="shared" si="1"/>
        <v> SITEWORK &amp; SPECIAL CONDITIONS -  -  - </v>
      </c>
    </row>
    <row r="70" spans="1:11" s="9" customFormat="1" ht="30" customHeight="1">
      <c r="A70" s="13" t="str">
        <f t="shared" si="0"/>
        <v>40</v>
      </c>
      <c r="B70" s="24">
        <v>40</v>
      </c>
      <c r="C70" s="46"/>
      <c r="D70" s="14"/>
      <c r="E70" s="14"/>
      <c r="F70" s="24" t="str">
        <f>IF(B70&gt;0,VLOOKUP(B70,SCC!$E$3:$F$13,2,0),"-")</f>
        <v>SITEWORK &amp; SPECIAL CONDITIONS</v>
      </c>
      <c r="G70" s="25" t="str">
        <f t="array" ref="G70">IF(OR(B70="",C70=""),"",INDEX(standard,MATCH(1,IF(choix=$B70,IF(stand=$C70,1)),0)))</f>
        <v/>
      </c>
      <c r="H70" s="15"/>
      <c r="I70" s="16"/>
      <c r="K70" s="10" t="str">
        <f t="shared" si="1"/>
        <v> SITEWORK &amp; SPECIAL CONDITIONS -  -  - </v>
      </c>
    </row>
    <row r="71" spans="1:11" s="9" customFormat="1" ht="30" customHeight="1">
      <c r="A71" s="13" t="str">
        <f t="shared" ref="A71:A134" si="2">CONCATENATE(B71,C71,D71,E71)</f>
        <v>40</v>
      </c>
      <c r="B71" s="24">
        <v>40</v>
      </c>
      <c r="C71" s="46"/>
      <c r="D71" s="14"/>
      <c r="E71" s="14"/>
      <c r="F71" s="24" t="str">
        <f>IF(B71&gt;0,VLOOKUP(B71,SCC!$E$3:$F$13,2,0),"-")</f>
        <v>SITEWORK &amp; SPECIAL CONDITIONS</v>
      </c>
      <c r="G71" s="25" t="str">
        <f t="array" ref="G71">IF(OR(B71="",C71=""),"",INDEX(standard,MATCH(1,IF(choix=$B71,IF(stand=$C71,1)),0)))</f>
        <v/>
      </c>
      <c r="H71" s="15"/>
      <c r="I71" s="16"/>
      <c r="K71" s="10" t="str">
        <f t="shared" si="1"/>
        <v> SITEWORK &amp; SPECIAL CONDITIONS -  -  - </v>
      </c>
    </row>
    <row r="72" spans="1:11" s="9" customFormat="1" ht="30" customHeight="1">
      <c r="A72" s="13" t="str">
        <f t="shared" si="2"/>
        <v>40</v>
      </c>
      <c r="B72" s="24">
        <v>40</v>
      </c>
      <c r="C72" s="46"/>
      <c r="D72" s="14"/>
      <c r="E72" s="14"/>
      <c r="F72" s="24" t="str">
        <f>IF(B72&gt;0,VLOOKUP(B72,SCC!$E$3:$F$13,2,0),"-")</f>
        <v>SITEWORK &amp; SPECIAL CONDITIONS</v>
      </c>
      <c r="G72" s="25" t="str">
        <f t="array" ref="G72">IF(OR(B72="",C72=""),"",INDEX(standard,MATCH(1,IF(choix=$B72,IF(stand=$C72,1)),0)))</f>
        <v/>
      </c>
      <c r="H72" s="15"/>
      <c r="I72" s="16"/>
      <c r="K72" s="10" t="str">
        <f t="shared" ref="K72:K135" si="3">CONCATENATE(" ",F72," - ",G72," - ",H72," - ",I72)</f>
        <v> SITEWORK &amp; SPECIAL CONDITIONS -  -  - </v>
      </c>
    </row>
    <row r="73" spans="1:11" s="9" customFormat="1" ht="30" customHeight="1">
      <c r="A73" s="13" t="str">
        <f t="shared" si="2"/>
        <v>40</v>
      </c>
      <c r="B73" s="24">
        <v>40</v>
      </c>
      <c r="C73" s="46"/>
      <c r="D73" s="14"/>
      <c r="E73" s="14"/>
      <c r="F73" s="24" t="str">
        <f>IF(B73&gt;0,VLOOKUP(B73,SCC!$E$3:$F$13,2,0),"-")</f>
        <v>SITEWORK &amp; SPECIAL CONDITIONS</v>
      </c>
      <c r="G73" s="25" t="str">
        <f t="array" ref="G73">IF(OR(B73="",C73=""),"",INDEX(standard,MATCH(1,IF(choix=$B73,IF(stand=$C73,1)),0)))</f>
        <v/>
      </c>
      <c r="H73" s="15"/>
      <c r="I73" s="16"/>
      <c r="K73" s="10" t="str">
        <f t="shared" si="3"/>
        <v> SITEWORK &amp; SPECIAL CONDITIONS -  -  - </v>
      </c>
    </row>
    <row r="74" spans="1:11" s="9" customFormat="1" ht="30" customHeight="1">
      <c r="A74" s="13" t="str">
        <f t="shared" si="2"/>
        <v>40</v>
      </c>
      <c r="B74" s="24">
        <v>40</v>
      </c>
      <c r="C74" s="46"/>
      <c r="D74" s="14"/>
      <c r="E74" s="14"/>
      <c r="F74" s="24" t="str">
        <f>IF(B74&gt;0,VLOOKUP(B74,SCC!$E$3:$F$13,2,0),"-")</f>
        <v>SITEWORK &amp; SPECIAL CONDITIONS</v>
      </c>
      <c r="G74" s="25" t="str">
        <f t="array" ref="G74">IF(OR(B74="",C74=""),"",INDEX(standard,MATCH(1,IF(choix=$B74,IF(stand=$C74,1)),0)))</f>
        <v/>
      </c>
      <c r="H74" s="15"/>
      <c r="I74" s="16"/>
      <c r="K74" s="10" t="str">
        <f t="shared" si="3"/>
        <v> SITEWORK &amp; SPECIAL CONDITIONS -  -  - </v>
      </c>
    </row>
    <row r="75" spans="1:11" s="9" customFormat="1" ht="30" customHeight="1">
      <c r="A75" s="13" t="str">
        <f t="shared" si="2"/>
        <v>40</v>
      </c>
      <c r="B75" s="24">
        <v>40</v>
      </c>
      <c r="C75" s="46"/>
      <c r="D75" s="14"/>
      <c r="E75" s="14"/>
      <c r="F75" s="24" t="str">
        <f>IF(B75&gt;0,VLOOKUP(B75,SCC!$E$3:$F$13,2,0),"-")</f>
        <v>SITEWORK &amp; SPECIAL CONDITIONS</v>
      </c>
      <c r="G75" s="25" t="str">
        <f t="array" ref="G75">IF(OR(B75="",C75=""),"",INDEX(standard,MATCH(1,IF(choix=$B75,IF(stand=$C75,1)),0)))</f>
        <v/>
      </c>
      <c r="H75" s="15"/>
      <c r="I75" s="16"/>
      <c r="K75" s="10" t="str">
        <f t="shared" si="3"/>
        <v> SITEWORK &amp; SPECIAL CONDITIONS -  -  - </v>
      </c>
    </row>
    <row r="76" spans="1:11" s="9" customFormat="1" ht="30" customHeight="1">
      <c r="A76" s="13" t="str">
        <f t="shared" si="2"/>
        <v>40</v>
      </c>
      <c r="B76" s="24">
        <v>40</v>
      </c>
      <c r="C76" s="46"/>
      <c r="D76" s="14"/>
      <c r="E76" s="14"/>
      <c r="F76" s="24" t="str">
        <f>IF(B76&gt;0,VLOOKUP(B76,SCC!$E$3:$F$13,2,0),"-")</f>
        <v>SITEWORK &amp; SPECIAL CONDITIONS</v>
      </c>
      <c r="G76" s="25" t="str">
        <f t="array" ref="G76">IF(OR(B76="",C76=""),"",INDEX(standard,MATCH(1,IF(choix=$B76,IF(stand=$C76,1)),0)))</f>
        <v/>
      </c>
      <c r="H76" s="15"/>
      <c r="I76" s="16"/>
      <c r="K76" s="10" t="str">
        <f t="shared" si="3"/>
        <v> SITEWORK &amp; SPECIAL CONDITIONS -  -  - </v>
      </c>
    </row>
    <row r="77" spans="1:11" s="9" customFormat="1" ht="30" customHeight="1">
      <c r="A77" s="13" t="str">
        <f t="shared" si="2"/>
        <v>40</v>
      </c>
      <c r="B77" s="24">
        <v>40</v>
      </c>
      <c r="C77" s="46"/>
      <c r="D77" s="14"/>
      <c r="E77" s="14"/>
      <c r="F77" s="24" t="str">
        <f>IF(B77&gt;0,VLOOKUP(B77,SCC!$E$3:$F$13,2,0),"-")</f>
        <v>SITEWORK &amp; SPECIAL CONDITIONS</v>
      </c>
      <c r="G77" s="25" t="str">
        <f t="array" ref="G77">IF(OR(B77="",C77=""),"",INDEX(standard,MATCH(1,IF(choix=$B77,IF(stand=$C77,1)),0)))</f>
        <v/>
      </c>
      <c r="H77" s="15"/>
      <c r="I77" s="16"/>
      <c r="K77" s="10" t="str">
        <f t="shared" si="3"/>
        <v> SITEWORK &amp; SPECIAL CONDITIONS -  -  - </v>
      </c>
    </row>
    <row r="78" spans="1:11" s="9" customFormat="1" ht="30" customHeight="1">
      <c r="A78" s="13" t="str">
        <f t="shared" si="2"/>
        <v>40</v>
      </c>
      <c r="B78" s="24">
        <v>40</v>
      </c>
      <c r="C78" s="46"/>
      <c r="D78" s="14"/>
      <c r="E78" s="14"/>
      <c r="F78" s="24" t="str">
        <f>IF(B78&gt;0,VLOOKUP(B78,SCC!$E$3:$F$13,2,0),"-")</f>
        <v>SITEWORK &amp; SPECIAL CONDITIONS</v>
      </c>
      <c r="G78" s="25" t="str">
        <f t="array" ref="G78">IF(OR(B78="",C78=""),"",INDEX(standard,MATCH(1,IF(choix=$B78,IF(stand=$C78,1)),0)))</f>
        <v/>
      </c>
      <c r="H78" s="15"/>
      <c r="I78" s="16"/>
      <c r="K78" s="10" t="str">
        <f t="shared" si="3"/>
        <v> SITEWORK &amp; SPECIAL CONDITIONS -  -  - </v>
      </c>
    </row>
    <row r="79" spans="1:11" s="9" customFormat="1" ht="30" customHeight="1">
      <c r="A79" s="13" t="str">
        <f t="shared" si="2"/>
        <v>40</v>
      </c>
      <c r="B79" s="24">
        <v>40</v>
      </c>
      <c r="C79" s="46"/>
      <c r="D79" s="14"/>
      <c r="E79" s="14"/>
      <c r="F79" s="24" t="str">
        <f>IF(B79&gt;0,VLOOKUP(B79,SCC!$E$3:$F$13,2,0),"-")</f>
        <v>SITEWORK &amp; SPECIAL CONDITIONS</v>
      </c>
      <c r="G79" s="25" t="str">
        <f t="array" ref="G79">IF(OR(B79="",C79=""),"",INDEX(standard,MATCH(1,IF(choix=$B79,IF(stand=$C79,1)),0)))</f>
        <v/>
      </c>
      <c r="H79" s="15"/>
      <c r="I79" s="16"/>
      <c r="K79" s="10" t="str">
        <f t="shared" si="3"/>
        <v> SITEWORK &amp; SPECIAL CONDITIONS -  -  - </v>
      </c>
    </row>
    <row r="80" spans="1:11" s="9" customFormat="1" ht="30" customHeight="1">
      <c r="A80" s="13" t="str">
        <f t="shared" si="2"/>
        <v>40</v>
      </c>
      <c r="B80" s="24">
        <v>40</v>
      </c>
      <c r="C80" s="46"/>
      <c r="D80" s="14"/>
      <c r="E80" s="14"/>
      <c r="F80" s="24" t="str">
        <f>IF(B80&gt;0,VLOOKUP(B80,SCC!$E$3:$F$13,2,0),"-")</f>
        <v>SITEWORK &amp; SPECIAL CONDITIONS</v>
      </c>
      <c r="G80" s="25" t="str">
        <f t="array" ref="G80">IF(OR(B80="",C80=""),"",INDEX(standard,MATCH(1,IF(choix=$B80,IF(stand=$C80,1)),0)))</f>
        <v/>
      </c>
      <c r="H80" s="15"/>
      <c r="I80" s="16"/>
      <c r="K80" s="10" t="str">
        <f t="shared" si="3"/>
        <v> SITEWORK &amp; SPECIAL CONDITIONS -  -  - </v>
      </c>
    </row>
    <row r="81" spans="1:11" s="9" customFormat="1" ht="30" customHeight="1">
      <c r="A81" s="13" t="str">
        <f t="shared" si="2"/>
        <v>40</v>
      </c>
      <c r="B81" s="24">
        <v>40</v>
      </c>
      <c r="C81" s="46"/>
      <c r="D81" s="14"/>
      <c r="E81" s="14"/>
      <c r="F81" s="24" t="str">
        <f>IF(B81&gt;0,VLOOKUP(B81,SCC!$E$3:$F$13,2,0),"-")</f>
        <v>SITEWORK &amp; SPECIAL CONDITIONS</v>
      </c>
      <c r="G81" s="25" t="str">
        <f t="array" ref="G81">IF(OR(B81="",C81=""),"",INDEX(standard,MATCH(1,IF(choix=$B81,IF(stand=$C81,1)),0)))</f>
        <v/>
      </c>
      <c r="H81" s="15"/>
      <c r="I81" s="16"/>
      <c r="K81" s="10" t="str">
        <f t="shared" si="3"/>
        <v> SITEWORK &amp; SPECIAL CONDITIONS -  -  - </v>
      </c>
    </row>
    <row r="82" spans="1:11" s="9" customFormat="1" ht="30" customHeight="1">
      <c r="A82" s="13" t="str">
        <f t="shared" si="2"/>
        <v>40</v>
      </c>
      <c r="B82" s="24">
        <v>40</v>
      </c>
      <c r="C82" s="46"/>
      <c r="D82" s="14"/>
      <c r="E82" s="14"/>
      <c r="F82" s="24" t="str">
        <f>IF(B82&gt;0,VLOOKUP(B82,SCC!$E$3:$F$13,2,0),"-")</f>
        <v>SITEWORK &amp; SPECIAL CONDITIONS</v>
      </c>
      <c r="G82" s="25" t="str">
        <f t="array" ref="G82">IF(OR(B82="",C82=""),"",INDEX(standard,MATCH(1,IF(choix=$B82,IF(stand=$C82,1)),0)))</f>
        <v/>
      </c>
      <c r="H82" s="15"/>
      <c r="I82" s="16"/>
      <c r="K82" s="10" t="str">
        <f t="shared" si="3"/>
        <v> SITEWORK &amp; SPECIAL CONDITIONS -  -  - </v>
      </c>
    </row>
    <row r="83" spans="1:11" s="9" customFormat="1" ht="30" customHeight="1">
      <c r="A83" s="13" t="str">
        <f t="shared" si="2"/>
        <v>40</v>
      </c>
      <c r="B83" s="24">
        <v>40</v>
      </c>
      <c r="C83" s="46"/>
      <c r="D83" s="14"/>
      <c r="E83" s="14"/>
      <c r="F83" s="24" t="str">
        <f>IF(B83&gt;0,VLOOKUP(B83,SCC!$E$3:$F$13,2,0),"-")</f>
        <v>SITEWORK &amp; SPECIAL CONDITIONS</v>
      </c>
      <c r="G83" s="25" t="str">
        <f t="array" ref="G83">IF(OR(B83="",C83=""),"",INDEX(standard,MATCH(1,IF(choix=$B83,IF(stand=$C83,1)),0)))</f>
        <v/>
      </c>
      <c r="H83" s="15"/>
      <c r="I83" s="16"/>
      <c r="K83" s="10" t="str">
        <f t="shared" si="3"/>
        <v> SITEWORK &amp; SPECIAL CONDITIONS -  -  - </v>
      </c>
    </row>
    <row r="84" spans="1:11" s="9" customFormat="1" ht="30" customHeight="1">
      <c r="A84" s="13" t="str">
        <f t="shared" si="2"/>
        <v>40</v>
      </c>
      <c r="B84" s="24">
        <v>40</v>
      </c>
      <c r="C84" s="46"/>
      <c r="D84" s="14"/>
      <c r="E84" s="14"/>
      <c r="F84" s="24" t="str">
        <f>IF(B84&gt;0,VLOOKUP(B84,SCC!$E$3:$F$13,2,0),"-")</f>
        <v>SITEWORK &amp; SPECIAL CONDITIONS</v>
      </c>
      <c r="G84" s="25" t="str">
        <f t="array" ref="G84">IF(OR(B84="",C84=""),"",INDEX(standard,MATCH(1,IF(choix=$B84,IF(stand=$C84,1)),0)))</f>
        <v/>
      </c>
      <c r="H84" s="15"/>
      <c r="I84" s="16"/>
      <c r="K84" s="10" t="str">
        <f t="shared" si="3"/>
        <v> SITEWORK &amp; SPECIAL CONDITIONS -  -  - </v>
      </c>
    </row>
    <row r="85" spans="1:11" s="9" customFormat="1" ht="30" customHeight="1">
      <c r="A85" s="13" t="str">
        <f t="shared" si="2"/>
        <v>40</v>
      </c>
      <c r="B85" s="24">
        <v>40</v>
      </c>
      <c r="C85" s="46"/>
      <c r="D85" s="14"/>
      <c r="E85" s="14"/>
      <c r="F85" s="24" t="str">
        <f>IF(B85&gt;0,VLOOKUP(B85,SCC!$E$3:$F$13,2,0),"-")</f>
        <v>SITEWORK &amp; SPECIAL CONDITIONS</v>
      </c>
      <c r="G85" s="25" t="str">
        <f t="array" ref="G85">IF(OR(B85="",C85=""),"",INDEX(standard,MATCH(1,IF(choix=$B85,IF(stand=$C85,1)),0)))</f>
        <v/>
      </c>
      <c r="H85" s="15"/>
      <c r="I85" s="16"/>
      <c r="K85" s="10" t="str">
        <f t="shared" si="3"/>
        <v> SITEWORK &amp; SPECIAL CONDITIONS -  -  - </v>
      </c>
    </row>
    <row r="86" spans="1:11" s="9" customFormat="1" ht="30" customHeight="1">
      <c r="A86" s="13" t="str">
        <f t="shared" si="2"/>
        <v>40</v>
      </c>
      <c r="B86" s="24">
        <v>40</v>
      </c>
      <c r="C86" s="46"/>
      <c r="D86" s="14"/>
      <c r="E86" s="14"/>
      <c r="F86" s="24" t="str">
        <f>IF(B86&gt;0,VLOOKUP(B86,SCC!$E$3:$F$13,2,0),"-")</f>
        <v>SITEWORK &amp; SPECIAL CONDITIONS</v>
      </c>
      <c r="G86" s="25" t="str">
        <f t="array" ref="G86">IF(OR(B86="",C86=""),"",INDEX(standard,MATCH(1,IF(choix=$B86,IF(stand=$C86,1)),0)))</f>
        <v/>
      </c>
      <c r="H86" s="15"/>
      <c r="I86" s="16"/>
      <c r="K86" s="10" t="str">
        <f t="shared" si="3"/>
        <v> SITEWORK &amp; SPECIAL CONDITIONS -  -  - </v>
      </c>
    </row>
    <row r="87" spans="1:11" s="9" customFormat="1" ht="30" customHeight="1">
      <c r="A87" s="13" t="str">
        <f t="shared" si="2"/>
        <v>40</v>
      </c>
      <c r="B87" s="24">
        <v>40</v>
      </c>
      <c r="C87" s="46"/>
      <c r="D87" s="14"/>
      <c r="E87" s="14"/>
      <c r="F87" s="24" t="str">
        <f>IF(B87&gt;0,VLOOKUP(B87,SCC!$E$3:$F$13,2,0),"-")</f>
        <v>SITEWORK &amp; SPECIAL CONDITIONS</v>
      </c>
      <c r="G87" s="25" t="str">
        <f t="array" ref="G87">IF(OR(B87="",C87=""),"",INDEX(standard,MATCH(1,IF(choix=$B87,IF(stand=$C87,1)),0)))</f>
        <v/>
      </c>
      <c r="H87" s="15"/>
      <c r="I87" s="16"/>
      <c r="K87" s="10" t="str">
        <f t="shared" si="3"/>
        <v> SITEWORK &amp; SPECIAL CONDITIONS -  -  - </v>
      </c>
    </row>
    <row r="88" spans="1:11" s="9" customFormat="1" ht="30" customHeight="1">
      <c r="A88" s="13" t="str">
        <f t="shared" si="2"/>
        <v>40</v>
      </c>
      <c r="B88" s="24">
        <v>40</v>
      </c>
      <c r="C88" s="46"/>
      <c r="D88" s="14"/>
      <c r="E88" s="14"/>
      <c r="F88" s="24" t="str">
        <f>IF(B88&gt;0,VLOOKUP(B88,SCC!$E$3:$F$13,2,0),"-")</f>
        <v>SITEWORK &amp; SPECIAL CONDITIONS</v>
      </c>
      <c r="G88" s="25" t="str">
        <f t="array" ref="G88">IF(OR(B88="",C88=""),"",INDEX(standard,MATCH(1,IF(choix=$B88,IF(stand=$C88,1)),0)))</f>
        <v/>
      </c>
      <c r="H88" s="15"/>
      <c r="I88" s="16"/>
      <c r="K88" s="10" t="str">
        <f t="shared" si="3"/>
        <v> SITEWORK &amp; SPECIAL CONDITIONS -  -  - </v>
      </c>
    </row>
    <row r="89" spans="1:11" s="9" customFormat="1" ht="30" customHeight="1">
      <c r="A89" s="13" t="str">
        <f t="shared" si="2"/>
        <v>40</v>
      </c>
      <c r="B89" s="24">
        <v>40</v>
      </c>
      <c r="C89" s="46"/>
      <c r="D89" s="14"/>
      <c r="E89" s="14"/>
      <c r="F89" s="24" t="str">
        <f>IF(B89&gt;0,VLOOKUP(B89,SCC!$E$3:$F$13,2,0),"-")</f>
        <v>SITEWORK &amp; SPECIAL CONDITIONS</v>
      </c>
      <c r="G89" s="25" t="str">
        <f t="array" ref="G89">IF(OR(B89="",C89=""),"",INDEX(standard,MATCH(1,IF(choix=$B89,IF(stand=$C89,1)),0)))</f>
        <v/>
      </c>
      <c r="H89" s="15"/>
      <c r="I89" s="16"/>
      <c r="K89" s="10" t="str">
        <f t="shared" si="3"/>
        <v> SITEWORK &amp; SPECIAL CONDITIONS -  -  - </v>
      </c>
    </row>
    <row r="90" spans="1:11" s="9" customFormat="1" ht="30" customHeight="1">
      <c r="A90" s="13" t="str">
        <f t="shared" si="2"/>
        <v>40</v>
      </c>
      <c r="B90" s="24">
        <v>40</v>
      </c>
      <c r="C90" s="46"/>
      <c r="D90" s="14"/>
      <c r="E90" s="14"/>
      <c r="F90" s="24" t="str">
        <f>IF(B90&gt;0,VLOOKUP(B90,SCC!$E$3:$F$13,2,0),"-")</f>
        <v>SITEWORK &amp; SPECIAL CONDITIONS</v>
      </c>
      <c r="G90" s="25" t="str">
        <f t="array" ref="G90">IF(OR(B90="",C90=""),"",INDEX(standard,MATCH(1,IF(choix=$B90,IF(stand=$C90,1)),0)))</f>
        <v/>
      </c>
      <c r="H90" s="15"/>
      <c r="I90" s="16"/>
      <c r="K90" s="10" t="str">
        <f t="shared" si="3"/>
        <v> SITEWORK &amp; SPECIAL CONDITIONS -  -  - </v>
      </c>
    </row>
    <row r="91" spans="1:11" s="9" customFormat="1" ht="30" customHeight="1">
      <c r="A91" s="13" t="str">
        <f t="shared" si="2"/>
        <v>40</v>
      </c>
      <c r="B91" s="24">
        <v>40</v>
      </c>
      <c r="C91" s="46"/>
      <c r="D91" s="14"/>
      <c r="E91" s="14"/>
      <c r="F91" s="24" t="str">
        <f>IF(B91&gt;0,VLOOKUP(B91,SCC!$E$3:$F$13,2,0),"-")</f>
        <v>SITEWORK &amp; SPECIAL CONDITIONS</v>
      </c>
      <c r="G91" s="25" t="str">
        <f t="array" ref="G91">IF(OR(B91="",C91=""),"",INDEX(standard,MATCH(1,IF(choix=$B91,IF(stand=$C91,1)),0)))</f>
        <v/>
      </c>
      <c r="H91" s="15"/>
      <c r="I91" s="16"/>
      <c r="K91" s="10" t="str">
        <f t="shared" si="3"/>
        <v> SITEWORK &amp; SPECIAL CONDITIONS -  -  - </v>
      </c>
    </row>
    <row r="92" spans="1:11" s="9" customFormat="1" ht="30" customHeight="1">
      <c r="A92" s="13" t="str">
        <f t="shared" si="2"/>
        <v>40</v>
      </c>
      <c r="B92" s="24">
        <v>40</v>
      </c>
      <c r="C92" s="46"/>
      <c r="D92" s="14"/>
      <c r="E92" s="14"/>
      <c r="F92" s="24" t="str">
        <f>IF(B92&gt;0,VLOOKUP(B92,SCC!$E$3:$F$13,2,0),"-")</f>
        <v>SITEWORK &amp; SPECIAL CONDITIONS</v>
      </c>
      <c r="G92" s="25" t="str">
        <f t="array" ref="G92">IF(OR(B92="",C92=""),"",INDEX(standard,MATCH(1,IF(choix=$B92,IF(stand=$C92,1)),0)))</f>
        <v/>
      </c>
      <c r="H92" s="15"/>
      <c r="I92" s="16"/>
      <c r="K92" s="10" t="str">
        <f t="shared" si="3"/>
        <v> SITEWORK &amp; SPECIAL CONDITIONS -  -  - </v>
      </c>
    </row>
    <row r="93" spans="1:11" s="9" customFormat="1" ht="30" customHeight="1">
      <c r="A93" s="13" t="str">
        <f t="shared" si="2"/>
        <v>40</v>
      </c>
      <c r="B93" s="24">
        <v>40</v>
      </c>
      <c r="C93" s="46"/>
      <c r="D93" s="14"/>
      <c r="E93" s="14"/>
      <c r="F93" s="24" t="str">
        <f>IF(B93&gt;0,VLOOKUP(B93,SCC!$E$3:$F$13,2,0),"-")</f>
        <v>SITEWORK &amp; SPECIAL CONDITIONS</v>
      </c>
      <c r="G93" s="25" t="str">
        <f t="array" ref="G93">IF(OR(B93="",C93=""),"",INDEX(standard,MATCH(1,IF(choix=$B93,IF(stand=$C93,1)),0)))</f>
        <v/>
      </c>
      <c r="H93" s="15"/>
      <c r="I93" s="16"/>
      <c r="K93" s="10" t="str">
        <f t="shared" si="3"/>
        <v> SITEWORK &amp; SPECIAL CONDITIONS -  -  - </v>
      </c>
    </row>
    <row r="94" spans="1:11" s="9" customFormat="1" ht="30" customHeight="1">
      <c r="A94" s="13" t="str">
        <f t="shared" si="2"/>
        <v>40</v>
      </c>
      <c r="B94" s="24">
        <v>40</v>
      </c>
      <c r="C94" s="46"/>
      <c r="D94" s="14"/>
      <c r="E94" s="14"/>
      <c r="F94" s="24" t="str">
        <f>IF(B94&gt;0,VLOOKUP(B94,SCC!$E$3:$F$13,2,0),"-")</f>
        <v>SITEWORK &amp; SPECIAL CONDITIONS</v>
      </c>
      <c r="G94" s="25" t="str">
        <f t="array" ref="G94">IF(OR(B94="",C94=""),"",INDEX(standard,MATCH(1,IF(choix=$B94,IF(stand=$C94,1)),0)))</f>
        <v/>
      </c>
      <c r="H94" s="15"/>
      <c r="I94" s="16"/>
      <c r="K94" s="10" t="str">
        <f t="shared" si="3"/>
        <v> SITEWORK &amp; SPECIAL CONDITIONS -  -  - </v>
      </c>
    </row>
    <row r="95" spans="1:11" s="9" customFormat="1" ht="30" customHeight="1">
      <c r="A95" s="13" t="str">
        <f t="shared" si="2"/>
        <v>40</v>
      </c>
      <c r="B95" s="24">
        <v>40</v>
      </c>
      <c r="C95" s="46"/>
      <c r="D95" s="14"/>
      <c r="E95" s="14"/>
      <c r="F95" s="24" t="str">
        <f>IF(B95&gt;0,VLOOKUP(B95,SCC!$E$3:$F$13,2,0),"-")</f>
        <v>SITEWORK &amp; SPECIAL CONDITIONS</v>
      </c>
      <c r="G95" s="25" t="str">
        <f t="array" ref="G95">IF(OR(B95="",C95=""),"",INDEX(standard,MATCH(1,IF(choix=$B95,IF(stand=$C95,1)),0)))</f>
        <v/>
      </c>
      <c r="H95" s="15"/>
      <c r="I95" s="16"/>
      <c r="K95" s="10" t="str">
        <f t="shared" si="3"/>
        <v> SITEWORK &amp; SPECIAL CONDITIONS -  -  - </v>
      </c>
    </row>
    <row r="96" spans="1:11" s="9" customFormat="1" ht="30" customHeight="1">
      <c r="A96" s="13" t="str">
        <f t="shared" si="2"/>
        <v>40</v>
      </c>
      <c r="B96" s="24">
        <v>40</v>
      </c>
      <c r="C96" s="46"/>
      <c r="D96" s="14"/>
      <c r="E96" s="14"/>
      <c r="F96" s="24" t="str">
        <f>IF(B96&gt;0,VLOOKUP(B96,SCC!$E$3:$F$13,2,0),"-")</f>
        <v>SITEWORK &amp; SPECIAL CONDITIONS</v>
      </c>
      <c r="G96" s="25" t="str">
        <f t="array" ref="G96">IF(OR(B96="",C96=""),"",INDEX(standard,MATCH(1,IF(choix=$B96,IF(stand=$C96,1)),0)))</f>
        <v/>
      </c>
      <c r="H96" s="15"/>
      <c r="I96" s="16"/>
      <c r="K96" s="10" t="str">
        <f t="shared" si="3"/>
        <v> SITEWORK &amp; SPECIAL CONDITIONS -  -  - </v>
      </c>
    </row>
    <row r="97" spans="1:11" s="9" customFormat="1" ht="30" customHeight="1">
      <c r="A97" s="13" t="str">
        <f t="shared" si="2"/>
        <v>40</v>
      </c>
      <c r="B97" s="24">
        <v>40</v>
      </c>
      <c r="C97" s="46"/>
      <c r="D97" s="14"/>
      <c r="E97" s="14"/>
      <c r="F97" s="24" t="str">
        <f>IF(B97&gt;0,VLOOKUP(B97,SCC!$E$3:$F$13,2,0),"-")</f>
        <v>SITEWORK &amp; SPECIAL CONDITIONS</v>
      </c>
      <c r="G97" s="25" t="str">
        <f t="array" ref="G97">IF(OR(B97="",C97=""),"",INDEX(standard,MATCH(1,IF(choix=$B97,IF(stand=$C97,1)),0)))</f>
        <v/>
      </c>
      <c r="H97" s="15"/>
      <c r="I97" s="16"/>
      <c r="K97" s="10" t="str">
        <f t="shared" si="3"/>
        <v> SITEWORK &amp; SPECIAL CONDITIONS -  -  - </v>
      </c>
    </row>
    <row r="98" spans="1:11" s="9" customFormat="1" ht="30" customHeight="1">
      <c r="A98" s="13" t="str">
        <f t="shared" si="2"/>
        <v>40</v>
      </c>
      <c r="B98" s="24">
        <v>40</v>
      </c>
      <c r="C98" s="46"/>
      <c r="D98" s="14"/>
      <c r="E98" s="14"/>
      <c r="F98" s="24" t="str">
        <f>IF(B98&gt;0,VLOOKUP(B98,SCC!$E$3:$F$13,2,0),"-")</f>
        <v>SITEWORK &amp; SPECIAL CONDITIONS</v>
      </c>
      <c r="G98" s="25" t="str">
        <f t="array" ref="G98">IF(OR(B98="",C98=""),"",INDEX(standard,MATCH(1,IF(choix=$B98,IF(stand=$C98,1)),0)))</f>
        <v/>
      </c>
      <c r="H98" s="15"/>
      <c r="I98" s="16"/>
      <c r="K98" s="10" t="str">
        <f t="shared" si="3"/>
        <v> SITEWORK &amp; SPECIAL CONDITIONS -  -  - </v>
      </c>
    </row>
    <row r="99" spans="1:11" s="9" customFormat="1" ht="30" customHeight="1">
      <c r="A99" s="13" t="str">
        <f t="shared" si="2"/>
        <v>40</v>
      </c>
      <c r="B99" s="24">
        <v>40</v>
      </c>
      <c r="C99" s="46"/>
      <c r="D99" s="14"/>
      <c r="E99" s="14"/>
      <c r="F99" s="24" t="str">
        <f>IF(B99&gt;0,VLOOKUP(B99,SCC!$E$3:$F$13,2,0),"-")</f>
        <v>SITEWORK &amp; SPECIAL CONDITIONS</v>
      </c>
      <c r="G99" s="25" t="str">
        <f t="array" ref="G99">IF(OR(B99="",C99=""),"",INDEX(standard,MATCH(1,IF(choix=$B99,IF(stand=$C99,1)),0)))</f>
        <v/>
      </c>
      <c r="H99" s="15"/>
      <c r="I99" s="16"/>
      <c r="K99" s="10" t="str">
        <f t="shared" si="3"/>
        <v> SITEWORK &amp; SPECIAL CONDITIONS -  -  - </v>
      </c>
    </row>
    <row r="100" spans="1:11" s="9" customFormat="1" ht="30" customHeight="1">
      <c r="A100" s="13" t="str">
        <f t="shared" si="2"/>
        <v>40</v>
      </c>
      <c r="B100" s="24">
        <v>40</v>
      </c>
      <c r="C100" s="46"/>
      <c r="D100" s="14"/>
      <c r="E100" s="14"/>
      <c r="F100" s="24" t="str">
        <f>IF(B100&gt;0,VLOOKUP(B100,SCC!$E$3:$F$13,2,0),"-")</f>
        <v>SITEWORK &amp; SPECIAL CONDITIONS</v>
      </c>
      <c r="G100" s="25" t="str">
        <f t="array" ref="G100">IF(OR(B100="",C100=""),"",INDEX(standard,MATCH(1,IF(choix=$B100,IF(stand=$C100,1)),0)))</f>
        <v/>
      </c>
      <c r="H100" s="15"/>
      <c r="I100" s="16"/>
      <c r="K100" s="10" t="str">
        <f t="shared" si="3"/>
        <v> SITEWORK &amp; SPECIAL CONDITIONS -  -  - </v>
      </c>
    </row>
    <row r="101" spans="1:11" s="9" customFormat="1" ht="30" customHeight="1">
      <c r="A101" s="13" t="str">
        <f t="shared" si="2"/>
        <v>40</v>
      </c>
      <c r="B101" s="24">
        <v>40</v>
      </c>
      <c r="C101" s="46"/>
      <c r="D101" s="14"/>
      <c r="E101" s="14"/>
      <c r="F101" s="24" t="str">
        <f>IF(B101&gt;0,VLOOKUP(B101,SCC!$E$3:$F$13,2,0),"-")</f>
        <v>SITEWORK &amp; SPECIAL CONDITIONS</v>
      </c>
      <c r="G101" s="25" t="str">
        <f t="array" ref="G101">IF(OR(B101="",C101=""),"",INDEX(standard,MATCH(1,IF(choix=$B101,IF(stand=$C101,1)),0)))</f>
        <v/>
      </c>
      <c r="H101" s="15"/>
      <c r="I101" s="16"/>
      <c r="K101" s="10" t="str">
        <f t="shared" si="3"/>
        <v> SITEWORK &amp; SPECIAL CONDITIONS -  -  - </v>
      </c>
    </row>
    <row r="102" spans="1:11" s="9" customFormat="1" ht="30" customHeight="1">
      <c r="A102" s="13" t="str">
        <f t="shared" si="2"/>
        <v>40</v>
      </c>
      <c r="B102" s="24">
        <v>40</v>
      </c>
      <c r="C102" s="46"/>
      <c r="D102" s="14"/>
      <c r="E102" s="14"/>
      <c r="F102" s="24" t="str">
        <f>IF(B102&gt;0,VLOOKUP(B102,SCC!$E$3:$F$13,2,0),"-")</f>
        <v>SITEWORK &amp; SPECIAL CONDITIONS</v>
      </c>
      <c r="G102" s="25" t="str">
        <f t="array" ref="G102">IF(OR(B102="",C102=""),"",INDEX(standard,MATCH(1,IF(choix=$B102,IF(stand=$C102,1)),0)))</f>
        <v/>
      </c>
      <c r="H102" s="15"/>
      <c r="I102" s="16"/>
      <c r="K102" s="10" t="str">
        <f t="shared" si="3"/>
        <v> SITEWORK &amp; SPECIAL CONDITIONS -  -  - </v>
      </c>
    </row>
    <row r="103" spans="1:11" s="9" customFormat="1" ht="30" customHeight="1">
      <c r="A103" s="13" t="str">
        <f t="shared" si="2"/>
        <v>40</v>
      </c>
      <c r="B103" s="24">
        <v>40</v>
      </c>
      <c r="C103" s="46"/>
      <c r="D103" s="14"/>
      <c r="E103" s="14"/>
      <c r="F103" s="24" t="str">
        <f>IF(B103&gt;0,VLOOKUP(B103,SCC!$E$3:$F$13,2,0),"-")</f>
        <v>SITEWORK &amp; SPECIAL CONDITIONS</v>
      </c>
      <c r="G103" s="25" t="str">
        <f t="array" ref="G103">IF(OR(B103="",C103=""),"",INDEX(standard,MATCH(1,IF(choix=$B103,IF(stand=$C103,1)),0)))</f>
        <v/>
      </c>
      <c r="H103" s="15"/>
      <c r="I103" s="16"/>
      <c r="K103" s="10" t="str">
        <f t="shared" si="3"/>
        <v> SITEWORK &amp; SPECIAL CONDITIONS -  -  - </v>
      </c>
    </row>
    <row r="104" spans="1:11" s="9" customFormat="1" ht="30" customHeight="1">
      <c r="A104" s="13" t="str">
        <f t="shared" si="2"/>
        <v>40</v>
      </c>
      <c r="B104" s="24">
        <v>40</v>
      </c>
      <c r="C104" s="46"/>
      <c r="D104" s="14"/>
      <c r="E104" s="14"/>
      <c r="F104" s="24" t="str">
        <f>IF(B104&gt;0,VLOOKUP(B104,SCC!$E$3:$F$13,2,0),"-")</f>
        <v>SITEWORK &amp; SPECIAL CONDITIONS</v>
      </c>
      <c r="G104" s="25" t="str">
        <f t="array" ref="G104">IF(OR(B104="",C104=""),"",INDEX(standard,MATCH(1,IF(choix=$B104,IF(stand=$C104,1)),0)))</f>
        <v/>
      </c>
      <c r="H104" s="15"/>
      <c r="I104" s="16"/>
      <c r="K104" s="10" t="str">
        <f t="shared" si="3"/>
        <v> SITEWORK &amp; SPECIAL CONDITIONS -  -  - </v>
      </c>
    </row>
    <row r="105" spans="1:11" s="9" customFormat="1" ht="30" customHeight="1">
      <c r="A105" s="13" t="str">
        <f t="shared" si="2"/>
        <v>40</v>
      </c>
      <c r="B105" s="24">
        <v>40</v>
      </c>
      <c r="C105" s="46"/>
      <c r="D105" s="14"/>
      <c r="E105" s="14"/>
      <c r="F105" s="24" t="str">
        <f>IF(B105&gt;0,VLOOKUP(B105,SCC!$E$3:$F$13,2,0),"-")</f>
        <v>SITEWORK &amp; SPECIAL CONDITIONS</v>
      </c>
      <c r="G105" s="25" t="str">
        <f t="array" ref="G105">IF(OR(B105="",C105=""),"",INDEX(standard,MATCH(1,IF(choix=$B105,IF(stand=$C105,1)),0)))</f>
        <v/>
      </c>
      <c r="H105" s="15"/>
      <c r="I105" s="16"/>
      <c r="K105" s="10" t="str">
        <f t="shared" si="3"/>
        <v> SITEWORK &amp; SPECIAL CONDITIONS -  -  - </v>
      </c>
    </row>
    <row r="106" spans="1:11" s="9" customFormat="1" ht="30" customHeight="1">
      <c r="A106" s="13" t="str">
        <f t="shared" si="2"/>
        <v>40</v>
      </c>
      <c r="B106" s="24">
        <v>40</v>
      </c>
      <c r="C106" s="46"/>
      <c r="D106" s="14"/>
      <c r="E106" s="14"/>
      <c r="F106" s="24" t="str">
        <f>IF(B106&gt;0,VLOOKUP(B106,SCC!$E$3:$F$13,2,0),"-")</f>
        <v>SITEWORK &amp; SPECIAL CONDITIONS</v>
      </c>
      <c r="G106" s="25" t="str">
        <f t="array" ref="G106">IF(OR(B106="",C106=""),"",INDEX(standard,MATCH(1,IF(choix=$B106,IF(stand=$C106,1)),0)))</f>
        <v/>
      </c>
      <c r="H106" s="15"/>
      <c r="I106" s="16"/>
      <c r="K106" s="10" t="str">
        <f t="shared" si="3"/>
        <v> SITEWORK &amp; SPECIAL CONDITIONS -  -  - </v>
      </c>
    </row>
    <row r="107" spans="1:11" s="9" customFormat="1" ht="30" customHeight="1">
      <c r="A107" s="13" t="str">
        <f t="shared" si="2"/>
        <v>40</v>
      </c>
      <c r="B107" s="24">
        <v>40</v>
      </c>
      <c r="C107" s="46"/>
      <c r="D107" s="14"/>
      <c r="E107" s="14"/>
      <c r="F107" s="24" t="str">
        <f>IF(B107&gt;0,VLOOKUP(B107,SCC!$E$3:$F$13,2,0),"-")</f>
        <v>SITEWORK &amp; SPECIAL CONDITIONS</v>
      </c>
      <c r="G107" s="25" t="str">
        <f t="array" ref="G107">IF(OR(B107="",C107=""),"",INDEX(standard,MATCH(1,IF(choix=$B107,IF(stand=$C107,1)),0)))</f>
        <v/>
      </c>
      <c r="H107" s="15"/>
      <c r="I107" s="16"/>
      <c r="K107" s="10" t="str">
        <f t="shared" si="3"/>
        <v> SITEWORK &amp; SPECIAL CONDITIONS -  -  - </v>
      </c>
    </row>
    <row r="108" spans="1:11" s="9" customFormat="1" ht="30" customHeight="1">
      <c r="A108" s="13" t="str">
        <f t="shared" si="2"/>
        <v>40</v>
      </c>
      <c r="B108" s="24">
        <v>40</v>
      </c>
      <c r="C108" s="46"/>
      <c r="D108" s="14"/>
      <c r="E108" s="14"/>
      <c r="F108" s="24" t="str">
        <f>IF(B108&gt;0,VLOOKUP(B108,SCC!$E$3:$F$13,2,0),"-")</f>
        <v>SITEWORK &amp; SPECIAL CONDITIONS</v>
      </c>
      <c r="G108" s="25" t="str">
        <f t="array" ref="G108">IF(OR(B108="",C108=""),"",INDEX(standard,MATCH(1,IF(choix=$B108,IF(stand=$C108,1)),0)))</f>
        <v/>
      </c>
      <c r="H108" s="15"/>
      <c r="I108" s="16"/>
      <c r="K108" s="10" t="str">
        <f t="shared" si="3"/>
        <v> SITEWORK &amp; SPECIAL CONDITIONS -  -  - </v>
      </c>
    </row>
    <row r="109" spans="1:11" s="9" customFormat="1" ht="30" customHeight="1">
      <c r="A109" s="13" t="str">
        <f t="shared" si="2"/>
        <v>40</v>
      </c>
      <c r="B109" s="24">
        <v>40</v>
      </c>
      <c r="C109" s="46"/>
      <c r="D109" s="14"/>
      <c r="E109" s="14"/>
      <c r="F109" s="24" t="str">
        <f>IF(B109&gt;0,VLOOKUP(B109,SCC!$E$3:$F$13,2,0),"-")</f>
        <v>SITEWORK &amp; SPECIAL CONDITIONS</v>
      </c>
      <c r="G109" s="25" t="str">
        <f t="array" ref="G109">IF(OR(B109="",C109=""),"",INDEX(standard,MATCH(1,IF(choix=$B109,IF(stand=$C109,1)),0)))</f>
        <v/>
      </c>
      <c r="H109" s="15"/>
      <c r="I109" s="16"/>
      <c r="K109" s="10" t="str">
        <f t="shared" si="3"/>
        <v> SITEWORK &amp; SPECIAL CONDITIONS -  -  - </v>
      </c>
    </row>
    <row r="110" spans="1:11" s="9" customFormat="1" ht="30" customHeight="1">
      <c r="A110" s="13" t="str">
        <f t="shared" si="2"/>
        <v>40</v>
      </c>
      <c r="B110" s="24">
        <v>40</v>
      </c>
      <c r="C110" s="46"/>
      <c r="D110" s="14"/>
      <c r="E110" s="14"/>
      <c r="F110" s="24" t="str">
        <f>IF(B110&gt;0,VLOOKUP(B110,SCC!$E$3:$F$13,2,0),"-")</f>
        <v>SITEWORK &amp; SPECIAL CONDITIONS</v>
      </c>
      <c r="G110" s="25" t="str">
        <f t="array" ref="G110">IF(OR(B110="",C110=""),"",INDEX(standard,MATCH(1,IF(choix=$B110,IF(stand=$C110,1)),0)))</f>
        <v/>
      </c>
      <c r="H110" s="15"/>
      <c r="I110" s="16"/>
      <c r="K110" s="10" t="str">
        <f t="shared" si="3"/>
        <v> SITEWORK &amp; SPECIAL CONDITIONS -  -  - </v>
      </c>
    </row>
    <row r="111" spans="1:11" s="9" customFormat="1" ht="30" customHeight="1">
      <c r="A111" s="13" t="str">
        <f t="shared" si="2"/>
        <v>40</v>
      </c>
      <c r="B111" s="24">
        <v>40</v>
      </c>
      <c r="C111" s="46"/>
      <c r="D111" s="14"/>
      <c r="E111" s="14"/>
      <c r="F111" s="24" t="str">
        <f>IF(B111&gt;0,VLOOKUP(B111,SCC!$E$3:$F$13,2,0),"-")</f>
        <v>SITEWORK &amp; SPECIAL CONDITIONS</v>
      </c>
      <c r="G111" s="25" t="str">
        <f t="array" ref="G111">IF(OR(B111="",C111=""),"",INDEX(standard,MATCH(1,IF(choix=$B111,IF(stand=$C111,1)),0)))</f>
        <v/>
      </c>
      <c r="H111" s="15"/>
      <c r="I111" s="16"/>
      <c r="K111" s="10" t="str">
        <f t="shared" si="3"/>
        <v> SITEWORK &amp; SPECIAL CONDITIONS -  -  - </v>
      </c>
    </row>
    <row r="112" spans="1:11" s="9" customFormat="1" ht="30" customHeight="1">
      <c r="A112" s="13" t="str">
        <f t="shared" si="2"/>
        <v>40</v>
      </c>
      <c r="B112" s="24">
        <v>40</v>
      </c>
      <c r="C112" s="46"/>
      <c r="D112" s="14"/>
      <c r="E112" s="14"/>
      <c r="F112" s="24" t="str">
        <f>IF(B112&gt;0,VLOOKUP(B112,SCC!$E$3:$F$13,2,0),"-")</f>
        <v>SITEWORK &amp; SPECIAL CONDITIONS</v>
      </c>
      <c r="G112" s="25" t="str">
        <f t="array" ref="G112">IF(OR(B112="",C112=""),"",INDEX(standard,MATCH(1,IF(choix=$B112,IF(stand=$C112,1)),0)))</f>
        <v/>
      </c>
      <c r="H112" s="15"/>
      <c r="I112" s="16"/>
      <c r="K112" s="10" t="str">
        <f t="shared" si="3"/>
        <v> SITEWORK &amp; SPECIAL CONDITIONS -  -  - </v>
      </c>
    </row>
    <row r="113" spans="1:11" s="9" customFormat="1" ht="30" customHeight="1">
      <c r="A113" s="13" t="str">
        <f t="shared" si="2"/>
        <v>40</v>
      </c>
      <c r="B113" s="24">
        <v>40</v>
      </c>
      <c r="C113" s="46"/>
      <c r="D113" s="14"/>
      <c r="E113" s="14"/>
      <c r="F113" s="24" t="str">
        <f>IF(B113&gt;0,VLOOKUP(B113,SCC!$E$3:$F$13,2,0),"-")</f>
        <v>SITEWORK &amp; SPECIAL CONDITIONS</v>
      </c>
      <c r="G113" s="25" t="str">
        <f t="array" ref="G113">IF(OR(B113="",C113=""),"",INDEX(standard,MATCH(1,IF(choix=$B113,IF(stand=$C113,1)),0)))</f>
        <v/>
      </c>
      <c r="H113" s="15"/>
      <c r="I113" s="16"/>
      <c r="K113" s="10" t="str">
        <f t="shared" si="3"/>
        <v> SITEWORK &amp; SPECIAL CONDITIONS -  -  - </v>
      </c>
    </row>
    <row r="114" spans="1:11" s="9" customFormat="1" ht="30" customHeight="1">
      <c r="A114" s="13" t="str">
        <f t="shared" si="2"/>
        <v>40</v>
      </c>
      <c r="B114" s="24">
        <v>40</v>
      </c>
      <c r="C114" s="46"/>
      <c r="D114" s="14"/>
      <c r="E114" s="14"/>
      <c r="F114" s="24" t="str">
        <f>IF(B114&gt;0,VLOOKUP(B114,SCC!$E$3:$F$13,2,0),"-")</f>
        <v>SITEWORK &amp; SPECIAL CONDITIONS</v>
      </c>
      <c r="G114" s="25" t="str">
        <f t="array" ref="G114">IF(OR(B114="",C114=""),"",INDEX(standard,MATCH(1,IF(choix=$B114,IF(stand=$C114,1)),0)))</f>
        <v/>
      </c>
      <c r="H114" s="15"/>
      <c r="I114" s="16"/>
      <c r="K114" s="10" t="str">
        <f t="shared" si="3"/>
        <v> SITEWORK &amp; SPECIAL CONDITIONS -  -  - </v>
      </c>
    </row>
    <row r="115" spans="1:11" s="9" customFormat="1" ht="30" customHeight="1">
      <c r="A115" s="13" t="str">
        <f t="shared" si="2"/>
        <v>40</v>
      </c>
      <c r="B115" s="24">
        <v>40</v>
      </c>
      <c r="C115" s="46"/>
      <c r="D115" s="14"/>
      <c r="E115" s="14"/>
      <c r="F115" s="24" t="str">
        <f>IF(B115&gt;0,VLOOKUP(B115,SCC!$E$3:$F$13,2,0),"-")</f>
        <v>SITEWORK &amp; SPECIAL CONDITIONS</v>
      </c>
      <c r="G115" s="25" t="str">
        <f t="array" ref="G115">IF(OR(B115="",C115=""),"",INDEX(standard,MATCH(1,IF(choix=$B115,IF(stand=$C115,1)),0)))</f>
        <v/>
      </c>
      <c r="H115" s="15"/>
      <c r="I115" s="16"/>
      <c r="K115" s="10" t="str">
        <f t="shared" si="3"/>
        <v> SITEWORK &amp; SPECIAL CONDITIONS -  -  - </v>
      </c>
    </row>
    <row r="116" spans="1:11" s="9" customFormat="1" ht="30" customHeight="1">
      <c r="A116" s="13" t="str">
        <f t="shared" si="2"/>
        <v>40</v>
      </c>
      <c r="B116" s="24">
        <v>40</v>
      </c>
      <c r="C116" s="46"/>
      <c r="D116" s="14"/>
      <c r="E116" s="14"/>
      <c r="F116" s="24" t="str">
        <f>IF(B116&gt;0,VLOOKUP(B116,SCC!$E$3:$F$13,2,0),"-")</f>
        <v>SITEWORK &amp; SPECIAL CONDITIONS</v>
      </c>
      <c r="G116" s="25" t="str">
        <f t="array" ref="G116">IF(OR(B116="",C116=""),"",INDEX(standard,MATCH(1,IF(choix=$B116,IF(stand=$C116,1)),0)))</f>
        <v/>
      </c>
      <c r="H116" s="15"/>
      <c r="I116" s="16"/>
      <c r="K116" s="10" t="str">
        <f t="shared" si="3"/>
        <v> SITEWORK &amp; SPECIAL CONDITIONS -  -  - </v>
      </c>
    </row>
    <row r="117" spans="1:11" s="9" customFormat="1" ht="30" customHeight="1">
      <c r="A117" s="13" t="str">
        <f t="shared" si="2"/>
        <v>40</v>
      </c>
      <c r="B117" s="24">
        <v>40</v>
      </c>
      <c r="C117" s="46"/>
      <c r="D117" s="14"/>
      <c r="E117" s="14"/>
      <c r="F117" s="24" t="str">
        <f>IF(B117&gt;0,VLOOKUP(B117,SCC!$E$3:$F$13,2,0),"-")</f>
        <v>SITEWORK &amp; SPECIAL CONDITIONS</v>
      </c>
      <c r="G117" s="25" t="str">
        <f t="array" ref="G117">IF(OR(B117="",C117=""),"",INDEX(standard,MATCH(1,IF(choix=$B117,IF(stand=$C117,1)),0)))</f>
        <v/>
      </c>
      <c r="H117" s="15"/>
      <c r="I117" s="16"/>
      <c r="K117" s="10" t="str">
        <f t="shared" si="3"/>
        <v> SITEWORK &amp; SPECIAL CONDITIONS -  -  - </v>
      </c>
    </row>
    <row r="118" spans="1:11" s="9" customFormat="1" ht="30" customHeight="1">
      <c r="A118" s="13" t="str">
        <f t="shared" si="2"/>
        <v>40</v>
      </c>
      <c r="B118" s="24">
        <v>40</v>
      </c>
      <c r="C118" s="46"/>
      <c r="D118" s="14"/>
      <c r="E118" s="14"/>
      <c r="F118" s="24" t="str">
        <f>IF(B118&gt;0,VLOOKUP(B118,SCC!$E$3:$F$13,2,0),"-")</f>
        <v>SITEWORK &amp; SPECIAL CONDITIONS</v>
      </c>
      <c r="G118" s="25" t="str">
        <f t="array" ref="G118">IF(OR(B118="",C118=""),"",INDEX(standard,MATCH(1,IF(choix=$B118,IF(stand=$C118,1)),0)))</f>
        <v/>
      </c>
      <c r="H118" s="15"/>
      <c r="I118" s="16"/>
      <c r="K118" s="10" t="str">
        <f t="shared" si="3"/>
        <v> SITEWORK &amp; SPECIAL CONDITIONS -  -  - </v>
      </c>
    </row>
    <row r="119" spans="1:11" s="9" customFormat="1" ht="30" customHeight="1">
      <c r="A119" s="13" t="str">
        <f t="shared" si="2"/>
        <v>40</v>
      </c>
      <c r="B119" s="24">
        <v>40</v>
      </c>
      <c r="C119" s="46"/>
      <c r="D119" s="14"/>
      <c r="E119" s="14"/>
      <c r="F119" s="24" t="str">
        <f>IF(B119&gt;0,VLOOKUP(B119,SCC!$E$3:$F$13,2,0),"-")</f>
        <v>SITEWORK &amp; SPECIAL CONDITIONS</v>
      </c>
      <c r="G119" s="25" t="str">
        <f t="array" ref="G119">IF(OR(B119="",C119=""),"",INDEX(standard,MATCH(1,IF(choix=$B119,IF(stand=$C119,1)),0)))</f>
        <v/>
      </c>
      <c r="H119" s="15"/>
      <c r="I119" s="16"/>
      <c r="K119" s="10" t="str">
        <f t="shared" si="3"/>
        <v> SITEWORK &amp; SPECIAL CONDITIONS -  -  - </v>
      </c>
    </row>
    <row r="120" spans="1:11" s="9" customFormat="1" ht="30" customHeight="1">
      <c r="A120" s="13" t="str">
        <f t="shared" si="2"/>
        <v>40</v>
      </c>
      <c r="B120" s="24">
        <v>40</v>
      </c>
      <c r="C120" s="46"/>
      <c r="D120" s="14"/>
      <c r="E120" s="14"/>
      <c r="F120" s="24" t="str">
        <f>IF(B120&gt;0,VLOOKUP(B120,SCC!$E$3:$F$13,2,0),"-")</f>
        <v>SITEWORK &amp; SPECIAL CONDITIONS</v>
      </c>
      <c r="G120" s="25" t="str">
        <f t="array" ref="G120">IF(OR(B120="",C120=""),"",INDEX(standard,MATCH(1,IF(choix=$B120,IF(stand=$C120,1)),0)))</f>
        <v/>
      </c>
      <c r="H120" s="15"/>
      <c r="I120" s="16"/>
      <c r="K120" s="10" t="str">
        <f t="shared" si="3"/>
        <v> SITEWORK &amp; SPECIAL CONDITIONS -  -  - </v>
      </c>
    </row>
    <row r="121" spans="1:11" s="9" customFormat="1" ht="30" customHeight="1">
      <c r="A121" s="13" t="str">
        <f t="shared" si="2"/>
        <v>40</v>
      </c>
      <c r="B121" s="24">
        <v>40</v>
      </c>
      <c r="C121" s="46"/>
      <c r="D121" s="14"/>
      <c r="E121" s="14"/>
      <c r="F121" s="24" t="str">
        <f>IF(B121&gt;0,VLOOKUP(B121,SCC!$E$3:$F$13,2,0),"-")</f>
        <v>SITEWORK &amp; SPECIAL CONDITIONS</v>
      </c>
      <c r="G121" s="25" t="str">
        <f t="array" ref="G121">IF(OR(B121="",C121=""),"",INDEX(standard,MATCH(1,IF(choix=$B121,IF(stand=$C121,1)),0)))</f>
        <v/>
      </c>
      <c r="H121" s="15"/>
      <c r="I121" s="16"/>
      <c r="K121" s="10" t="str">
        <f t="shared" si="3"/>
        <v> SITEWORK &amp; SPECIAL CONDITIONS -  -  - </v>
      </c>
    </row>
    <row r="122" spans="1:11" s="9" customFormat="1" ht="30" customHeight="1">
      <c r="A122" s="13" t="str">
        <f t="shared" si="2"/>
        <v>40</v>
      </c>
      <c r="B122" s="24">
        <v>40</v>
      </c>
      <c r="C122" s="46"/>
      <c r="D122" s="14"/>
      <c r="E122" s="14"/>
      <c r="F122" s="24" t="str">
        <f>IF(B122&gt;0,VLOOKUP(B122,SCC!$E$3:$F$13,2,0),"-")</f>
        <v>SITEWORK &amp; SPECIAL CONDITIONS</v>
      </c>
      <c r="G122" s="25" t="str">
        <f t="array" ref="G122">IF(OR(B122="",C122=""),"",INDEX(standard,MATCH(1,IF(choix=$B122,IF(stand=$C122,1)),0)))</f>
        <v/>
      </c>
      <c r="H122" s="15"/>
      <c r="I122" s="16"/>
      <c r="K122" s="10" t="str">
        <f t="shared" si="3"/>
        <v> SITEWORK &amp; SPECIAL CONDITIONS -  -  - </v>
      </c>
    </row>
    <row r="123" spans="1:11" s="9" customFormat="1" ht="30" customHeight="1">
      <c r="A123" s="13" t="str">
        <f t="shared" si="2"/>
        <v>40</v>
      </c>
      <c r="B123" s="24">
        <v>40</v>
      </c>
      <c r="C123" s="46"/>
      <c r="D123" s="14"/>
      <c r="E123" s="14"/>
      <c r="F123" s="24" t="str">
        <f>IF(B123&gt;0,VLOOKUP(B123,SCC!$E$3:$F$13,2,0),"-")</f>
        <v>SITEWORK &amp; SPECIAL CONDITIONS</v>
      </c>
      <c r="G123" s="25" t="str">
        <f t="array" ref="G123">IF(OR(B123="",C123=""),"",INDEX(standard,MATCH(1,IF(choix=$B123,IF(stand=$C123,1)),0)))</f>
        <v/>
      </c>
      <c r="H123" s="15"/>
      <c r="I123" s="16"/>
      <c r="K123" s="10" t="str">
        <f t="shared" si="3"/>
        <v> SITEWORK &amp; SPECIAL CONDITIONS -  -  - </v>
      </c>
    </row>
    <row r="124" spans="1:11" s="9" customFormat="1" ht="30" customHeight="1">
      <c r="A124" s="13" t="str">
        <f t="shared" si="2"/>
        <v>40</v>
      </c>
      <c r="B124" s="24">
        <v>40</v>
      </c>
      <c r="C124" s="46"/>
      <c r="D124" s="14"/>
      <c r="E124" s="14"/>
      <c r="F124" s="24" t="str">
        <f>IF(B124&gt;0,VLOOKUP(B124,SCC!$E$3:$F$13,2,0),"-")</f>
        <v>SITEWORK &amp; SPECIAL CONDITIONS</v>
      </c>
      <c r="G124" s="25" t="str">
        <f t="array" ref="G124">IF(OR(B124="",C124=""),"",INDEX(standard,MATCH(1,IF(choix=$B124,IF(stand=$C124,1)),0)))</f>
        <v/>
      </c>
      <c r="H124" s="15"/>
      <c r="I124" s="16"/>
      <c r="K124" s="10" t="str">
        <f t="shared" si="3"/>
        <v> SITEWORK &amp; SPECIAL CONDITIONS -  -  - </v>
      </c>
    </row>
    <row r="125" spans="1:11" s="9" customFormat="1" ht="30" customHeight="1">
      <c r="A125" s="13" t="str">
        <f t="shared" si="2"/>
        <v>40</v>
      </c>
      <c r="B125" s="24">
        <v>40</v>
      </c>
      <c r="C125" s="46"/>
      <c r="D125" s="14"/>
      <c r="E125" s="14"/>
      <c r="F125" s="24" t="str">
        <f>IF(B125&gt;0,VLOOKUP(B125,SCC!$E$3:$F$13,2,0),"-")</f>
        <v>SITEWORK &amp; SPECIAL CONDITIONS</v>
      </c>
      <c r="G125" s="25" t="str">
        <f t="array" ref="G125">IF(OR(B125="",C125=""),"",INDEX(standard,MATCH(1,IF(choix=$B125,IF(stand=$C125,1)),0)))</f>
        <v/>
      </c>
      <c r="H125" s="15"/>
      <c r="I125" s="16"/>
      <c r="K125" s="10" t="str">
        <f t="shared" si="3"/>
        <v> SITEWORK &amp; SPECIAL CONDITIONS -  -  - </v>
      </c>
    </row>
    <row r="126" spans="1:11" s="9" customFormat="1" ht="30" customHeight="1">
      <c r="A126" s="13" t="str">
        <f t="shared" si="2"/>
        <v>40</v>
      </c>
      <c r="B126" s="24">
        <v>40</v>
      </c>
      <c r="C126" s="46"/>
      <c r="D126" s="14"/>
      <c r="E126" s="14"/>
      <c r="F126" s="24" t="str">
        <f>IF(B126&gt;0,VLOOKUP(B126,SCC!$E$3:$F$13,2,0),"-")</f>
        <v>SITEWORK &amp; SPECIAL CONDITIONS</v>
      </c>
      <c r="G126" s="25" t="str">
        <f t="array" ref="G126">IF(OR(B126="",C126=""),"",INDEX(standard,MATCH(1,IF(choix=$B126,IF(stand=$C126,1)),0)))</f>
        <v/>
      </c>
      <c r="H126" s="15"/>
      <c r="I126" s="16"/>
      <c r="K126" s="10" t="str">
        <f t="shared" si="3"/>
        <v> SITEWORK &amp; SPECIAL CONDITIONS -  -  - </v>
      </c>
    </row>
    <row r="127" spans="1:11" s="9" customFormat="1" ht="30" customHeight="1">
      <c r="A127" s="13" t="str">
        <f t="shared" si="2"/>
        <v>40</v>
      </c>
      <c r="B127" s="24">
        <v>40</v>
      </c>
      <c r="C127" s="46"/>
      <c r="D127" s="14"/>
      <c r="E127" s="14"/>
      <c r="F127" s="24" t="str">
        <f>IF(B127&gt;0,VLOOKUP(B127,SCC!$E$3:$F$13,2,0),"-")</f>
        <v>SITEWORK &amp; SPECIAL CONDITIONS</v>
      </c>
      <c r="G127" s="25" t="str">
        <f t="array" ref="G127">IF(OR(B127="",C127=""),"",INDEX(standard,MATCH(1,IF(choix=$B127,IF(stand=$C127,1)),0)))</f>
        <v/>
      </c>
      <c r="H127" s="15"/>
      <c r="I127" s="16"/>
      <c r="K127" s="10" t="str">
        <f t="shared" si="3"/>
        <v> SITEWORK &amp; SPECIAL CONDITIONS -  -  - </v>
      </c>
    </row>
    <row r="128" spans="1:11" s="9" customFormat="1" ht="30" customHeight="1">
      <c r="A128" s="13" t="str">
        <f t="shared" si="2"/>
        <v>40</v>
      </c>
      <c r="B128" s="24">
        <v>40</v>
      </c>
      <c r="C128" s="46"/>
      <c r="D128" s="14"/>
      <c r="E128" s="14"/>
      <c r="F128" s="24" t="str">
        <f>IF(B128&gt;0,VLOOKUP(B128,SCC!$E$3:$F$13,2,0),"-")</f>
        <v>SITEWORK &amp; SPECIAL CONDITIONS</v>
      </c>
      <c r="G128" s="25" t="str">
        <f t="array" ref="G128">IF(OR(B128="",C128=""),"",INDEX(standard,MATCH(1,IF(choix=$B128,IF(stand=$C128,1)),0)))</f>
        <v/>
      </c>
      <c r="H128" s="15"/>
      <c r="I128" s="16"/>
      <c r="K128" s="10" t="str">
        <f t="shared" si="3"/>
        <v> SITEWORK &amp; SPECIAL CONDITIONS -  -  - </v>
      </c>
    </row>
    <row r="129" spans="1:11" s="9" customFormat="1" ht="30" customHeight="1">
      <c r="A129" s="13" t="str">
        <f t="shared" si="2"/>
        <v>40</v>
      </c>
      <c r="B129" s="24">
        <v>40</v>
      </c>
      <c r="C129" s="46"/>
      <c r="D129" s="14"/>
      <c r="E129" s="14"/>
      <c r="F129" s="24" t="str">
        <f>IF(B129&gt;0,VLOOKUP(B129,SCC!$E$3:$F$13,2,0),"-")</f>
        <v>SITEWORK &amp; SPECIAL CONDITIONS</v>
      </c>
      <c r="G129" s="25" t="str">
        <f t="array" ref="G129">IF(OR(B129="",C129=""),"",INDEX(standard,MATCH(1,IF(choix=$B129,IF(stand=$C129,1)),0)))</f>
        <v/>
      </c>
      <c r="H129" s="15"/>
      <c r="I129" s="16"/>
      <c r="K129" s="10" t="str">
        <f t="shared" si="3"/>
        <v> SITEWORK &amp; SPECIAL CONDITIONS -  -  - </v>
      </c>
    </row>
    <row r="130" spans="1:11" s="9" customFormat="1" ht="30" customHeight="1">
      <c r="A130" s="13" t="str">
        <f t="shared" si="2"/>
        <v>40</v>
      </c>
      <c r="B130" s="24">
        <v>40</v>
      </c>
      <c r="C130" s="46"/>
      <c r="D130" s="14"/>
      <c r="E130" s="14"/>
      <c r="F130" s="24" t="str">
        <f>IF(B130&gt;0,VLOOKUP(B130,SCC!$E$3:$F$13,2,0),"-")</f>
        <v>SITEWORK &amp; SPECIAL CONDITIONS</v>
      </c>
      <c r="G130" s="25" t="str">
        <f t="array" ref="G130">IF(OR(B130="",C130=""),"",INDEX(standard,MATCH(1,IF(choix=$B130,IF(stand=$C130,1)),0)))</f>
        <v/>
      </c>
      <c r="H130" s="15"/>
      <c r="I130" s="16"/>
      <c r="K130" s="10" t="str">
        <f t="shared" si="3"/>
        <v> SITEWORK &amp; SPECIAL CONDITIONS -  -  - </v>
      </c>
    </row>
    <row r="131" spans="1:11" s="9" customFormat="1" ht="30" customHeight="1">
      <c r="A131" s="13" t="str">
        <f t="shared" si="2"/>
        <v>40</v>
      </c>
      <c r="B131" s="24">
        <v>40</v>
      </c>
      <c r="C131" s="46"/>
      <c r="D131" s="14"/>
      <c r="E131" s="14"/>
      <c r="F131" s="24" t="str">
        <f>IF(B131&gt;0,VLOOKUP(B131,SCC!$E$3:$F$13,2,0),"-")</f>
        <v>SITEWORK &amp; SPECIAL CONDITIONS</v>
      </c>
      <c r="G131" s="25" t="str">
        <f t="array" ref="G131">IF(OR(B131="",C131=""),"",INDEX(standard,MATCH(1,IF(choix=$B131,IF(stand=$C131,1)),0)))</f>
        <v/>
      </c>
      <c r="H131" s="15"/>
      <c r="I131" s="16"/>
      <c r="K131" s="10" t="str">
        <f t="shared" si="3"/>
        <v> SITEWORK &amp; SPECIAL CONDITIONS -  -  - </v>
      </c>
    </row>
    <row r="132" spans="1:11" s="9" customFormat="1" ht="30" customHeight="1">
      <c r="A132" s="13" t="str">
        <f t="shared" si="2"/>
        <v>40</v>
      </c>
      <c r="B132" s="24">
        <v>40</v>
      </c>
      <c r="C132" s="46"/>
      <c r="D132" s="14"/>
      <c r="E132" s="14"/>
      <c r="F132" s="24" t="str">
        <f>IF(B132&gt;0,VLOOKUP(B132,SCC!$E$3:$F$13,2,0),"-")</f>
        <v>SITEWORK &amp; SPECIAL CONDITIONS</v>
      </c>
      <c r="G132" s="25" t="str">
        <f t="array" ref="G132">IF(OR(B132="",C132=""),"",INDEX(standard,MATCH(1,IF(choix=$B132,IF(stand=$C132,1)),0)))</f>
        <v/>
      </c>
      <c r="H132" s="15"/>
      <c r="I132" s="16"/>
      <c r="K132" s="10" t="str">
        <f t="shared" si="3"/>
        <v> SITEWORK &amp; SPECIAL CONDITIONS -  -  - </v>
      </c>
    </row>
    <row r="133" spans="1:11" s="9" customFormat="1" ht="30" customHeight="1">
      <c r="A133" s="13" t="str">
        <f t="shared" si="2"/>
        <v>40</v>
      </c>
      <c r="B133" s="24">
        <v>40</v>
      </c>
      <c r="C133" s="46"/>
      <c r="D133" s="14"/>
      <c r="E133" s="14"/>
      <c r="F133" s="24" t="str">
        <f>IF(B133&gt;0,VLOOKUP(B133,SCC!$E$3:$F$13,2,0),"-")</f>
        <v>SITEWORK &amp; SPECIAL CONDITIONS</v>
      </c>
      <c r="G133" s="25" t="str">
        <f t="array" ref="G133">IF(OR(B133="",C133=""),"",INDEX(standard,MATCH(1,IF(choix=$B133,IF(stand=$C133,1)),0)))</f>
        <v/>
      </c>
      <c r="H133" s="15"/>
      <c r="I133" s="16"/>
      <c r="K133" s="10" t="str">
        <f t="shared" si="3"/>
        <v> SITEWORK &amp; SPECIAL CONDITIONS -  -  - </v>
      </c>
    </row>
    <row r="134" spans="1:11" s="9" customFormat="1" ht="30" customHeight="1">
      <c r="A134" s="13" t="str">
        <f t="shared" si="2"/>
        <v>40</v>
      </c>
      <c r="B134" s="24">
        <v>40</v>
      </c>
      <c r="C134" s="46"/>
      <c r="D134" s="14"/>
      <c r="E134" s="14"/>
      <c r="F134" s="24" t="str">
        <f>IF(B134&gt;0,VLOOKUP(B134,SCC!$E$3:$F$13,2,0),"-")</f>
        <v>SITEWORK &amp; SPECIAL CONDITIONS</v>
      </c>
      <c r="G134" s="25" t="str">
        <f t="array" ref="G134">IF(OR(B134="",C134=""),"",INDEX(standard,MATCH(1,IF(choix=$B134,IF(stand=$C134,1)),0)))</f>
        <v/>
      </c>
      <c r="H134" s="15"/>
      <c r="I134" s="16"/>
      <c r="K134" s="10" t="str">
        <f t="shared" si="3"/>
        <v> SITEWORK &amp; SPECIAL CONDITIONS -  -  - </v>
      </c>
    </row>
    <row r="135" spans="1:11" s="9" customFormat="1" ht="30" customHeight="1">
      <c r="A135" s="13" t="str">
        <f t="shared" ref="A135:A163" si="4">CONCATENATE(B135,C135,D135,E135)</f>
        <v>40</v>
      </c>
      <c r="B135" s="24">
        <v>40</v>
      </c>
      <c r="C135" s="46"/>
      <c r="D135" s="14"/>
      <c r="E135" s="14"/>
      <c r="F135" s="24" t="str">
        <f>IF(B135&gt;0,VLOOKUP(B135,SCC!$E$3:$F$13,2,0),"-")</f>
        <v>SITEWORK &amp; SPECIAL CONDITIONS</v>
      </c>
      <c r="G135" s="25" t="str">
        <f t="array" ref="G135">IF(OR(B135="",C135=""),"",INDEX(standard,MATCH(1,IF(choix=$B135,IF(stand=$C135,1)),0)))</f>
        <v/>
      </c>
      <c r="H135" s="15"/>
      <c r="I135" s="16"/>
      <c r="K135" s="10" t="str">
        <f t="shared" si="3"/>
        <v> SITEWORK &amp; SPECIAL CONDITIONS -  -  - </v>
      </c>
    </row>
    <row r="136" spans="1:11" s="9" customFormat="1" ht="30" customHeight="1">
      <c r="A136" s="13" t="str">
        <f t="shared" si="4"/>
        <v>40</v>
      </c>
      <c r="B136" s="24">
        <v>40</v>
      </c>
      <c r="C136" s="46"/>
      <c r="D136" s="14"/>
      <c r="E136" s="14"/>
      <c r="F136" s="24" t="str">
        <f>IF(B136&gt;0,VLOOKUP(B136,SCC!$E$3:$F$13,2,0),"-")</f>
        <v>SITEWORK &amp; SPECIAL CONDITIONS</v>
      </c>
      <c r="G136" s="25" t="str">
        <f t="array" ref="G136">IF(OR(B136="",C136=""),"",INDEX(standard,MATCH(1,IF(choix=$B136,IF(stand=$C136,1)),0)))</f>
        <v/>
      </c>
      <c r="H136" s="15"/>
      <c r="I136" s="16"/>
      <c r="K136" s="10" t="str">
        <f t="shared" ref="K136:K163" si="5">CONCATENATE(" ",F136," - ",G136," - ",H136," - ",I136)</f>
        <v> SITEWORK &amp; SPECIAL CONDITIONS -  -  - </v>
      </c>
    </row>
    <row r="137" spans="1:11" ht="30" customHeight="1">
      <c r="A137" s="13" t="str">
        <f t="shared" si="4"/>
        <v>40</v>
      </c>
      <c r="B137" s="24">
        <v>40</v>
      </c>
      <c r="C137" s="46"/>
      <c r="D137" s="14"/>
      <c r="E137" s="14"/>
      <c r="F137" s="24" t="str">
        <f>IF(B137&gt;0,VLOOKUP(B137,SCC!$E$3:$F$13,2,0),"-")</f>
        <v>SITEWORK &amp; SPECIAL CONDITIONS</v>
      </c>
      <c r="G137" s="25" t="str">
        <f t="array" ref="G137">IF(OR(B137="",C137=""),"",INDEX(standard,MATCH(1,IF(choix=$B137,IF(stand=$C137,1)),0)))</f>
        <v/>
      </c>
      <c r="H137" s="15"/>
      <c r="I137" s="16"/>
      <c r="K137" s="10" t="str">
        <f t="shared" si="5"/>
        <v> SITEWORK &amp; SPECIAL CONDITIONS -  -  - </v>
      </c>
    </row>
    <row r="138" spans="1:11" ht="30" customHeight="1">
      <c r="A138" s="13" t="str">
        <f t="shared" si="4"/>
        <v>40</v>
      </c>
      <c r="B138" s="24">
        <v>40</v>
      </c>
      <c r="C138" s="46"/>
      <c r="D138" s="14"/>
      <c r="E138" s="14"/>
      <c r="F138" s="24" t="str">
        <f>IF(B138&gt;0,VLOOKUP(B138,SCC!$E$3:$F$13,2,0),"-")</f>
        <v>SITEWORK &amp; SPECIAL CONDITIONS</v>
      </c>
      <c r="G138" s="25" t="str">
        <f t="array" ref="G138">IF(OR(B138="",C138=""),"",INDEX(standard,MATCH(1,IF(choix=$B138,IF(stand=$C138,1)),0)))</f>
        <v/>
      </c>
      <c r="H138" s="15"/>
      <c r="I138" s="16"/>
      <c r="K138" s="10" t="str">
        <f t="shared" si="5"/>
        <v> SITEWORK &amp; SPECIAL CONDITIONS -  -  - </v>
      </c>
    </row>
    <row r="139" spans="1:11" ht="30" customHeight="1">
      <c r="A139" s="13" t="str">
        <f t="shared" si="4"/>
        <v>40</v>
      </c>
      <c r="B139" s="24">
        <v>40</v>
      </c>
      <c r="C139" s="46"/>
      <c r="D139" s="14"/>
      <c r="E139" s="14"/>
      <c r="F139" s="24" t="str">
        <f>IF(B139&gt;0,VLOOKUP(B139,SCC!$E$3:$F$13,2,0),"-")</f>
        <v>SITEWORK &amp; SPECIAL CONDITIONS</v>
      </c>
      <c r="G139" s="25" t="str">
        <f t="array" ref="G139">IF(OR(B139="",C139=""),"",INDEX(standard,MATCH(1,IF(choix=$B139,IF(stand=$C139,1)),0)))</f>
        <v/>
      </c>
      <c r="H139" s="15"/>
      <c r="I139" s="16"/>
      <c r="K139" s="10" t="str">
        <f t="shared" si="5"/>
        <v> SITEWORK &amp; SPECIAL CONDITIONS -  -  - </v>
      </c>
    </row>
    <row r="140" spans="1:11" ht="30" customHeight="1">
      <c r="A140" s="13" t="str">
        <f t="shared" si="4"/>
        <v>40</v>
      </c>
      <c r="B140" s="24">
        <v>40</v>
      </c>
      <c r="C140" s="46"/>
      <c r="D140" s="14"/>
      <c r="E140" s="14"/>
      <c r="F140" s="24" t="str">
        <f>IF(B140&gt;0,VLOOKUP(B140,SCC!$E$3:$F$13,2,0),"-")</f>
        <v>SITEWORK &amp; SPECIAL CONDITIONS</v>
      </c>
      <c r="G140" s="25" t="str">
        <f t="array" ref="G140">IF(OR(B140="",C140=""),"",INDEX(standard,MATCH(1,IF(choix=$B140,IF(stand=$C140,1)),0)))</f>
        <v/>
      </c>
      <c r="H140" s="15"/>
      <c r="I140" s="16"/>
      <c r="K140" s="10" t="str">
        <f t="shared" si="5"/>
        <v> SITEWORK &amp; SPECIAL CONDITIONS -  -  - </v>
      </c>
    </row>
    <row r="141" spans="1:11" ht="30" customHeight="1">
      <c r="A141" s="13" t="str">
        <f t="shared" si="4"/>
        <v>40</v>
      </c>
      <c r="B141" s="24">
        <v>40</v>
      </c>
      <c r="C141" s="46"/>
      <c r="D141" s="14"/>
      <c r="E141" s="14"/>
      <c r="F141" s="24" t="str">
        <f>IF(B141&gt;0,VLOOKUP(B141,SCC!$E$3:$F$13,2,0),"-")</f>
        <v>SITEWORK &amp; SPECIAL CONDITIONS</v>
      </c>
      <c r="G141" s="25" t="str">
        <f t="array" ref="G141">IF(OR(B141="",C141=""),"",INDEX(standard,MATCH(1,IF(choix=$B141,IF(stand=$C141,1)),0)))</f>
        <v/>
      </c>
      <c r="H141" s="15"/>
      <c r="I141" s="16"/>
      <c r="K141" s="10" t="str">
        <f t="shared" si="5"/>
        <v> SITEWORK &amp; SPECIAL CONDITIONS -  -  - </v>
      </c>
    </row>
    <row r="142" spans="1:11" ht="30" customHeight="1">
      <c r="A142" s="13" t="str">
        <f t="shared" si="4"/>
        <v>40</v>
      </c>
      <c r="B142" s="24">
        <v>40</v>
      </c>
      <c r="C142" s="46"/>
      <c r="D142" s="14"/>
      <c r="E142" s="14"/>
      <c r="F142" s="24" t="str">
        <f>IF(B142&gt;0,VLOOKUP(B142,SCC!$E$3:$F$13,2,0),"-")</f>
        <v>SITEWORK &amp; SPECIAL CONDITIONS</v>
      </c>
      <c r="G142" s="25" t="str">
        <f t="array" ref="G142">IF(OR(B142="",C142=""),"",INDEX(standard,MATCH(1,IF(choix=$B142,IF(stand=$C142,1)),0)))</f>
        <v/>
      </c>
      <c r="H142" s="15"/>
      <c r="I142" s="16"/>
      <c r="K142" s="10" t="str">
        <f t="shared" si="5"/>
        <v> SITEWORK &amp; SPECIAL CONDITIONS -  -  - </v>
      </c>
    </row>
    <row r="143" spans="1:11" ht="30" customHeight="1">
      <c r="A143" s="13" t="str">
        <f t="shared" si="4"/>
        <v>40</v>
      </c>
      <c r="B143" s="24">
        <v>40</v>
      </c>
      <c r="C143" s="46"/>
      <c r="D143" s="14"/>
      <c r="E143" s="14"/>
      <c r="F143" s="24" t="str">
        <f>IF(B143&gt;0,VLOOKUP(B143,SCC!$E$3:$F$13,2,0),"-")</f>
        <v>SITEWORK &amp; SPECIAL CONDITIONS</v>
      </c>
      <c r="G143" s="25" t="str">
        <f t="array" ref="G143">IF(OR(B143="",C143=""),"",INDEX(standard,MATCH(1,IF(choix=$B143,IF(stand=$C143,1)),0)))</f>
        <v/>
      </c>
      <c r="H143" s="15"/>
      <c r="I143" s="16"/>
      <c r="K143" s="10" t="str">
        <f t="shared" si="5"/>
        <v> SITEWORK &amp; SPECIAL CONDITIONS -  -  - </v>
      </c>
    </row>
    <row r="144" spans="1:11" ht="30" customHeight="1">
      <c r="A144" s="13" t="str">
        <f t="shared" si="4"/>
        <v>40</v>
      </c>
      <c r="B144" s="24">
        <v>40</v>
      </c>
      <c r="C144" s="46"/>
      <c r="D144" s="14"/>
      <c r="E144" s="14"/>
      <c r="F144" s="24" t="str">
        <f>IF(B144&gt;0,VLOOKUP(B144,SCC!$E$3:$F$13,2,0),"-")</f>
        <v>SITEWORK &amp; SPECIAL CONDITIONS</v>
      </c>
      <c r="G144" s="25" t="str">
        <f t="array" ref="G144">IF(OR(B144="",C144=""),"",INDEX(standard,MATCH(1,IF(choix=$B144,IF(stand=$C144,1)),0)))</f>
        <v/>
      </c>
      <c r="H144" s="15"/>
      <c r="I144" s="16"/>
      <c r="K144" s="10" t="str">
        <f t="shared" si="5"/>
        <v> SITEWORK &amp; SPECIAL CONDITIONS -  -  - </v>
      </c>
    </row>
    <row r="145" spans="1:11" ht="30" customHeight="1">
      <c r="A145" s="13" t="str">
        <f t="shared" si="4"/>
        <v>40</v>
      </c>
      <c r="B145" s="24">
        <v>40</v>
      </c>
      <c r="C145" s="46"/>
      <c r="D145" s="14"/>
      <c r="E145" s="14"/>
      <c r="F145" s="24" t="str">
        <f>IF(B145&gt;0,VLOOKUP(B145,SCC!$E$3:$F$13,2,0),"-")</f>
        <v>SITEWORK &amp; SPECIAL CONDITIONS</v>
      </c>
      <c r="G145" s="25" t="str">
        <f t="array" ref="G145">IF(OR(B145="",C145=""),"",INDEX(standard,MATCH(1,IF(choix=$B145,IF(stand=$C145,1)),0)))</f>
        <v/>
      </c>
      <c r="H145" s="15"/>
      <c r="I145" s="16"/>
      <c r="K145" s="10" t="str">
        <f t="shared" si="5"/>
        <v> SITEWORK &amp; SPECIAL CONDITIONS -  -  - </v>
      </c>
    </row>
    <row r="146" spans="1:11" ht="30" customHeight="1">
      <c r="A146" s="13" t="str">
        <f t="shared" si="4"/>
        <v>40</v>
      </c>
      <c r="B146" s="24">
        <v>40</v>
      </c>
      <c r="C146" s="46"/>
      <c r="D146" s="14"/>
      <c r="E146" s="14"/>
      <c r="F146" s="24" t="str">
        <f>IF(B146&gt;0,VLOOKUP(B146,SCC!$E$3:$F$13,2,0),"-")</f>
        <v>SITEWORK &amp; SPECIAL CONDITIONS</v>
      </c>
      <c r="G146" s="25" t="str">
        <f t="array" ref="G146">IF(OR(B146="",C146=""),"",INDEX(standard,MATCH(1,IF(choix=$B146,IF(stand=$C146,1)),0)))</f>
        <v/>
      </c>
      <c r="H146" s="15"/>
      <c r="I146" s="16"/>
      <c r="K146" s="10" t="str">
        <f t="shared" si="5"/>
        <v> SITEWORK &amp; SPECIAL CONDITIONS -  -  - </v>
      </c>
    </row>
    <row r="147" spans="1:11" ht="30" customHeight="1">
      <c r="A147" s="13" t="str">
        <f t="shared" si="4"/>
        <v>40</v>
      </c>
      <c r="B147" s="24">
        <v>40</v>
      </c>
      <c r="C147" s="46"/>
      <c r="D147" s="14"/>
      <c r="E147" s="14"/>
      <c r="F147" s="24" t="str">
        <f>IF(B147&gt;0,VLOOKUP(B147,SCC!$E$3:$F$13,2,0),"-")</f>
        <v>SITEWORK &amp; SPECIAL CONDITIONS</v>
      </c>
      <c r="G147" s="25" t="str">
        <f t="array" ref="G147">IF(OR(B147="",C147=""),"",INDEX(standard,MATCH(1,IF(choix=$B147,IF(stand=$C147,1)),0)))</f>
        <v/>
      </c>
      <c r="H147" s="15"/>
      <c r="I147" s="16"/>
      <c r="K147" s="10" t="str">
        <f t="shared" si="5"/>
        <v> SITEWORK &amp; SPECIAL CONDITIONS -  -  - </v>
      </c>
    </row>
    <row r="148" spans="1:11" ht="30" customHeight="1">
      <c r="A148" s="13" t="str">
        <f t="shared" si="4"/>
        <v>40</v>
      </c>
      <c r="B148" s="24">
        <v>40</v>
      </c>
      <c r="C148" s="46"/>
      <c r="D148" s="14"/>
      <c r="E148" s="14"/>
      <c r="F148" s="24" t="str">
        <f>IF(B148&gt;0,VLOOKUP(B148,SCC!$E$3:$F$13,2,0),"-")</f>
        <v>SITEWORK &amp; SPECIAL CONDITIONS</v>
      </c>
      <c r="G148" s="25" t="str">
        <f t="array" ref="G148">IF(OR(B148="",C148=""),"",INDEX(standard,MATCH(1,IF(choix=$B148,IF(stand=$C148,1)),0)))</f>
        <v/>
      </c>
      <c r="H148" s="15"/>
      <c r="I148" s="16"/>
      <c r="K148" s="10" t="str">
        <f t="shared" si="5"/>
        <v> SITEWORK &amp; SPECIAL CONDITIONS -  -  - </v>
      </c>
    </row>
    <row r="149" spans="1:11" ht="30" customHeight="1">
      <c r="A149" s="13" t="str">
        <f t="shared" si="4"/>
        <v>40</v>
      </c>
      <c r="B149" s="24">
        <v>40</v>
      </c>
      <c r="C149" s="46"/>
      <c r="D149" s="14"/>
      <c r="E149" s="14"/>
      <c r="F149" s="24" t="str">
        <f>IF(B149&gt;0,VLOOKUP(B149,SCC!$E$3:$F$13,2,0),"-")</f>
        <v>SITEWORK &amp; SPECIAL CONDITIONS</v>
      </c>
      <c r="G149" s="25" t="str">
        <f t="array" ref="G149">IF(OR(B149="",C149=""),"",INDEX(standard,MATCH(1,IF(choix=$B149,IF(stand=$C149,1)),0)))</f>
        <v/>
      </c>
      <c r="H149" s="15"/>
      <c r="I149" s="16"/>
      <c r="K149" s="10" t="str">
        <f t="shared" si="5"/>
        <v> SITEWORK &amp; SPECIAL CONDITIONS -  -  - </v>
      </c>
    </row>
    <row r="150" spans="1:11" ht="30" customHeight="1">
      <c r="A150" s="13" t="str">
        <f t="shared" si="4"/>
        <v>40</v>
      </c>
      <c r="B150" s="24">
        <v>40</v>
      </c>
      <c r="C150" s="46"/>
      <c r="D150" s="14"/>
      <c r="E150" s="14"/>
      <c r="F150" s="24" t="str">
        <f>IF(B150&gt;0,VLOOKUP(B150,SCC!$E$3:$F$13,2,0),"-")</f>
        <v>SITEWORK &amp; SPECIAL CONDITIONS</v>
      </c>
      <c r="G150" s="25" t="str">
        <f t="array" ref="G150">IF(OR(B150="",C150=""),"",INDEX(standard,MATCH(1,IF(choix=$B150,IF(stand=$C150,1)),0)))</f>
        <v/>
      </c>
      <c r="H150" s="15"/>
      <c r="I150" s="16"/>
      <c r="K150" s="10" t="str">
        <f t="shared" si="5"/>
        <v> SITEWORK &amp; SPECIAL CONDITIONS -  -  - </v>
      </c>
    </row>
    <row r="151" spans="1:11" ht="30" customHeight="1">
      <c r="A151" s="13" t="str">
        <f t="shared" si="4"/>
        <v>40</v>
      </c>
      <c r="B151" s="24">
        <v>40</v>
      </c>
      <c r="C151" s="46"/>
      <c r="D151" s="14"/>
      <c r="E151" s="14"/>
      <c r="F151" s="24" t="str">
        <f>IF(B151&gt;0,VLOOKUP(B151,SCC!$E$3:$F$13,2,0),"-")</f>
        <v>SITEWORK &amp; SPECIAL CONDITIONS</v>
      </c>
      <c r="G151" s="25" t="str">
        <f t="array" ref="G151">IF(OR(B151="",C151=""),"",INDEX(standard,MATCH(1,IF(choix=$B151,IF(stand=$C151,1)),0)))</f>
        <v/>
      </c>
      <c r="H151" s="15"/>
      <c r="I151" s="16"/>
      <c r="K151" s="10" t="str">
        <f t="shared" si="5"/>
        <v> SITEWORK &amp; SPECIAL CONDITIONS -  -  - </v>
      </c>
    </row>
    <row r="152" spans="1:11" ht="30" customHeight="1">
      <c r="A152" s="13" t="str">
        <f t="shared" si="4"/>
        <v>40</v>
      </c>
      <c r="B152" s="24">
        <v>40</v>
      </c>
      <c r="C152" s="46"/>
      <c r="D152" s="14"/>
      <c r="E152" s="14"/>
      <c r="F152" s="24" t="str">
        <f>IF(B152&gt;0,VLOOKUP(B152,SCC!$E$3:$F$13,2,0),"-")</f>
        <v>SITEWORK &amp; SPECIAL CONDITIONS</v>
      </c>
      <c r="G152" s="25" t="str">
        <f t="array" ref="G152">IF(OR(B152="",C152=""),"",INDEX(standard,MATCH(1,IF(choix=$B152,IF(stand=$C152,1)),0)))</f>
        <v/>
      </c>
      <c r="H152" s="15"/>
      <c r="I152" s="16"/>
      <c r="K152" s="10" t="str">
        <f t="shared" si="5"/>
        <v> SITEWORK &amp; SPECIAL CONDITIONS -  -  - </v>
      </c>
    </row>
    <row r="153" spans="1:11" ht="30" customHeight="1">
      <c r="A153" s="13" t="str">
        <f t="shared" si="4"/>
        <v>40</v>
      </c>
      <c r="B153" s="24">
        <v>40</v>
      </c>
      <c r="C153" s="46"/>
      <c r="D153" s="14"/>
      <c r="E153" s="14"/>
      <c r="F153" s="24" t="str">
        <f>IF(B153&gt;0,VLOOKUP(B153,SCC!$E$3:$F$13,2,0),"-")</f>
        <v>SITEWORK &amp; SPECIAL CONDITIONS</v>
      </c>
      <c r="G153" s="25" t="str">
        <f t="array" ref="G153">IF(OR(B153="",C153=""),"",INDEX(standard,MATCH(1,IF(choix=$B153,IF(stand=$C153,1)),0)))</f>
        <v/>
      </c>
      <c r="H153" s="15"/>
      <c r="I153" s="16"/>
      <c r="K153" s="10" t="str">
        <f t="shared" si="5"/>
        <v> SITEWORK &amp; SPECIAL CONDITIONS -  -  - </v>
      </c>
    </row>
    <row r="154" spans="1:11" ht="30" customHeight="1">
      <c r="A154" s="13" t="str">
        <f t="shared" si="4"/>
        <v>40</v>
      </c>
      <c r="B154" s="24">
        <v>40</v>
      </c>
      <c r="C154" s="46"/>
      <c r="D154" s="14"/>
      <c r="E154" s="14"/>
      <c r="F154" s="24" t="str">
        <f>IF(B154&gt;0,VLOOKUP(B154,SCC!$E$3:$F$13,2,0),"-")</f>
        <v>SITEWORK &amp; SPECIAL CONDITIONS</v>
      </c>
      <c r="G154" s="25" t="str">
        <f t="array" ref="G154">IF(OR(B154="",C154=""),"",INDEX(standard,MATCH(1,IF(choix=$B154,IF(stand=$C154,1)),0)))</f>
        <v/>
      </c>
      <c r="H154" s="15"/>
      <c r="I154" s="16"/>
      <c r="K154" s="10" t="str">
        <f t="shared" si="5"/>
        <v> SITEWORK &amp; SPECIAL CONDITIONS -  -  - </v>
      </c>
    </row>
    <row r="155" spans="1:11" ht="30" customHeight="1">
      <c r="A155" s="13" t="str">
        <f t="shared" si="4"/>
        <v>40</v>
      </c>
      <c r="B155" s="24">
        <v>40</v>
      </c>
      <c r="C155" s="46"/>
      <c r="D155" s="14"/>
      <c r="E155" s="14"/>
      <c r="F155" s="24" t="str">
        <f>IF(B155&gt;0,VLOOKUP(B155,SCC!$E$3:$F$13,2,0),"-")</f>
        <v>SITEWORK &amp; SPECIAL CONDITIONS</v>
      </c>
      <c r="G155" s="25" t="str">
        <f t="array" ref="G155">IF(OR(B155="",C155=""),"",INDEX(standard,MATCH(1,IF(choix=$B155,IF(stand=$C155,1)),0)))</f>
        <v/>
      </c>
      <c r="H155" s="15"/>
      <c r="I155" s="16"/>
      <c r="K155" s="10" t="str">
        <f t="shared" si="5"/>
        <v> SITEWORK &amp; SPECIAL CONDITIONS -  -  - </v>
      </c>
    </row>
    <row r="156" spans="1:11" ht="30" customHeight="1">
      <c r="A156" s="13" t="str">
        <f t="shared" si="4"/>
        <v>40</v>
      </c>
      <c r="B156" s="24">
        <v>40</v>
      </c>
      <c r="C156" s="46"/>
      <c r="D156" s="14"/>
      <c r="E156" s="14"/>
      <c r="F156" s="24" t="str">
        <f>IF(B156&gt;0,VLOOKUP(B156,SCC!$E$3:$F$13,2,0),"-")</f>
        <v>SITEWORK &amp; SPECIAL CONDITIONS</v>
      </c>
      <c r="G156" s="25" t="str">
        <f t="array" ref="G156">IF(OR(B156="",C156=""),"",INDEX(standard,MATCH(1,IF(choix=$B156,IF(stand=$C156,1)),0)))</f>
        <v/>
      </c>
      <c r="H156" s="15"/>
      <c r="I156" s="16"/>
      <c r="K156" s="10" t="str">
        <f t="shared" si="5"/>
        <v> SITEWORK &amp; SPECIAL CONDITIONS -  -  - </v>
      </c>
    </row>
    <row r="157" spans="1:11" ht="30" customHeight="1">
      <c r="A157" s="13" t="str">
        <f t="shared" si="4"/>
        <v>40</v>
      </c>
      <c r="B157" s="24">
        <v>40</v>
      </c>
      <c r="C157" s="46"/>
      <c r="D157" s="14"/>
      <c r="E157" s="14"/>
      <c r="F157" s="24" t="str">
        <f>IF(B157&gt;0,VLOOKUP(B157,SCC!$E$3:$F$13,2,0),"-")</f>
        <v>SITEWORK &amp; SPECIAL CONDITIONS</v>
      </c>
      <c r="G157" s="25" t="str">
        <f t="array" ref="G157">IF(OR(B157="",C157=""),"",INDEX(standard,MATCH(1,IF(choix=$B157,IF(stand=$C157,1)),0)))</f>
        <v/>
      </c>
      <c r="H157" s="15"/>
      <c r="I157" s="16"/>
      <c r="K157" s="10" t="str">
        <f t="shared" si="5"/>
        <v> SITEWORK &amp; SPECIAL CONDITIONS -  -  - </v>
      </c>
    </row>
    <row r="158" spans="1:11" ht="30" customHeight="1">
      <c r="A158" s="13" t="str">
        <f t="shared" si="4"/>
        <v>40</v>
      </c>
      <c r="B158" s="24">
        <v>40</v>
      </c>
      <c r="C158" s="46"/>
      <c r="D158" s="14"/>
      <c r="E158" s="14"/>
      <c r="F158" s="24" t="str">
        <f>IF(B158&gt;0,VLOOKUP(B158,SCC!$E$3:$F$13,2,0),"-")</f>
        <v>SITEWORK &amp; SPECIAL CONDITIONS</v>
      </c>
      <c r="G158" s="25" t="str">
        <f t="array" ref="G158">IF(OR(B158="",C158=""),"",INDEX(standard,MATCH(1,IF(choix=$B158,IF(stand=$C158,1)),0)))</f>
        <v/>
      </c>
      <c r="H158" s="15"/>
      <c r="I158" s="16"/>
      <c r="K158" s="10" t="str">
        <f t="shared" si="5"/>
        <v> SITEWORK &amp; SPECIAL CONDITIONS -  -  - </v>
      </c>
    </row>
    <row r="159" spans="1:11" ht="30" customHeight="1">
      <c r="A159" s="13" t="str">
        <f t="shared" si="4"/>
        <v>40</v>
      </c>
      <c r="B159" s="24">
        <v>40</v>
      </c>
      <c r="C159" s="46"/>
      <c r="D159" s="14"/>
      <c r="E159" s="14"/>
      <c r="F159" s="24" t="str">
        <f>IF(B159&gt;0,VLOOKUP(B159,SCC!$E$3:$F$13,2,0),"-")</f>
        <v>SITEWORK &amp; SPECIAL CONDITIONS</v>
      </c>
      <c r="G159" s="25" t="str">
        <f t="array" ref="G159">IF(OR(B159="",C159=""),"",INDEX(standard,MATCH(1,IF(choix=$B159,IF(stand=$C159,1)),0)))</f>
        <v/>
      </c>
      <c r="H159" s="15"/>
      <c r="I159" s="16"/>
      <c r="K159" s="10" t="str">
        <f t="shared" si="5"/>
        <v> SITEWORK &amp; SPECIAL CONDITIONS -  -  - </v>
      </c>
    </row>
    <row r="160" spans="1:11" ht="30" customHeight="1">
      <c r="A160" s="13" t="str">
        <f t="shared" si="4"/>
        <v>40</v>
      </c>
      <c r="B160" s="24">
        <v>40</v>
      </c>
      <c r="C160" s="46"/>
      <c r="D160" s="14"/>
      <c r="E160" s="14"/>
      <c r="F160" s="24" t="str">
        <f>IF(B160&gt;0,VLOOKUP(B160,SCC!$E$3:$F$13,2,0),"-")</f>
        <v>SITEWORK &amp; SPECIAL CONDITIONS</v>
      </c>
      <c r="G160" s="25" t="str">
        <f t="array" ref="G160">IF(OR(B160="",C160=""),"",INDEX(standard,MATCH(1,IF(choix=$B160,IF(stand=$C160,1)),0)))</f>
        <v/>
      </c>
      <c r="H160" s="15"/>
      <c r="I160" s="16"/>
      <c r="K160" s="10" t="str">
        <f t="shared" si="5"/>
        <v> SITEWORK &amp; SPECIAL CONDITIONS -  -  - </v>
      </c>
    </row>
    <row r="161" spans="1:11" ht="30" customHeight="1">
      <c r="A161" s="13" t="str">
        <f t="shared" si="4"/>
        <v>40</v>
      </c>
      <c r="B161" s="24">
        <v>40</v>
      </c>
      <c r="C161" s="46"/>
      <c r="D161" s="14"/>
      <c r="E161" s="14"/>
      <c r="F161" s="24" t="str">
        <f>IF(B161&gt;0,VLOOKUP(B161,SCC!$E$3:$F$13,2,0),"-")</f>
        <v>SITEWORK &amp; SPECIAL CONDITIONS</v>
      </c>
      <c r="G161" s="25" t="str">
        <f t="array" ref="G161">IF(OR(B161="",C161=""),"",INDEX(standard,MATCH(1,IF(choix=$B161,IF(stand=$C161,1)),0)))</f>
        <v/>
      </c>
      <c r="H161" s="15"/>
      <c r="I161" s="16"/>
      <c r="K161" s="10" t="str">
        <f t="shared" si="5"/>
        <v> SITEWORK &amp; SPECIAL CONDITIONS -  -  - </v>
      </c>
    </row>
    <row r="162" spans="1:11" ht="30" customHeight="1">
      <c r="A162" s="13" t="str">
        <f t="shared" si="4"/>
        <v>40</v>
      </c>
      <c r="B162" s="24">
        <v>40</v>
      </c>
      <c r="C162" s="46"/>
      <c r="D162" s="14"/>
      <c r="E162" s="14"/>
      <c r="F162" s="24" t="str">
        <f>IF(B162&gt;0,VLOOKUP(B162,SCC!$E$3:$F$13,2,0),"-")</f>
        <v>SITEWORK &amp; SPECIAL CONDITIONS</v>
      </c>
      <c r="G162" s="25" t="str">
        <f t="array" ref="G162">IF(OR(B162="",C162=""),"",INDEX(standard,MATCH(1,IF(choix=$B162,IF(stand=$C162,1)),0)))</f>
        <v/>
      </c>
      <c r="H162" s="15"/>
      <c r="I162" s="16"/>
      <c r="K162" s="10" t="str">
        <f t="shared" si="5"/>
        <v> SITEWORK &amp; SPECIAL CONDITIONS -  -  - </v>
      </c>
    </row>
    <row r="163" spans="1:11" ht="30" customHeight="1" thickBot="1">
      <c r="A163" s="13" t="str">
        <f t="shared" si="4"/>
        <v>40</v>
      </c>
      <c r="B163" s="24">
        <v>40</v>
      </c>
      <c r="C163" s="46"/>
      <c r="D163" s="18"/>
      <c r="E163" s="18"/>
      <c r="F163" s="24" t="str">
        <f>IF(B163&gt;0,VLOOKUP(B163,SCC!$E$3:$F$13,2,0),"-")</f>
        <v>SITEWORK &amp; SPECIAL CONDITIONS</v>
      </c>
      <c r="G163" s="25" t="str">
        <f t="array" ref="G163">IF(OR(B163="",C163=""),"",INDEX(standard,MATCH(1,IF(choix=$B163,IF(stand=$C163,1)),0)))</f>
        <v/>
      </c>
      <c r="H163" s="17"/>
      <c r="I163" s="19"/>
      <c r="K163" s="10" t="str">
        <f t="shared" si="5"/>
        <v> SITEWORK &amp; SPECIAL CONDITIONS -  -  - </v>
      </c>
    </row>
    <row r="164" spans="1:11" ht="30" customHeight="1" thickTop="1"/>
  </sheetData>
  <mergeCells count="3">
    <mergeCell ref="A3:I3"/>
    <mergeCell ref="A5:E5"/>
    <mergeCell ref="F5:I5"/>
  </mergeCells>
  <phoneticPr fontId="4" type="noConversion"/>
  <dataValidations count="1">
    <dataValidation type="list" allowBlank="1" showInputMessage="1" showErrorMessage="1" sqref="C7:C163">
      <formula1>subC</formula1>
    </dataValidation>
  </dataValidations>
  <printOptions horizontalCentered="1"/>
  <pageMargins left="0.39370078740157483" right="0.39370078740157483" top="0.51181102362204722" bottom="0.51181102362204722" header="0" footer="0"/>
  <pageSetup scale="49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SCC!$E$3:$E$13</xm:f>
          </x14:formula1>
          <xm:sqref>B7:B163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F70"/>
  <sheetViews>
    <sheetView workbookViewId="0">
      <selection activeCell="C4" sqref="C4"/>
    </sheetView>
  </sheetViews>
  <sheetFormatPr baseColWidth="10" defaultColWidth="8.88671875" defaultRowHeight="15"/>
  <cols>
    <col min="1" max="1" width="11.6640625" bestFit="1" customWidth="1"/>
    <col min="2" max="2" width="14.5546875" style="33" customWidth="1"/>
    <col min="3" max="3" width="32.44140625" customWidth="1"/>
    <col min="5" max="5" width="12.77734375" customWidth="1"/>
    <col min="6" max="6" width="28.5546875" customWidth="1"/>
  </cols>
  <sheetData>
    <row r="2" spans="1:6" ht="58.5">
      <c r="A2" s="5" t="s">
        <v>76</v>
      </c>
      <c r="B2" s="27" t="s">
        <v>77</v>
      </c>
      <c r="C2" s="5" t="s">
        <v>2</v>
      </c>
      <c r="E2" s="44" t="s">
        <v>76</v>
      </c>
      <c r="F2" s="44" t="s">
        <v>2</v>
      </c>
    </row>
    <row r="3" spans="1:6" ht="19.5">
      <c r="A3" s="4"/>
      <c r="B3" s="28"/>
      <c r="C3" s="4"/>
      <c r="E3" s="5"/>
      <c r="F3" s="44" t="s">
        <v>96</v>
      </c>
    </row>
    <row r="4" spans="1:6" ht="24">
      <c r="A4" s="6">
        <v>10</v>
      </c>
      <c r="B4" s="29"/>
      <c r="C4" s="1" t="s">
        <v>3</v>
      </c>
      <c r="E4" s="6">
        <v>10</v>
      </c>
      <c r="F4" s="1" t="s">
        <v>3</v>
      </c>
    </row>
    <row r="5" spans="1:6" ht="24">
      <c r="A5" s="7">
        <v>10</v>
      </c>
      <c r="B5" s="30" t="s">
        <v>81</v>
      </c>
      <c r="C5" s="2" t="s">
        <v>4</v>
      </c>
      <c r="E5" s="7">
        <v>20</v>
      </c>
      <c r="F5" s="1" t="s">
        <v>17</v>
      </c>
    </row>
    <row r="6" spans="1:6" ht="24">
      <c r="A6" s="7">
        <v>10</v>
      </c>
      <c r="B6" s="30" t="s">
        <v>82</v>
      </c>
      <c r="C6" s="2" t="s">
        <v>5</v>
      </c>
      <c r="E6" s="7">
        <v>30</v>
      </c>
      <c r="F6" s="1" t="s">
        <v>25</v>
      </c>
    </row>
    <row r="7" spans="1:6">
      <c r="A7" s="7">
        <v>10</v>
      </c>
      <c r="B7" s="30" t="s">
        <v>83</v>
      </c>
      <c r="C7" s="2" t="s">
        <v>6</v>
      </c>
      <c r="E7" s="7">
        <v>40</v>
      </c>
      <c r="F7" s="1" t="s">
        <v>31</v>
      </c>
    </row>
    <row r="8" spans="1:6">
      <c r="A8" s="7">
        <v>10</v>
      </c>
      <c r="B8" s="30" t="s">
        <v>84</v>
      </c>
      <c r="C8" s="2" t="s">
        <v>7</v>
      </c>
      <c r="E8" s="7">
        <v>50</v>
      </c>
      <c r="F8" s="1" t="s">
        <v>40</v>
      </c>
    </row>
    <row r="9" spans="1:6">
      <c r="A9" s="7">
        <v>10</v>
      </c>
      <c r="B9" s="30" t="s">
        <v>85</v>
      </c>
      <c r="C9" s="2" t="s">
        <v>8</v>
      </c>
      <c r="E9" s="7">
        <v>60</v>
      </c>
      <c r="F9" s="1" t="s">
        <v>48</v>
      </c>
    </row>
    <row r="10" spans="1:6">
      <c r="A10" s="7">
        <v>10</v>
      </c>
      <c r="B10" s="30" t="s">
        <v>86</v>
      </c>
      <c r="C10" s="2" t="s">
        <v>9</v>
      </c>
      <c r="E10" s="7">
        <v>70</v>
      </c>
      <c r="F10" s="1" t="s">
        <v>51</v>
      </c>
    </row>
    <row r="11" spans="1:6" ht="24">
      <c r="A11" s="7">
        <v>10</v>
      </c>
      <c r="B11" s="30" t="s">
        <v>87</v>
      </c>
      <c r="C11" s="2" t="s">
        <v>10</v>
      </c>
      <c r="E11" s="7">
        <v>80</v>
      </c>
      <c r="F11" s="1" t="s">
        <v>59</v>
      </c>
    </row>
    <row r="12" spans="1:6">
      <c r="A12" s="7">
        <v>10</v>
      </c>
      <c r="B12" s="30" t="s">
        <v>88</v>
      </c>
      <c r="C12" s="2" t="s">
        <v>11</v>
      </c>
      <c r="E12" s="7">
        <v>90</v>
      </c>
      <c r="F12" s="1" t="s">
        <v>68</v>
      </c>
    </row>
    <row r="13" spans="1:6">
      <c r="A13" s="7">
        <v>10</v>
      </c>
      <c r="B13" s="30" t="s">
        <v>89</v>
      </c>
      <c r="C13" s="2" t="s">
        <v>12</v>
      </c>
      <c r="E13" s="45">
        <v>100</v>
      </c>
      <c r="F13" s="1" t="s">
        <v>69</v>
      </c>
    </row>
    <row r="14" spans="1:6">
      <c r="A14" s="7">
        <v>10</v>
      </c>
      <c r="B14" s="30" t="s">
        <v>95</v>
      </c>
      <c r="C14" s="2" t="s">
        <v>13</v>
      </c>
    </row>
    <row r="15" spans="1:6">
      <c r="A15" s="7">
        <v>10</v>
      </c>
      <c r="B15" s="30" t="s">
        <v>90</v>
      </c>
      <c r="C15" s="2" t="s">
        <v>14</v>
      </c>
      <c r="F15" s="57">
        <v>20</v>
      </c>
    </row>
    <row r="16" spans="1:6">
      <c r="A16" s="7">
        <v>10</v>
      </c>
      <c r="B16" s="30" t="s">
        <v>91</v>
      </c>
      <c r="C16" s="2" t="s">
        <v>15</v>
      </c>
    </row>
    <row r="17" spans="1:3">
      <c r="A17" s="7">
        <v>10</v>
      </c>
      <c r="B17" s="34" t="s">
        <v>92</v>
      </c>
      <c r="C17" s="3" t="s">
        <v>16</v>
      </c>
    </row>
    <row r="18" spans="1:3" ht="24">
      <c r="A18" s="6">
        <v>20</v>
      </c>
      <c r="B18" s="29"/>
      <c r="C18" s="1" t="s">
        <v>17</v>
      </c>
    </row>
    <row r="19" spans="1:3" ht="24">
      <c r="A19" s="7">
        <v>20</v>
      </c>
      <c r="B19" s="30" t="s">
        <v>81</v>
      </c>
      <c r="C19" s="2" t="s">
        <v>18</v>
      </c>
    </row>
    <row r="20" spans="1:3">
      <c r="A20" s="7">
        <v>20</v>
      </c>
      <c r="B20" s="30" t="s">
        <v>82</v>
      </c>
      <c r="C20" s="2" t="s">
        <v>19</v>
      </c>
    </row>
    <row r="21" spans="1:3" ht="24">
      <c r="A21" s="7">
        <v>20</v>
      </c>
      <c r="B21" s="30" t="s">
        <v>83</v>
      </c>
      <c r="C21" s="2" t="s">
        <v>20</v>
      </c>
    </row>
    <row r="22" spans="1:3" ht="24">
      <c r="A22" s="7">
        <v>20</v>
      </c>
      <c r="B22" s="30" t="s">
        <v>84</v>
      </c>
      <c r="C22" s="2" t="s">
        <v>21</v>
      </c>
    </row>
    <row r="23" spans="1:3">
      <c r="A23" s="7">
        <v>20</v>
      </c>
      <c r="B23" s="30" t="s">
        <v>85</v>
      </c>
      <c r="C23" s="2" t="s">
        <v>22</v>
      </c>
    </row>
    <row r="24" spans="1:3">
      <c r="A24" s="7">
        <v>20</v>
      </c>
      <c r="B24" s="30" t="s">
        <v>86</v>
      </c>
      <c r="C24" s="2" t="s">
        <v>23</v>
      </c>
    </row>
    <row r="25" spans="1:3">
      <c r="A25" s="7">
        <v>20</v>
      </c>
      <c r="B25" s="34" t="s">
        <v>87</v>
      </c>
      <c r="C25" s="3" t="s">
        <v>24</v>
      </c>
    </row>
    <row r="26" spans="1:3" ht="24">
      <c r="A26" s="6">
        <v>30</v>
      </c>
      <c r="B26" s="29"/>
      <c r="C26" s="1" t="s">
        <v>25</v>
      </c>
    </row>
    <row r="27" spans="1:3" ht="24">
      <c r="A27" s="7">
        <v>30</v>
      </c>
      <c r="B27" s="30" t="s">
        <v>81</v>
      </c>
      <c r="C27" s="2" t="s">
        <v>26</v>
      </c>
    </row>
    <row r="28" spans="1:3">
      <c r="A28" s="7">
        <v>30</v>
      </c>
      <c r="B28" s="30" t="s">
        <v>82</v>
      </c>
      <c r="C28" s="2" t="s">
        <v>27</v>
      </c>
    </row>
    <row r="29" spans="1:3">
      <c r="A29" s="7">
        <v>30</v>
      </c>
      <c r="B29" s="30" t="s">
        <v>83</v>
      </c>
      <c r="C29" s="2" t="s">
        <v>28</v>
      </c>
    </row>
    <row r="30" spans="1:3">
      <c r="A30" s="7">
        <v>30</v>
      </c>
      <c r="B30" s="30" t="s">
        <v>84</v>
      </c>
      <c r="C30" s="2" t="s">
        <v>29</v>
      </c>
    </row>
    <row r="31" spans="1:3">
      <c r="A31" s="7">
        <v>30</v>
      </c>
      <c r="B31" s="34" t="s">
        <v>85</v>
      </c>
      <c r="C31" s="3" t="s">
        <v>30</v>
      </c>
    </row>
    <row r="32" spans="1:3">
      <c r="A32" s="6">
        <v>40</v>
      </c>
      <c r="B32" s="29"/>
      <c r="C32" s="1" t="s">
        <v>31</v>
      </c>
    </row>
    <row r="33" spans="1:3">
      <c r="A33" s="7">
        <v>40</v>
      </c>
      <c r="B33" s="30" t="s">
        <v>81</v>
      </c>
      <c r="C33" s="2" t="s">
        <v>32</v>
      </c>
    </row>
    <row r="34" spans="1:3">
      <c r="A34" s="7">
        <v>40</v>
      </c>
      <c r="B34" s="30" t="s">
        <v>82</v>
      </c>
      <c r="C34" s="2" t="s">
        <v>33</v>
      </c>
    </row>
    <row r="35" spans="1:3" ht="24">
      <c r="A35" s="7">
        <v>40</v>
      </c>
      <c r="B35" s="30" t="s">
        <v>83</v>
      </c>
      <c r="C35" s="2" t="s">
        <v>34</v>
      </c>
    </row>
    <row r="36" spans="1:3" ht="24">
      <c r="A36" s="7">
        <v>40</v>
      </c>
      <c r="B36" s="30" t="s">
        <v>84</v>
      </c>
      <c r="C36" s="2" t="s">
        <v>35</v>
      </c>
    </row>
    <row r="37" spans="1:3" ht="24">
      <c r="A37" s="7">
        <v>40</v>
      </c>
      <c r="B37" s="30" t="s">
        <v>85</v>
      </c>
      <c r="C37" s="2" t="s">
        <v>36</v>
      </c>
    </row>
    <row r="38" spans="1:3" ht="24">
      <c r="A38" s="7">
        <v>40</v>
      </c>
      <c r="B38" s="30" t="s">
        <v>86</v>
      </c>
      <c r="C38" s="2" t="s">
        <v>37</v>
      </c>
    </row>
    <row r="39" spans="1:3" ht="24">
      <c r="A39" s="7">
        <v>40</v>
      </c>
      <c r="B39" s="30" t="s">
        <v>87</v>
      </c>
      <c r="C39" s="2" t="s">
        <v>38</v>
      </c>
    </row>
    <row r="40" spans="1:3" ht="24">
      <c r="A40" s="7">
        <v>40</v>
      </c>
      <c r="B40" s="34" t="s">
        <v>88</v>
      </c>
      <c r="C40" s="3" t="s">
        <v>39</v>
      </c>
    </row>
    <row r="41" spans="1:3">
      <c r="A41" s="6">
        <v>50</v>
      </c>
      <c r="B41" s="29"/>
      <c r="C41" s="1" t="s">
        <v>40</v>
      </c>
    </row>
    <row r="42" spans="1:3">
      <c r="A42" s="7">
        <v>50</v>
      </c>
      <c r="B42" s="30" t="s">
        <v>81</v>
      </c>
      <c r="C42" s="2" t="s">
        <v>41</v>
      </c>
    </row>
    <row r="43" spans="1:3">
      <c r="A43" s="7">
        <v>50</v>
      </c>
      <c r="B43" s="30" t="s">
        <v>82</v>
      </c>
      <c r="C43" s="2" t="s">
        <v>42</v>
      </c>
    </row>
    <row r="44" spans="1:3">
      <c r="A44" s="7">
        <v>50</v>
      </c>
      <c r="B44" s="30" t="s">
        <v>83</v>
      </c>
      <c r="C44" s="2" t="s">
        <v>43</v>
      </c>
    </row>
    <row r="45" spans="1:3">
      <c r="A45" s="7">
        <v>50</v>
      </c>
      <c r="B45" s="30" t="s">
        <v>84</v>
      </c>
      <c r="C45" s="2" t="s">
        <v>44</v>
      </c>
    </row>
    <row r="46" spans="1:3">
      <c r="A46" s="7">
        <v>50</v>
      </c>
      <c r="B46" s="30" t="s">
        <v>85</v>
      </c>
      <c r="C46" s="2" t="s">
        <v>45</v>
      </c>
    </row>
    <row r="47" spans="1:3">
      <c r="A47" s="7">
        <v>50</v>
      </c>
      <c r="B47" s="30" t="s">
        <v>86</v>
      </c>
      <c r="C47" s="2" t="s">
        <v>46</v>
      </c>
    </row>
    <row r="48" spans="1:3">
      <c r="A48" s="7">
        <v>50</v>
      </c>
      <c r="B48" s="34" t="s">
        <v>87</v>
      </c>
      <c r="C48" s="3" t="s">
        <v>47</v>
      </c>
    </row>
    <row r="49" spans="1:3">
      <c r="A49" s="7">
        <v>60</v>
      </c>
      <c r="B49" s="29"/>
      <c r="C49" s="1" t="s">
        <v>48</v>
      </c>
    </row>
    <row r="50" spans="1:3">
      <c r="A50" s="7">
        <v>60</v>
      </c>
      <c r="B50" s="30" t="s">
        <v>81</v>
      </c>
      <c r="C50" s="2" t="s">
        <v>49</v>
      </c>
    </row>
    <row r="51" spans="1:3">
      <c r="A51" s="7">
        <v>60</v>
      </c>
      <c r="B51" s="31" t="s">
        <v>82</v>
      </c>
      <c r="C51" s="3" t="s">
        <v>50</v>
      </c>
    </row>
    <row r="52" spans="1:3">
      <c r="A52" s="6">
        <v>70</v>
      </c>
      <c r="B52" s="29"/>
      <c r="C52" s="1" t="s">
        <v>51</v>
      </c>
    </row>
    <row r="53" spans="1:3">
      <c r="A53" s="7">
        <v>70</v>
      </c>
      <c r="B53" s="30" t="s">
        <v>81</v>
      </c>
      <c r="C53" s="2" t="s">
        <v>52</v>
      </c>
    </row>
    <row r="54" spans="1:3">
      <c r="A54" s="7">
        <v>70</v>
      </c>
      <c r="B54" s="30" t="s">
        <v>82</v>
      </c>
      <c r="C54" s="2" t="s">
        <v>53</v>
      </c>
    </row>
    <row r="55" spans="1:3">
      <c r="A55" s="7">
        <v>70</v>
      </c>
      <c r="B55" s="30" t="s">
        <v>83</v>
      </c>
      <c r="C55" s="2" t="s">
        <v>54</v>
      </c>
    </row>
    <row r="56" spans="1:3">
      <c r="A56" s="7">
        <v>70</v>
      </c>
      <c r="B56" s="30" t="s">
        <v>84</v>
      </c>
      <c r="C56" s="2" t="s">
        <v>55</v>
      </c>
    </row>
    <row r="57" spans="1:3">
      <c r="A57" s="7">
        <v>70</v>
      </c>
      <c r="B57" s="30" t="s">
        <v>85</v>
      </c>
      <c r="C57" s="2" t="s">
        <v>56</v>
      </c>
    </row>
    <row r="58" spans="1:3">
      <c r="A58" s="7">
        <v>70</v>
      </c>
      <c r="B58" s="30" t="s">
        <v>86</v>
      </c>
      <c r="C58" s="2" t="s">
        <v>57</v>
      </c>
    </row>
    <row r="59" spans="1:3">
      <c r="A59" s="7">
        <v>70</v>
      </c>
      <c r="B59" s="34" t="s">
        <v>87</v>
      </c>
      <c r="C59" s="3" t="s">
        <v>58</v>
      </c>
    </row>
    <row r="60" spans="1:3" ht="24">
      <c r="A60" s="6">
        <v>80</v>
      </c>
      <c r="B60" s="29"/>
      <c r="C60" s="1" t="s">
        <v>59</v>
      </c>
    </row>
    <row r="61" spans="1:3">
      <c r="A61" s="7">
        <v>80</v>
      </c>
      <c r="B61" s="30" t="s">
        <v>81</v>
      </c>
      <c r="C61" s="2" t="s">
        <v>60</v>
      </c>
    </row>
    <row r="62" spans="1:3">
      <c r="A62" s="7">
        <v>80</v>
      </c>
      <c r="B62" s="30" t="s">
        <v>82</v>
      </c>
      <c r="C62" s="2" t="s">
        <v>61</v>
      </c>
    </row>
    <row r="63" spans="1:3">
      <c r="A63" s="7">
        <v>80</v>
      </c>
      <c r="B63" s="30" t="s">
        <v>83</v>
      </c>
      <c r="C63" s="2" t="s">
        <v>62</v>
      </c>
    </row>
    <row r="64" spans="1:3">
      <c r="A64" s="7">
        <v>80</v>
      </c>
      <c r="B64" s="30" t="s">
        <v>84</v>
      </c>
      <c r="C64" s="2" t="s">
        <v>63</v>
      </c>
    </row>
    <row r="65" spans="1:3" ht="24">
      <c r="A65" s="7">
        <v>80</v>
      </c>
      <c r="B65" s="30" t="s">
        <v>85</v>
      </c>
      <c r="C65" s="2" t="s">
        <v>64</v>
      </c>
    </row>
    <row r="66" spans="1:3" ht="24">
      <c r="A66" s="7">
        <v>80</v>
      </c>
      <c r="B66" s="30" t="s">
        <v>86</v>
      </c>
      <c r="C66" s="2" t="s">
        <v>65</v>
      </c>
    </row>
    <row r="67" spans="1:3">
      <c r="A67" s="7">
        <v>80</v>
      </c>
      <c r="B67" s="30" t="s">
        <v>87</v>
      </c>
      <c r="C67" s="2" t="s">
        <v>66</v>
      </c>
    </row>
    <row r="68" spans="1:3">
      <c r="A68" s="7">
        <v>80</v>
      </c>
      <c r="B68" s="34" t="s">
        <v>88</v>
      </c>
      <c r="C68" s="3" t="s">
        <v>67</v>
      </c>
    </row>
    <row r="69" spans="1:3">
      <c r="A69" s="8">
        <v>90</v>
      </c>
      <c r="B69" s="29"/>
      <c r="C69" s="1" t="s">
        <v>68</v>
      </c>
    </row>
    <row r="70" spans="1:3">
      <c r="A70" s="45">
        <v>100</v>
      </c>
      <c r="B70" s="32"/>
      <c r="C70" s="1" t="s">
        <v>69</v>
      </c>
    </row>
  </sheetData>
  <dataValidations count="1">
    <dataValidation type="list" allowBlank="1" showInputMessage="1" showErrorMessage="1" sqref="F15">
      <formula1>categorie</formula1>
    </dataValidation>
  </dataValidations>
  <pageMargins left="0.7" right="0.7" top="0.75" bottom="0.75" header="0.3" footer="0.3"/>
  <pageSetup orientation="portrait" r:id="rId1"/>
  <ignoredErrors>
    <ignoredError sqref="B18:B68 B5:B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CBS</vt:lpstr>
      <vt:lpstr>SCC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Cbruno</dc:creator>
  <cp:lastModifiedBy>Cbruno</cp:lastModifiedBy>
  <cp:lastPrinted>2011-08-17T08:44:44Z</cp:lastPrinted>
  <dcterms:created xsi:type="dcterms:W3CDTF">2006-02-22T14:58:42Z</dcterms:created>
  <dcterms:modified xsi:type="dcterms:W3CDTF">2018-06-20T05:03:56Z</dcterms:modified>
</cp:coreProperties>
</file>