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5195" windowHeight="11760"/>
  </bookViews>
  <sheets>
    <sheet name="Graph" sheetId="1" r:id="rId1"/>
    <sheet name="Feuil2" sheetId="2" r:id="rId2"/>
    <sheet name="Feuil3" sheetId="3" r:id="rId3"/>
  </sheets>
  <definedNames>
    <definedName name="COU">OFFSET(Graph!$B$1:$M$1,MATCH(Graph!$M$4,Graph!$A:$A,0)+1,,)</definedName>
    <definedName name="OBJ">OFFSET(Graph!$B$1:$M$1,MATCH(Graph!$M$4,Graph!$A:$A,0)-1,,)</definedName>
    <definedName name="objectif">OFFSET(Graph!$O$1,,,COUNTIF(Graph!$O$1:$O$13,"&lt;&gt;"&amp;" " ))</definedName>
    <definedName name="OBJM">OFFSET(Graph!$B$1,MATCH(Graph!$M$4,Graph!$A:$A,0),,)</definedName>
    <definedName name="RES">OFFSET(Graph!$B$1:$M$1,MATCH(Graph!$M$4,Graph!$A:$A,0),,)</definedName>
  </definedNames>
  <calcPr calcId="145621" fullCalcOnLoad="1"/>
</workbook>
</file>

<file path=xl/calcChain.xml><?xml version="1.0" encoding="utf-8"?>
<calcChain xmlns="http://schemas.openxmlformats.org/spreadsheetml/2006/main">
  <c r="M6" i="1" l="1"/>
  <c r="M5" i="1"/>
  <c r="N25" i="1"/>
  <c r="B52" i="1"/>
  <c r="C52" i="1"/>
  <c r="D52" i="1" s="1"/>
  <c r="E52" i="1" s="1"/>
  <c r="F52" i="1" s="1"/>
  <c r="G52" i="1" s="1"/>
  <c r="H52" i="1" s="1"/>
  <c r="I52" i="1" s="1"/>
  <c r="J52" i="1" s="1"/>
  <c r="K52" i="1" s="1"/>
  <c r="L52" i="1" s="1"/>
  <c r="M52" i="1" s="1"/>
  <c r="B48" i="1"/>
  <c r="C48" i="1"/>
  <c r="D48" i="1" s="1"/>
  <c r="E48" i="1" s="1"/>
  <c r="F48" i="1" s="1"/>
  <c r="G48" i="1" s="1"/>
  <c r="H48" i="1" s="1"/>
  <c r="I48" i="1" s="1"/>
  <c r="J48" i="1" s="1"/>
  <c r="K48" i="1" s="1"/>
  <c r="L48" i="1" s="1"/>
  <c r="M48" i="1" s="1"/>
  <c r="O13" i="1"/>
  <c r="O12" i="1"/>
  <c r="O11" i="1"/>
  <c r="O10" i="1"/>
  <c r="O9" i="1"/>
  <c r="O8" i="1"/>
  <c r="O7" i="1"/>
  <c r="O6" i="1"/>
  <c r="O5" i="1"/>
  <c r="O4" i="1"/>
  <c r="O3" i="1"/>
  <c r="O2" i="1"/>
  <c r="O1" i="1"/>
  <c r="B32" i="1"/>
  <c r="C32" i="1"/>
  <c r="D32" i="1" s="1"/>
  <c r="E32" i="1" s="1"/>
  <c r="F32" i="1" s="1"/>
  <c r="G32" i="1" s="1"/>
  <c r="H32" i="1" s="1"/>
  <c r="I32" i="1" s="1"/>
  <c r="J32" i="1" s="1"/>
  <c r="K32" i="1" s="1"/>
  <c r="L32" i="1" s="1"/>
  <c r="M32" i="1" s="1"/>
  <c r="B36" i="1"/>
  <c r="C36" i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B40" i="1"/>
  <c r="C40" i="1"/>
  <c r="D40" i="1" s="1"/>
  <c r="E40" i="1" s="1"/>
  <c r="F40" i="1" s="1"/>
  <c r="G40" i="1" s="1"/>
  <c r="H40" i="1" s="1"/>
  <c r="I40" i="1" s="1"/>
  <c r="J40" i="1" s="1"/>
  <c r="K40" i="1" s="1"/>
  <c r="L40" i="1" s="1"/>
  <c r="M40" i="1" s="1"/>
  <c r="B44" i="1"/>
  <c r="C44" i="1"/>
  <c r="D44" i="1" s="1"/>
  <c r="E44" i="1" s="1"/>
  <c r="F44" i="1" s="1"/>
  <c r="G44" i="1" s="1"/>
  <c r="H44" i="1" s="1"/>
  <c r="I44" i="1" s="1"/>
  <c r="J44" i="1" s="1"/>
  <c r="K44" i="1" s="1"/>
  <c r="L44" i="1" s="1"/>
  <c r="M44" i="1" s="1"/>
</calcChain>
</file>

<file path=xl/sharedStrings.xml><?xml version="1.0" encoding="utf-8"?>
<sst xmlns="http://schemas.openxmlformats.org/spreadsheetml/2006/main" count="73" uniqueCount="65">
  <si>
    <t>Mars</t>
  </si>
  <si>
    <t>Mai</t>
  </si>
  <si>
    <t>Juin</t>
  </si>
  <si>
    <t>Août</t>
  </si>
  <si>
    <t>Objectif 1</t>
  </si>
  <si>
    <t>Objectif 2</t>
  </si>
  <si>
    <t>Objectif 3</t>
  </si>
  <si>
    <t>Objectif 4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</si>
  <si>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</si>
  <si>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</si>
  <si>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</si>
  <si>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</si>
  <si>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</si>
  <si>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</si>
  <si>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</si>
  <si>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</si>
  <si>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Objectif 
demandé</t>
  </si>
  <si>
    <t>Courbe 1</t>
  </si>
  <si>
    <t>Courbe 2</t>
  </si>
  <si>
    <t>Courbe 3</t>
  </si>
  <si>
    <t>Courbe 4</t>
  </si>
  <si>
    <t>Résultat 1</t>
  </si>
  <si>
    <t>Résultat 2</t>
  </si>
  <si>
    <t>Résultat 3</t>
  </si>
  <si>
    <t>Résultat 4</t>
  </si>
  <si>
    <t>Légendes</t>
  </si>
  <si>
    <t>liste déroulante</t>
  </si>
  <si>
    <t>Objectif Mois</t>
  </si>
  <si>
    <t>Objectif 5</t>
  </si>
  <si>
    <t>Résultat 5</t>
  </si>
  <si>
    <t>Courbe 5</t>
  </si>
  <si>
    <t>Objectif 6</t>
  </si>
  <si>
    <t>Résultat 6</t>
  </si>
  <si>
    <t>Courbe 6</t>
  </si>
  <si>
    <t>COU</t>
  </si>
  <si>
    <t>=DECALER(Graph!$B$29:$M$29;EQUIV(Graph!$M$4;Graph!$A$30:$A$44;0)+2;;)</t>
  </si>
  <si>
    <t>OBJ</t>
  </si>
  <si>
    <t>=DECALER(Graph!$B$29:$M$29;EQUIV(Graph!$M$4;Graph!$A$30:$A$44;0);;)</t>
  </si>
  <si>
    <t>objectif</t>
  </si>
  <si>
    <t>=DECALER(Graph!$O$1;;;NB.SI(Graph!$O$1:$O$13;"&lt;&gt;"&amp;" " ))</t>
  </si>
  <si>
    <t>OBJM</t>
  </si>
  <si>
    <t>=DECALER(Graph!$B$29;EQUIV(Graph!$M$4;Graph!$A$30:$A$44;0);;)</t>
  </si>
  <si>
    <t>RES</t>
  </si>
  <si>
    <t>=DECALER(Graph!$B$29:$M$29;EQUIV(Graph!$M$4;Graph!$A$30:$A$44;0)+1;;)</t>
  </si>
  <si>
    <t>=DECALER(Graph!$B$1:$M$1;EQUIV(Graph!$M$4;Graph!$A:$A;0)+1;;)</t>
  </si>
  <si>
    <t>=DECALER(Graph!$B$1:$M$1;EQUIV(Graph!$M$4;Graph!$A:$A;0)-1;;)</t>
  </si>
  <si>
    <t>=DECALER(Graph!$B$1;EQUIV(Graph!$M$4;Graph!$A:$A;0);;)</t>
  </si>
  <si>
    <t>=DECALER(Graph!$B$1:$M$1;EQUIV(Graph!$M$4;Graph!$A:$A;0);;)</t>
  </si>
  <si>
    <t>Pour les zones nommées</t>
  </si>
  <si>
    <t>Onglet formules</t>
  </si>
  <si>
    <t>Gestionnaire de nom</t>
  </si>
  <si>
    <t>Définir un nom</t>
  </si>
  <si>
    <t>une boite de dialogue s'ouvre</t>
  </si>
  <si>
    <t>en haut mettre le nom souhaité</t>
  </si>
  <si>
    <t>en bas mettre la formule décaler</t>
  </si>
  <si>
    <t>Pour le décaler:</t>
  </si>
  <si>
    <t>DECALER(réf, lignes, colonnes, [hauteur], [largeur])</t>
  </si>
  <si>
    <t>Exemple pour "RES"</t>
  </si>
  <si>
    <t>lignes=EQUIV(Graph!$M$4;Graph!$A:$A;0)</t>
  </si>
  <si>
    <t>réf= B1:M1, donc le départ du decaler, part de ce groupe de cellule</t>
  </si>
  <si>
    <t>grace à l'equivalent je recherche dans la colonne A la cellule qui fais reference à la ligne déroulante de M4</t>
  </si>
  <si>
    <t>une fois trouvé cette equivalent on prend donc en compte les cellules B"x":M"x"</t>
  </si>
  <si>
    <t>Pour ce decaler nous n'avons pas besoin d'utiliser colonnes, hauteur et largeur, mais il faut tout de meme mettre les ";"</t>
  </si>
  <si>
    <t>ou on pourraient l'écrire de cette façon.</t>
  </si>
  <si>
    <t>=DECALER(Graph!$B$1:$M$1;EQUIV(Graph!$M$4;Graph!$A:$A;0);0;0;0)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</si>
</sst>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10"/>
      <color rgb="FF555555"/>
      <name val="Arial Unicode MS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2" xfId="0" applyBorder="1"/>
    <xf numFmtId="0" fontId="0" fillId="0" borderId="3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0" fontId="0" fillId="0" borderId="5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5" borderId="0" xfId="0" applyFill="1" applyAlignment="1">
      <alignment horizontal="center"/>
    </xf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NumberFormat="1" applyFont="1"/>
    <xf numFmtId="0" fontId="3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74397254718899E-2"/>
          <c:y val="9.2436974789915971E-2"/>
          <c:w val="0.92323075852070668"/>
          <c:h val="0.81932773109243673"/>
        </c:manualLayout>
      </c:layout>
      <c:lineChart>
        <c:grouping val="standard"/>
        <c:varyColors val="0"/>
        <c:ser>
          <c:idx val="0"/>
          <c:order val="0"/>
          <c:tx>
            <c:strRef>
              <c:f>Graph!$M$4</c:f>
              <c:strCache>
                <c:ptCount val="1"/>
                <c:pt idx="0">
                  <c:v>Objectif 2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ysDash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Graph!$B$29:$N$29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Avr.</c:v>
                </c:pt>
                <c:pt idx="4">
                  <c:v>Mai</c:v>
                </c:pt>
                <c:pt idx="5">
                  <c:v>Juin</c:v>
                </c:pt>
                <c:pt idx="6">
                  <c:v>Juil.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[0]!OBJ</c:f>
              <c:numCache>
                <c:formatCode>General</c:formatCode>
                <c:ptCount val="12"/>
                <c:pt idx="0">
                  <c:v>66.599999999999994</c:v>
                </c:pt>
                <c:pt idx="1">
                  <c:v>133.19999999999999</c:v>
                </c:pt>
                <c:pt idx="2">
                  <c:v>199.8</c:v>
                </c:pt>
                <c:pt idx="3">
                  <c:v>266.39999999999998</c:v>
                </c:pt>
                <c:pt idx="4">
                  <c:v>333</c:v>
                </c:pt>
                <c:pt idx="5">
                  <c:v>399.6</c:v>
                </c:pt>
                <c:pt idx="6">
                  <c:v>466.2</c:v>
                </c:pt>
                <c:pt idx="7">
                  <c:v>532.79999999999995</c:v>
                </c:pt>
                <c:pt idx="8">
                  <c:v>599.4</c:v>
                </c:pt>
                <c:pt idx="9">
                  <c:v>666</c:v>
                </c:pt>
                <c:pt idx="10">
                  <c:v>732.6</c:v>
                </c:pt>
                <c:pt idx="11">
                  <c:v>799.2</c:v>
                </c:pt>
              </c:numCache>
            </c:numRef>
          </c:val>
          <c:smooth val="1"/>
        </c:ser>
        <c:ser>
          <c:idx val="3"/>
          <c:order val="2"/>
          <c:tx>
            <c:strRef>
              <c:f>Graph!$M$6</c:f>
              <c:strCache>
                <c:ptCount val="1"/>
                <c:pt idx="0">
                  <c:v>Courbe 2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[0]!COU</c:f>
              <c:numCache>
                <c:formatCode>General</c:formatCode>
                <c:ptCount val="12"/>
                <c:pt idx="0">
                  <c:v>80</c:v>
                </c:pt>
                <c:pt idx="1">
                  <c:v>145</c:v>
                </c:pt>
                <c:pt idx="2">
                  <c:v>205</c:v>
                </c:pt>
                <c:pt idx="3">
                  <c:v>275</c:v>
                </c:pt>
                <c:pt idx="4">
                  <c:v>335</c:v>
                </c:pt>
                <c:pt idx="5">
                  <c:v>425</c:v>
                </c:pt>
                <c:pt idx="6">
                  <c:v>475</c:v>
                </c:pt>
                <c:pt idx="7">
                  <c:v>555</c:v>
                </c:pt>
                <c:pt idx="8">
                  <c:v>625</c:v>
                </c:pt>
                <c:pt idx="9">
                  <c:v>685</c:v>
                </c:pt>
                <c:pt idx="10">
                  <c:v>755</c:v>
                </c:pt>
                <c:pt idx="11">
                  <c:v>850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99072"/>
        <c:axId val="155700608"/>
      </c:lineChart>
      <c:lineChart>
        <c:grouping val="standard"/>
        <c:varyColors val="0"/>
        <c:ser>
          <c:idx val="1"/>
          <c:order val="1"/>
          <c:tx>
            <c:strRef>
              <c:f>Graph!$M$5</c:f>
              <c:strCache>
                <c:ptCount val="1"/>
                <c:pt idx="0">
                  <c:v>Résultat 2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val>
            <c:numRef>
              <c:f>[0]!RES</c:f>
              <c:numCache>
                <c:formatCode>General</c:formatCode>
                <c:ptCount val="12"/>
                <c:pt idx="0">
                  <c:v>80</c:v>
                </c:pt>
                <c:pt idx="1">
                  <c:v>65</c:v>
                </c:pt>
                <c:pt idx="2">
                  <c:v>60</c:v>
                </c:pt>
                <c:pt idx="3">
                  <c:v>70</c:v>
                </c:pt>
                <c:pt idx="4">
                  <c:v>60</c:v>
                </c:pt>
                <c:pt idx="5">
                  <c:v>90</c:v>
                </c:pt>
                <c:pt idx="6">
                  <c:v>50</c:v>
                </c:pt>
                <c:pt idx="7">
                  <c:v>80</c:v>
                </c:pt>
                <c:pt idx="8">
                  <c:v>70</c:v>
                </c:pt>
                <c:pt idx="9">
                  <c:v>60</c:v>
                </c:pt>
                <c:pt idx="10">
                  <c:v>70</c:v>
                </c:pt>
                <c:pt idx="11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06496"/>
        <c:axId val="155708032"/>
      </c:lineChart>
      <c:scatterChart>
        <c:scatterStyle val="lineMarker"/>
        <c:varyColors val="0"/>
        <c:ser>
          <c:idx val="2"/>
          <c:order val="3"/>
          <c:tx>
            <c:strRef>
              <c:f>Graph!$M$7</c:f>
              <c:strCache>
                <c:ptCount val="1"/>
                <c:pt idx="0">
                  <c:v>Objectif Mois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x"/>
            <c:errBarType val="both"/>
            <c:errValType val="cust"/>
            <c:noEndCap val="1"/>
            <c:plus>
              <c:numLit>
                <c:formatCode>General</c:formatCode>
                <c:ptCount val="1"/>
                <c:pt idx="0">
                  <c:v>12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25400">
                <a:solidFill>
                  <a:srgbClr val="008000"/>
                </a:solidFill>
                <a:prstDash val="lgDash"/>
              </a:ln>
            </c:spPr>
          </c:errBars>
          <c:yVal>
            <c:numRef>
              <c:f>[0]!OBJM</c:f>
              <c:numCache>
                <c:formatCode>General</c:formatCode>
                <c:ptCount val="1"/>
                <c:pt idx="0">
                  <c:v>80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706496"/>
        <c:axId val="155708032"/>
      </c:scatterChart>
      <c:catAx>
        <c:axId val="15569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570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006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5699072"/>
        <c:crosses val="autoZero"/>
        <c:crossBetween val="midCat"/>
        <c:majorUnit val="100"/>
      </c:valAx>
      <c:catAx>
        <c:axId val="155706496"/>
        <c:scaling>
          <c:orientation val="minMax"/>
        </c:scaling>
        <c:delete val="1"/>
        <c:axPos val="b"/>
        <c:majorTickMark val="out"/>
        <c:minorTickMark val="none"/>
        <c:tickLblPos val="nextTo"/>
        <c:crossAx val="155708032"/>
        <c:crosses val="autoZero"/>
        <c:auto val="0"/>
        <c:lblAlgn val="ctr"/>
        <c:lblOffset val="100"/>
        <c:noMultiLvlLbl val="0"/>
      </c:catAx>
      <c:valAx>
        <c:axId val="15570803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5706496"/>
        <c:crosses val="max"/>
        <c:crossBetween val="midCat"/>
      </c:valAx>
      <c:spPr>
        <a:gradFill rotWithShape="0">
          <a:gsLst>
            <a:gs pos="0">
              <a:srgbClr val="595959">
                <a:gamma/>
                <a:shade val="46275"/>
                <a:invGamma/>
              </a:srgbClr>
            </a:gs>
            <a:gs pos="100000">
              <a:srgbClr val="C0C0C0"/>
            </a:gs>
          </a:gsLst>
          <a:lin ang="5400000" scaled="1"/>
        </a:gradFill>
        <a:ln w="12700">
          <a:solidFill>
            <a:srgbClr val="000000"/>
          </a:solidFill>
          <a:prstDash val="solid"/>
        </a:ln>
      </c:spPr>
    </c:plotArea>
    <c:legend>
      <c:legendPos val="t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78" l="0.31000000000000011" r="0.3000000000000001" t="0.98425196899999978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0</xdr:rowOff>
    </xdr:from>
    <xdr:to>
      <xdr:col>11</xdr:col>
      <xdr:colOff>419100</xdr:colOff>
      <xdr:row>23</xdr:row>
      <xdr:rowOff>95250</xdr:rowOff>
    </xdr:to>
    <xdr:graphicFrame macro="">
      <xdr:nvGraphicFramePr>
        <xdr:cNvPr id="102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2"/>
  <sheetViews>
    <sheetView tabSelected="1" topLeftCell="A13" workbookViewId="0">
      <selection activeCell="M24" sqref="M24"/>
    </sheetView>
  </sheetViews>
  <sheetFormatPr baseColWidth="10" defaultRowHeight="12.75" x14ac:dyDescent="0.2"/>
  <cols>
    <col min="12" max="12" width="19.5703125" customWidth="1"/>
    <col min="13" max="13" width="13.28515625" customWidth="1"/>
  </cols>
  <sheetData>
    <row r="1" spans="13:18" ht="13.5" thickBot="1" x14ac:dyDescent="0.25">
      <c r="O1" s="19" t="str">
        <f ca="1">IF(OFFSET($A$30,ROW(A1)*4-4,,)=0," ",OFFSET($A$30,ROW(A1)*4-4,,))</f>
        <v>Objectif 1</v>
      </c>
      <c r="Q1" s="22" t="s">
        <v>34</v>
      </c>
      <c r="R1" s="22" t="s">
        <v>35</v>
      </c>
    </row>
    <row r="2" spans="13:18" x14ac:dyDescent="0.2">
      <c r="O2" s="18" t="str">
        <f ca="1">IF(OFFSET($A$30,ROW(A2)*4-4,,)=0," ",OFFSET($A$30,ROW(A2)*4-4,,))</f>
        <v>Objectif 2</v>
      </c>
      <c r="Q2" s="22" t="s">
        <v>36</v>
      </c>
      <c r="R2" s="22" t="s">
        <v>37</v>
      </c>
    </row>
    <row r="3" spans="13:18" x14ac:dyDescent="0.2">
      <c r="M3" t="s">
        <v>26</v>
      </c>
      <c r="O3" s="19" t="str">
        <f ca="1">IF(OFFSET($A$30,ROW(A3)*4-4,,)=0," ",OFFSET($A$30,ROW(A3)*4-4,,))</f>
        <v>Objectif 3</v>
      </c>
      <c r="Q3" s="22" t="s">
        <v>38</v>
      </c>
      <c r="R3" s="22" t="s">
        <v>39</v>
      </c>
    </row>
    <row r="4" spans="13:18" x14ac:dyDescent="0.2">
      <c r="M4" s="21" t="s">
        <v>5</v>
      </c>
      <c r="O4" s="19" t="str">
        <f ca="1">IF(OFFSET($A$30,ROW(A4)*4-4,,)=0," ",OFFSET($A$30,ROW(A4)*4-4,,))</f>
        <v>Objectif 4</v>
      </c>
      <c r="Q4" s="22" t="s">
        <v>40</v>
      </c>
      <c r="R4" s="22" t="s">
        <v>41</v>
      </c>
    </row>
    <row r="5" spans="13:18" x14ac:dyDescent="0.2">
      <c r="M5" s="17" t="str">
        <f ca="1">OFFSET(Graph!$A$1,MATCH(Graph!$M$4,A:A,0),,)</f>
        <v>Résultat 2</v>
      </c>
      <c r="O5" s="19" t="str">
        <f ca="1">IF(OFFSET($A$30,ROW(A5)*4-4,,)=0," ",OFFSET($A$30,ROW(A5)*4-4,,))</f>
        <v>Objectif 5</v>
      </c>
      <c r="Q5" s="22" t="s">
        <v>42</v>
      </c>
      <c r="R5" s="22" t="s">
        <v>43</v>
      </c>
    </row>
    <row r="6" spans="13:18" x14ac:dyDescent="0.2">
      <c r="M6" s="17" t="str">
        <f ca="1">OFFSET(Graph!$A$1,MATCH(Graph!$M$4,A:A,0)+1,,)</f>
        <v>Courbe 2</v>
      </c>
      <c r="O6" s="19" t="str">
        <f t="shared" ref="O6:O13" ca="1" si="0">IF(OFFSET($A$30,ROW(A6)*4-4,,)=0," ",OFFSET($A$30,ROW(A6)*4-4,,))</f>
        <v>Objectif 6</v>
      </c>
    </row>
    <row r="7" spans="13:18" x14ac:dyDescent="0.2">
      <c r="M7" t="s">
        <v>27</v>
      </c>
      <c r="O7" s="19" t="str">
        <f t="shared" ca="1" si="0"/>
        <v xml:space="preserve"> </v>
      </c>
      <c r="Q7" s="22" t="s">
        <v>34</v>
      </c>
      <c r="R7" s="22" t="s">
        <v>44</v>
      </c>
    </row>
    <row r="8" spans="13:18" x14ac:dyDescent="0.2">
      <c r="O8" s="19" t="str">
        <f t="shared" ca="1" si="0"/>
        <v xml:space="preserve"> </v>
      </c>
      <c r="Q8" s="22" t="s">
        <v>36</v>
      </c>
      <c r="R8" s="22" t="s">
        <v>45</v>
      </c>
    </row>
    <row r="9" spans="13:18" x14ac:dyDescent="0.2">
      <c r="O9" s="19" t="str">
        <f t="shared" ca="1" si="0"/>
        <v xml:space="preserve"> </v>
      </c>
      <c r="Q9" s="22" t="s">
        <v>38</v>
      </c>
      <c r="R9" s="22" t="s">
        <v>39</v>
      </c>
    </row>
    <row r="10" spans="13:18" x14ac:dyDescent="0.2">
      <c r="O10" s="19" t="str">
        <f t="shared" ca="1" si="0"/>
        <v xml:space="preserve"> </v>
      </c>
      <c r="Q10" s="22" t="s">
        <v>40</v>
      </c>
      <c r="R10" s="22" t="s">
        <v>46</v>
      </c>
    </row>
    <row r="11" spans="13:18" x14ac:dyDescent="0.2">
      <c r="O11" s="19" t="str">
        <f t="shared" ca="1" si="0"/>
        <v xml:space="preserve"> </v>
      </c>
      <c r="Q11" s="22" t="s">
        <v>42</v>
      </c>
      <c r="R11" s="22" t="s">
        <v>47</v>
      </c>
    </row>
    <row r="12" spans="13:18" x14ac:dyDescent="0.2">
      <c r="O12" s="19" t="str">
        <f t="shared" ca="1" si="0"/>
        <v xml:space="preserve"> </v>
      </c>
    </row>
    <row r="13" spans="13:18" ht="13.5" thickBot="1" x14ac:dyDescent="0.25">
      <c r="O13" s="20" t="str">
        <f t="shared" ca="1" si="0"/>
        <v xml:space="preserve"> </v>
      </c>
    </row>
    <row r="14" spans="13:18" x14ac:dyDescent="0.2">
      <c r="Q14" t="s">
        <v>48</v>
      </c>
    </row>
    <row r="15" spans="13:18" x14ac:dyDescent="0.2">
      <c r="Q15" t="s">
        <v>49</v>
      </c>
    </row>
    <row r="16" spans="13:18" x14ac:dyDescent="0.2">
      <c r="Q16" t="s">
        <v>50</v>
      </c>
    </row>
    <row r="17" spans="1:17" x14ac:dyDescent="0.2">
      <c r="Q17" t="s">
        <v>51</v>
      </c>
    </row>
    <row r="18" spans="1:17" x14ac:dyDescent="0.2">
      <c r="Q18" t="s">
        <v>52</v>
      </c>
    </row>
    <row r="19" spans="1:17" x14ac:dyDescent="0.2">
      <c r="Q19" t="s">
        <v>53</v>
      </c>
    </row>
    <row r="20" spans="1:17" x14ac:dyDescent="0.2">
      <c r="Q20" t="s">
        <v>54</v>
      </c>
    </row>
    <row r="22" spans="1:17" x14ac:dyDescent="0.2">
      <c r="Q22" t="s">
        <v>55</v>
      </c>
    </row>
    <row r="24" spans="1:17" ht="15" x14ac:dyDescent="0.3">
      <c r="Q24" s="23" t="s">
        <v>56</v>
      </c>
    </row>
    <row r="25" spans="1:17" x14ac:dyDescent="0.2">
      <c r="N25">
        <f>MATCH(Graph!$M$4,Graph!$A:$A,0)</f>
        <v>34</v>
      </c>
    </row>
    <row r="26" spans="1:17" x14ac:dyDescent="0.2">
      <c r="Q26" s="24" t="s">
        <v>57</v>
      </c>
    </row>
    <row r="27" spans="1:17" x14ac:dyDescent="0.2">
      <c r="Q27" s="26" t="s">
        <v>47</v>
      </c>
    </row>
    <row r="28" spans="1:17" ht="25.5" x14ac:dyDescent="0.2">
      <c r="N28" s="9" t="s">
        <v>16</v>
      </c>
      <c r="Q28" s="25" t="s">
        <v>59</v>
      </c>
    </row>
    <row r="29" spans="1:17" x14ac:dyDescent="0.2">
      <c r="A29" s="8" t="s">
        <v>25</v>
      </c>
      <c r="B29" s="8" t="s">
        <v>8</v>
      </c>
      <c r="C29" s="8" t="s">
        <v>9</v>
      </c>
      <c r="D29" s="8" t="s">
        <v>0</v>
      </c>
      <c r="E29" s="8" t="s">
        <v>10</v>
      </c>
      <c r="F29" s="8" t="s">
        <v>1</v>
      </c>
      <c r="G29" s="8" t="s">
        <v>2</v>
      </c>
      <c r="H29" s="8" t="s">
        <v>11</v>
      </c>
      <c r="I29" s="8" t="s">
        <v>3</v>
      </c>
      <c r="J29" s="8" t="s">
        <v>12</v>
      </c>
      <c r="K29" s="8" t="s">
        <v>13</v>
      </c>
      <c r="L29" s="8" t="s">
        <v>14</v>
      </c>
      <c r="M29" s="8" t="s">
        <v>15</v>
      </c>
      <c r="N29" s="8"/>
      <c r="Q29" s="25" t="s">
        <v>58</v>
      </c>
    </row>
    <row r="30" spans="1:17" x14ac:dyDescent="0.2">
      <c r="A30" s="1" t="s">
        <v>4</v>
      </c>
      <c r="B30" s="10">
        <v>125</v>
      </c>
      <c r="C30" s="10">
        <v>250</v>
      </c>
      <c r="D30" s="10">
        <v>375</v>
      </c>
      <c r="E30" s="10">
        <v>500</v>
      </c>
      <c r="F30" s="10">
        <v>625</v>
      </c>
      <c r="G30" s="10">
        <v>750</v>
      </c>
      <c r="H30" s="10">
        <v>875</v>
      </c>
      <c r="I30" s="10">
        <v>1000</v>
      </c>
      <c r="J30" s="10">
        <v>1125</v>
      </c>
      <c r="K30" s="10">
        <v>1250</v>
      </c>
      <c r="L30" s="10">
        <v>1375</v>
      </c>
      <c r="M30" s="10">
        <v>1500</v>
      </c>
      <c r="N30" s="4">
        <v>1500</v>
      </c>
      <c r="Q30" s="25" t="s">
        <v>60</v>
      </c>
    </row>
    <row r="31" spans="1:17" x14ac:dyDescent="0.2">
      <c r="A31" s="2" t="s">
        <v>21</v>
      </c>
      <c r="B31" s="11">
        <v>100</v>
      </c>
      <c r="C31" s="11">
        <v>120</v>
      </c>
      <c r="D31" s="11">
        <v>150</v>
      </c>
      <c r="E31" s="11">
        <v>150</v>
      </c>
      <c r="F31" s="11">
        <v>100</v>
      </c>
      <c r="G31" s="11">
        <v>150</v>
      </c>
      <c r="H31" s="11">
        <v>100</v>
      </c>
      <c r="I31" s="11">
        <v>100</v>
      </c>
      <c r="J31" s="11">
        <v>180</v>
      </c>
      <c r="K31" s="11">
        <v>150</v>
      </c>
      <c r="L31" s="11">
        <v>200</v>
      </c>
      <c r="M31" s="11">
        <v>100</v>
      </c>
      <c r="N31" s="5"/>
    </row>
    <row r="32" spans="1:17" x14ac:dyDescent="0.2">
      <c r="A32" s="3" t="s">
        <v>17</v>
      </c>
      <c r="B32" s="12">
        <f>B31</f>
        <v>100</v>
      </c>
      <c r="C32" s="12">
        <f t="shared" ref="C32:M32" si="1">SUM(C31+B32)</f>
        <v>220</v>
      </c>
      <c r="D32" s="12">
        <f t="shared" si="1"/>
        <v>370</v>
      </c>
      <c r="E32" s="12">
        <f t="shared" si="1"/>
        <v>520</v>
      </c>
      <c r="F32" s="12">
        <f t="shared" si="1"/>
        <v>620</v>
      </c>
      <c r="G32" s="12">
        <f t="shared" si="1"/>
        <v>770</v>
      </c>
      <c r="H32" s="12">
        <f t="shared" si="1"/>
        <v>870</v>
      </c>
      <c r="I32" s="12">
        <f t="shared" si="1"/>
        <v>970</v>
      </c>
      <c r="J32" s="12">
        <f t="shared" si="1"/>
        <v>1150</v>
      </c>
      <c r="K32" s="12">
        <f t="shared" si="1"/>
        <v>1300</v>
      </c>
      <c r="L32" s="12">
        <f t="shared" si="1"/>
        <v>1500</v>
      </c>
      <c r="M32" s="12">
        <f t="shared" si="1"/>
        <v>1600</v>
      </c>
      <c r="N32" s="7"/>
      <c r="Q32" s="24" t="s">
        <v>61</v>
      </c>
    </row>
    <row r="33" spans="1:17" x14ac:dyDescent="0.2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5"/>
    </row>
    <row r="34" spans="1:17" x14ac:dyDescent="0.2">
      <c r="A34" s="1" t="s">
        <v>5</v>
      </c>
      <c r="B34" s="10">
        <v>66.599999999999994</v>
      </c>
      <c r="C34" s="10">
        <v>133.19999999999999</v>
      </c>
      <c r="D34" s="10">
        <v>199.8</v>
      </c>
      <c r="E34" s="10">
        <v>266.39999999999998</v>
      </c>
      <c r="F34" s="10">
        <v>333</v>
      </c>
      <c r="G34" s="10">
        <v>399.6</v>
      </c>
      <c r="H34" s="10">
        <v>466.2</v>
      </c>
      <c r="I34" s="10">
        <v>532.79999999999995</v>
      </c>
      <c r="J34" s="10">
        <v>599.4</v>
      </c>
      <c r="K34" s="10">
        <v>666</v>
      </c>
      <c r="L34" s="10">
        <v>732.6</v>
      </c>
      <c r="M34" s="10">
        <v>799.2</v>
      </c>
      <c r="N34" s="4">
        <v>800</v>
      </c>
      <c r="Q34" s="24" t="s">
        <v>62</v>
      </c>
    </row>
    <row r="35" spans="1:17" x14ac:dyDescent="0.2">
      <c r="A35" s="2" t="s">
        <v>22</v>
      </c>
      <c r="B35" s="11">
        <v>80</v>
      </c>
      <c r="C35" s="11">
        <v>65</v>
      </c>
      <c r="D35" s="11">
        <v>60</v>
      </c>
      <c r="E35" s="11">
        <v>70</v>
      </c>
      <c r="F35" s="11">
        <v>60</v>
      </c>
      <c r="G35" s="11">
        <v>90</v>
      </c>
      <c r="H35" s="11">
        <v>50</v>
      </c>
      <c r="I35" s="11">
        <v>80</v>
      </c>
      <c r="J35" s="11">
        <v>70</v>
      </c>
      <c r="K35" s="11">
        <v>60</v>
      </c>
      <c r="L35" s="11">
        <v>70</v>
      </c>
      <c r="M35" s="11">
        <v>95</v>
      </c>
      <c r="N35" s="5"/>
      <c r="Q35" s="24" t="s">
        <v>63</v>
      </c>
    </row>
    <row r="36" spans="1:17" x14ac:dyDescent="0.2">
      <c r="A36" s="3" t="s">
        <v>18</v>
      </c>
      <c r="B36" s="12">
        <f>B35</f>
        <v>80</v>
      </c>
      <c r="C36" s="12">
        <f t="shared" ref="C36:M36" si="2">SUM(B36+C35)</f>
        <v>145</v>
      </c>
      <c r="D36" s="12">
        <f t="shared" si="2"/>
        <v>205</v>
      </c>
      <c r="E36" s="12">
        <f t="shared" si="2"/>
        <v>275</v>
      </c>
      <c r="F36" s="12">
        <f t="shared" si="2"/>
        <v>335</v>
      </c>
      <c r="G36" s="12">
        <f t="shared" si="2"/>
        <v>425</v>
      </c>
      <c r="H36" s="12">
        <f t="shared" si="2"/>
        <v>475</v>
      </c>
      <c r="I36" s="12">
        <f t="shared" si="2"/>
        <v>555</v>
      </c>
      <c r="J36" s="12">
        <f t="shared" si="2"/>
        <v>625</v>
      </c>
      <c r="K36" s="12">
        <f t="shared" si="2"/>
        <v>685</v>
      </c>
      <c r="L36" s="12">
        <f t="shared" si="2"/>
        <v>755</v>
      </c>
      <c r="M36" s="12">
        <f t="shared" si="2"/>
        <v>850</v>
      </c>
      <c r="N36" s="7"/>
    </row>
    <row r="37" spans="1:17" x14ac:dyDescent="0.2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5"/>
      <c r="Q37" s="26" t="s">
        <v>64</v>
      </c>
    </row>
    <row r="38" spans="1:17" x14ac:dyDescent="0.2">
      <c r="A38" s="1" t="s">
        <v>6</v>
      </c>
      <c r="B38" s="10">
        <v>50</v>
      </c>
      <c r="C38" s="10">
        <v>100</v>
      </c>
      <c r="D38" s="10">
        <v>150</v>
      </c>
      <c r="E38" s="10">
        <v>200</v>
      </c>
      <c r="F38" s="10">
        <v>250</v>
      </c>
      <c r="G38" s="10">
        <v>300</v>
      </c>
      <c r="H38" s="10">
        <v>350</v>
      </c>
      <c r="I38" s="10">
        <v>400</v>
      </c>
      <c r="J38" s="10">
        <v>450</v>
      </c>
      <c r="K38" s="10">
        <v>500</v>
      </c>
      <c r="L38" s="10">
        <v>550</v>
      </c>
      <c r="M38" s="10">
        <v>600</v>
      </c>
      <c r="N38" s="4">
        <v>600</v>
      </c>
    </row>
    <row r="39" spans="1:17" x14ac:dyDescent="0.2">
      <c r="A39" s="2" t="s">
        <v>23</v>
      </c>
      <c r="B39" s="11">
        <v>50</v>
      </c>
      <c r="C39" s="11">
        <v>35</v>
      </c>
      <c r="D39" s="11">
        <v>60</v>
      </c>
      <c r="E39" s="11">
        <v>50</v>
      </c>
      <c r="F39" s="11">
        <v>70</v>
      </c>
      <c r="G39" s="11">
        <v>50</v>
      </c>
      <c r="H39" s="11">
        <v>50</v>
      </c>
      <c r="I39" s="11">
        <v>50</v>
      </c>
      <c r="J39" s="11">
        <v>65</v>
      </c>
      <c r="K39" s="11">
        <v>45</v>
      </c>
      <c r="L39" s="11">
        <v>40</v>
      </c>
      <c r="M39" s="11">
        <v>65</v>
      </c>
      <c r="N39" s="5"/>
    </row>
    <row r="40" spans="1:17" x14ac:dyDescent="0.2">
      <c r="A40" s="3" t="s">
        <v>19</v>
      </c>
      <c r="B40" s="12">
        <f>B39</f>
        <v>50</v>
      </c>
      <c r="C40" s="12">
        <f t="shared" ref="C40:M40" si="3">SUM(B40+C39)</f>
        <v>85</v>
      </c>
      <c r="D40" s="12">
        <f t="shared" si="3"/>
        <v>145</v>
      </c>
      <c r="E40" s="12">
        <f t="shared" si="3"/>
        <v>195</v>
      </c>
      <c r="F40" s="12">
        <f t="shared" si="3"/>
        <v>265</v>
      </c>
      <c r="G40" s="12">
        <f t="shared" si="3"/>
        <v>315</v>
      </c>
      <c r="H40" s="12">
        <f t="shared" si="3"/>
        <v>365</v>
      </c>
      <c r="I40" s="12">
        <f t="shared" si="3"/>
        <v>415</v>
      </c>
      <c r="J40" s="12">
        <f t="shared" si="3"/>
        <v>480</v>
      </c>
      <c r="K40" s="12">
        <f t="shared" si="3"/>
        <v>525</v>
      </c>
      <c r="L40" s="12">
        <f t="shared" si="3"/>
        <v>565</v>
      </c>
      <c r="M40" s="12">
        <f t="shared" si="3"/>
        <v>630</v>
      </c>
      <c r="N40" s="7"/>
    </row>
    <row r="41" spans="1:17" x14ac:dyDescent="0.2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5"/>
    </row>
    <row r="42" spans="1:17" x14ac:dyDescent="0.2">
      <c r="A42" s="1" t="s">
        <v>7</v>
      </c>
      <c r="B42" s="10">
        <v>33.299999999999997</v>
      </c>
      <c r="C42" s="10">
        <v>66.599999999999994</v>
      </c>
      <c r="D42" s="10">
        <v>99.9</v>
      </c>
      <c r="E42" s="10">
        <v>133.19999999999999</v>
      </c>
      <c r="F42" s="10">
        <v>166.5</v>
      </c>
      <c r="G42" s="10">
        <v>199.8</v>
      </c>
      <c r="H42" s="10">
        <v>233.1</v>
      </c>
      <c r="I42" s="10">
        <v>266.39999999999998</v>
      </c>
      <c r="J42" s="10">
        <v>299.7</v>
      </c>
      <c r="K42" s="10">
        <v>333</v>
      </c>
      <c r="L42" s="10">
        <v>366.3</v>
      </c>
      <c r="M42" s="10">
        <v>399.6</v>
      </c>
      <c r="N42" s="4">
        <v>400</v>
      </c>
    </row>
    <row r="43" spans="1:17" ht="12.75" customHeight="1" x14ac:dyDescent="0.2">
      <c r="A43" s="2" t="s">
        <v>24</v>
      </c>
      <c r="B43" s="11">
        <v>30</v>
      </c>
      <c r="C43" s="11">
        <v>20</v>
      </c>
      <c r="D43" s="11">
        <v>26</v>
      </c>
      <c r="E43" s="11">
        <v>25</v>
      </c>
      <c r="F43" s="11">
        <v>18</v>
      </c>
      <c r="G43" s="11">
        <v>22</v>
      </c>
      <c r="H43" s="11">
        <v>30</v>
      </c>
      <c r="I43" s="11">
        <v>30</v>
      </c>
      <c r="J43" s="11">
        <v>45</v>
      </c>
      <c r="K43" s="11">
        <v>45</v>
      </c>
      <c r="L43" s="11">
        <v>30</v>
      </c>
      <c r="M43" s="11">
        <v>45</v>
      </c>
      <c r="N43" s="6"/>
    </row>
    <row r="44" spans="1:17" x14ac:dyDescent="0.2">
      <c r="A44" s="3" t="s">
        <v>20</v>
      </c>
      <c r="B44" s="12">
        <f>B43</f>
        <v>30</v>
      </c>
      <c r="C44" s="12">
        <f t="shared" ref="C44:M44" si="4">SUM(B44+C43)</f>
        <v>50</v>
      </c>
      <c r="D44" s="12">
        <f t="shared" si="4"/>
        <v>76</v>
      </c>
      <c r="E44" s="12">
        <f t="shared" si="4"/>
        <v>101</v>
      </c>
      <c r="F44" s="12">
        <f t="shared" si="4"/>
        <v>119</v>
      </c>
      <c r="G44" s="12">
        <f t="shared" si="4"/>
        <v>141</v>
      </c>
      <c r="H44" s="12">
        <f t="shared" si="4"/>
        <v>171</v>
      </c>
      <c r="I44" s="12">
        <f t="shared" si="4"/>
        <v>201</v>
      </c>
      <c r="J44" s="12">
        <f t="shared" si="4"/>
        <v>246</v>
      </c>
      <c r="K44" s="12">
        <f t="shared" si="4"/>
        <v>291</v>
      </c>
      <c r="L44" s="12">
        <f t="shared" si="4"/>
        <v>321</v>
      </c>
      <c r="M44" s="12">
        <f t="shared" si="4"/>
        <v>366</v>
      </c>
      <c r="N44" s="7"/>
    </row>
    <row r="46" spans="1:17" x14ac:dyDescent="0.2">
      <c r="A46" s="1" t="s">
        <v>28</v>
      </c>
      <c r="B46" s="10">
        <v>125</v>
      </c>
      <c r="C46" s="10">
        <v>250</v>
      </c>
      <c r="D46" s="10">
        <v>375</v>
      </c>
      <c r="E46" s="10">
        <v>500</v>
      </c>
      <c r="F46" s="10">
        <v>625</v>
      </c>
      <c r="G46" s="10">
        <v>750</v>
      </c>
      <c r="H46" s="10">
        <v>875</v>
      </c>
      <c r="I46" s="10">
        <v>1000</v>
      </c>
      <c r="J46" s="10">
        <v>1125</v>
      </c>
      <c r="K46" s="10">
        <v>1250</v>
      </c>
      <c r="L46" s="10">
        <v>1375</v>
      </c>
      <c r="M46" s="10">
        <v>1500</v>
      </c>
      <c r="N46" s="4">
        <v>500</v>
      </c>
    </row>
    <row r="47" spans="1:17" x14ac:dyDescent="0.2">
      <c r="A47" s="2" t="s">
        <v>29</v>
      </c>
      <c r="B47" s="11">
        <v>80</v>
      </c>
      <c r="C47" s="11">
        <v>65</v>
      </c>
      <c r="D47" s="11">
        <v>60</v>
      </c>
      <c r="E47" s="11">
        <v>70</v>
      </c>
      <c r="F47" s="11">
        <v>60</v>
      </c>
      <c r="G47" s="11">
        <v>90</v>
      </c>
      <c r="H47" s="11">
        <v>50</v>
      </c>
      <c r="I47" s="11">
        <v>80</v>
      </c>
      <c r="J47" s="11">
        <v>70</v>
      </c>
      <c r="K47" s="11">
        <v>60</v>
      </c>
      <c r="L47" s="11">
        <v>70</v>
      </c>
      <c r="M47" s="11">
        <v>95</v>
      </c>
      <c r="N47" s="6"/>
    </row>
    <row r="48" spans="1:17" x14ac:dyDescent="0.2">
      <c r="A48" s="3" t="s">
        <v>30</v>
      </c>
      <c r="B48" s="12">
        <f>B47</f>
        <v>80</v>
      </c>
      <c r="C48" s="12">
        <f t="shared" ref="C48:M48" si="5">SUM(B48+C47)</f>
        <v>145</v>
      </c>
      <c r="D48" s="12">
        <f t="shared" si="5"/>
        <v>205</v>
      </c>
      <c r="E48" s="12">
        <f t="shared" si="5"/>
        <v>275</v>
      </c>
      <c r="F48" s="12">
        <f t="shared" si="5"/>
        <v>335</v>
      </c>
      <c r="G48" s="12">
        <f t="shared" si="5"/>
        <v>425</v>
      </c>
      <c r="H48" s="12">
        <f t="shared" si="5"/>
        <v>475</v>
      </c>
      <c r="I48" s="12">
        <f t="shared" si="5"/>
        <v>555</v>
      </c>
      <c r="J48" s="12">
        <f t="shared" si="5"/>
        <v>625</v>
      </c>
      <c r="K48" s="12">
        <f t="shared" si="5"/>
        <v>685</v>
      </c>
      <c r="L48" s="12">
        <f t="shared" si="5"/>
        <v>755</v>
      </c>
      <c r="M48" s="12">
        <f t="shared" si="5"/>
        <v>850</v>
      </c>
      <c r="N48" s="7"/>
    </row>
    <row r="50" spans="1:14" x14ac:dyDescent="0.2">
      <c r="A50" s="1" t="s">
        <v>31</v>
      </c>
      <c r="B50" s="10">
        <v>99.9</v>
      </c>
      <c r="C50" s="10">
        <v>133.19999999999999</v>
      </c>
      <c r="D50" s="10">
        <v>166.5</v>
      </c>
      <c r="E50" s="10">
        <v>199.8</v>
      </c>
      <c r="F50" s="10">
        <v>233.1</v>
      </c>
      <c r="G50" s="10">
        <v>266.39999999999998</v>
      </c>
      <c r="H50" s="10">
        <v>299.7</v>
      </c>
      <c r="I50" s="10">
        <v>300</v>
      </c>
      <c r="J50" s="10">
        <v>350</v>
      </c>
      <c r="K50" s="10">
        <v>400</v>
      </c>
      <c r="L50" s="10">
        <v>450</v>
      </c>
      <c r="M50" s="10">
        <v>500</v>
      </c>
      <c r="N50" s="4">
        <v>700</v>
      </c>
    </row>
    <row r="51" spans="1:14" x14ac:dyDescent="0.2">
      <c r="A51" s="2" t="s">
        <v>32</v>
      </c>
      <c r="B51" s="11">
        <v>26</v>
      </c>
      <c r="C51" s="11">
        <v>25</v>
      </c>
      <c r="D51" s="11">
        <v>18</v>
      </c>
      <c r="E51" s="11">
        <v>22</v>
      </c>
      <c r="F51" s="11">
        <v>30</v>
      </c>
      <c r="G51" s="11">
        <v>30</v>
      </c>
      <c r="H51" s="11">
        <v>45</v>
      </c>
      <c r="I51" s="11">
        <v>50</v>
      </c>
      <c r="J51" s="11">
        <v>50</v>
      </c>
      <c r="K51" s="11">
        <v>50</v>
      </c>
      <c r="L51" s="11">
        <v>65</v>
      </c>
      <c r="M51" s="11">
        <v>45</v>
      </c>
      <c r="N51" s="6"/>
    </row>
    <row r="52" spans="1:14" x14ac:dyDescent="0.2">
      <c r="A52" s="3" t="s">
        <v>33</v>
      </c>
      <c r="B52" s="12">
        <f>B51</f>
        <v>26</v>
      </c>
      <c r="C52" s="12">
        <f t="shared" ref="C52:M52" si="6">SUM(B52+C51)</f>
        <v>51</v>
      </c>
      <c r="D52" s="12">
        <f t="shared" si="6"/>
        <v>69</v>
      </c>
      <c r="E52" s="12">
        <f t="shared" si="6"/>
        <v>91</v>
      </c>
      <c r="F52" s="12">
        <f t="shared" si="6"/>
        <v>121</v>
      </c>
      <c r="G52" s="12">
        <f t="shared" si="6"/>
        <v>151</v>
      </c>
      <c r="H52" s="12">
        <f t="shared" si="6"/>
        <v>196</v>
      </c>
      <c r="I52" s="12">
        <f t="shared" si="6"/>
        <v>246</v>
      </c>
      <c r="J52" s="12">
        <f t="shared" si="6"/>
        <v>296</v>
      </c>
      <c r="K52" s="12">
        <f t="shared" si="6"/>
        <v>346</v>
      </c>
      <c r="L52" s="12">
        <f t="shared" si="6"/>
        <v>411</v>
      </c>
      <c r="M52" s="12">
        <f t="shared" si="6"/>
        <v>456</v>
      </c>
      <c r="N52" s="7"/>
    </row>
  </sheetData>
  <sheetCalcPr fullCalcOnLoad="1"/>
  <phoneticPr fontId="1" type="noConversion"/>
  <dataValidations count="1">
    <dataValidation type="list" allowBlank="1" showInputMessage="1" showErrorMessage="1" sqref="M4">
      <formula1>objectif</formula1>
    </dataValidation>
  </dataValidations>
  <pageMargins left="0.22" right="0.19" top="0.41" bottom="0.984251969" header="0.27" footer="0.492125984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A16"/>
  <sheetViews>
    <sheetView workbookViewId="0">
      <selection activeCell="F45" sqref="F45"/>
    </sheetView>
  </sheetViews>
  <sheetFormatPr baseColWidth="10" defaultRowHeight="12.75" x14ac:dyDescent="0.2"/>
  <cols>
    <col min="1" max="1" width="14" bestFit="1" customWidth="1"/>
  </cols>
  <sheetData>
    <row r="8" s="16" customFormat="1" x14ac:dyDescent="0.2"/>
    <row r="12" s="16" customFormat="1" x14ac:dyDescent="0.2"/>
    <row r="16" s="16" customFormat="1" x14ac:dyDescent="0.2"/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JCBERTHAUD</dc:creator>
  <cp:lastModifiedBy>cb</cp:lastModifiedBy>
  <cp:lastPrinted>2010-07-20T08:46:08Z</cp:lastPrinted>
  <dcterms:created xsi:type="dcterms:W3CDTF">2010-07-13T12:06:44Z</dcterms:created>
  <dcterms:modified xsi:type="dcterms:W3CDTF">2012-07-28T05:33:03Z</dcterms:modified>
</cp:coreProperties>
</file>