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hidePivotFieldList="1" autoCompressPictures="0"/>
  <bookViews>
    <workbookView xWindow="885" yWindow="885" windowWidth="21840" windowHeight="13695" tabRatio="500" activeTab="1"/>
  </bookViews>
  <sheets>
    <sheet name="J1" sheetId="2" r:id="rId1"/>
    <sheet name="Graph_J1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M_J_B">AVERAGE(MBJ)</definedName>
    <definedName name="MBJ">OFFSET('J1'!$C$2,,,COUNT('J1'!$C:$C))</definedName>
    <definedName name="nb_mbj">COUNT(MBJ)-1</definedName>
  </definedName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0" i="2" l="1"/>
  <c r="E10" i="2"/>
  <c r="D10" i="2"/>
  <c r="C10" i="2"/>
  <c r="F9" i="2"/>
  <c r="E9" i="2"/>
  <c r="D9" i="2"/>
  <c r="C9" i="2"/>
  <c r="F8" i="2"/>
  <c r="E8" i="2"/>
  <c r="D8" i="2"/>
  <c r="C8" i="2"/>
  <c r="F7" i="2"/>
  <c r="E7" i="2"/>
  <c r="D7" i="2"/>
  <c r="C7" i="2"/>
  <c r="F6" i="2"/>
  <c r="E6" i="2"/>
  <c r="D6" i="2"/>
  <c r="C6" i="2"/>
  <c r="F5" i="2"/>
  <c r="E5" i="2"/>
  <c r="D5" i="2"/>
  <c r="C5" i="2"/>
  <c r="F4" i="2"/>
  <c r="E4" i="2"/>
  <c r="D4" i="2"/>
  <c r="C4" i="2"/>
  <c r="F3" i="2"/>
  <c r="E3" i="2"/>
  <c r="D3" i="2"/>
  <c r="C3" i="2"/>
  <c r="F2" i="2"/>
  <c r="E2" i="2"/>
  <c r="D2" i="2"/>
  <c r="C2" i="2"/>
</calcChain>
</file>

<file path=xl/sharedStrings.xml><?xml version="1.0" encoding="utf-8"?>
<sst xmlns="http://schemas.openxmlformats.org/spreadsheetml/2006/main" count="50" uniqueCount="15">
  <si>
    <t>Journée</t>
  </si>
  <si>
    <t>Dom/Ext</t>
  </si>
  <si>
    <t>Ballons joués MATCH</t>
  </si>
  <si>
    <t>Ballons récupérés MATCH</t>
  </si>
  <si>
    <t>Ballons perdus MATCH</t>
  </si>
  <si>
    <t>Temps de jeu MATCH</t>
  </si>
  <si>
    <t>Extérieur</t>
  </si>
  <si>
    <t>Domicile</t>
  </si>
  <si>
    <t>M_J_B</t>
  </si>
  <si>
    <t>=MOYENNE(MBJ)</t>
  </si>
  <si>
    <t>MBJ</t>
  </si>
  <si>
    <t>=DECALER('J1'!$C$2;;;NB('J1'!$C:$C))</t>
  </si>
  <si>
    <t>nb_mbj</t>
  </si>
  <si>
    <t>=NB(MBJ)-1</t>
  </si>
  <si>
    <t>Zone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</si>
</sst>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rgb="FF00000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49" fontId="4" fillId="0" borderId="0" xfId="0" applyNumberFormat="1" applyFont="1"/>
  </cellXfs>
  <cellStyles count="1">
    <cellStyle name="Normal" xfId="0" builtinId="0"/>
  </cellStyles>
  <dxfs count="10">
    <dxf>
      <font>
        <b/>
        <i val="0"/>
        <color rgb="FF00800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ont>
        <b/>
        <i val="0"/>
        <color rgb="FFFF0000"/>
      </font>
      <border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numFmt numFmtId="165" formatCode="General&quot;'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27"/>
          <c:order val="0"/>
          <c:tx>
            <c:v>Ballons joués</c:v>
          </c:tx>
          <c:spPr>
            <a:solidFill>
              <a:srgbClr val="002964"/>
            </a:solidFill>
            <a:effectLst/>
          </c:spPr>
          <c:invertIfNegative val="0"/>
          <c:dLbls>
            <c:dLbl>
              <c:idx val="0"/>
              <c:layout>
                <c:manualLayout>
                  <c:x val="-2.7280475943346097E-3"/>
                  <c:y val="3.91198144427069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800" b="1">
                    <a:solidFill>
                      <a:srgbClr val="002964"/>
                    </a:solidFill>
                    <a:latin typeface="Avenir Next Condensed Medium"/>
                    <a:cs typeface="Avenir Next Condensed Medium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'J1'!$A$2:$A$10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</c:numCache>
            </c:numRef>
          </c:cat>
          <c:val>
            <c:numRef>
              <c:f>'J1'!$C$2:$C$10</c:f>
              <c:numCache>
                <c:formatCode>General</c:formatCode>
                <c:ptCount val="9"/>
                <c:pt idx="0">
                  <c:v>47</c:v>
                </c:pt>
                <c:pt idx="1">
                  <c:v>37</c:v>
                </c:pt>
                <c:pt idx="2">
                  <c:v>55</c:v>
                </c:pt>
                <c:pt idx="3">
                  <c:v>73</c:v>
                </c:pt>
                <c:pt idx="4">
                  <c:v>55</c:v>
                </c:pt>
                <c:pt idx="5">
                  <c:v>75</c:v>
                </c:pt>
                <c:pt idx="6">
                  <c:v>67</c:v>
                </c:pt>
                <c:pt idx="7">
                  <c:v>72</c:v>
                </c:pt>
                <c:pt idx="8">
                  <c:v>50</c:v>
                </c:pt>
              </c:numCache>
            </c:numRef>
          </c:val>
        </c:ser>
        <c:ser>
          <c:idx val="28"/>
          <c:order val="1"/>
          <c:tx>
            <c:v>Ballons récupérés</c:v>
          </c:tx>
          <c:spPr>
            <a:solidFill>
              <a:srgbClr val="008000"/>
            </a:solidFill>
            <a:effectLst/>
          </c:spPr>
          <c:invertIfNegative val="0"/>
          <c:dLbls>
            <c:txPr>
              <a:bodyPr/>
              <a:lstStyle/>
              <a:p>
                <a:pPr>
                  <a:defRPr sz="800" b="1">
                    <a:solidFill>
                      <a:srgbClr val="008000"/>
                    </a:solidFill>
                    <a:latin typeface="Avenir Next Condensed Medium"/>
                    <a:cs typeface="Avenir Next Condensed Medium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'J1'!$A$2:$A$10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</c:numCache>
            </c:numRef>
          </c:cat>
          <c:val>
            <c:numRef>
              <c:f>'J1'!$D$2:$D$10</c:f>
              <c:numCache>
                <c:formatCode>General</c:formatCode>
                <c:ptCount val="9"/>
                <c:pt idx="0">
                  <c:v>15</c:v>
                </c:pt>
                <c:pt idx="1">
                  <c:v>7</c:v>
                </c:pt>
                <c:pt idx="2">
                  <c:v>14</c:v>
                </c:pt>
                <c:pt idx="3">
                  <c:v>16</c:v>
                </c:pt>
                <c:pt idx="4">
                  <c:v>17</c:v>
                </c:pt>
                <c:pt idx="5">
                  <c:v>17</c:v>
                </c:pt>
                <c:pt idx="6">
                  <c:v>12</c:v>
                </c:pt>
                <c:pt idx="7">
                  <c:v>22</c:v>
                </c:pt>
                <c:pt idx="8">
                  <c:v>14</c:v>
                </c:pt>
              </c:numCache>
            </c:numRef>
          </c:val>
        </c:ser>
        <c:ser>
          <c:idx val="29"/>
          <c:order val="2"/>
          <c:tx>
            <c:v>Ballons perdus</c:v>
          </c:tx>
          <c:spPr>
            <a:solidFill>
              <a:srgbClr val="800000"/>
            </a:solidFill>
            <a:effectLst/>
          </c:spPr>
          <c:invertIfNegative val="0"/>
          <c:dLbls>
            <c:txPr>
              <a:bodyPr/>
              <a:lstStyle/>
              <a:p>
                <a:pPr>
                  <a:defRPr sz="800" b="1">
                    <a:solidFill>
                      <a:srgbClr val="800000"/>
                    </a:solidFill>
                    <a:latin typeface="Avenir Next Condensed Medium"/>
                    <a:cs typeface="Avenir Next Condensed Medium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'J1'!$A$2:$A$10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</c:numCache>
            </c:numRef>
          </c:cat>
          <c:val>
            <c:numRef>
              <c:f>'J1'!$E$2:$E$10</c:f>
              <c:numCache>
                <c:formatCode>General</c:formatCode>
                <c:ptCount val="9"/>
                <c:pt idx="0">
                  <c:v>8</c:v>
                </c:pt>
                <c:pt idx="1">
                  <c:v>2</c:v>
                </c:pt>
                <c:pt idx="2">
                  <c:v>7</c:v>
                </c:pt>
                <c:pt idx="3">
                  <c:v>4</c:v>
                </c:pt>
                <c:pt idx="4">
                  <c:v>4</c:v>
                </c:pt>
                <c:pt idx="5">
                  <c:v>2</c:v>
                </c:pt>
                <c:pt idx="6">
                  <c:v>4</c:v>
                </c:pt>
                <c:pt idx="7">
                  <c:v>9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212259840"/>
        <c:axId val="39765696"/>
      </c:barChart>
      <c:lineChart>
        <c:grouping val="standard"/>
        <c:varyColors val="0"/>
        <c:ser>
          <c:idx val="38"/>
          <c:order val="3"/>
          <c:tx>
            <c:v>Temps de jeu</c:v>
          </c:tx>
          <c:spPr>
            <a:ln w="22225">
              <a:solidFill>
                <a:schemeClr val="tx1">
                  <a:lumMod val="50000"/>
                  <a:lumOff val="50000"/>
                </a:schemeClr>
              </a:solidFill>
            </a:ln>
          </c:spPr>
          <c:marker>
            <c:symbol val="none"/>
          </c:marker>
          <c:dLbls>
            <c:txPr>
              <a:bodyPr/>
              <a:lstStyle/>
              <a:p>
                <a:pPr>
                  <a:defRPr sz="800" b="1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Avenir Next Condensed Medium"/>
                    <a:cs typeface="Avenir Next Condensed Medium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'J1'!$A$2:$A$10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</c:numCache>
            </c:numRef>
          </c:cat>
          <c:val>
            <c:numRef>
              <c:f>'J1'!$F$2:$F$10</c:f>
              <c:numCache>
                <c:formatCode>General</c:formatCode>
                <c:ptCount val="9"/>
                <c:pt idx="0">
                  <c:v>93</c:v>
                </c:pt>
                <c:pt idx="1">
                  <c:v>98</c:v>
                </c:pt>
                <c:pt idx="2">
                  <c:v>95</c:v>
                </c:pt>
                <c:pt idx="3">
                  <c:v>96</c:v>
                </c:pt>
                <c:pt idx="4">
                  <c:v>95</c:v>
                </c:pt>
                <c:pt idx="5">
                  <c:v>96</c:v>
                </c:pt>
                <c:pt idx="6">
                  <c:v>95</c:v>
                </c:pt>
                <c:pt idx="7">
                  <c:v>95</c:v>
                </c:pt>
                <c:pt idx="8">
                  <c:v>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259840"/>
        <c:axId val="39765696"/>
      </c:lineChart>
      <c:scatterChart>
        <c:scatterStyle val="smoothMarker"/>
        <c:varyColors val="0"/>
        <c:ser>
          <c:idx val="0"/>
          <c:order val="4"/>
          <c:tx>
            <c:v>Moyenne</c:v>
          </c:tx>
          <c:spPr>
            <a:solidFill>
              <a:srgbClr val="FF0000"/>
            </a:solidFill>
            <a:ln w="38100">
              <a:solidFill>
                <a:srgbClr val="FF0000"/>
              </a:solidFill>
            </a:ln>
          </c:spPr>
          <c:marker>
            <c:symbol val="diamond"/>
            <c:size val="2"/>
            <c:spPr>
              <a:solidFill>
                <a:srgbClr val="FF0000"/>
              </a:solidFill>
              <a:ln w="6350">
                <a:solidFill>
                  <a:srgbClr val="FF0000"/>
                </a:solidFill>
              </a:ln>
            </c:spPr>
          </c:marker>
          <c:dLbls>
            <c:dLbl>
              <c:idx val="0"/>
              <c:layout>
                <c:manualLayout>
                  <c:x val="-5.4560951886691942E-3"/>
                  <c:y val="-6.08530446886552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800"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trendline>
            <c:trendlineType val="linear"/>
            <c:dispRSqr val="0"/>
            <c:dispEq val="0"/>
          </c:trendline>
          <c:errBars>
            <c:errDir val="x"/>
            <c:errBarType val="both"/>
            <c:errValType val="cust"/>
            <c:noEndCap val="1"/>
            <c:plus>
              <c:numRef>
                <c:f>[0]!nb_mbj</c:f>
                <c:numCache>
                  <c:formatCode>General</c:formatCode>
                  <c:ptCount val="1"/>
                  <c:pt idx="0">
                    <c:v>8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0</c:v>
                </c:pt>
              </c:numLit>
            </c:minus>
            <c:spPr>
              <a:ln w="15875">
                <a:solidFill>
                  <a:srgbClr val="FF0000"/>
                </a:solidFill>
              </a:ln>
            </c:spPr>
          </c:errBars>
          <c:yVal>
            <c:numRef>
              <c:f>[0]!M_J_B</c:f>
              <c:numCache>
                <c:formatCode>General</c:formatCode>
                <c:ptCount val="1"/>
                <c:pt idx="0">
                  <c:v>59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2259840"/>
        <c:axId val="39765696"/>
      </c:scatterChart>
      <c:catAx>
        <c:axId val="212259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200">
                <a:latin typeface="Avenir Next Condensed Demi Bold"/>
                <a:cs typeface="Avenir Next Condensed Demi Bold"/>
              </a:defRPr>
            </a:pPr>
            <a:endParaRPr lang="fr-FR"/>
          </a:p>
        </c:txPr>
        <c:crossAx val="39765696"/>
        <c:crosses val="autoZero"/>
        <c:auto val="1"/>
        <c:lblAlgn val="ctr"/>
        <c:lblOffset val="100"/>
        <c:noMultiLvlLbl val="0"/>
      </c:catAx>
      <c:valAx>
        <c:axId val="397656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2259840"/>
        <c:crosses val="autoZero"/>
        <c:crossBetween val="between"/>
      </c:valAx>
    </c:plotArea>
    <c:legend>
      <c:legendPos val="b"/>
      <c:legendEntry>
        <c:idx val="5"/>
        <c:delete val="1"/>
      </c:legendEntry>
      <c:layout/>
      <c:overlay val="0"/>
      <c:txPr>
        <a:bodyPr/>
        <a:lstStyle/>
        <a:p>
          <a:pPr>
            <a:defRPr sz="1000">
              <a:latin typeface="Avenir Next Condensed Regular"/>
              <a:cs typeface="Avenir Next Condensed Regular"/>
            </a:defRPr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67468</xdr:colOff>
      <xdr:row>0</xdr:row>
      <xdr:rowOff>56357</xdr:rowOff>
    </xdr:from>
    <xdr:to>
      <xdr:col>5</xdr:col>
      <xdr:colOff>525859</xdr:colOff>
      <xdr:row>14</xdr:row>
      <xdr:rowOff>144462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1_Chateauroux-ESTAC/J1_Chateauroux-ESTA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2_ESTAC-Tours/J2_ESTAC-Tour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3_Sochaux-ESTAC/J3_Sochaux-ESTAC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4_ESTAC-Laval/J4_ESTAC-Laval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5_GFCAjaccio-ESTAC/J5_GFCAjaccio-ESTAC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6_ESTAC-Auxerre/J6_ESTAC-Auxerre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7_LeHavre-ESTAC/J7_LeHavre-ESTAC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9_Clermont-ESTAC/J9_Clermont-ESTAC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pestac/2014-2015/PRO/J10_ESTAC-Valenciennes/J10_ESTAC-Valencienn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ZAMOUM"/>
      <sheetName val="CABOT"/>
      <sheetName val="CAMARA"/>
      <sheetName val="CAROLE"/>
      <sheetName val="COLIN"/>
      <sheetName val="COURT"/>
      <sheetName val="DARBION"/>
      <sheetName val="GIMBERT"/>
      <sheetName val="JEAN"/>
      <sheetName val="NDIAYE"/>
      <sheetName val="NIVET"/>
      <sheetName val="PI"/>
      <sheetName val="RINCON"/>
    </sheetNames>
    <sheetDataSet>
      <sheetData sheetId="0"/>
      <sheetData sheetId="1">
        <row r="3">
          <cell r="B3">
            <v>31</v>
          </cell>
        </row>
        <row r="15">
          <cell r="Z15">
            <v>47</v>
          </cell>
          <cell r="AA15">
            <v>15</v>
          </cell>
          <cell r="AB15">
            <v>8</v>
          </cell>
          <cell r="AK15">
            <v>93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YASSE"/>
      <sheetName val="CABOT"/>
      <sheetName val="CAROLE"/>
      <sheetName val="COURT"/>
      <sheetName val="DARBION"/>
      <sheetName val="GIMBERT"/>
      <sheetName val="JEAN"/>
      <sheetName val="LACOUR"/>
      <sheetName val="NDIAYE"/>
      <sheetName val="NIVET"/>
      <sheetName val="OTHON"/>
      <sheetName val="PI"/>
      <sheetName val="RINCON"/>
    </sheetNames>
    <sheetDataSet>
      <sheetData sheetId="0"/>
      <sheetData sheetId="1">
        <row r="3">
          <cell r="B3">
            <v>38</v>
          </cell>
        </row>
        <row r="15">
          <cell r="Z15">
            <v>37</v>
          </cell>
          <cell r="AA15">
            <v>7</v>
          </cell>
          <cell r="AB15">
            <v>2</v>
          </cell>
          <cell r="AK15">
            <v>98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YASSE"/>
      <sheetName val="CABOT"/>
      <sheetName val="CAROLE"/>
      <sheetName val="COLIN"/>
      <sheetName val="COURT"/>
      <sheetName val="DARBION"/>
      <sheetName val="GIMBERT"/>
      <sheetName val="JEAN"/>
      <sheetName val="NDIAYE"/>
      <sheetName val="NIVET"/>
      <sheetName val="OTHON"/>
      <sheetName val="PI"/>
      <sheetName val="RINCON"/>
    </sheetNames>
    <sheetDataSet>
      <sheetData sheetId="0"/>
      <sheetData sheetId="1">
        <row r="3">
          <cell r="B3">
            <v>25</v>
          </cell>
        </row>
        <row r="16">
          <cell r="Z16">
            <v>55</v>
          </cell>
          <cell r="AA16">
            <v>14</v>
          </cell>
          <cell r="AB16">
            <v>7</v>
          </cell>
          <cell r="AK16">
            <v>95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YASSE"/>
      <sheetName val="BARRETO"/>
      <sheetName val="CAROLE"/>
      <sheetName val="COURT"/>
      <sheetName val="DARBION"/>
      <sheetName val="GIMBERT"/>
      <sheetName val="JEAN"/>
      <sheetName val="LACOUR"/>
      <sheetName val="NDIAYE"/>
      <sheetName val="NIVET"/>
      <sheetName val="OTHON"/>
      <sheetName val="PI"/>
      <sheetName val="RINCON"/>
    </sheetNames>
    <sheetDataSet>
      <sheetData sheetId="0"/>
      <sheetData sheetId="1">
        <row r="3">
          <cell r="B3">
            <v>40</v>
          </cell>
        </row>
        <row r="16">
          <cell r="Z16">
            <v>73</v>
          </cell>
          <cell r="AA16">
            <v>16</v>
          </cell>
          <cell r="AB16">
            <v>4</v>
          </cell>
          <cell r="AK16">
            <v>96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YASSE"/>
      <sheetName val="AZAMOUM"/>
      <sheetName val="CAROLE"/>
      <sheetName val="COURT"/>
      <sheetName val="DARBION"/>
      <sheetName val="GOPE"/>
      <sheetName val="JARJAT"/>
      <sheetName val="JEAN"/>
      <sheetName val="LACOUR"/>
      <sheetName val="NIVET"/>
      <sheetName val="OTHON"/>
      <sheetName val="PI"/>
      <sheetName val="RINCON"/>
      <sheetName val="SAUNIER"/>
      <sheetName val="GRANDEL"/>
    </sheetNames>
    <sheetDataSet>
      <sheetData sheetId="0"/>
      <sheetData sheetId="1">
        <row r="3">
          <cell r="B3">
            <v>28</v>
          </cell>
        </row>
        <row r="15">
          <cell r="Z15">
            <v>55</v>
          </cell>
          <cell r="AA15">
            <v>17</v>
          </cell>
          <cell r="AB15">
            <v>4</v>
          </cell>
          <cell r="AK15">
            <v>95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YASSE"/>
      <sheetName val="BIENVENU"/>
      <sheetName val="CAROLE"/>
      <sheetName val="COURT"/>
      <sheetName val="DARBION"/>
      <sheetName val="GIMBERT"/>
      <sheetName val="JEAN"/>
      <sheetName val="LACOUR"/>
      <sheetName val="NIVET"/>
      <sheetName val="OTHON"/>
      <sheetName val="PI"/>
      <sheetName val="RINCON"/>
      <sheetName val="SAUNIER"/>
      <sheetName val="AZAMOUM"/>
    </sheetNames>
    <sheetDataSet>
      <sheetData sheetId="0"/>
      <sheetData sheetId="1">
        <row r="3">
          <cell r="B3">
            <v>36</v>
          </cell>
        </row>
        <row r="15">
          <cell r="Z15">
            <v>75</v>
          </cell>
          <cell r="AA15">
            <v>17</v>
          </cell>
          <cell r="AB15">
            <v>2</v>
          </cell>
          <cell r="AK15">
            <v>96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ZAMOUM"/>
      <sheetName val="BIENVENU"/>
      <sheetName val="CAMARA"/>
      <sheetName val="CAROLE"/>
      <sheetName val="COURT"/>
      <sheetName val="DARBION"/>
      <sheetName val="GIMBERT"/>
      <sheetName val="JEAN"/>
      <sheetName val="LACOUR"/>
      <sheetName val="NIVET"/>
      <sheetName val="OTHON"/>
      <sheetName val="PI"/>
      <sheetName val="RINCON"/>
      <sheetName val="SAUNIER"/>
    </sheetNames>
    <sheetDataSet>
      <sheetData sheetId="0"/>
      <sheetData sheetId="1">
        <row r="3">
          <cell r="B3">
            <v>43</v>
          </cell>
        </row>
        <row r="15">
          <cell r="Z15">
            <v>67</v>
          </cell>
          <cell r="AA15">
            <v>12</v>
          </cell>
          <cell r="AB15">
            <v>4</v>
          </cell>
          <cell r="AK15">
            <v>95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YASSE"/>
      <sheetName val="AZAMOUM"/>
      <sheetName val="BIENVENU"/>
      <sheetName val="CAMARA"/>
      <sheetName val="CAROLE"/>
      <sheetName val="COURT"/>
      <sheetName val="DARBION"/>
      <sheetName val="JEAN"/>
      <sheetName val="LACOUR"/>
      <sheetName val="NIVET"/>
      <sheetName val="OTHON"/>
      <sheetName val="PI"/>
      <sheetName val="RINCON"/>
      <sheetName val="SAUNIER"/>
      <sheetName val="GRANDEL"/>
    </sheetNames>
    <sheetDataSet>
      <sheetData sheetId="0"/>
      <sheetData sheetId="1">
        <row r="3">
          <cell r="B3">
            <v>35</v>
          </cell>
        </row>
        <row r="15">
          <cell r="Z15">
            <v>72</v>
          </cell>
          <cell r="AA15">
            <v>22</v>
          </cell>
          <cell r="AB15">
            <v>9</v>
          </cell>
          <cell r="AK15">
            <v>95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Indiv"/>
      <sheetName val="Graphique"/>
      <sheetName val="PETRIC"/>
      <sheetName val="AYASSE"/>
      <sheetName val="AZAMOUM"/>
      <sheetName val="BIENVENU"/>
      <sheetName val="CAROLE"/>
      <sheetName val="COURT"/>
      <sheetName val="DARBION"/>
      <sheetName val="GIMBERT"/>
      <sheetName val="JEAN"/>
      <sheetName val="MARTINS P"/>
      <sheetName val="NIVET"/>
      <sheetName val="PI"/>
      <sheetName val="RINCON"/>
      <sheetName val="SAUNIER"/>
    </sheetNames>
    <sheetDataSet>
      <sheetData sheetId="0"/>
      <sheetData sheetId="1">
        <row r="3">
          <cell r="B3">
            <v>29</v>
          </cell>
        </row>
        <row r="15">
          <cell r="Z15">
            <v>50</v>
          </cell>
          <cell r="AA15">
            <v>14</v>
          </cell>
          <cell r="AB15">
            <v>1</v>
          </cell>
          <cell r="AK15">
            <v>97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ables/table1.xml><?xml version="1.0" encoding="utf-8"?>
<table xmlns="http://schemas.openxmlformats.org/spreadsheetml/2006/main" id="1" name="Table15142324" displayName="Table15142324" ref="A1:F38" totalsRowShown="0" headerRowDxfId="9" dataDxfId="8">
  <autoFilter ref="A1:F38"/>
  <tableColumns count="6">
    <tableColumn id="1" name="Journée" dataDxfId="7"/>
    <tableColumn id="3" name="Dom/Ext" dataDxfId="6"/>
    <tableColumn id="29" name="Ballons joués MATCH" dataDxfId="5"/>
    <tableColumn id="30" name="Ballons récupérés MATCH" dataDxfId="4"/>
    <tableColumn id="31" name="Ballons perdus MATCH" dataDxfId="3"/>
    <tableColumn id="40" name="Temps de jeu MATCH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workbookViewId="0">
      <selection activeCell="G1" sqref="G1"/>
    </sheetView>
  </sheetViews>
  <sheetFormatPr baseColWidth="10" defaultColWidth="11" defaultRowHeight="15.75" x14ac:dyDescent="0.25"/>
  <cols>
    <col min="1" max="1" width="12.125" style="4" customWidth="1"/>
    <col min="2" max="2" width="12.125" style="7" customWidth="1"/>
    <col min="3" max="3" width="20.375" style="7" bestFit="1" customWidth="1"/>
    <col min="4" max="4" width="24.375" style="7" bestFit="1" customWidth="1"/>
    <col min="5" max="5" width="21.625" style="7" bestFit="1" customWidth="1"/>
    <col min="6" max="6" width="20.5" style="7" bestFit="1" customWidth="1"/>
    <col min="7" max="16384" width="11" style="7"/>
  </cols>
  <sheetData>
    <row r="1" spans="1:6" s="4" customFormat="1" ht="17.25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spans="1:6" s="4" customFormat="1" ht="17.25" x14ac:dyDescent="0.3">
      <c r="A2" s="1">
        <v>1</v>
      </c>
      <c r="B2" s="1" t="s">
        <v>6</v>
      </c>
      <c r="C2" s="5">
        <f>[1]Indiv!Z15</f>
        <v>47</v>
      </c>
      <c r="D2" s="5">
        <f>[1]Indiv!AA15</f>
        <v>15</v>
      </c>
      <c r="E2" s="5">
        <f>[1]Indiv!AB15</f>
        <v>8</v>
      </c>
      <c r="F2" s="5">
        <f>[1]Indiv!AK15</f>
        <v>93</v>
      </c>
    </row>
    <row r="3" spans="1:6" s="4" customFormat="1" ht="17.25" x14ac:dyDescent="0.3">
      <c r="A3" s="1">
        <v>2</v>
      </c>
      <c r="B3" s="1" t="s">
        <v>7</v>
      </c>
      <c r="C3" s="5">
        <f>[2]Indiv!Z15</f>
        <v>37</v>
      </c>
      <c r="D3" s="5">
        <f>[2]Indiv!AA15</f>
        <v>7</v>
      </c>
      <c r="E3" s="5">
        <f>[2]Indiv!AB15</f>
        <v>2</v>
      </c>
      <c r="F3" s="5">
        <f>[2]Indiv!AK15</f>
        <v>98</v>
      </c>
    </row>
    <row r="4" spans="1:6" s="4" customFormat="1" ht="17.25" x14ac:dyDescent="0.3">
      <c r="A4" s="1">
        <v>3</v>
      </c>
      <c r="B4" s="1" t="s">
        <v>6</v>
      </c>
      <c r="C4" s="6">
        <f>[3]Indiv!Z16</f>
        <v>55</v>
      </c>
      <c r="D4" s="6">
        <f>[3]Indiv!AA16</f>
        <v>14</v>
      </c>
      <c r="E4" s="6">
        <f>[3]Indiv!AB16</f>
        <v>7</v>
      </c>
      <c r="F4" s="6">
        <f>[3]Indiv!AK16</f>
        <v>95</v>
      </c>
    </row>
    <row r="5" spans="1:6" s="4" customFormat="1" ht="17.25" x14ac:dyDescent="0.3">
      <c r="A5" s="1">
        <v>4</v>
      </c>
      <c r="B5" s="1" t="s">
        <v>7</v>
      </c>
      <c r="C5" s="5">
        <f>[4]Indiv!Z16</f>
        <v>73</v>
      </c>
      <c r="D5" s="5">
        <f>[4]Indiv!AA16</f>
        <v>16</v>
      </c>
      <c r="E5" s="5">
        <f>[4]Indiv!AB16</f>
        <v>4</v>
      </c>
      <c r="F5" s="5">
        <f>[4]Indiv!AK16</f>
        <v>96</v>
      </c>
    </row>
    <row r="6" spans="1:6" s="4" customFormat="1" ht="17.25" x14ac:dyDescent="0.3">
      <c r="A6" s="1">
        <v>5</v>
      </c>
      <c r="B6" s="1" t="s">
        <v>6</v>
      </c>
      <c r="C6" s="5">
        <f>[5]Indiv!Z15</f>
        <v>55</v>
      </c>
      <c r="D6" s="5">
        <f>[5]Indiv!AA15</f>
        <v>17</v>
      </c>
      <c r="E6" s="5">
        <f>[5]Indiv!AB15</f>
        <v>4</v>
      </c>
      <c r="F6" s="5">
        <f>[5]Indiv!AK15</f>
        <v>95</v>
      </c>
    </row>
    <row r="7" spans="1:6" s="4" customFormat="1" ht="17.25" x14ac:dyDescent="0.3">
      <c r="A7" s="1">
        <v>6</v>
      </c>
      <c r="B7" s="1" t="s">
        <v>7</v>
      </c>
      <c r="C7" s="5">
        <f>[6]Indiv!Z15</f>
        <v>75</v>
      </c>
      <c r="D7" s="5">
        <f>[6]Indiv!AA15</f>
        <v>17</v>
      </c>
      <c r="E7" s="5">
        <f>[6]Indiv!AB15</f>
        <v>2</v>
      </c>
      <c r="F7" s="5">
        <f>[6]Indiv!AK15</f>
        <v>96</v>
      </c>
    </row>
    <row r="8" spans="1:6" s="4" customFormat="1" ht="17.25" x14ac:dyDescent="0.3">
      <c r="A8" s="1">
        <v>7</v>
      </c>
      <c r="B8" s="1" t="s">
        <v>6</v>
      </c>
      <c r="C8" s="5">
        <f>[7]Indiv!Z15</f>
        <v>67</v>
      </c>
      <c r="D8" s="5">
        <f>[7]Indiv!AA15</f>
        <v>12</v>
      </c>
      <c r="E8" s="5">
        <f>[7]Indiv!AB15</f>
        <v>4</v>
      </c>
      <c r="F8" s="5">
        <f>[7]Indiv!AK15</f>
        <v>95</v>
      </c>
    </row>
    <row r="9" spans="1:6" s="4" customFormat="1" ht="17.25" x14ac:dyDescent="0.3">
      <c r="A9" s="1">
        <v>9</v>
      </c>
      <c r="B9" s="1" t="s">
        <v>6</v>
      </c>
      <c r="C9" s="5">
        <f>[8]Indiv!Z15</f>
        <v>72</v>
      </c>
      <c r="D9" s="5">
        <f>[8]Indiv!AA15</f>
        <v>22</v>
      </c>
      <c r="E9" s="5">
        <f>[8]Indiv!AB15</f>
        <v>9</v>
      </c>
      <c r="F9" s="5">
        <f>[8]Indiv!AK15</f>
        <v>95</v>
      </c>
    </row>
    <row r="10" spans="1:6" s="4" customFormat="1" ht="17.25" x14ac:dyDescent="0.3">
      <c r="A10" s="1">
        <v>10</v>
      </c>
      <c r="B10" s="1" t="s">
        <v>7</v>
      </c>
      <c r="C10" s="5">
        <f>[9]Indiv!Z15</f>
        <v>50</v>
      </c>
      <c r="D10" s="5">
        <f>[9]Indiv!AA15</f>
        <v>14</v>
      </c>
      <c r="E10" s="5">
        <f>[9]Indiv!AB15</f>
        <v>1</v>
      </c>
      <c r="F10" s="5">
        <f>[9]Indiv!AK15</f>
        <v>97</v>
      </c>
    </row>
    <row r="11" spans="1:6" s="4" customFormat="1" ht="17.25" x14ac:dyDescent="0.3">
      <c r="A11" s="1">
        <v>11</v>
      </c>
      <c r="B11" s="1" t="s">
        <v>6</v>
      </c>
      <c r="C11" s="5"/>
      <c r="D11" s="5"/>
      <c r="E11" s="5"/>
      <c r="F11" s="5"/>
    </row>
    <row r="12" spans="1:6" s="4" customFormat="1" ht="17.25" x14ac:dyDescent="0.3">
      <c r="A12" s="1">
        <v>12</v>
      </c>
      <c r="B12" s="1" t="s">
        <v>7</v>
      </c>
      <c r="C12" s="5"/>
      <c r="D12" s="5"/>
      <c r="E12" s="5"/>
      <c r="F12" s="5"/>
    </row>
    <row r="13" spans="1:6" s="4" customFormat="1" ht="17.25" x14ac:dyDescent="0.3">
      <c r="A13" s="1">
        <v>13</v>
      </c>
      <c r="B13" s="1" t="s">
        <v>7</v>
      </c>
      <c r="C13" s="5"/>
      <c r="D13" s="5"/>
      <c r="E13" s="5"/>
      <c r="F13" s="5"/>
    </row>
    <row r="14" spans="1:6" s="4" customFormat="1" ht="17.25" x14ac:dyDescent="0.3">
      <c r="A14" s="1">
        <v>14</v>
      </c>
      <c r="B14" s="1" t="s">
        <v>6</v>
      </c>
      <c r="C14" s="5"/>
      <c r="D14" s="5"/>
      <c r="E14" s="5"/>
      <c r="F14" s="5"/>
    </row>
    <row r="15" spans="1:6" s="4" customFormat="1" ht="17.25" x14ac:dyDescent="0.3">
      <c r="A15" s="1">
        <v>15</v>
      </c>
      <c r="B15" s="1" t="s">
        <v>7</v>
      </c>
      <c r="C15" s="5"/>
      <c r="D15" s="5"/>
      <c r="E15" s="5"/>
      <c r="F15" s="5"/>
    </row>
    <row r="16" spans="1:6" s="4" customFormat="1" ht="17.25" x14ac:dyDescent="0.3">
      <c r="A16" s="1">
        <v>16</v>
      </c>
      <c r="B16" s="1" t="s">
        <v>6</v>
      </c>
      <c r="C16" s="5"/>
      <c r="D16" s="5"/>
      <c r="E16" s="5"/>
      <c r="F16" s="5"/>
    </row>
    <row r="17" spans="1:6" s="4" customFormat="1" ht="17.25" x14ac:dyDescent="0.3">
      <c r="A17" s="1">
        <v>17</v>
      </c>
      <c r="B17" s="1" t="s">
        <v>7</v>
      </c>
      <c r="C17" s="5"/>
      <c r="D17" s="5"/>
      <c r="E17" s="5"/>
      <c r="F17" s="5"/>
    </row>
    <row r="18" spans="1:6" s="4" customFormat="1" ht="17.25" x14ac:dyDescent="0.3">
      <c r="A18" s="1">
        <v>18</v>
      </c>
      <c r="B18" s="1" t="s">
        <v>6</v>
      </c>
      <c r="C18" s="5"/>
      <c r="D18" s="5"/>
      <c r="E18" s="5"/>
      <c r="F18" s="5"/>
    </row>
    <row r="19" spans="1:6" s="4" customFormat="1" ht="17.25" x14ac:dyDescent="0.3">
      <c r="A19" s="1">
        <v>19</v>
      </c>
      <c r="B19" s="1" t="s">
        <v>7</v>
      </c>
      <c r="C19" s="5"/>
      <c r="D19" s="5"/>
      <c r="E19" s="5"/>
      <c r="F19" s="5"/>
    </row>
    <row r="20" spans="1:6" s="4" customFormat="1" ht="17.25" x14ac:dyDescent="0.3">
      <c r="A20" s="1">
        <v>20</v>
      </c>
      <c r="B20" s="1" t="s">
        <v>6</v>
      </c>
      <c r="C20" s="5"/>
      <c r="D20" s="5"/>
      <c r="E20" s="5"/>
      <c r="F20" s="5"/>
    </row>
    <row r="21" spans="1:6" s="4" customFormat="1" ht="17.25" x14ac:dyDescent="0.3">
      <c r="A21" s="1">
        <v>21</v>
      </c>
      <c r="B21" s="1" t="s">
        <v>7</v>
      </c>
      <c r="C21" s="5"/>
      <c r="D21" s="5"/>
      <c r="E21" s="5"/>
      <c r="F21" s="5"/>
    </row>
    <row r="22" spans="1:6" s="4" customFormat="1" ht="17.25" x14ac:dyDescent="0.3">
      <c r="A22" s="1">
        <v>22</v>
      </c>
      <c r="B22" s="1" t="s">
        <v>6</v>
      </c>
      <c r="C22" s="5"/>
      <c r="D22" s="5"/>
      <c r="E22" s="5"/>
      <c r="F22" s="5"/>
    </row>
    <row r="23" spans="1:6" s="4" customFormat="1" ht="17.25" x14ac:dyDescent="0.3">
      <c r="A23" s="1">
        <v>23</v>
      </c>
      <c r="B23" s="1" t="s">
        <v>7</v>
      </c>
      <c r="C23" s="5"/>
      <c r="D23" s="5"/>
      <c r="E23" s="5"/>
      <c r="F23" s="5"/>
    </row>
    <row r="24" spans="1:6" s="4" customFormat="1" ht="17.25" x14ac:dyDescent="0.3">
      <c r="A24" s="1">
        <v>24</v>
      </c>
      <c r="B24" s="1" t="s">
        <v>6</v>
      </c>
      <c r="C24" s="5"/>
      <c r="D24" s="5"/>
      <c r="E24" s="5"/>
      <c r="F24" s="5"/>
    </row>
    <row r="25" spans="1:6" s="4" customFormat="1" ht="17.25" x14ac:dyDescent="0.3">
      <c r="A25" s="1">
        <v>25</v>
      </c>
      <c r="B25" s="1" t="s">
        <v>7</v>
      </c>
      <c r="C25" s="5"/>
      <c r="D25" s="5"/>
      <c r="E25" s="5"/>
      <c r="F25" s="5"/>
    </row>
    <row r="26" spans="1:6" s="4" customFormat="1" ht="17.25" x14ac:dyDescent="0.3">
      <c r="A26" s="1">
        <v>26</v>
      </c>
      <c r="B26" s="1" t="s">
        <v>6</v>
      </c>
      <c r="C26" s="5"/>
      <c r="D26" s="5"/>
      <c r="E26" s="5"/>
      <c r="F26" s="5"/>
    </row>
    <row r="27" spans="1:6" s="4" customFormat="1" ht="17.25" x14ac:dyDescent="0.3">
      <c r="A27" s="1">
        <v>27</v>
      </c>
      <c r="B27" s="1" t="s">
        <v>7</v>
      </c>
      <c r="C27" s="5"/>
      <c r="D27" s="5"/>
      <c r="E27" s="5"/>
      <c r="F27" s="5"/>
    </row>
    <row r="28" spans="1:6" s="4" customFormat="1" ht="17.25" x14ac:dyDescent="0.3">
      <c r="A28" s="1">
        <v>28</v>
      </c>
      <c r="B28" s="1" t="s">
        <v>6</v>
      </c>
      <c r="C28" s="5"/>
      <c r="D28" s="5"/>
      <c r="E28" s="5"/>
      <c r="F28" s="5"/>
    </row>
    <row r="29" spans="1:6" s="4" customFormat="1" ht="17.25" x14ac:dyDescent="0.3">
      <c r="A29" s="1">
        <v>29</v>
      </c>
      <c r="B29" s="1" t="s">
        <v>7</v>
      </c>
      <c r="C29" s="5"/>
      <c r="D29" s="5"/>
      <c r="E29" s="5"/>
      <c r="F29" s="5"/>
    </row>
    <row r="30" spans="1:6" s="4" customFormat="1" ht="17.25" x14ac:dyDescent="0.3">
      <c r="A30" s="1">
        <v>30</v>
      </c>
      <c r="B30" s="1" t="s">
        <v>6</v>
      </c>
      <c r="C30" s="5"/>
      <c r="D30" s="5"/>
      <c r="E30" s="5"/>
      <c r="F30" s="5"/>
    </row>
    <row r="31" spans="1:6" s="4" customFormat="1" ht="17.25" x14ac:dyDescent="0.3">
      <c r="A31" s="1">
        <v>31</v>
      </c>
      <c r="B31" s="1" t="s">
        <v>6</v>
      </c>
      <c r="C31" s="5"/>
      <c r="D31" s="5"/>
      <c r="E31" s="5"/>
      <c r="F31" s="5"/>
    </row>
    <row r="32" spans="1:6" s="4" customFormat="1" ht="17.25" x14ac:dyDescent="0.3">
      <c r="A32" s="1">
        <v>32</v>
      </c>
      <c r="B32" s="1" t="s">
        <v>7</v>
      </c>
      <c r="C32" s="5"/>
      <c r="D32" s="5"/>
      <c r="E32" s="5"/>
      <c r="F32" s="5"/>
    </row>
    <row r="33" spans="1:6" s="4" customFormat="1" ht="17.25" x14ac:dyDescent="0.3">
      <c r="A33" s="1">
        <v>33</v>
      </c>
      <c r="B33" s="1" t="s">
        <v>6</v>
      </c>
      <c r="C33" s="5"/>
      <c r="D33" s="5"/>
      <c r="E33" s="5"/>
      <c r="F33" s="5"/>
    </row>
    <row r="34" spans="1:6" s="4" customFormat="1" ht="17.25" x14ac:dyDescent="0.3">
      <c r="A34" s="1">
        <v>34</v>
      </c>
      <c r="B34" s="1" t="s">
        <v>7</v>
      </c>
      <c r="C34" s="5"/>
      <c r="D34" s="5"/>
      <c r="E34" s="5"/>
      <c r="F34" s="5"/>
    </row>
    <row r="35" spans="1:6" s="4" customFormat="1" ht="17.25" x14ac:dyDescent="0.3">
      <c r="A35" s="1">
        <v>35</v>
      </c>
      <c r="B35" s="1" t="s">
        <v>6</v>
      </c>
      <c r="C35" s="5"/>
      <c r="D35" s="5"/>
      <c r="E35" s="5"/>
      <c r="F35" s="5"/>
    </row>
    <row r="36" spans="1:6" s="4" customFormat="1" ht="17.25" x14ac:dyDescent="0.3">
      <c r="A36" s="1">
        <v>36</v>
      </c>
      <c r="B36" s="1" t="s">
        <v>7</v>
      </c>
      <c r="C36" s="5"/>
      <c r="D36" s="5"/>
      <c r="E36" s="5"/>
      <c r="F36" s="5"/>
    </row>
    <row r="37" spans="1:6" s="4" customFormat="1" ht="17.25" x14ac:dyDescent="0.3">
      <c r="A37" s="1">
        <v>37</v>
      </c>
      <c r="B37" s="1" t="s">
        <v>6</v>
      </c>
      <c r="C37" s="5"/>
      <c r="D37" s="5"/>
      <c r="E37" s="5"/>
      <c r="F37" s="5"/>
    </row>
    <row r="38" spans="1:6" s="4" customFormat="1" ht="17.25" x14ac:dyDescent="0.3">
      <c r="A38" s="1">
        <v>38</v>
      </c>
      <c r="B38" s="1" t="s">
        <v>7</v>
      </c>
      <c r="C38" s="5"/>
      <c r="D38" s="5"/>
      <c r="E38" s="5"/>
      <c r="F38" s="5"/>
    </row>
  </sheetData>
  <conditionalFormatting sqref="C16:F16">
    <cfRule type="top10" dxfId="1" priority="5" bottom="1" rank="1"/>
  </conditionalFormatting>
  <conditionalFormatting sqref="C16:F16">
    <cfRule type="top10" dxfId="0" priority="7" rank="1"/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H4"/>
  <sheetViews>
    <sheetView tabSelected="1" zoomScale="160" zoomScaleNormal="160" workbookViewId="0">
      <selection activeCell="H8" sqref="H8"/>
    </sheetView>
  </sheetViews>
  <sheetFormatPr baseColWidth="10" defaultRowHeight="15.75" x14ac:dyDescent="0.25"/>
  <cols>
    <col min="7" max="7" width="5.25" bestFit="1" customWidth="1"/>
    <col min="8" max="8" width="21.875" bestFit="1" customWidth="1"/>
  </cols>
  <sheetData>
    <row r="1" spans="7:8" x14ac:dyDescent="0.25">
      <c r="G1" t="s">
        <v>14</v>
      </c>
    </row>
    <row r="2" spans="7:8" x14ac:dyDescent="0.25">
      <c r="G2" s="8" t="s">
        <v>8</v>
      </c>
      <c r="H2" s="8" t="s">
        <v>9</v>
      </c>
    </row>
    <row r="3" spans="7:8" x14ac:dyDescent="0.25">
      <c r="G3" s="8" t="s">
        <v>10</v>
      </c>
      <c r="H3" s="8" t="s">
        <v>11</v>
      </c>
    </row>
    <row r="4" spans="7:8" x14ac:dyDescent="0.25">
      <c r="G4" s="8" t="s">
        <v>12</v>
      </c>
      <c r="H4" s="8" t="s">
        <v>13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J1</vt:lpstr>
      <vt:lpstr>Graph_J1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Bruno Cheveux</cp:lastModifiedBy>
  <dcterms:created xsi:type="dcterms:W3CDTF">2014-11-13T15:51:08Z</dcterms:created>
  <dcterms:modified xsi:type="dcterms:W3CDTF">2014-11-14T15:03:45Z</dcterms:modified>
</cp:coreProperties>
</file>