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F:\Documents\"/>
    </mc:Choice>
  </mc:AlternateContent>
  <xr:revisionPtr revIDLastSave="0" documentId="13_ncr:1_{BB1B1540-8F65-45D1-922E-B64A7948AA31}" xr6:coauthVersionLast="47" xr6:coauthVersionMax="47" xr10:uidLastSave="{00000000-0000-0000-0000-000000000000}"/>
  <bookViews>
    <workbookView xWindow="-120" yWindow="-120" windowWidth="24240" windowHeight="13140" tabRatio="792" activeTab="4" xr2:uid="{00000000-000D-0000-FFFF-FFFF00000000}"/>
  </bookViews>
  <sheets>
    <sheet name="Janvier" sheetId="4" r:id="rId1"/>
    <sheet name="Février" sheetId="17" r:id="rId2"/>
    <sheet name="Mars" sheetId="18" r:id="rId3"/>
    <sheet name="Avril" sheetId="19" r:id="rId4"/>
    <sheet name="Mai" sheetId="20" r:id="rId5"/>
    <sheet name="Noms des employés" sheetId="16" r:id="rId6"/>
  </sheets>
  <definedNames>
    <definedName name="AnnéeCalendrier">'Noms des employés'!$J$3</definedName>
    <definedName name="CléAbsence">'Noms des employés'!$G$8</definedName>
    <definedName name="CléAbsenceinjust">'Noms des employés'!$G$7</definedName>
    <definedName name="CléAbsencejustif">'Noms des employés'!$G$6</definedName>
    <definedName name="CléAccident">'Noms des employés'!$G$5</definedName>
    <definedName name="CléCongé">'Noms des employés'!$G$3</definedName>
    <definedName name="CléMaladie.">'Noms des employés'!$G$4</definedName>
    <definedName name="CMois">'Noms des employés'!$E$4:$E$15</definedName>
  </definedNames>
  <calcPr calcId="181029"/>
</workbook>
</file>

<file path=xl/calcChain.xml><?xml version="1.0" encoding="utf-8"?>
<calcChain xmlns="http://schemas.openxmlformats.org/spreadsheetml/2006/main">
  <c r="AG17" i="20" l="1"/>
  <c r="AF17" i="20"/>
  <c r="AE17" i="20"/>
  <c r="AD17" i="20"/>
  <c r="AC17" i="20"/>
  <c r="AB17" i="20"/>
  <c r="AA17" i="20"/>
  <c r="Z17" i="20"/>
  <c r="Y17" i="20"/>
  <c r="X17" i="20"/>
  <c r="W17" i="20"/>
  <c r="V17" i="20"/>
  <c r="U17" i="20"/>
  <c r="T17" i="20"/>
  <c r="S17" i="20"/>
  <c r="R17" i="20"/>
  <c r="Q17" i="20"/>
  <c r="P17" i="20"/>
  <c r="O17" i="20"/>
  <c r="N17" i="20"/>
  <c r="M17" i="20"/>
  <c r="L17" i="20"/>
  <c r="K17" i="20"/>
  <c r="J17" i="20"/>
  <c r="I17" i="20"/>
  <c r="H17" i="20"/>
  <c r="G17" i="20"/>
  <c r="F17" i="20"/>
  <c r="E17" i="20"/>
  <c r="D17" i="20"/>
  <c r="C17" i="20"/>
  <c r="B17" i="20"/>
  <c r="AH16" i="20"/>
  <c r="AH15" i="20"/>
  <c r="AH14" i="20"/>
  <c r="AH13" i="20"/>
  <c r="AH12" i="20"/>
  <c r="AH11" i="20"/>
  <c r="AH10" i="20"/>
  <c r="AH9" i="20"/>
  <c r="AH8" i="20"/>
  <c r="AH7" i="20"/>
  <c r="AH17" i="20" s="1"/>
  <c r="C5" i="20"/>
  <c r="D5" i="20" s="1"/>
  <c r="E5" i="20" s="1"/>
  <c r="F5" i="20" s="1"/>
  <c r="G5" i="20" s="1"/>
  <c r="H5" i="20" s="1"/>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4" i="20"/>
  <c r="C5" i="19"/>
  <c r="D5" i="19" s="1"/>
  <c r="E5" i="19" s="1"/>
  <c r="F5" i="19" s="1"/>
  <c r="G5" i="19" s="1"/>
  <c r="H5" i="19" s="1"/>
  <c r="I5" i="19" s="1"/>
  <c r="J5" i="19" s="1"/>
  <c r="K5" i="19" s="1"/>
  <c r="L5" i="19" s="1"/>
  <c r="M5" i="19" s="1"/>
  <c r="N5" i="19" s="1"/>
  <c r="O5" i="19" s="1"/>
  <c r="P5" i="19" s="1"/>
  <c r="Q5" i="19" s="1"/>
  <c r="R5" i="19" s="1"/>
  <c r="S5" i="19" s="1"/>
  <c r="T5" i="19" s="1"/>
  <c r="U5" i="19" s="1"/>
  <c r="V5" i="19" s="1"/>
  <c r="W5" i="19" s="1"/>
  <c r="X5" i="19" s="1"/>
  <c r="Y5" i="19" s="1"/>
  <c r="Z5" i="19" s="1"/>
  <c r="AA5" i="19" s="1"/>
  <c r="AB5" i="19" s="1"/>
  <c r="AC5" i="19" s="1"/>
  <c r="AD5" i="19" s="1"/>
  <c r="AE5" i="19" s="1"/>
  <c r="AF5" i="19" s="1"/>
  <c r="AG5" i="19" s="1"/>
  <c r="AG17" i="19"/>
  <c r="AF17" i="19"/>
  <c r="AE17" i="19"/>
  <c r="AD17" i="19"/>
  <c r="AC17" i="19"/>
  <c r="AB17" i="19"/>
  <c r="AA17" i="19"/>
  <c r="Z17" i="19"/>
  <c r="Y17" i="19"/>
  <c r="X17" i="19"/>
  <c r="W17" i="19"/>
  <c r="V17" i="19"/>
  <c r="U17" i="19"/>
  <c r="T17" i="19"/>
  <c r="S17" i="19"/>
  <c r="R17" i="19"/>
  <c r="Q17" i="19"/>
  <c r="P17" i="19"/>
  <c r="O17" i="19"/>
  <c r="N17" i="19"/>
  <c r="M17" i="19"/>
  <c r="L17" i="19"/>
  <c r="K17" i="19"/>
  <c r="J17" i="19"/>
  <c r="I17" i="19"/>
  <c r="H17" i="19"/>
  <c r="G17" i="19"/>
  <c r="F17" i="19"/>
  <c r="E17" i="19"/>
  <c r="D17" i="19"/>
  <c r="C17" i="19"/>
  <c r="B17" i="19"/>
  <c r="AH16" i="19"/>
  <c r="AH15" i="19"/>
  <c r="AH14" i="19"/>
  <c r="AH13" i="19"/>
  <c r="AH12" i="19"/>
  <c r="AH11" i="19"/>
  <c r="AH10" i="19"/>
  <c r="AH9" i="19"/>
  <c r="AH8" i="19"/>
  <c r="AH7" i="19"/>
  <c r="AH17" i="19" s="1"/>
  <c r="AH4" i="19"/>
  <c r="AH4" i="18"/>
  <c r="AH4" i="17"/>
  <c r="AH4" i="4"/>
  <c r="AG17" i="18"/>
  <c r="AF17" i="18"/>
  <c r="AE17" i="18"/>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B17" i="18"/>
  <c r="AH16" i="18"/>
  <c r="AH15" i="18"/>
  <c r="AH14" i="18"/>
  <c r="AH13" i="18"/>
  <c r="AH12" i="18"/>
  <c r="AH11" i="18"/>
  <c r="AH10" i="18"/>
  <c r="AH9" i="18"/>
  <c r="AH8" i="18"/>
  <c r="AH7" i="18"/>
  <c r="AH17" i="18" s="1"/>
  <c r="C5" i="18"/>
  <c r="D5" i="18" s="1"/>
  <c r="E5" i="18" s="1"/>
  <c r="F5" i="18" s="1"/>
  <c r="G5" i="18" s="1"/>
  <c r="H5" i="18" s="1"/>
  <c r="I5" i="18" s="1"/>
  <c r="J5" i="18" s="1"/>
  <c r="K5" i="18" s="1"/>
  <c r="L5" i="18" s="1"/>
  <c r="M5" i="18" s="1"/>
  <c r="N5" i="18" s="1"/>
  <c r="O5" i="18" s="1"/>
  <c r="P5" i="18" s="1"/>
  <c r="Q5" i="18" s="1"/>
  <c r="R5" i="18" s="1"/>
  <c r="S5" i="18" s="1"/>
  <c r="T5" i="18" s="1"/>
  <c r="U5" i="18" s="1"/>
  <c r="V5" i="18" s="1"/>
  <c r="W5" i="18" s="1"/>
  <c r="X5" i="18" s="1"/>
  <c r="Y5" i="18" s="1"/>
  <c r="Z5" i="18" s="1"/>
  <c r="AA5" i="18" s="1"/>
  <c r="AB5" i="18" s="1"/>
  <c r="AC5" i="18" s="1"/>
  <c r="AD5" i="18" s="1"/>
  <c r="AE5" i="18" s="1"/>
  <c r="AF5" i="18" s="1"/>
  <c r="AG5" i="18" s="1"/>
  <c r="AG17" i="17"/>
  <c r="AF17" i="17"/>
  <c r="AE17" i="17"/>
  <c r="AD17" i="17"/>
  <c r="AC17" i="17"/>
  <c r="AB17" i="17"/>
  <c r="AA17" i="17"/>
  <c r="Z17" i="17"/>
  <c r="Y17" i="17"/>
  <c r="X17" i="17"/>
  <c r="W17" i="17"/>
  <c r="V17" i="17"/>
  <c r="U17" i="17"/>
  <c r="T17" i="17"/>
  <c r="S17" i="17"/>
  <c r="R17" i="17"/>
  <c r="Q17" i="17"/>
  <c r="P17" i="17"/>
  <c r="O17" i="17"/>
  <c r="N17" i="17"/>
  <c r="M17" i="17"/>
  <c r="L17" i="17"/>
  <c r="K17" i="17"/>
  <c r="J17" i="17"/>
  <c r="I17" i="17"/>
  <c r="H17" i="17"/>
  <c r="G17" i="17"/>
  <c r="F17" i="17"/>
  <c r="E17" i="17"/>
  <c r="D17" i="17"/>
  <c r="C17" i="17"/>
  <c r="B17" i="17"/>
  <c r="AH16" i="17"/>
  <c r="AH15" i="17"/>
  <c r="AH14" i="17"/>
  <c r="AH13" i="17"/>
  <c r="AH12" i="17"/>
  <c r="AH11" i="17"/>
  <c r="AH10" i="17"/>
  <c r="AH9" i="17"/>
  <c r="AH8" i="17"/>
  <c r="AH7" i="17"/>
  <c r="C5" i="17"/>
  <c r="D5" i="17" s="1"/>
  <c r="E5" i="17" s="1"/>
  <c r="F5" i="17" s="1"/>
  <c r="G5" i="17" s="1"/>
  <c r="H5" i="17" s="1"/>
  <c r="I5" i="17" s="1"/>
  <c r="J5" i="17" s="1"/>
  <c r="K5" i="17" s="1"/>
  <c r="L5" i="17" s="1"/>
  <c r="M5" i="17" s="1"/>
  <c r="N5" i="17" s="1"/>
  <c r="O5" i="17" s="1"/>
  <c r="P5" i="17" s="1"/>
  <c r="Q5" i="17" s="1"/>
  <c r="R5" i="17" s="1"/>
  <c r="S5" i="17" s="1"/>
  <c r="T5" i="17" s="1"/>
  <c r="U5" i="17" s="1"/>
  <c r="V5" i="17" s="1"/>
  <c r="W5" i="17" s="1"/>
  <c r="X5" i="17" s="1"/>
  <c r="Y5" i="17" s="1"/>
  <c r="Z5" i="17" s="1"/>
  <c r="AA5" i="17" s="1"/>
  <c r="AB5" i="17" s="1"/>
  <c r="AC5" i="17" s="1"/>
  <c r="AD5" i="17" s="1"/>
  <c r="AE5" i="17" s="1"/>
  <c r="AF5" i="17" s="1"/>
  <c r="AG5" i="17" s="1"/>
  <c r="B17" i="4"/>
  <c r="C5" i="4"/>
  <c r="D5" i="4" s="1"/>
  <c r="E5" i="4" s="1"/>
  <c r="F5" i="4" s="1"/>
  <c r="G5" i="4" s="1"/>
  <c r="H5" i="4" s="1"/>
  <c r="I5" i="4" s="1"/>
  <c r="J5" i="4" s="1"/>
  <c r="K5" i="4" s="1"/>
  <c r="L5" i="4" s="1"/>
  <c r="M5" i="4" s="1"/>
  <c r="N5" i="4" s="1"/>
  <c r="O5" i="4" s="1"/>
  <c r="P5" i="4" s="1"/>
  <c r="Q5" i="4" s="1"/>
  <c r="R5" i="4" s="1"/>
  <c r="S5" i="4" s="1"/>
  <c r="T5" i="4" s="1"/>
  <c r="U5" i="4" s="1"/>
  <c r="V5" i="4" s="1"/>
  <c r="W5" i="4" s="1"/>
  <c r="X5" i="4" s="1"/>
  <c r="Y5" i="4" s="1"/>
  <c r="Z5" i="4" s="1"/>
  <c r="AA5" i="4" s="1"/>
  <c r="AB5" i="4" s="1"/>
  <c r="AC5" i="4" s="1"/>
  <c r="AD5" i="4" s="1"/>
  <c r="AE5" i="4" s="1"/>
  <c r="AF5" i="4" s="1"/>
  <c r="AG5" i="4" s="1"/>
  <c r="AH14" i="4"/>
  <c r="AH15" i="4"/>
  <c r="AH11" i="4"/>
  <c r="AH12" i="4"/>
  <c r="AH13" i="4"/>
  <c r="AH17" i="17" l="1"/>
  <c r="AH9" i="4"/>
  <c r="AH10" i="4"/>
  <c r="C17" i="4" l="1"/>
  <c r="D17" i="4"/>
  <c r="E17" i="4"/>
  <c r="F17" i="4"/>
  <c r="G17" i="4"/>
  <c r="H17" i="4"/>
  <c r="I17" i="4"/>
  <c r="J17" i="4"/>
  <c r="K17" i="4"/>
  <c r="L17" i="4"/>
  <c r="M17" i="4"/>
  <c r="N17" i="4"/>
  <c r="O17" i="4"/>
  <c r="P17" i="4"/>
  <c r="Q17" i="4"/>
  <c r="R17" i="4"/>
  <c r="S17" i="4"/>
  <c r="T17" i="4"/>
  <c r="U17" i="4"/>
  <c r="V17" i="4"/>
  <c r="W17" i="4"/>
  <c r="X17" i="4"/>
  <c r="Y17" i="4"/>
  <c r="Z17" i="4"/>
  <c r="AA17" i="4"/>
  <c r="AB17" i="4"/>
  <c r="AC17" i="4"/>
  <c r="AD17" i="4"/>
  <c r="AE17" i="4"/>
  <c r="AF17" i="4"/>
  <c r="AG17" i="4"/>
  <c r="AH16" i="4" l="1"/>
  <c r="AH7" i="4" l="1"/>
  <c r="AH8" i="4"/>
  <c r="AH17" i="4" l="1"/>
</calcChain>
</file>

<file path=xl/sharedStrings.xml><?xml version="1.0" encoding="utf-8"?>
<sst xmlns="http://schemas.openxmlformats.org/spreadsheetml/2006/main" count="408" uniqueCount="115">
  <si>
    <t>Calendrier des absences des employés</t>
  </si>
  <si>
    <t>Clé de motif d’absence</t>
  </si>
  <si>
    <t>Janvier</t>
  </si>
  <si>
    <t>Nom de l’employé</t>
  </si>
  <si>
    <t>Employé 1</t>
  </si>
  <si>
    <t>Employé 2</t>
  </si>
  <si>
    <t>Employé 3</t>
  </si>
  <si>
    <t>Employé 4</t>
  </si>
  <si>
    <t>Employé 5</t>
  </si>
  <si>
    <t>C</t>
  </si>
  <si>
    <t>Dates d’absence</t>
  </si>
  <si>
    <t>1</t>
  </si>
  <si>
    <t>Congé</t>
  </si>
  <si>
    <t>2</t>
  </si>
  <si>
    <t>3</t>
  </si>
  <si>
    <t>4</t>
  </si>
  <si>
    <t>M</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</si>
  <si>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</si>
  <si>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</si>
  <si>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</si>
  <si>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</si>
  <si>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</si>
  <si>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</si>
  <si>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</si>
  <si>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</si>
  <si>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</si>
  <si>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</si>
  <si>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</si>
  <si>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</si>
  <si>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</si>
  <si>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</si>
  <si>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</si>
  <si>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</si>
  <si>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</si>
  <si>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</si>
  <si>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</si>
  <si>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</si>
  <si>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</si>
  <si>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</si>
  <si>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</si>
  <si>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</si>
  <si>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</si>
  <si>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</si>
  <si>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</si>
  <si>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</si>
  <si>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</si>
  <si>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</si>
  <si>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Février</t>
  </si>
  <si>
    <t>Mars</t>
  </si>
  <si>
    <t>Avril</t>
  </si>
  <si>
    <t>Mai</t>
  </si>
  <si>
    <t>Juin</t>
  </si>
  <si>
    <t>Juillet</t>
  </si>
  <si>
    <t>Août</t>
  </si>
  <si>
    <t>Septembre</t>
  </si>
  <si>
    <t>Octobre</t>
  </si>
  <si>
    <t>Novembre</t>
  </si>
  <si>
    <t>Décembre</t>
  </si>
  <si>
    <t>Noms des employés</t>
  </si>
  <si>
    <t>Employé 6</t>
  </si>
  <si>
    <t>Employé 7</t>
  </si>
  <si>
    <t>Employé 8</t>
  </si>
  <si>
    <t>Employé 9</t>
  </si>
  <si>
    <t>Employé 10</t>
  </si>
  <si>
    <t>A</t>
  </si>
  <si>
    <t>Accident</t>
  </si>
  <si>
    <t>J</t>
  </si>
  <si>
    <t>Absence justifiée</t>
  </si>
  <si>
    <t>i</t>
  </si>
  <si>
    <t>Absence injustifiée</t>
  </si>
  <si>
    <t>I</t>
  </si>
  <si>
    <t>X</t>
  </si>
  <si>
    <t>Absence</t>
  </si>
  <si>
    <t>Employé 1</t>
  </si>
  <si>
    <t>Employé 2</t>
  </si>
  <si>
    <t>Employé 3</t>
  </si>
  <si>
    <t>Employé 4</t>
  </si>
  <si>
    <t>Employé 5</t>
  </si>
  <si>
    <t>Employé 6</t>
  </si>
  <si>
    <t>Employé 7</t>
  </si>
  <si>
    <t>Employé 8</t>
  </si>
  <si>
    <t>Employé 9</t>
  </si>
  <si>
    <t>Employé 10</t>
  </si>
  <si>
    <t>Employé 11</t>
  </si>
  <si>
    <t>Employé 12</t>
  </si>
  <si>
    <t>Employé 13</t>
  </si>
  <si>
    <t>Employé 14</t>
  </si>
  <si>
    <t>Employé 15</t>
  </si>
  <si>
    <t>Employé 16</t>
  </si>
  <si>
    <t>Employé 17</t>
  </si>
  <si>
    <t>Employé 18</t>
  </si>
  <si>
    <t>Employé 19</t>
  </si>
  <si>
    <t>Employé 20</t>
  </si>
  <si>
    <t>Employé 21</t>
  </si>
  <si>
    <t>Employé 22</t>
  </si>
  <si>
    <t>Employé 23</t>
  </si>
  <si>
    <t>Employé 24</t>
  </si>
  <si>
    <t>Employé 25</t>
  </si>
  <si>
    <t>Employé 26</t>
  </si>
  <si>
    <t>Employé 27</t>
  </si>
  <si>
    <t>Employé 28</t>
  </si>
  <si>
    <t>Employé 29</t>
  </si>
  <si>
    <t>Employé 30</t>
  </si>
  <si>
    <t>Employé 31</t>
  </si>
  <si>
    <t>Employé 32</t>
  </si>
  <si>
    <t>Employé 33</t>
  </si>
  <si>
    <t>Employé 34</t>
  </si>
  <si>
    <t>Employé 35</t>
  </si>
  <si>
    <t>Employé 36</t>
  </si>
  <si>
    <t>Mois</t>
  </si>
  <si>
    <t>c</t>
  </si>
  <si>
    <t>m</t>
  </si>
  <si>
    <t>a</t>
  </si>
  <si>
    <t>j</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</si>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</sst>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 numFmtId="167" formatCode="ddd"/>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s>
  <fills count="38">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00B050"/>
        <bgColor indexed="64"/>
      </patternFill>
    </fill>
    <fill>
      <patternFill patternType="solid">
        <fgColor rgb="FF00B0F0"/>
        <bgColor indexed="64"/>
      </patternFill>
    </fill>
    <fill>
      <patternFill patternType="solid">
        <fgColor theme="8"/>
        <bgColor indexed="64"/>
      </patternFill>
    </fill>
    <fill>
      <patternFill patternType="solid">
        <fgColor rgb="FFFF0000"/>
        <bgColor indexed="64"/>
      </patternFill>
    </fill>
    <fill>
      <patternFill patternType="solid">
        <fgColor theme="7" tint="0.39997558519241921"/>
        <bgColor indexed="64"/>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7">
    <xf numFmtId="0" fontId="0" fillId="0" borderId="0" xfId="0">
      <alignment horizontal="left" vertical="center"/>
    </xf>
    <xf numFmtId="0" fontId="1" fillId="0" borderId="0" xfId="26">
      <alignment horizontal="left" vertical="center" wrapText="1" indent="2"/>
    </xf>
    <xf numFmtId="0" fontId="0" fillId="0" borderId="0" xfId="0" applyAlignment="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5" fillId="2" borderId="0" xfId="3" applyProtection="1">
      <alignment horizontal="center" vertical="center"/>
    </xf>
    <xf numFmtId="166" fontId="0" fillId="0" borderId="0" xfId="0" applyNumberFormat="1" applyAlignment="1">
      <alignment horizontal="center" vertical="center"/>
    </xf>
    <xf numFmtId="0" fontId="6" fillId="0" borderId="0" xfId="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0" fillId="0" borderId="0" xfId="0" applyAlignment="1">
      <alignment horizontal="left" vertical="center" wrapText="1"/>
    </xf>
    <xf numFmtId="0" fontId="2" fillId="20" borderId="0" xfId="4" applyProtection="1">
      <alignment horizontal="right" vertical="center" indent="1"/>
    </xf>
    <xf numFmtId="0" fontId="7" fillId="0" borderId="0" xfId="27">
      <alignment horizontal="center"/>
    </xf>
    <xf numFmtId="0" fontId="0" fillId="0" borderId="0" xfId="0" applyAlignment="1">
      <alignment horizontal="left" vertical="center" indent="1"/>
    </xf>
    <xf numFmtId="0" fontId="6" fillId="0" borderId="0" xfId="1">
      <alignment vertical="top"/>
    </xf>
    <xf numFmtId="0" fontId="2" fillId="33" borderId="0" xfId="12" applyFill="1" applyAlignment="1" applyProtection="1">
      <alignment horizontal="center" vertical="center"/>
    </xf>
    <xf numFmtId="0" fontId="2" fillId="34" borderId="0" xfId="19" applyFill="1" applyAlignment="1" applyProtection="1">
      <alignment horizontal="center" vertical="center"/>
    </xf>
    <xf numFmtId="0" fontId="2" fillId="35" borderId="0" xfId="23" applyFill="1" applyAlignment="1" applyProtection="1">
      <alignment horizontal="center" vertical="center"/>
    </xf>
    <xf numFmtId="166" fontId="2" fillId="37" borderId="0" xfId="8" applyNumberFormat="1" applyFill="1" applyAlignment="1" applyProtection="1">
      <alignment horizontal="center" vertical="center"/>
    </xf>
    <xf numFmtId="166" fontId="2" fillId="36" borderId="0" xfId="24" applyNumberFormat="1" applyFill="1" applyAlignment="1" applyProtection="1">
      <alignment horizontal="center" vertical="center"/>
    </xf>
    <xf numFmtId="0" fontId="0" fillId="0" borderId="0" xfId="26" applyFont="1">
      <alignment horizontal="left" vertical="center" wrapText="1" indent="2"/>
    </xf>
    <xf numFmtId="167" fontId="0" fillId="0" borderId="0" xfId="0" applyNumberFormat="1" applyAlignment="1">
      <alignment horizontal="center" vertical="center"/>
    </xf>
    <xf numFmtId="0" fontId="0" fillId="2" borderId="0" xfId="21" applyFont="1" applyAlignment="1" applyProtection="1">
      <alignment vertical="center"/>
    </xf>
    <xf numFmtId="0" fontId="1" fillId="2" borderId="0" xfId="21" applyAlignment="1" applyProtection="1">
      <alignment vertical="center"/>
    </xf>
    <xf numFmtId="0" fontId="5" fillId="2" borderId="0" xfId="3" applyProtection="1">
      <alignment horizontal="center" vertical="center"/>
    </xf>
    <xf numFmtId="0" fontId="1" fillId="2" borderId="0" xfId="21" applyAlignment="1" applyProtection="1">
      <alignment horizontal="left" vertical="center"/>
    </xf>
    <xf numFmtId="0" fontId="0" fillId="2" borderId="0" xfId="21" applyFont="1" applyAlignment="1" applyProtection="1">
      <alignment horizontal="left"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xr:uid="{00000000-0005-0000-0000-000013000000}"/>
    <cellStyle name="Entrée" xfId="36" builtinId="20" customBuiltin="1"/>
    <cellStyle name="Étiquette" xfId="27" xr:uid="{00000000-0005-0000-0000-000018000000}"/>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384">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alignment horizontal="left" vertical="center" textRotation="0" wrapText="0" indent="1" justifyLastLine="0" shrinkToFit="0" readingOrder="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ont>
        <b/>
        <i val="0"/>
        <color theme="1"/>
      </font>
      <fill>
        <patternFill>
          <bgColor rgb="FF00B050"/>
        </patternFill>
      </fill>
    </dxf>
    <dxf>
      <font>
        <b/>
        <i val="0"/>
        <color theme="1"/>
      </font>
      <fill>
        <patternFill>
          <bgColor rgb="FF00B0F0"/>
        </patternFill>
      </fill>
    </dxf>
    <dxf>
      <font>
        <b/>
        <i val="0"/>
        <color theme="1"/>
      </font>
      <fill>
        <patternFill>
          <bgColor theme="8"/>
        </patternFill>
      </fill>
    </dxf>
    <dxf>
      <font>
        <b/>
        <i val="0"/>
        <color theme="1"/>
      </font>
      <fill>
        <patternFill>
          <bgColor theme="7" tint="0.39994506668294322"/>
        </patternFill>
      </fill>
    </dxf>
    <dxf>
      <font>
        <b/>
        <i val="0"/>
        <color theme="1"/>
      </font>
      <fill>
        <patternFill>
          <bgColor rgb="FFFF0000"/>
        </patternFill>
      </fill>
    </dxf>
    <dxf>
      <font>
        <b/>
        <i val="0"/>
      </font>
      <fill>
        <patternFill>
          <bgColor rgb="FFFF0000"/>
        </patternFill>
      </fill>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fill>
        <patternFill patternType="none">
          <fgColor indexed="64"/>
          <bgColor indexed="65"/>
        </patternFill>
      </fill>
    </dxf>
    <dxf>
      <alignment horizontal="left" vertical="center" textRotation="0" wrapText="0" indent="1" justifyLastLine="0" shrinkToFit="0" readingOrder="0"/>
    </dxf>
    <dxf>
      <protection locked="1" hidden="0"/>
    </dxf>
    <dxf>
      <protection locked="1" hidden="0"/>
    </dxf>
    <dxf>
      <protection locked="1" hidden="0"/>
    </dxf>
    <dxf>
      <font>
        <b/>
        <i val="0"/>
        <color theme="1"/>
      </font>
      <fill>
        <patternFill>
          <bgColor rgb="FF00B050"/>
        </patternFill>
      </fill>
    </dxf>
    <dxf>
      <font>
        <b/>
        <i val="0"/>
        <color theme="1"/>
      </font>
      <fill>
        <patternFill>
          <bgColor rgb="FF00B0F0"/>
        </patternFill>
      </fill>
    </dxf>
    <dxf>
      <font>
        <b/>
        <i val="0"/>
        <color theme="1"/>
      </font>
      <fill>
        <patternFill>
          <bgColor theme="8"/>
        </patternFill>
      </fill>
    </dxf>
    <dxf>
      <font>
        <b/>
        <i val="0"/>
        <color theme="1"/>
      </font>
      <fill>
        <patternFill>
          <bgColor theme="7" tint="0.39994506668294322"/>
        </patternFill>
      </fill>
    </dxf>
    <dxf>
      <font>
        <b/>
        <i val="0"/>
        <color theme="1"/>
      </font>
      <fill>
        <patternFill>
          <bgColor rgb="FFFF0000"/>
        </patternFill>
      </fill>
    </dxf>
    <dxf>
      <font>
        <b/>
        <i val="0"/>
      </font>
      <fill>
        <patternFill>
          <bgColor rgb="FFFF0000"/>
        </patternFill>
      </fill>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alignment horizontal="left" vertical="center" textRotation="0" wrapText="0" indent="1"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alignment horizontal="left" vertical="center" textRotation="0" wrapText="0" indent="1" justifyLastLine="0" shrinkToFit="0" readingOrder="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ont>
        <b/>
        <i val="0"/>
        <color theme="1"/>
      </font>
      <fill>
        <patternFill>
          <bgColor rgb="FF00B050"/>
        </patternFill>
      </fill>
    </dxf>
    <dxf>
      <font>
        <b/>
        <i val="0"/>
        <color theme="1"/>
      </font>
      <fill>
        <patternFill>
          <bgColor rgb="FF00B0F0"/>
        </patternFill>
      </fill>
    </dxf>
    <dxf>
      <font>
        <b/>
        <i val="0"/>
        <color theme="1"/>
      </font>
      <fill>
        <patternFill>
          <bgColor theme="8"/>
        </patternFill>
      </fill>
    </dxf>
    <dxf>
      <font>
        <b/>
        <i val="0"/>
        <color theme="1"/>
      </font>
      <fill>
        <patternFill>
          <bgColor theme="7" tint="0.39994506668294322"/>
        </patternFill>
      </fill>
    </dxf>
    <dxf>
      <font>
        <b/>
        <i val="0"/>
        <color theme="1"/>
      </font>
      <fill>
        <patternFill>
          <bgColor rgb="FFFF0000"/>
        </patternFill>
      </fill>
    </dxf>
    <dxf>
      <font>
        <b/>
        <i val="0"/>
      </font>
      <fill>
        <patternFill>
          <bgColor rgb="FFFF0000"/>
        </patternFill>
      </fill>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ont>
        <b/>
        <i val="0"/>
        <color theme="1"/>
      </font>
      <fill>
        <patternFill>
          <bgColor rgb="FF00B050"/>
        </patternFill>
      </fill>
    </dxf>
    <dxf>
      <font>
        <b/>
        <i val="0"/>
        <color theme="1"/>
      </font>
      <fill>
        <patternFill>
          <bgColor rgb="FF00B0F0"/>
        </patternFill>
      </fill>
    </dxf>
    <dxf>
      <font>
        <b/>
        <i val="0"/>
        <color theme="1"/>
      </font>
      <fill>
        <patternFill>
          <bgColor theme="8"/>
        </patternFill>
      </fill>
    </dxf>
    <dxf>
      <font>
        <b/>
        <i val="0"/>
        <color theme="1"/>
      </font>
      <fill>
        <patternFill>
          <bgColor theme="7" tint="0.39994506668294322"/>
        </patternFill>
      </fill>
    </dxf>
    <dxf>
      <font>
        <b/>
        <i val="0"/>
        <color theme="1"/>
      </font>
      <fill>
        <patternFill>
          <bgColor rgb="FFFF0000"/>
        </patternFill>
      </fill>
    </dxf>
    <dxf>
      <font>
        <b/>
        <i val="0"/>
      </font>
      <fill>
        <patternFill>
          <bgColor rgb="FFFF0000"/>
        </patternFill>
      </fill>
    </dxf>
    <dxf>
      <font>
        <b val="0"/>
        <i val="0"/>
        <strike val="0"/>
        <condense val="0"/>
        <extend val="0"/>
        <outline val="0"/>
        <shadow val="0"/>
        <u val="none"/>
        <vertAlign val="baseline"/>
        <sz val="11"/>
        <color theme="1"/>
        <name val="Calibri"/>
        <family val="2"/>
        <scheme val="minor"/>
      </font>
      <alignment horizontal="left" vertical="center" textRotation="0" wrapText="1" indent="2" justifyLastLine="0" shrinkToFit="0" readingOrder="0"/>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numFmt numFmtId="166" formatCode="0;0;"/>
      <alignment horizontal="center" vertical="center" textRotation="0" wrapText="0" indent="0" justifyLastLine="0" shrinkToFit="0" readingOrder="0"/>
    </dxf>
    <dxf>
      <protection locked="1" hidden="0"/>
    </dxf>
    <dxf>
      <alignment horizontal="left" vertical="center" textRotation="0" wrapText="0" indent="1" justifyLastLine="0" shrinkToFit="0" readingOrder="0"/>
    </dxf>
    <dxf>
      <fill>
        <patternFill patternType="none">
          <fgColor indexed="64"/>
          <bgColor indexed="65"/>
        </patternFill>
      </fill>
    </dxf>
    <dxf>
      <protection locked="1" hidden="0"/>
    </dxf>
    <dxf>
      <protection locked="1" hidden="0"/>
    </dxf>
    <dxf>
      <protection locked="1" hidden="0"/>
    </dxf>
    <dxf>
      <font>
        <b/>
        <i val="0"/>
        <color theme="1"/>
      </font>
      <fill>
        <patternFill>
          <bgColor rgb="FF00B050"/>
        </patternFill>
      </fill>
    </dxf>
    <dxf>
      <font>
        <b/>
        <i val="0"/>
        <color theme="1"/>
      </font>
      <fill>
        <patternFill>
          <bgColor rgb="FF00B0F0"/>
        </patternFill>
      </fill>
    </dxf>
    <dxf>
      <font>
        <b/>
        <i val="0"/>
        <color theme="1"/>
      </font>
      <fill>
        <patternFill>
          <bgColor theme="8"/>
        </patternFill>
      </fill>
    </dxf>
    <dxf>
      <font>
        <b/>
        <i val="0"/>
        <color theme="1"/>
      </font>
      <fill>
        <patternFill>
          <bgColor theme="7" tint="0.39994506668294322"/>
        </patternFill>
      </fill>
    </dxf>
    <dxf>
      <font>
        <b/>
        <i val="0"/>
        <color theme="1"/>
      </font>
      <fill>
        <patternFill>
          <bgColor rgb="FFFF0000"/>
        </patternFill>
      </fill>
    </dxf>
    <dxf>
      <font>
        <b/>
        <i val="0"/>
      </font>
      <fill>
        <patternFill>
          <bgColor rgb="FFFF0000"/>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xr9:uid="{00000000-0011-0000-FFFF-FFFF00000000}">
      <tableStyleElement type="wholeTable" dxfId="383"/>
      <tableStyleElement type="headerRow" dxfId="382"/>
      <tableStyleElement type="totalRow" dxfId="381"/>
      <tableStyleElement type="firstColumn" dxfId="380"/>
      <tableStyleElement type="lastColumn" dxfId="379"/>
      <tableStyleElement type="firstRowStripe" dxfId="378"/>
      <tableStyleElement type="secondRowStripe" dxfId="377"/>
      <tableStyleElement type="firstColumnStripe" dxfId="376"/>
      <tableStyleElement type="secondColumnStripe" dxfId="375"/>
      <tableStyleElement type="firstHeaderCell" dxfId="374"/>
      <tableStyleElement type="lastHeaderCell" dxfId="373"/>
      <tableStyleElement type="firstTotalCell" dxfId="372"/>
      <tableStyleElement type="lastTotalCell" dxfId="37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17" totalsRowCount="1" headerRowDxfId="364" dataDxfId="363" totalsRowDxfId="362">
  <autoFilter ref="B6:AH1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00000000-0010-0000-0000-000001000000}" name="Nom de l’employé" totalsRowFunction="custom" dataDxfId="361" totalsRowDxfId="360" dataCellStyle="Employé">
      <totalsRowFormula>B4&amp;" Total"</totalsRowFormula>
    </tableColumn>
    <tableColumn id="2" xr3:uid="{00000000-0010-0000-0000-000002000000}" name="1" totalsRowFunction="custom" dataDxfId="359" totalsRowDxfId="358">
      <totalsRowFormula>SUBTOTAL(103,Janvier!$C$7:$C$16)</totalsRowFormula>
    </tableColumn>
    <tableColumn id="3" xr3:uid="{00000000-0010-0000-0000-000003000000}" name="2" totalsRowFunction="custom" dataDxfId="357" totalsRowDxfId="356">
      <totalsRowFormula>SUBTOTAL(103,Janvier!$D$7:$D$16)</totalsRowFormula>
    </tableColumn>
    <tableColumn id="4" xr3:uid="{00000000-0010-0000-0000-000004000000}" name="3" totalsRowFunction="custom" dataDxfId="355" totalsRowDxfId="354">
      <totalsRowFormula>SUBTOTAL(103,Janvier!$E$7:$E$16)</totalsRowFormula>
    </tableColumn>
    <tableColumn id="5" xr3:uid="{00000000-0010-0000-0000-000005000000}" name="4" totalsRowFunction="custom" dataDxfId="353" totalsRowDxfId="352">
      <totalsRowFormula>SUBTOTAL(103,Janvier!$F$7:$F$16)</totalsRowFormula>
    </tableColumn>
    <tableColumn id="6" xr3:uid="{00000000-0010-0000-0000-000006000000}" name="5" totalsRowFunction="custom" totalsRowDxfId="351">
      <totalsRowFormula>SUBTOTAL(103,Janvier!$G$7:$G$16)</totalsRowFormula>
    </tableColumn>
    <tableColumn id="7" xr3:uid="{00000000-0010-0000-0000-000007000000}" name="6" totalsRowFunction="custom" dataDxfId="350" totalsRowDxfId="349">
      <totalsRowFormula>SUBTOTAL(103,Janvier!$H$7:$H$16)</totalsRowFormula>
    </tableColumn>
    <tableColumn id="8" xr3:uid="{00000000-0010-0000-0000-000008000000}" name="7" totalsRowFunction="custom" dataDxfId="348" totalsRowDxfId="347">
      <totalsRowFormula>SUBTOTAL(103,Janvier!$I$7:$I$16)</totalsRowFormula>
    </tableColumn>
    <tableColumn id="9" xr3:uid="{00000000-0010-0000-0000-000009000000}" name="8" totalsRowFunction="custom" dataDxfId="346" totalsRowDxfId="345">
      <totalsRowFormula>SUBTOTAL(103,Janvier!$J$7:$J$16)</totalsRowFormula>
    </tableColumn>
    <tableColumn id="10" xr3:uid="{00000000-0010-0000-0000-00000A000000}" name="9" totalsRowFunction="custom" dataDxfId="344" totalsRowDxfId="343">
      <totalsRowFormula>SUBTOTAL(103,Janvier!$K$7:$K$16)</totalsRowFormula>
    </tableColumn>
    <tableColumn id="11" xr3:uid="{00000000-0010-0000-0000-00000B000000}" name="10" totalsRowFunction="custom" dataDxfId="342" totalsRowDxfId="341">
      <totalsRowFormula>SUBTOTAL(103,Janvier!$L$7:$L$16)</totalsRowFormula>
    </tableColumn>
    <tableColumn id="12" xr3:uid="{00000000-0010-0000-0000-00000C000000}" name="11" totalsRowFunction="custom" dataDxfId="340" totalsRowDxfId="339">
      <totalsRowFormula>SUBTOTAL(103,Janvier!$M$7:$M$16)</totalsRowFormula>
    </tableColumn>
    <tableColumn id="13" xr3:uid="{00000000-0010-0000-0000-00000D000000}" name="12" totalsRowFunction="custom" dataDxfId="338" totalsRowDxfId="337">
      <totalsRowFormula>SUBTOTAL(103,Janvier!$N$7:$N$16)</totalsRowFormula>
    </tableColumn>
    <tableColumn id="14" xr3:uid="{00000000-0010-0000-0000-00000E000000}" name="13" totalsRowFunction="custom" dataDxfId="336" totalsRowDxfId="335">
      <totalsRowFormula>SUBTOTAL(103,Janvier!$O$7:$O$16)</totalsRowFormula>
    </tableColumn>
    <tableColumn id="15" xr3:uid="{00000000-0010-0000-0000-00000F000000}" name="14" totalsRowFunction="custom" dataDxfId="334" totalsRowDxfId="333">
      <totalsRowFormula>SUBTOTAL(103,Janvier!$P$7:$P$16)</totalsRowFormula>
    </tableColumn>
    <tableColumn id="16" xr3:uid="{00000000-0010-0000-0000-000010000000}" name="15" totalsRowFunction="custom" dataDxfId="332" totalsRowDxfId="331">
      <totalsRowFormula>SUBTOTAL(103,Janvier!$Q$7:$Q$16)</totalsRowFormula>
    </tableColumn>
    <tableColumn id="17" xr3:uid="{00000000-0010-0000-0000-000011000000}" name="16" totalsRowFunction="custom" dataDxfId="330" totalsRowDxfId="329">
      <totalsRowFormula>SUBTOTAL(103,Janvier!$R$7:$R$16)</totalsRowFormula>
    </tableColumn>
    <tableColumn id="18" xr3:uid="{00000000-0010-0000-0000-000012000000}" name="17" totalsRowFunction="custom" dataDxfId="328" totalsRowDxfId="327">
      <totalsRowFormula>SUBTOTAL(103,Janvier!$S$7:$S$16)</totalsRowFormula>
    </tableColumn>
    <tableColumn id="19" xr3:uid="{00000000-0010-0000-0000-000013000000}" name="18" totalsRowFunction="custom" dataDxfId="326" totalsRowDxfId="325">
      <totalsRowFormula>SUBTOTAL(103,Janvier!$T$7:$T$16)</totalsRowFormula>
    </tableColumn>
    <tableColumn id="20" xr3:uid="{00000000-0010-0000-0000-000014000000}" name="19" totalsRowFunction="custom" dataDxfId="324" totalsRowDxfId="323">
      <totalsRowFormula>SUBTOTAL(103,Janvier!$U$7:$U$16)</totalsRowFormula>
    </tableColumn>
    <tableColumn id="21" xr3:uid="{00000000-0010-0000-0000-000015000000}" name="20" totalsRowFunction="custom" dataDxfId="322" totalsRowDxfId="321">
      <totalsRowFormula>SUBTOTAL(103,Janvier!$V$7:$V$16)</totalsRowFormula>
    </tableColumn>
    <tableColumn id="22" xr3:uid="{00000000-0010-0000-0000-000016000000}" name="21" totalsRowFunction="custom" dataDxfId="320" totalsRowDxfId="319">
      <totalsRowFormula>SUBTOTAL(103,Janvier!$W$7:$W$16)</totalsRowFormula>
    </tableColumn>
    <tableColumn id="23" xr3:uid="{00000000-0010-0000-0000-000017000000}" name="22" totalsRowFunction="custom" dataDxfId="318" totalsRowDxfId="317">
      <totalsRowFormula>SUBTOTAL(103,Janvier!$X$7:$X$16)</totalsRowFormula>
    </tableColumn>
    <tableColumn id="24" xr3:uid="{00000000-0010-0000-0000-000018000000}" name="23" totalsRowFunction="custom" dataDxfId="316" totalsRowDxfId="315">
      <totalsRowFormula>SUBTOTAL(103,Janvier!$Y$7:$Y$16)</totalsRowFormula>
    </tableColumn>
    <tableColumn id="25" xr3:uid="{00000000-0010-0000-0000-000019000000}" name="24" totalsRowFunction="custom" dataDxfId="314" totalsRowDxfId="313">
      <totalsRowFormula>SUBTOTAL(103,Janvier!$Z$7:$Z$16)</totalsRowFormula>
    </tableColumn>
    <tableColumn id="26" xr3:uid="{00000000-0010-0000-0000-00001A000000}" name="25" totalsRowFunction="custom" dataDxfId="312" totalsRowDxfId="311">
      <totalsRowFormula>SUBTOTAL(103,Janvier!$AA$7:$AA$16)</totalsRowFormula>
    </tableColumn>
    <tableColumn id="27" xr3:uid="{00000000-0010-0000-0000-00001B000000}" name="26" totalsRowFunction="custom" dataDxfId="310" totalsRowDxfId="309">
      <totalsRowFormula>SUBTOTAL(103,Janvier!$AB$7:$AB$16)</totalsRowFormula>
    </tableColumn>
    <tableColumn id="28" xr3:uid="{00000000-0010-0000-0000-00001C000000}" name="27" totalsRowFunction="custom" dataDxfId="308" totalsRowDxfId="307">
      <totalsRowFormula>SUBTOTAL(103,Janvier!$AC$7:$AC$16)</totalsRowFormula>
    </tableColumn>
    <tableColumn id="29" xr3:uid="{00000000-0010-0000-0000-00001D000000}" name="28" totalsRowFunction="custom" dataDxfId="306" totalsRowDxfId="305">
      <totalsRowFormula>SUBTOTAL(103,Janvier!$AD$7:$AD$16)</totalsRowFormula>
    </tableColumn>
    <tableColumn id="30" xr3:uid="{00000000-0010-0000-0000-00001E000000}" name="29" totalsRowFunction="custom" dataDxfId="304" totalsRowDxfId="303">
      <totalsRowFormula>SUBTOTAL(103,Janvier!$AE$7:$AE$16)</totalsRowFormula>
    </tableColumn>
    <tableColumn id="31" xr3:uid="{00000000-0010-0000-0000-00001F000000}" name="30" totalsRowFunction="custom" dataDxfId="302" totalsRowDxfId="301">
      <totalsRowFormula>SUBTOTAL(103,Janvier!$AF$7:$AF$16)</totalsRowFormula>
    </tableColumn>
    <tableColumn id="32" xr3:uid="{00000000-0010-0000-0000-000020000000}" name="31" totalsRowFunction="custom" dataDxfId="300" totalsRowDxfId="299">
      <totalsRowFormula>SUBTOTAL(103,Janvier!$AG$7:$AG$16)</totalsRowFormula>
    </tableColumn>
    <tableColumn id="33" xr3:uid="{00000000-0010-0000-0000-000021000000}" name="Total des jours" totalsRowFunction="sum" dataDxfId="298" totalsRowDxfId="297">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115221-75B0-4C2F-8645-B943EEAC1637}" name="Janvier2" displayName="Janvier2" ref="B6:AH17" totalsRowCount="1" headerRowDxfId="289" dataDxfId="288" totalsRowDxfId="287">
  <autoFilter ref="B6:AH1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28867CBB-55B9-40AD-9B33-30A045B4BC95}" name="Nom de l’employé" totalsRowFunction="custom" dataDxfId="286" totalsRowDxfId="180" dataCellStyle="Employé">
      <totalsRowFormula>B4&amp;" Total"</totalsRowFormula>
    </tableColumn>
    <tableColumn id="2" xr3:uid="{9264ED4E-484E-4CEF-A1AC-06248EAA7403}" name="1" totalsRowFunction="custom" dataDxfId="285" totalsRowDxfId="179">
      <totalsRowFormula>SUBTOTAL(103,Février!$C$7:$C$16)</totalsRowFormula>
    </tableColumn>
    <tableColumn id="3" xr3:uid="{AFD89087-E333-4031-9507-9811AB846D57}" name="2" totalsRowFunction="custom" dataDxfId="284" totalsRowDxfId="178">
      <totalsRowFormula>SUBTOTAL(103,Février!$D$7:$D$16)</totalsRowFormula>
    </tableColumn>
    <tableColumn id="4" xr3:uid="{A99F296C-B3C0-4B93-B903-E8EC4FC27578}" name="3" totalsRowFunction="custom" dataDxfId="283" totalsRowDxfId="177">
      <totalsRowFormula>SUBTOTAL(103,Février!$E$7:$E$16)</totalsRowFormula>
    </tableColumn>
    <tableColumn id="5" xr3:uid="{23753E0B-35F4-421C-A704-064E0FC8471F}" name="4" totalsRowFunction="custom" dataDxfId="282" totalsRowDxfId="176">
      <totalsRowFormula>SUBTOTAL(103,Février!$F$7:$F$16)</totalsRowFormula>
    </tableColumn>
    <tableColumn id="6" xr3:uid="{0E080F56-36AF-449F-B1B2-28F3FDB93DCE}" name="5" totalsRowFunction="custom" totalsRowDxfId="175">
      <totalsRowFormula>SUBTOTAL(103,Février!$G$7:$G$16)</totalsRowFormula>
    </tableColumn>
    <tableColumn id="7" xr3:uid="{BC32CE53-2F27-4C12-AED6-0665E4F89956}" name="6" totalsRowFunction="custom" dataDxfId="281" totalsRowDxfId="174">
      <totalsRowFormula>SUBTOTAL(103,Février!$H$7:$H$16)</totalsRowFormula>
    </tableColumn>
    <tableColumn id="8" xr3:uid="{3019AFBE-4AA9-4871-8197-53AEE23F4651}" name="7" totalsRowFunction="custom" dataDxfId="280" totalsRowDxfId="173">
      <totalsRowFormula>SUBTOTAL(103,Février!$I$7:$I$16)</totalsRowFormula>
    </tableColumn>
    <tableColumn id="9" xr3:uid="{74E680FF-531D-4599-8E41-AC8147A5515D}" name="8" totalsRowFunction="custom" dataDxfId="279" totalsRowDxfId="172">
      <totalsRowFormula>SUBTOTAL(103,Février!$J$7:$J$16)</totalsRowFormula>
    </tableColumn>
    <tableColumn id="10" xr3:uid="{2D610A87-1BBD-4495-B959-2C0E6D5B8ED5}" name="9" totalsRowFunction="custom" dataDxfId="278" totalsRowDxfId="171">
      <totalsRowFormula>SUBTOTAL(103,Février!$K$7:$K$16)</totalsRowFormula>
    </tableColumn>
    <tableColumn id="11" xr3:uid="{E34C437F-2F6A-4CB9-959C-5BD1E2F404AC}" name="10" totalsRowFunction="custom" dataDxfId="277" totalsRowDxfId="170">
      <totalsRowFormula>SUBTOTAL(103,Février!$L$7:$L$16)</totalsRowFormula>
    </tableColumn>
    <tableColumn id="12" xr3:uid="{0A5C1B66-D168-4CB7-A249-8791DA78691E}" name="11" totalsRowFunction="custom" dataDxfId="276" totalsRowDxfId="169">
      <totalsRowFormula>SUBTOTAL(103,Février!$M$7:$M$16)</totalsRowFormula>
    </tableColumn>
    <tableColumn id="13" xr3:uid="{8AF66F3A-5FF2-4855-ADCF-2D36CD951731}" name="12" totalsRowFunction="custom" dataDxfId="275" totalsRowDxfId="168">
      <totalsRowFormula>SUBTOTAL(103,Février!$N$7:$N$16)</totalsRowFormula>
    </tableColumn>
    <tableColumn id="14" xr3:uid="{83CA3A4C-E446-4ABE-A06C-9EF348660A2C}" name="13" totalsRowFunction="custom" dataDxfId="274" totalsRowDxfId="167">
      <totalsRowFormula>SUBTOTAL(103,Février!$O$7:$O$16)</totalsRowFormula>
    </tableColumn>
    <tableColumn id="15" xr3:uid="{71E3262F-C59C-40DA-AA02-D1EAB88E3C4F}" name="14" totalsRowFunction="custom" dataDxfId="273" totalsRowDxfId="166">
      <totalsRowFormula>SUBTOTAL(103,Février!$P$7:$P$16)</totalsRowFormula>
    </tableColumn>
    <tableColumn id="16" xr3:uid="{C85D2423-2407-4413-B933-79EBE1BD5530}" name="15" totalsRowFunction="custom" dataDxfId="272" totalsRowDxfId="165">
      <totalsRowFormula>SUBTOTAL(103,Février!$Q$7:$Q$16)</totalsRowFormula>
    </tableColumn>
    <tableColumn id="17" xr3:uid="{0F422606-27FA-41DD-9BD5-975EFEAEAD83}" name="16" totalsRowFunction="custom" dataDxfId="271" totalsRowDxfId="164">
      <totalsRowFormula>SUBTOTAL(103,Février!$R$7:$R$16)</totalsRowFormula>
    </tableColumn>
    <tableColumn id="18" xr3:uid="{9339B518-EC4B-4F1C-872D-A80A6D124427}" name="17" totalsRowFunction="custom" dataDxfId="270" totalsRowDxfId="163">
      <totalsRowFormula>SUBTOTAL(103,Février!$S$7:$S$16)</totalsRowFormula>
    </tableColumn>
    <tableColumn id="19" xr3:uid="{92F8094D-7CA3-48C8-B945-9DE93543D649}" name="18" totalsRowFunction="custom" dataDxfId="269" totalsRowDxfId="162">
      <totalsRowFormula>SUBTOTAL(103,Février!$T$7:$T$16)</totalsRowFormula>
    </tableColumn>
    <tableColumn id="20" xr3:uid="{DB61189B-CE8A-42FC-A69D-B21F4CC709C0}" name="19" totalsRowFunction="custom" dataDxfId="268" totalsRowDxfId="161">
      <totalsRowFormula>SUBTOTAL(103,Février!$U$7:$U$16)</totalsRowFormula>
    </tableColumn>
    <tableColumn id="21" xr3:uid="{6B952E22-9615-4F2D-830A-AC5E33C775DE}" name="20" totalsRowFunction="custom" dataDxfId="267" totalsRowDxfId="160">
      <totalsRowFormula>SUBTOTAL(103,Février!$V$7:$V$16)</totalsRowFormula>
    </tableColumn>
    <tableColumn id="22" xr3:uid="{2EFC36C8-306C-4EC6-95A0-4944FF96AA1B}" name="21" totalsRowFunction="custom" dataDxfId="266" totalsRowDxfId="159">
      <totalsRowFormula>SUBTOTAL(103,Février!$W$7:$W$16)</totalsRowFormula>
    </tableColumn>
    <tableColumn id="23" xr3:uid="{E8D450C4-B13C-487C-8D4B-85379CB17B79}" name="22" totalsRowFunction="custom" dataDxfId="265" totalsRowDxfId="158">
      <totalsRowFormula>SUBTOTAL(103,Février!$X$7:$X$16)</totalsRowFormula>
    </tableColumn>
    <tableColumn id="24" xr3:uid="{18D06935-F419-4C16-B342-A7B12BB2DEC8}" name="23" totalsRowFunction="custom" dataDxfId="264" totalsRowDxfId="157">
      <totalsRowFormula>SUBTOTAL(103,Février!$Y$7:$Y$16)</totalsRowFormula>
    </tableColumn>
    <tableColumn id="25" xr3:uid="{E76E0753-38F8-4FFF-A31E-0A6562ACD31A}" name="24" totalsRowFunction="custom" dataDxfId="263" totalsRowDxfId="156">
      <totalsRowFormula>SUBTOTAL(103,Février!$Z$7:$Z$16)</totalsRowFormula>
    </tableColumn>
    <tableColumn id="26" xr3:uid="{16CB7F2C-CDDD-4483-A51E-8BFC2ECE12AF}" name="25" totalsRowFunction="custom" dataDxfId="262" totalsRowDxfId="155">
      <totalsRowFormula>SUBTOTAL(103,Février!$AA$7:$AA$16)</totalsRowFormula>
    </tableColumn>
    <tableColumn id="27" xr3:uid="{EFA960B4-EA70-47BA-B484-F7D26B529D7F}" name="26" totalsRowFunction="custom" dataDxfId="261" totalsRowDxfId="154">
      <totalsRowFormula>SUBTOTAL(103,Février!$AB$7:$AB$16)</totalsRowFormula>
    </tableColumn>
    <tableColumn id="28" xr3:uid="{4E9E8988-0088-47B1-B027-1F43E918ECCD}" name="27" totalsRowFunction="custom" dataDxfId="260" totalsRowDxfId="153">
      <totalsRowFormula>SUBTOTAL(103,Février!$AC$7:$AC$16)</totalsRowFormula>
    </tableColumn>
    <tableColumn id="29" xr3:uid="{01F4E2A3-DDCA-4A78-A766-0832EFE69461}" name="28" totalsRowFunction="custom" dataDxfId="259" totalsRowDxfId="152">
      <totalsRowFormula>SUBTOTAL(103,Février!$AD$7:$AD$16)</totalsRowFormula>
    </tableColumn>
    <tableColumn id="30" xr3:uid="{A1FC309E-8A18-49C9-95BA-1C6D9C057809}" name="29" totalsRowFunction="custom" dataDxfId="258" totalsRowDxfId="151">
      <totalsRowFormula>SUBTOTAL(103,Février!$AE$7:$AE$16)</totalsRowFormula>
    </tableColumn>
    <tableColumn id="31" xr3:uid="{BBA54CCC-21BC-4A6D-BCC0-3918944D96E7}" name="30" totalsRowFunction="custom" dataDxfId="257" totalsRowDxfId="150">
      <totalsRowFormula>SUBTOTAL(103,Février!$AF$7:$AF$16)</totalsRowFormula>
    </tableColumn>
    <tableColumn id="32" xr3:uid="{443D5564-E47E-4E92-8362-D8DE3447D4B3}" name="31" totalsRowFunction="custom" dataDxfId="256" totalsRowDxfId="149">
      <totalsRowFormula>SUBTOTAL(103,Février!$AG$7:$AG$16)</totalsRowFormula>
    </tableColumn>
    <tableColumn id="33" xr3:uid="{D6157349-0FF9-4124-B6EA-05C14B9C56D7}" name="Total des jours" totalsRowFunction="sum" dataDxfId="255" totalsRowDxfId="148">
      <calculatedColumnFormula>COUNTA(Février!$C7:$AG7)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B2761F-484C-432B-BB57-5C41D11AD5C4}" name="Janvier23" displayName="Janvier23" ref="B6:AH17" totalsRowCount="1" headerRowDxfId="248" dataDxfId="247" totalsRowDxfId="246">
  <autoFilter ref="B6:AH1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418D209B-6599-44A2-83CC-A9DB5B3DE2B9}" name="Nom de l’employé" totalsRowFunction="custom" dataDxfId="245" totalsRowDxfId="213" dataCellStyle="Employé">
      <totalsRowFormula>B4&amp;" Total"</totalsRowFormula>
    </tableColumn>
    <tableColumn id="2" xr3:uid="{CF624DB4-8FC4-41FB-AD48-1975FA291010}" name="1" totalsRowFunction="custom" dataDxfId="244" totalsRowDxfId="212">
      <totalsRowFormula>SUBTOTAL(103,Mars!$C$7:$C$16)</totalsRowFormula>
    </tableColumn>
    <tableColumn id="3" xr3:uid="{853A4E27-502B-4D24-A1AB-67867D0C187D}" name="2" totalsRowFunction="custom" dataDxfId="243" totalsRowDxfId="211">
      <totalsRowFormula>SUBTOTAL(103,Mars!$D$7:$D$16)</totalsRowFormula>
    </tableColumn>
    <tableColumn id="4" xr3:uid="{A19F329A-A8FC-4391-BA05-8B8C3E003131}" name="3" totalsRowFunction="custom" dataDxfId="242" totalsRowDxfId="210">
      <totalsRowFormula>SUBTOTAL(103,Mars!$E$7:$E$16)</totalsRowFormula>
    </tableColumn>
    <tableColumn id="5" xr3:uid="{BA235B36-373D-4C18-BDA3-88B1AB9058A1}" name="4" totalsRowFunction="custom" dataDxfId="241" totalsRowDxfId="209">
      <totalsRowFormula>SUBTOTAL(103,Mars!$F$7:$F$16)</totalsRowFormula>
    </tableColumn>
    <tableColumn id="6" xr3:uid="{24EF26E4-99B5-49E0-825E-B8B924E2E157}" name="5" totalsRowFunction="custom" totalsRowDxfId="208">
      <totalsRowFormula>SUBTOTAL(103,Mars!$G$7:$G$16)</totalsRowFormula>
    </tableColumn>
    <tableColumn id="7" xr3:uid="{A85B297E-1CDA-4DC3-A032-5D791B908195}" name="6" totalsRowFunction="custom" dataDxfId="240" totalsRowDxfId="207">
      <totalsRowFormula>SUBTOTAL(103,Mars!$H$7:$H$16)</totalsRowFormula>
    </tableColumn>
    <tableColumn id="8" xr3:uid="{22A5C3E1-CF43-495F-969A-9275433BEE63}" name="7" totalsRowFunction="custom" dataDxfId="239" totalsRowDxfId="206">
      <totalsRowFormula>SUBTOTAL(103,Mars!$I$7:$I$16)</totalsRowFormula>
    </tableColumn>
    <tableColumn id="9" xr3:uid="{C21E264D-7312-4EF9-97BE-F00E88561559}" name="8" totalsRowFunction="custom" dataDxfId="238" totalsRowDxfId="205">
      <totalsRowFormula>SUBTOTAL(103,Mars!$J$7:$J$16)</totalsRowFormula>
    </tableColumn>
    <tableColumn id="10" xr3:uid="{BAA5603F-6C8F-4A88-B6FB-681F9C644BDE}" name="9" totalsRowFunction="custom" dataDxfId="237" totalsRowDxfId="204">
      <totalsRowFormula>SUBTOTAL(103,Mars!$K$7:$K$16)</totalsRowFormula>
    </tableColumn>
    <tableColumn id="11" xr3:uid="{C8D9DBD5-9EAE-423D-976B-D539AB759F99}" name="10" totalsRowFunction="custom" dataDxfId="236" totalsRowDxfId="203">
      <totalsRowFormula>SUBTOTAL(103,Mars!$L$7:$L$16)</totalsRowFormula>
    </tableColumn>
    <tableColumn id="12" xr3:uid="{4BD1AC4F-F073-4FD0-AC40-7BBE6DD98496}" name="11" totalsRowFunction="custom" dataDxfId="235" totalsRowDxfId="202">
      <totalsRowFormula>SUBTOTAL(103,Mars!$M$7:$M$16)</totalsRowFormula>
    </tableColumn>
    <tableColumn id="13" xr3:uid="{80601BE7-3D77-4550-80B9-A8FCDE4981D1}" name="12" totalsRowFunction="custom" dataDxfId="234" totalsRowDxfId="201">
      <totalsRowFormula>SUBTOTAL(103,Mars!$N$7:$N$16)</totalsRowFormula>
    </tableColumn>
    <tableColumn id="14" xr3:uid="{8F04B07F-B6C7-43E0-BD53-A1E544AF83BF}" name="13" totalsRowFunction="custom" dataDxfId="233" totalsRowDxfId="200">
      <totalsRowFormula>SUBTOTAL(103,Mars!$O$7:$O$16)</totalsRowFormula>
    </tableColumn>
    <tableColumn id="15" xr3:uid="{E6D0994E-0C4D-43ED-8B32-8E7129AC6AD7}" name="14" totalsRowFunction="custom" dataDxfId="232" totalsRowDxfId="199">
      <totalsRowFormula>SUBTOTAL(103,Mars!$P$7:$P$16)</totalsRowFormula>
    </tableColumn>
    <tableColumn id="16" xr3:uid="{F08E3199-94DA-4FFE-840F-2EE10145DE34}" name="15" totalsRowFunction="custom" dataDxfId="231" totalsRowDxfId="198">
      <totalsRowFormula>SUBTOTAL(103,Mars!$Q$7:$Q$16)</totalsRowFormula>
    </tableColumn>
    <tableColumn id="17" xr3:uid="{3BF3BC19-1D28-4BBF-AE4B-5FF4FEC95D3F}" name="16" totalsRowFunction="custom" dataDxfId="230" totalsRowDxfId="197">
      <totalsRowFormula>SUBTOTAL(103,Mars!$R$7:$R$16)</totalsRowFormula>
    </tableColumn>
    <tableColumn id="18" xr3:uid="{1303740D-1046-421D-A853-67A15B73C6C8}" name="17" totalsRowFunction="custom" dataDxfId="229" totalsRowDxfId="196">
      <totalsRowFormula>SUBTOTAL(103,Mars!$S$7:$S$16)</totalsRowFormula>
    </tableColumn>
    <tableColumn id="19" xr3:uid="{7AB9029C-6B98-4F46-A2BC-37F5BF6C2427}" name="18" totalsRowFunction="custom" dataDxfId="228" totalsRowDxfId="195">
      <totalsRowFormula>SUBTOTAL(103,Mars!$T$7:$T$16)</totalsRowFormula>
    </tableColumn>
    <tableColumn id="20" xr3:uid="{BFBAAFEC-3BF4-4054-A0B2-689C54217405}" name="19" totalsRowFunction="custom" dataDxfId="227" totalsRowDxfId="194">
      <totalsRowFormula>SUBTOTAL(103,Mars!$U$7:$U$16)</totalsRowFormula>
    </tableColumn>
    <tableColumn id="21" xr3:uid="{1EF5BA9F-6B67-459F-8115-5F54E4511CB4}" name="20" totalsRowFunction="custom" dataDxfId="226" totalsRowDxfId="193">
      <totalsRowFormula>SUBTOTAL(103,Mars!$V$7:$V$16)</totalsRowFormula>
    </tableColumn>
    <tableColumn id="22" xr3:uid="{5B9FEB79-F887-4ACC-B0DD-5F7042079A99}" name="21" totalsRowFunction="custom" dataDxfId="225" totalsRowDxfId="192">
      <totalsRowFormula>SUBTOTAL(103,Mars!$W$7:$W$16)</totalsRowFormula>
    </tableColumn>
    <tableColumn id="23" xr3:uid="{7377438F-F74B-4F56-B324-D5B33D905731}" name="22" totalsRowFunction="custom" dataDxfId="224" totalsRowDxfId="191">
      <totalsRowFormula>SUBTOTAL(103,Mars!$X$7:$X$16)</totalsRowFormula>
    </tableColumn>
    <tableColumn id="24" xr3:uid="{D20E6629-75C2-47F1-BD51-AD2D6ED95391}" name="23" totalsRowFunction="custom" dataDxfId="223" totalsRowDxfId="190">
      <totalsRowFormula>SUBTOTAL(103,Mars!$Y$7:$Y$16)</totalsRowFormula>
    </tableColumn>
    <tableColumn id="25" xr3:uid="{F4449B93-6DA5-4ACD-B643-F5731482178B}" name="24" totalsRowFunction="custom" dataDxfId="222" totalsRowDxfId="189">
      <totalsRowFormula>SUBTOTAL(103,Mars!$Z$7:$Z$16)</totalsRowFormula>
    </tableColumn>
    <tableColumn id="26" xr3:uid="{D315BEB3-2D4A-474D-880B-DE2A7CB0863F}" name="25" totalsRowFunction="custom" dataDxfId="221" totalsRowDxfId="188">
      <totalsRowFormula>SUBTOTAL(103,Mars!$AA$7:$AA$16)</totalsRowFormula>
    </tableColumn>
    <tableColumn id="27" xr3:uid="{1325A06E-1141-40CA-8C37-AB791D618BC3}" name="26" totalsRowFunction="custom" dataDxfId="220" totalsRowDxfId="187">
      <totalsRowFormula>SUBTOTAL(103,Mars!$AB$7:$AB$16)</totalsRowFormula>
    </tableColumn>
    <tableColumn id="28" xr3:uid="{43C17813-937D-496A-8405-16469FA18F31}" name="27" totalsRowFunction="custom" dataDxfId="219" totalsRowDxfId="186">
      <totalsRowFormula>SUBTOTAL(103,Mars!$AC$7:$AC$16)</totalsRowFormula>
    </tableColumn>
    <tableColumn id="29" xr3:uid="{A2D596E6-374D-488E-89AC-DCCBB0D921CE}" name="28" totalsRowFunction="custom" dataDxfId="218" totalsRowDxfId="185">
      <totalsRowFormula>SUBTOTAL(103,Mars!$AD$7:$AD$16)</totalsRowFormula>
    </tableColumn>
    <tableColumn id="30" xr3:uid="{D62AC05A-1CCE-41ED-B374-6138E012F978}" name="29" totalsRowFunction="custom" dataDxfId="217" totalsRowDxfId="184">
      <totalsRowFormula>SUBTOTAL(103,Mars!$AE$7:$AE$16)</totalsRowFormula>
    </tableColumn>
    <tableColumn id="31" xr3:uid="{689EB8EA-FC1D-476E-A733-69471D1513C6}" name="30" totalsRowFunction="custom" dataDxfId="216" totalsRowDxfId="183">
      <totalsRowFormula>SUBTOTAL(103,Mars!$AF$7:$AF$16)</totalsRowFormula>
    </tableColumn>
    <tableColumn id="32" xr3:uid="{1AC50AE3-764F-44ED-8DD4-0432733FF434}" name="31" totalsRowFunction="custom" dataDxfId="215" totalsRowDxfId="182">
      <totalsRowFormula>SUBTOTAL(103,Mars!$AG$7:$AG$16)</totalsRowFormula>
    </tableColumn>
    <tableColumn id="33" xr3:uid="{808BD4F4-6217-4869-8592-71064C9D8479}" name="Total des jours" totalsRowFunction="sum" dataDxfId="214" totalsRowDxfId="181">
      <calculatedColumnFormula>COUNTA(Mars!$C7:$AG7)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EC7A6AB-B67D-48BA-BAE4-ED1299C7E8D1}" name="Janvier235" displayName="Janvier235" ref="B6:AH17" totalsRowCount="1" headerRowDxfId="141" dataDxfId="140" totalsRowDxfId="139">
  <autoFilter ref="B6:AH1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F480ED2F-D598-4C58-A791-7406296026AB}" name="Nom de l’employé" totalsRowFunction="custom" dataDxfId="137" totalsRowDxfId="138" dataCellStyle="Employé">
      <totalsRowFormula>B4&amp;" Total"</totalsRowFormula>
    </tableColumn>
    <tableColumn id="2" xr3:uid="{34397AE8-1D52-41BD-854B-04936EEDEFA0}" name="1" totalsRowFunction="custom" dataDxfId="135" totalsRowDxfId="136">
      <totalsRowFormula>SUBTOTAL(103,Avril!$C$7:$C$16)</totalsRowFormula>
    </tableColumn>
    <tableColumn id="3" xr3:uid="{56E291A5-A161-4389-A797-28857038582E}" name="2" totalsRowFunction="custom" dataDxfId="133" totalsRowDxfId="134">
      <totalsRowFormula>SUBTOTAL(103,Avril!$D$7:$D$16)</totalsRowFormula>
    </tableColumn>
    <tableColumn id="4" xr3:uid="{C2D976E3-F6E4-4C99-A3F0-91FF703BE46C}" name="3" totalsRowFunction="custom" dataDxfId="131" totalsRowDxfId="132">
      <totalsRowFormula>SUBTOTAL(103,Avril!$E$7:$E$16)</totalsRowFormula>
    </tableColumn>
    <tableColumn id="5" xr3:uid="{CC08E83F-A61D-4799-A6BB-359951138B89}" name="4" totalsRowFunction="custom" dataDxfId="129" totalsRowDxfId="130">
      <totalsRowFormula>SUBTOTAL(103,Avril!$F$7:$F$16)</totalsRowFormula>
    </tableColumn>
    <tableColumn id="6" xr3:uid="{7F1438E0-423C-47AF-8523-F4ACCC03F9DD}" name="5" totalsRowFunction="custom" totalsRowDxfId="128">
      <totalsRowFormula>SUBTOTAL(103,Avril!$G$7:$G$16)</totalsRowFormula>
    </tableColumn>
    <tableColumn id="7" xr3:uid="{9860D38F-CFD1-4BDC-A804-32905FBEAB6A}" name="6" totalsRowFunction="custom" dataDxfId="126" totalsRowDxfId="127">
      <totalsRowFormula>SUBTOTAL(103,Avril!$H$7:$H$16)</totalsRowFormula>
    </tableColumn>
    <tableColumn id="8" xr3:uid="{EABE5AA0-DD4D-4C80-A6E9-EB7917A36AC0}" name="7" totalsRowFunction="custom" dataDxfId="124" totalsRowDxfId="125">
      <totalsRowFormula>SUBTOTAL(103,Avril!$I$7:$I$16)</totalsRowFormula>
    </tableColumn>
    <tableColumn id="9" xr3:uid="{662D065C-892E-49A8-9FF0-1195DE861D39}" name="8" totalsRowFunction="custom" dataDxfId="122" totalsRowDxfId="123">
      <totalsRowFormula>SUBTOTAL(103,Avril!$J$7:$J$16)</totalsRowFormula>
    </tableColumn>
    <tableColumn id="10" xr3:uid="{0A0B2342-351E-4CBA-BEC3-4775F6A5866C}" name="9" totalsRowFunction="custom" dataDxfId="120" totalsRowDxfId="121">
      <totalsRowFormula>SUBTOTAL(103,Avril!$K$7:$K$16)</totalsRowFormula>
    </tableColumn>
    <tableColumn id="11" xr3:uid="{27F581BD-C4D7-4400-84DA-F0A95365325A}" name="10" totalsRowFunction="custom" dataDxfId="118" totalsRowDxfId="119">
      <totalsRowFormula>SUBTOTAL(103,Avril!$L$7:$L$16)</totalsRowFormula>
    </tableColumn>
    <tableColumn id="12" xr3:uid="{8FF7E1B3-4672-4EF0-84EC-D128D9D17055}" name="11" totalsRowFunction="custom" dataDxfId="116" totalsRowDxfId="117">
      <totalsRowFormula>SUBTOTAL(103,Avril!$M$7:$M$16)</totalsRowFormula>
    </tableColumn>
    <tableColumn id="13" xr3:uid="{B2A31D5F-327E-4250-8B55-A3070FF59AE3}" name="12" totalsRowFunction="custom" dataDxfId="114" totalsRowDxfId="115">
      <totalsRowFormula>SUBTOTAL(103,Avril!$N$7:$N$16)</totalsRowFormula>
    </tableColumn>
    <tableColumn id="14" xr3:uid="{18B1AFE9-05C4-4EE0-BC07-BD289C9F0EA2}" name="13" totalsRowFunction="custom" dataDxfId="112" totalsRowDxfId="113">
      <totalsRowFormula>SUBTOTAL(103,Avril!$O$7:$O$16)</totalsRowFormula>
    </tableColumn>
    <tableColumn id="15" xr3:uid="{83C3364B-9BF0-4B0B-9373-F4B07CA89686}" name="14" totalsRowFunction="custom" dataDxfId="110" totalsRowDxfId="111">
      <totalsRowFormula>SUBTOTAL(103,Avril!$P$7:$P$16)</totalsRowFormula>
    </tableColumn>
    <tableColumn id="16" xr3:uid="{457C71C8-CEA8-4BD6-9BE3-74B9B452DDFE}" name="15" totalsRowFunction="custom" dataDxfId="108" totalsRowDxfId="109">
      <totalsRowFormula>SUBTOTAL(103,Avril!$Q$7:$Q$16)</totalsRowFormula>
    </tableColumn>
    <tableColumn id="17" xr3:uid="{A12726AB-8394-4A20-83C1-C0BC864C08A1}" name="16" totalsRowFunction="custom" dataDxfId="106" totalsRowDxfId="107">
      <totalsRowFormula>SUBTOTAL(103,Avril!$R$7:$R$16)</totalsRowFormula>
    </tableColumn>
    <tableColumn id="18" xr3:uid="{47131941-76B3-4C18-A295-C77E1FDC1FA2}" name="17" totalsRowFunction="custom" dataDxfId="104" totalsRowDxfId="105">
      <totalsRowFormula>SUBTOTAL(103,Avril!$S$7:$S$16)</totalsRowFormula>
    </tableColumn>
    <tableColumn id="19" xr3:uid="{CC911B32-9C1E-43F4-B777-B4064526C4B7}" name="18" totalsRowFunction="custom" dataDxfId="102" totalsRowDxfId="103">
      <totalsRowFormula>SUBTOTAL(103,Avril!$T$7:$T$16)</totalsRowFormula>
    </tableColumn>
    <tableColumn id="20" xr3:uid="{CB272C21-7AB8-4E47-A7CE-5C41CC9232C8}" name="19" totalsRowFunction="custom" dataDxfId="100" totalsRowDxfId="101">
      <totalsRowFormula>SUBTOTAL(103,Avril!$U$7:$U$16)</totalsRowFormula>
    </tableColumn>
    <tableColumn id="21" xr3:uid="{93FA1718-A065-4154-AFE2-06BDA43BAEE1}" name="20" totalsRowFunction="custom" dataDxfId="98" totalsRowDxfId="99">
      <totalsRowFormula>SUBTOTAL(103,Avril!$V$7:$V$16)</totalsRowFormula>
    </tableColumn>
    <tableColumn id="22" xr3:uid="{64CE60E3-5C51-449D-942C-D5834E1B6E9B}" name="21" totalsRowFunction="custom" dataDxfId="96" totalsRowDxfId="97">
      <totalsRowFormula>SUBTOTAL(103,Avril!$W$7:$W$16)</totalsRowFormula>
    </tableColumn>
    <tableColumn id="23" xr3:uid="{9C24892C-0F0D-4D90-9C29-9E21CFF3DF57}" name="22" totalsRowFunction="custom" dataDxfId="94" totalsRowDxfId="95">
      <totalsRowFormula>SUBTOTAL(103,Avril!$X$7:$X$16)</totalsRowFormula>
    </tableColumn>
    <tableColumn id="24" xr3:uid="{F2CBEF7C-3195-464A-97F1-6A5A2A3CA8D5}" name="23" totalsRowFunction="custom" dataDxfId="92" totalsRowDxfId="93">
      <totalsRowFormula>SUBTOTAL(103,Avril!$Y$7:$Y$16)</totalsRowFormula>
    </tableColumn>
    <tableColumn id="25" xr3:uid="{8039CB71-AC22-494E-B39B-BA67433B6C00}" name="24" totalsRowFunction="custom" dataDxfId="90" totalsRowDxfId="91">
      <totalsRowFormula>SUBTOTAL(103,Avril!$Z$7:$Z$16)</totalsRowFormula>
    </tableColumn>
    <tableColumn id="26" xr3:uid="{1FFF591D-F4B0-4D2B-853D-6FC21DB416FF}" name="25" totalsRowFunction="custom" dataDxfId="88" totalsRowDxfId="89">
      <totalsRowFormula>SUBTOTAL(103,Avril!$AA$7:$AA$16)</totalsRowFormula>
    </tableColumn>
    <tableColumn id="27" xr3:uid="{0071647F-7685-4E2F-A07A-B74F7514EC7A}" name="26" totalsRowFunction="custom" dataDxfId="86" totalsRowDxfId="87">
      <totalsRowFormula>SUBTOTAL(103,Avril!$AB$7:$AB$16)</totalsRowFormula>
    </tableColumn>
    <tableColumn id="28" xr3:uid="{BD8EB925-E801-4976-BECA-4F3915B85748}" name="27" totalsRowFunction="custom" dataDxfId="84" totalsRowDxfId="85">
      <totalsRowFormula>SUBTOTAL(103,Avril!$AC$7:$AC$16)</totalsRowFormula>
    </tableColumn>
    <tableColumn id="29" xr3:uid="{54B63F1D-334D-4F34-938A-A97D242DC439}" name="28" totalsRowFunction="custom" dataDxfId="82" totalsRowDxfId="83">
      <totalsRowFormula>SUBTOTAL(103,Avril!$AD$7:$AD$16)</totalsRowFormula>
    </tableColumn>
    <tableColumn id="30" xr3:uid="{CD48948E-7535-42EC-B7F1-E79536F855FB}" name="29" totalsRowFunction="custom" dataDxfId="80" totalsRowDxfId="81">
      <totalsRowFormula>SUBTOTAL(103,Avril!$AE$7:$AE$16)</totalsRowFormula>
    </tableColumn>
    <tableColumn id="31" xr3:uid="{1D3A6F10-4DBE-4500-8CE2-9CBE89FF0402}" name="30" totalsRowFunction="custom" dataDxfId="78" totalsRowDxfId="79">
      <totalsRowFormula>SUBTOTAL(103,Avril!$AF$7:$AF$16)</totalsRowFormula>
    </tableColumn>
    <tableColumn id="32" xr3:uid="{DAF967D3-39A3-41C9-91BA-8BA79344F633}" name="31" totalsRowFunction="custom" dataDxfId="76" totalsRowDxfId="77">
      <totalsRowFormula>SUBTOTAL(103,Avril!$AG$7:$AG$16)</totalsRowFormula>
    </tableColumn>
    <tableColumn id="33" xr3:uid="{89EFAA81-2750-4A07-82B0-4B51D9341DBD}" name="Total des jours" totalsRowFunction="sum" dataDxfId="74" totalsRowDxfId="75">
      <calculatedColumnFormula>COUNTA(Avril!$C7:$AG7)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43358DA-4CB6-4DD2-8D38-20A13D4B6852}" name="Janvier2356" displayName="Janvier2356" ref="B6:AH17" totalsRowCount="1" headerRowDxfId="67" dataDxfId="66" totalsRowDxfId="65">
  <autoFilter ref="B6:AH16"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F5E49E08-FF09-4BD1-8E39-2C05426FCAE2}" name="Nom de l’employé" totalsRowFunction="custom" dataDxfId="64" totalsRowDxfId="32" dataCellStyle="Employé">
      <totalsRowFormula>B4&amp;" Total"</totalsRowFormula>
    </tableColumn>
    <tableColumn id="2" xr3:uid="{92145B91-2E20-49C6-9A5A-FA51F55CE20C}" name="1" totalsRowFunction="custom" dataDxfId="63" totalsRowDxfId="31">
      <totalsRowFormula>SUBTOTAL(103,Mai!$C$7:$C$16)</totalsRowFormula>
    </tableColumn>
    <tableColumn id="3" xr3:uid="{8329ECF7-68BA-4818-AC82-468B5EAA97DC}" name="2" totalsRowFunction="custom" dataDxfId="62" totalsRowDxfId="30">
      <totalsRowFormula>SUBTOTAL(103,Mai!$D$7:$D$16)</totalsRowFormula>
    </tableColumn>
    <tableColumn id="4" xr3:uid="{4F1A6EE7-9509-4FE5-B700-1DDCF86EED25}" name="3" totalsRowFunction="custom" dataDxfId="61" totalsRowDxfId="29">
      <totalsRowFormula>SUBTOTAL(103,Mai!$E$7:$E$16)</totalsRowFormula>
    </tableColumn>
    <tableColumn id="5" xr3:uid="{E9C93B06-D5FF-431F-939E-F906C1C2D3A7}" name="4" totalsRowFunction="custom" dataDxfId="60" totalsRowDxfId="28">
      <totalsRowFormula>SUBTOTAL(103,Mai!$F$7:$F$16)</totalsRowFormula>
    </tableColumn>
    <tableColumn id="6" xr3:uid="{EB78C8D9-B91F-45AD-B23C-3B802776F05B}" name="5" totalsRowFunction="custom" totalsRowDxfId="27">
      <totalsRowFormula>SUBTOTAL(103,Mai!$G$7:$G$16)</totalsRowFormula>
    </tableColumn>
    <tableColumn id="7" xr3:uid="{5DEE4AE0-CBE2-4DD7-98C7-A965D704D0E6}" name="6" totalsRowFunction="custom" dataDxfId="59" totalsRowDxfId="26">
      <totalsRowFormula>SUBTOTAL(103,Mai!$H$7:$H$16)</totalsRowFormula>
    </tableColumn>
    <tableColumn id="8" xr3:uid="{BDDB05F5-24D1-466D-A400-BCEDB3BF6EEE}" name="7" totalsRowFunction="custom" dataDxfId="58" totalsRowDxfId="25">
      <totalsRowFormula>SUBTOTAL(103,Mai!$I$7:$I$16)</totalsRowFormula>
    </tableColumn>
    <tableColumn id="9" xr3:uid="{0AB1A075-D9F8-47A0-995B-E845661F64CB}" name="8" totalsRowFunction="custom" dataDxfId="57" totalsRowDxfId="24">
      <totalsRowFormula>SUBTOTAL(103,Mai!$J$7:$J$16)</totalsRowFormula>
    </tableColumn>
    <tableColumn id="10" xr3:uid="{CD230B9C-6F35-4790-A52D-7FCF572E171A}" name="9" totalsRowFunction="custom" dataDxfId="56" totalsRowDxfId="23">
      <totalsRowFormula>SUBTOTAL(103,Mai!$K$7:$K$16)</totalsRowFormula>
    </tableColumn>
    <tableColumn id="11" xr3:uid="{348B096D-5CAB-4C23-940B-D18C69FE4ED1}" name="10" totalsRowFunction="custom" dataDxfId="55" totalsRowDxfId="22">
      <totalsRowFormula>SUBTOTAL(103,Mai!$L$7:$L$16)</totalsRowFormula>
    </tableColumn>
    <tableColumn id="12" xr3:uid="{5E5BF6DD-F977-4A6E-8DC9-2F8A0A0FCCEC}" name="11" totalsRowFunction="custom" dataDxfId="54" totalsRowDxfId="21">
      <totalsRowFormula>SUBTOTAL(103,Mai!$M$7:$M$16)</totalsRowFormula>
    </tableColumn>
    <tableColumn id="13" xr3:uid="{E724C25E-5433-436E-B6C3-712791C4407C}" name="12" totalsRowFunction="custom" dataDxfId="53" totalsRowDxfId="20">
      <totalsRowFormula>SUBTOTAL(103,Mai!$N$7:$N$16)</totalsRowFormula>
    </tableColumn>
    <tableColumn id="14" xr3:uid="{ACA5FA7E-205A-4AE0-B7BA-2DB2D7094A7C}" name="13" totalsRowFunction="custom" dataDxfId="52" totalsRowDxfId="19">
      <totalsRowFormula>SUBTOTAL(103,Mai!$O$7:$O$16)</totalsRowFormula>
    </tableColumn>
    <tableColumn id="15" xr3:uid="{C15D4593-6820-4AE5-B3B7-4E996617CEDE}" name="14" totalsRowFunction="custom" dataDxfId="51" totalsRowDxfId="18">
      <totalsRowFormula>SUBTOTAL(103,Mai!$P$7:$P$16)</totalsRowFormula>
    </tableColumn>
    <tableColumn id="16" xr3:uid="{894C6BD5-8B74-4D81-846A-3244A98BD198}" name="15" totalsRowFunction="custom" dataDxfId="50" totalsRowDxfId="17">
      <totalsRowFormula>SUBTOTAL(103,Mai!$Q$7:$Q$16)</totalsRowFormula>
    </tableColumn>
    <tableColumn id="17" xr3:uid="{EF9CACBB-6D74-4FFB-828B-3F098D9BAC52}" name="16" totalsRowFunction="custom" dataDxfId="49" totalsRowDxfId="16">
      <totalsRowFormula>SUBTOTAL(103,Mai!$R$7:$R$16)</totalsRowFormula>
    </tableColumn>
    <tableColumn id="18" xr3:uid="{0A94EF0C-E006-4D61-B380-1E37C03DB2AB}" name="17" totalsRowFunction="custom" dataDxfId="48" totalsRowDxfId="15">
      <totalsRowFormula>SUBTOTAL(103,Mai!$S$7:$S$16)</totalsRowFormula>
    </tableColumn>
    <tableColumn id="19" xr3:uid="{3044BF35-2BD7-49FC-949E-58B457BF49E9}" name="18" totalsRowFunction="custom" dataDxfId="47" totalsRowDxfId="14">
      <totalsRowFormula>SUBTOTAL(103,Mai!$T$7:$T$16)</totalsRowFormula>
    </tableColumn>
    <tableColumn id="20" xr3:uid="{25E41EEA-5AB5-4BAA-8781-3EC83E9D84D7}" name="19" totalsRowFunction="custom" dataDxfId="46" totalsRowDxfId="13">
      <totalsRowFormula>SUBTOTAL(103,Mai!$U$7:$U$16)</totalsRowFormula>
    </tableColumn>
    <tableColumn id="21" xr3:uid="{8B6A0845-EDE4-47EB-B8A2-0C4BFA70FA79}" name="20" totalsRowFunction="custom" dataDxfId="45" totalsRowDxfId="12">
      <totalsRowFormula>SUBTOTAL(103,Mai!$V$7:$V$16)</totalsRowFormula>
    </tableColumn>
    <tableColumn id="22" xr3:uid="{0181D72E-4571-401E-98C0-01E023B116BA}" name="21" totalsRowFunction="custom" dataDxfId="44" totalsRowDxfId="11">
      <totalsRowFormula>SUBTOTAL(103,Mai!$W$7:$W$16)</totalsRowFormula>
    </tableColumn>
    <tableColumn id="23" xr3:uid="{C57F62CD-F41A-4DDE-88AF-79B57F870DF8}" name="22" totalsRowFunction="custom" dataDxfId="43" totalsRowDxfId="10">
      <totalsRowFormula>SUBTOTAL(103,Mai!$X$7:$X$16)</totalsRowFormula>
    </tableColumn>
    <tableColumn id="24" xr3:uid="{645808A1-F59B-4C59-990D-4336945A8304}" name="23" totalsRowFunction="custom" dataDxfId="42" totalsRowDxfId="9">
      <totalsRowFormula>SUBTOTAL(103,Mai!$Y$7:$Y$16)</totalsRowFormula>
    </tableColumn>
    <tableColumn id="25" xr3:uid="{F03F1318-C135-4939-8DE9-F75D8AAC3F28}" name="24" totalsRowFunction="custom" dataDxfId="41" totalsRowDxfId="8">
      <totalsRowFormula>SUBTOTAL(103,Mai!$Z$7:$Z$16)</totalsRowFormula>
    </tableColumn>
    <tableColumn id="26" xr3:uid="{514579B9-B1AA-4EA2-851D-71CBF817A66F}" name="25" totalsRowFunction="custom" dataDxfId="40" totalsRowDxfId="7">
      <totalsRowFormula>SUBTOTAL(103,Mai!$AA$7:$AA$16)</totalsRowFormula>
    </tableColumn>
    <tableColumn id="27" xr3:uid="{63C31E5F-275C-4873-9067-ABF69B0784CE}" name="26" totalsRowFunction="custom" dataDxfId="39" totalsRowDxfId="6">
      <totalsRowFormula>SUBTOTAL(103,Mai!$AB$7:$AB$16)</totalsRowFormula>
    </tableColumn>
    <tableColumn id="28" xr3:uid="{2AD7D635-E088-4B40-9C5E-43F01D1BC120}" name="27" totalsRowFunction="custom" dataDxfId="38" totalsRowDxfId="5">
      <totalsRowFormula>SUBTOTAL(103,Mai!$AC$7:$AC$16)</totalsRowFormula>
    </tableColumn>
    <tableColumn id="29" xr3:uid="{7C98E1C6-2F01-4FB0-B634-FA6D5CF199BB}" name="28" totalsRowFunction="custom" dataDxfId="37" totalsRowDxfId="4">
      <totalsRowFormula>SUBTOTAL(103,Mai!$AD$7:$AD$16)</totalsRowFormula>
    </tableColumn>
    <tableColumn id="30" xr3:uid="{5B843D67-3788-41A0-B341-BB060FDBFDA4}" name="29" totalsRowFunction="custom" dataDxfId="36" totalsRowDxfId="3">
      <totalsRowFormula>SUBTOTAL(103,Mai!$AE$7:$AE$16)</totalsRowFormula>
    </tableColumn>
    <tableColumn id="31" xr3:uid="{B65DB672-3C1D-4F22-9B70-3E3133EB5BEF}" name="30" totalsRowFunction="custom" dataDxfId="35" totalsRowDxfId="2">
      <totalsRowFormula>SUBTOTAL(103,Mai!$AF$7:$AF$16)</totalsRowFormula>
    </tableColumn>
    <tableColumn id="32" xr3:uid="{BA53BC87-5D71-4067-AED4-0575381309AF}" name="31" totalsRowFunction="custom" dataDxfId="34" totalsRowDxfId="1">
      <totalsRowFormula>SUBTOTAL(103,Mai!$AG$7:$AG$16)</totalsRowFormula>
    </tableColumn>
    <tableColumn id="33" xr3:uid="{D19EE83A-94D0-45AC-A54A-928AB98B77C4}" name="Total des jours" totalsRowFunction="sum" dataDxfId="33" totalsRowDxfId="0">
      <calculatedColumnFormula>COUNTA(Mai!$C7:$AG7)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NomEmployé" displayName="NomEmployé" ref="B3:B50">
  <autoFilter ref="B3:B50" xr:uid="{00000000-0009-0000-0100-00000D000000}"/>
  <tableColumns count="1">
    <tableColumn id="1" xr3:uid="{00000000-0010-0000-0C00-000001000000}" name="Noms des employés" totalsRowFunction="count" totalsRowDxfId="296"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2" tint="-0.89999084444715716"/>
    <pageSetUpPr fitToPage="1"/>
  </sheetPr>
  <dimension ref="A1:AH17"/>
  <sheetViews>
    <sheetView showGridLines="0" zoomScaleNormal="100" workbookViewId="0">
      <pane xSplit="2" ySplit="6" topLeftCell="C10" activePane="bottomRight" state="frozen"/>
      <selection pane="topRight" activeCell="C1" sqref="C1"/>
      <selection pane="bottomLeft" activeCell="A7" sqref="A7"/>
      <selection pane="bottomRight" activeCell="C7" sqref="C7"/>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0"/>
      <c r="B1" s="7" t="s">
        <v>0</v>
      </c>
    </row>
    <row r="2" spans="1:34" ht="15" customHeight="1" x14ac:dyDescent="0.25">
      <c r="B2" s="11" t="s">
        <v>1</v>
      </c>
      <c r="C2" s="15" t="s">
        <v>9</v>
      </c>
      <c r="D2" s="25" t="s">
        <v>12</v>
      </c>
      <c r="E2" s="25"/>
      <c r="F2" s="16" t="s">
        <v>16</v>
      </c>
      <c r="G2" s="26" t="s">
        <v>22</v>
      </c>
      <c r="H2" s="25"/>
      <c r="I2" s="25"/>
      <c r="J2" s="17" t="s">
        <v>64</v>
      </c>
      <c r="K2" s="25" t="s">
        <v>65</v>
      </c>
      <c r="L2" s="25"/>
      <c r="M2" s="18" t="s">
        <v>66</v>
      </c>
      <c r="N2" s="25" t="s">
        <v>67</v>
      </c>
      <c r="O2" s="25"/>
      <c r="P2" s="25"/>
      <c r="Q2" s="25"/>
      <c r="R2" s="19" t="s">
        <v>70</v>
      </c>
      <c r="S2" s="25" t="s">
        <v>69</v>
      </c>
      <c r="T2" s="25"/>
      <c r="U2" s="25"/>
      <c r="V2" s="25"/>
      <c r="W2" s="19" t="s">
        <v>71</v>
      </c>
      <c r="X2" s="25" t="s">
        <v>72</v>
      </c>
      <c r="Y2" s="25"/>
      <c r="Z2" s="25"/>
      <c r="AA2" s="25"/>
    </row>
    <row r="3" spans="1:34" ht="15" customHeight="1" x14ac:dyDescent="0.25">
      <c r="AH3" s="12" t="s">
        <v>45</v>
      </c>
    </row>
    <row r="4" spans="1:34" ht="30" customHeight="1" x14ac:dyDescent="0.25">
      <c r="B4" s="5" t="s">
        <v>2</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5">
        <f>AnnéeCalendrier</f>
        <v>2023</v>
      </c>
    </row>
    <row r="5" spans="1:34" ht="15" customHeight="1" x14ac:dyDescent="0.25">
      <c r="B5" s="5"/>
      <c r="C5" s="21">
        <f>DATE(AnnéeCalendrier,MONTH(1&amp;$B$4),1)</f>
        <v>44927</v>
      </c>
      <c r="D5" s="21">
        <f>IF(C5="","",IF(MONTH(C5)=MONTH(C5+1),C5+1,""))</f>
        <v>44928</v>
      </c>
      <c r="E5" s="21">
        <f t="shared" ref="E5:AG5" si="0">IF(D5="","",IF(MONTH(D5)=MONTH(D5+1),D5+1,""))</f>
        <v>44929</v>
      </c>
      <c r="F5" s="21">
        <f t="shared" si="0"/>
        <v>44930</v>
      </c>
      <c r="G5" s="21">
        <f t="shared" si="0"/>
        <v>44931</v>
      </c>
      <c r="H5" s="21">
        <f t="shared" si="0"/>
        <v>44932</v>
      </c>
      <c r="I5" s="21">
        <f t="shared" si="0"/>
        <v>44933</v>
      </c>
      <c r="J5" s="21">
        <f t="shared" si="0"/>
        <v>44934</v>
      </c>
      <c r="K5" s="21">
        <f t="shared" si="0"/>
        <v>44935</v>
      </c>
      <c r="L5" s="21">
        <f t="shared" si="0"/>
        <v>44936</v>
      </c>
      <c r="M5" s="21">
        <f t="shared" si="0"/>
        <v>44937</v>
      </c>
      <c r="N5" s="21">
        <f t="shared" si="0"/>
        <v>44938</v>
      </c>
      <c r="O5" s="21">
        <f t="shared" si="0"/>
        <v>44939</v>
      </c>
      <c r="P5" s="21">
        <f t="shared" si="0"/>
        <v>44940</v>
      </c>
      <c r="Q5" s="21">
        <f t="shared" si="0"/>
        <v>44941</v>
      </c>
      <c r="R5" s="21">
        <f t="shared" si="0"/>
        <v>44942</v>
      </c>
      <c r="S5" s="21">
        <f t="shared" si="0"/>
        <v>44943</v>
      </c>
      <c r="T5" s="21">
        <f t="shared" si="0"/>
        <v>44944</v>
      </c>
      <c r="U5" s="21">
        <f t="shared" si="0"/>
        <v>44945</v>
      </c>
      <c r="V5" s="21">
        <f t="shared" si="0"/>
        <v>44946</v>
      </c>
      <c r="W5" s="21">
        <f t="shared" si="0"/>
        <v>44947</v>
      </c>
      <c r="X5" s="21">
        <f t="shared" si="0"/>
        <v>44948</v>
      </c>
      <c r="Y5" s="21">
        <f t="shared" si="0"/>
        <v>44949</v>
      </c>
      <c r="Z5" s="21">
        <f t="shared" si="0"/>
        <v>44950</v>
      </c>
      <c r="AA5" s="21">
        <f t="shared" si="0"/>
        <v>44951</v>
      </c>
      <c r="AB5" s="21">
        <f t="shared" si="0"/>
        <v>44952</v>
      </c>
      <c r="AC5" s="21">
        <f t="shared" si="0"/>
        <v>44953</v>
      </c>
      <c r="AD5" s="21">
        <f t="shared" si="0"/>
        <v>44954</v>
      </c>
      <c r="AE5" s="21">
        <f t="shared" si="0"/>
        <v>44955</v>
      </c>
      <c r="AF5" s="21">
        <f t="shared" si="0"/>
        <v>44956</v>
      </c>
      <c r="AG5" s="21">
        <f t="shared" si="0"/>
        <v>44957</v>
      </c>
      <c r="AH5" s="5"/>
    </row>
    <row r="6" spans="1:34" ht="15" customHeight="1" x14ac:dyDescent="0.25">
      <c r="B6" s="8" t="s">
        <v>3</v>
      </c>
      <c r="C6" s="2" t="s">
        <v>11</v>
      </c>
      <c r="D6" s="2" t="s">
        <v>13</v>
      </c>
      <c r="E6" s="2" t="s">
        <v>14</v>
      </c>
      <c r="F6" s="2" t="s">
        <v>15</v>
      </c>
      <c r="G6" s="2" t="s">
        <v>17</v>
      </c>
      <c r="H6" s="2" t="s">
        <v>18</v>
      </c>
      <c r="I6" s="2" t="s">
        <v>19</v>
      </c>
      <c r="J6" s="2" t="s">
        <v>20</v>
      </c>
      <c r="K6" s="2" t="s">
        <v>21</v>
      </c>
      <c r="L6" s="2" t="s">
        <v>23</v>
      </c>
      <c r="M6" s="2" t="s">
        <v>24</v>
      </c>
      <c r="N6" s="2" t="s">
        <v>25</v>
      </c>
      <c r="O6" s="2" t="s">
        <v>26</v>
      </c>
      <c r="P6" s="2" t="s">
        <v>27</v>
      </c>
      <c r="Q6" s="2" t="s">
        <v>28</v>
      </c>
      <c r="R6" s="2" t="s">
        <v>29</v>
      </c>
      <c r="S6" s="2" t="s">
        <v>30</v>
      </c>
      <c r="T6" s="2" t="s">
        <v>31</v>
      </c>
      <c r="U6" s="2" t="s">
        <v>32</v>
      </c>
      <c r="V6" s="2" t="s">
        <v>33</v>
      </c>
      <c r="W6" s="2" t="s">
        <v>34</v>
      </c>
      <c r="X6" s="2" t="s">
        <v>35</v>
      </c>
      <c r="Y6" s="2" t="s">
        <v>36</v>
      </c>
      <c r="Z6" s="2" t="s">
        <v>37</v>
      </c>
      <c r="AA6" s="2" t="s">
        <v>38</v>
      </c>
      <c r="AB6" s="2" t="s">
        <v>39</v>
      </c>
      <c r="AC6" s="2" t="s">
        <v>40</v>
      </c>
      <c r="AD6" s="2" t="s">
        <v>41</v>
      </c>
      <c r="AE6" s="2" t="s">
        <v>42</v>
      </c>
      <c r="AF6" s="2" t="s">
        <v>43</v>
      </c>
      <c r="AG6" s="2" t="s">
        <v>44</v>
      </c>
      <c r="AH6" s="9" t="s">
        <v>46</v>
      </c>
    </row>
    <row r="7" spans="1:34" ht="30" customHeight="1" x14ac:dyDescent="0.25">
      <c r="B7" s="3" t="s">
        <v>4</v>
      </c>
      <c r="C7" s="2" t="s">
        <v>16</v>
      </c>
      <c r="D7" s="2"/>
      <c r="E7" s="2" t="s">
        <v>9</v>
      </c>
      <c r="F7" s="2" t="s">
        <v>9</v>
      </c>
      <c r="G7" s="2" t="s">
        <v>9</v>
      </c>
      <c r="H7" s="2" t="s">
        <v>9</v>
      </c>
      <c r="I7" s="2"/>
      <c r="J7" s="2"/>
      <c r="K7" s="2"/>
      <c r="L7" s="2"/>
      <c r="M7" s="2"/>
      <c r="N7" s="2"/>
      <c r="O7" s="2" t="s">
        <v>9</v>
      </c>
      <c r="P7" s="2"/>
      <c r="Q7" s="2"/>
      <c r="R7" s="2"/>
      <c r="S7" s="2"/>
      <c r="T7" s="2"/>
      <c r="U7" s="2"/>
      <c r="V7" s="2"/>
      <c r="W7" s="2"/>
      <c r="X7" s="2"/>
      <c r="Y7" s="2"/>
      <c r="Z7" s="2"/>
      <c r="AA7" s="2"/>
      <c r="AB7" s="2"/>
      <c r="AC7" s="2"/>
      <c r="AD7" s="2"/>
      <c r="AE7" s="2"/>
      <c r="AF7" s="2"/>
      <c r="AG7" s="2"/>
      <c r="AH7" s="4">
        <f>COUNTA(Janvier!$C7:$AG7)</f>
        <v>6</v>
      </c>
    </row>
    <row r="8" spans="1:34" ht="30" customHeight="1" x14ac:dyDescent="0.25">
      <c r="B8" s="3" t="s">
        <v>5</v>
      </c>
      <c r="C8" s="2"/>
      <c r="D8" s="2"/>
      <c r="E8" s="2"/>
      <c r="F8" s="2"/>
      <c r="G8" s="2" t="s">
        <v>16</v>
      </c>
      <c r="H8" s="2" t="s">
        <v>16</v>
      </c>
      <c r="I8" s="2"/>
      <c r="J8" s="2"/>
      <c r="K8" s="2"/>
      <c r="L8" s="2"/>
      <c r="M8" s="2"/>
      <c r="N8" s="2"/>
      <c r="O8" s="2"/>
      <c r="P8" s="2"/>
      <c r="Q8" s="2"/>
      <c r="R8" s="2"/>
      <c r="S8" s="2"/>
      <c r="T8" s="2"/>
      <c r="U8" s="2"/>
      <c r="V8" s="2" t="s">
        <v>16</v>
      </c>
      <c r="W8" s="2"/>
      <c r="X8" s="2"/>
      <c r="Y8" s="2"/>
      <c r="Z8" s="2"/>
      <c r="AA8" s="2" t="s">
        <v>9</v>
      </c>
      <c r="AB8" s="2" t="s">
        <v>9</v>
      </c>
      <c r="AC8" s="2" t="s">
        <v>9</v>
      </c>
      <c r="AD8" s="2"/>
      <c r="AE8" s="2"/>
      <c r="AF8" s="2"/>
      <c r="AG8" s="2"/>
      <c r="AH8" s="4">
        <f>COUNTA(Janvier!$C8:$AG8)</f>
        <v>6</v>
      </c>
    </row>
    <row r="9" spans="1:34" ht="30" customHeight="1" x14ac:dyDescent="0.25">
      <c r="B9" s="3" t="s">
        <v>6</v>
      </c>
      <c r="C9" s="2"/>
      <c r="D9" s="2"/>
      <c r="E9" s="2" t="s">
        <v>16</v>
      </c>
      <c r="F9" s="2"/>
      <c r="G9" s="2"/>
      <c r="H9" s="2"/>
      <c r="I9" s="2"/>
      <c r="J9" s="2"/>
      <c r="K9" s="2"/>
      <c r="L9" s="2"/>
      <c r="M9" s="2"/>
      <c r="N9" s="2"/>
      <c r="O9" s="2"/>
      <c r="P9" s="2" t="s">
        <v>16</v>
      </c>
      <c r="Q9" s="2"/>
      <c r="R9" s="2"/>
      <c r="S9" s="2"/>
      <c r="T9" s="2"/>
      <c r="U9" s="2"/>
      <c r="V9" s="2"/>
      <c r="W9" s="2"/>
      <c r="X9" s="2"/>
      <c r="Y9" s="2"/>
      <c r="Z9" s="2"/>
      <c r="AA9" s="2"/>
      <c r="AB9" s="2"/>
      <c r="AC9" s="2"/>
      <c r="AD9" s="2"/>
      <c r="AE9" s="2" t="s">
        <v>16</v>
      </c>
      <c r="AF9" s="2"/>
      <c r="AG9" s="2"/>
      <c r="AH9" s="4">
        <f>COUNTA(Janvier!$C9:$AG9)</f>
        <v>3</v>
      </c>
    </row>
    <row r="10" spans="1:34" ht="30" customHeight="1" x14ac:dyDescent="0.25">
      <c r="B10" s="3" t="s">
        <v>7</v>
      </c>
      <c r="C10" s="2"/>
      <c r="D10" s="2"/>
      <c r="E10" s="2"/>
      <c r="F10" s="2"/>
      <c r="G10" s="2"/>
      <c r="H10" s="2"/>
      <c r="I10" s="2" t="s">
        <v>66</v>
      </c>
      <c r="J10" s="2"/>
      <c r="K10" s="2"/>
      <c r="L10" s="2"/>
      <c r="M10" s="2" t="s">
        <v>68</v>
      </c>
      <c r="N10" s="2"/>
      <c r="O10" s="2"/>
      <c r="P10" s="2"/>
      <c r="Q10" s="2"/>
      <c r="R10" s="2"/>
      <c r="S10" s="2"/>
      <c r="T10" s="2"/>
      <c r="U10" s="2" t="s">
        <v>9</v>
      </c>
      <c r="V10" s="2" t="s">
        <v>9</v>
      </c>
      <c r="W10" s="2" t="s">
        <v>9</v>
      </c>
      <c r="X10" s="2"/>
      <c r="Y10" s="2"/>
      <c r="Z10" s="2"/>
      <c r="AA10" s="2"/>
      <c r="AB10" s="2"/>
      <c r="AC10" s="2"/>
      <c r="AD10" s="2"/>
      <c r="AE10" s="2"/>
      <c r="AF10" s="2"/>
      <c r="AG10" s="2"/>
      <c r="AH10" s="4">
        <f>COUNTA(Janvier!$C10:$AG10)</f>
        <v>5</v>
      </c>
    </row>
    <row r="11" spans="1:34" ht="30" customHeight="1" x14ac:dyDescent="0.25">
      <c r="B11" s="3" t="s">
        <v>8</v>
      </c>
      <c r="C11" s="2"/>
      <c r="D11" s="2"/>
      <c r="E11" s="2"/>
      <c r="F11" s="2"/>
      <c r="G11" s="2"/>
      <c r="H11" s="2" t="s">
        <v>64</v>
      </c>
      <c r="I11" s="2"/>
      <c r="J11" s="2"/>
      <c r="K11" s="2"/>
      <c r="L11" s="2"/>
      <c r="M11" s="2"/>
      <c r="N11" s="2"/>
      <c r="O11" s="2"/>
      <c r="P11" s="2"/>
      <c r="Q11" s="2"/>
      <c r="R11" s="2"/>
      <c r="S11" s="2"/>
      <c r="T11" s="2"/>
      <c r="U11" s="2"/>
      <c r="V11" s="2"/>
      <c r="W11" s="2"/>
      <c r="X11" s="2"/>
      <c r="Y11" s="2"/>
      <c r="Z11" s="2"/>
      <c r="AA11" s="2"/>
      <c r="AB11" s="2"/>
      <c r="AC11" s="2"/>
      <c r="AD11" s="2"/>
      <c r="AE11" s="2"/>
      <c r="AF11" s="2"/>
      <c r="AG11" s="2"/>
      <c r="AH11" s="4">
        <f>COUNTA(Janvier!$C11:$AG11)</f>
        <v>1</v>
      </c>
    </row>
    <row r="12" spans="1:34" ht="30" customHeight="1" x14ac:dyDescent="0.25">
      <c r="B12" s="3" t="s">
        <v>59</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4">
        <f>COUNTA(Janvier!$C12:$AG12)</f>
        <v>0</v>
      </c>
    </row>
    <row r="13" spans="1:34" ht="30" customHeight="1" x14ac:dyDescent="0.25">
      <c r="B13" s="3" t="s">
        <v>60</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4">
        <f>COUNTA(Janvier!$C13:$AG13)</f>
        <v>0</v>
      </c>
    </row>
    <row r="14" spans="1:34" ht="30" customHeight="1" x14ac:dyDescent="0.25">
      <c r="B14" s="3" t="s">
        <v>61</v>
      </c>
      <c r="C14" s="2" t="s">
        <v>9</v>
      </c>
      <c r="D14" s="2" t="s">
        <v>16</v>
      </c>
      <c r="E14" s="2" t="s">
        <v>64</v>
      </c>
      <c r="F14" s="2" t="s">
        <v>66</v>
      </c>
      <c r="G14" s="2" t="s">
        <v>70</v>
      </c>
      <c r="H14" s="2" t="s">
        <v>71</v>
      </c>
      <c r="I14" s="2"/>
      <c r="J14" s="2"/>
      <c r="K14" s="2"/>
      <c r="L14" s="2"/>
      <c r="M14" s="2"/>
      <c r="N14" s="2"/>
      <c r="O14" s="2"/>
      <c r="P14" s="2"/>
      <c r="Q14" s="2"/>
      <c r="R14" s="2"/>
      <c r="S14" s="2"/>
      <c r="T14" s="2"/>
      <c r="U14" s="2"/>
      <c r="V14" s="2"/>
      <c r="W14" s="2"/>
      <c r="X14" s="2"/>
      <c r="Y14" s="2"/>
      <c r="Z14" s="2"/>
      <c r="AA14" s="2"/>
      <c r="AB14" s="2"/>
      <c r="AC14" s="2"/>
      <c r="AD14" s="2"/>
      <c r="AE14" s="2"/>
      <c r="AF14" s="2"/>
      <c r="AG14" s="2"/>
      <c r="AH14" s="4">
        <f>COUNTA(Janvier!$C14:$AG14)</f>
        <v>6</v>
      </c>
    </row>
    <row r="15" spans="1:34" ht="30" customHeight="1" x14ac:dyDescent="0.25">
      <c r="B15" s="3" t="s">
        <v>62</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4">
        <f>COUNTA(Janvier!$C15:$AG15)</f>
        <v>0</v>
      </c>
    </row>
    <row r="16" spans="1:34" ht="30" customHeight="1" x14ac:dyDescent="0.25">
      <c r="B16" s="3" t="s">
        <v>63</v>
      </c>
      <c r="C16" s="2"/>
      <c r="D16" s="2"/>
      <c r="E16" s="2"/>
      <c r="F16" s="2" t="s">
        <v>16</v>
      </c>
      <c r="G16" s="2" t="s">
        <v>9</v>
      </c>
      <c r="H16" s="2" t="s">
        <v>9</v>
      </c>
      <c r="I16" s="2"/>
      <c r="J16" s="2"/>
      <c r="K16" s="2"/>
      <c r="L16" s="2"/>
      <c r="M16" s="2"/>
      <c r="N16" s="2"/>
      <c r="O16" s="2"/>
      <c r="P16" s="2"/>
      <c r="Q16" s="2"/>
      <c r="R16" s="2"/>
      <c r="S16" s="2" t="s">
        <v>16</v>
      </c>
      <c r="T16" s="2"/>
      <c r="U16" s="2"/>
      <c r="V16" s="2"/>
      <c r="W16" s="2"/>
      <c r="X16" s="2"/>
      <c r="Y16" s="2"/>
      <c r="Z16" s="2" t="s">
        <v>16</v>
      </c>
      <c r="AA16" s="2"/>
      <c r="AB16" s="2"/>
      <c r="AC16" s="2"/>
      <c r="AD16" s="2"/>
      <c r="AE16" s="2"/>
      <c r="AF16" s="2"/>
      <c r="AG16" s="2" t="s">
        <v>9</v>
      </c>
      <c r="AH16" s="4">
        <f>COUNTA(Janvier!$C16:$AG16)</f>
        <v>6</v>
      </c>
    </row>
    <row r="17" spans="2:34" ht="30" customHeight="1" x14ac:dyDescent="0.25">
      <c r="B17" s="13" t="str">
        <f>B4&amp;" Total"</f>
        <v>Janvier Total</v>
      </c>
      <c r="C17" s="6">
        <f>SUBTOTAL(103,Janvier!$C$7:$C$16)</f>
        <v>2</v>
      </c>
      <c r="D17" s="6">
        <f>SUBTOTAL(103,Janvier!$D$7:$D$16)</f>
        <v>1</v>
      </c>
      <c r="E17" s="6">
        <f>SUBTOTAL(103,Janvier!$E$7:$E$16)</f>
        <v>3</v>
      </c>
      <c r="F17" s="6">
        <f>SUBTOTAL(103,Janvier!$F$7:$F$16)</f>
        <v>3</v>
      </c>
      <c r="G17" s="6">
        <f>SUBTOTAL(103,Janvier!$G$7:$G$16)</f>
        <v>4</v>
      </c>
      <c r="H17" s="6">
        <f>SUBTOTAL(103,Janvier!$H$7:$H$16)</f>
        <v>5</v>
      </c>
      <c r="I17" s="6">
        <f>SUBTOTAL(103,Janvier!$I$7:$I$16)</f>
        <v>1</v>
      </c>
      <c r="J17" s="6">
        <f>SUBTOTAL(103,Janvier!$J$7:$J$16)</f>
        <v>0</v>
      </c>
      <c r="K17" s="6">
        <f>SUBTOTAL(103,Janvier!$K$7:$K$16)</f>
        <v>0</v>
      </c>
      <c r="L17" s="6">
        <f>SUBTOTAL(103,Janvier!$L$7:$L$16)</f>
        <v>0</v>
      </c>
      <c r="M17" s="6">
        <f>SUBTOTAL(103,Janvier!$M$7:$M$16)</f>
        <v>1</v>
      </c>
      <c r="N17" s="6">
        <f>SUBTOTAL(103,Janvier!$N$7:$N$16)</f>
        <v>0</v>
      </c>
      <c r="O17" s="6">
        <f>SUBTOTAL(103,Janvier!$O$7:$O$16)</f>
        <v>1</v>
      </c>
      <c r="P17" s="6">
        <f>SUBTOTAL(103,Janvier!$P$7:$P$16)</f>
        <v>1</v>
      </c>
      <c r="Q17" s="6">
        <f>SUBTOTAL(103,Janvier!$Q$7:$Q$16)</f>
        <v>0</v>
      </c>
      <c r="R17" s="6">
        <f>SUBTOTAL(103,Janvier!$R$7:$R$16)</f>
        <v>0</v>
      </c>
      <c r="S17" s="6">
        <f>SUBTOTAL(103,Janvier!$S$7:$S$16)</f>
        <v>1</v>
      </c>
      <c r="T17" s="6">
        <f>SUBTOTAL(103,Janvier!$T$7:$T$16)</f>
        <v>0</v>
      </c>
      <c r="U17" s="6">
        <f>SUBTOTAL(103,Janvier!$U$7:$U$16)</f>
        <v>1</v>
      </c>
      <c r="V17" s="6">
        <f>SUBTOTAL(103,Janvier!$V$7:$V$16)</f>
        <v>2</v>
      </c>
      <c r="W17" s="6">
        <f>SUBTOTAL(103,Janvier!$W$7:$W$16)</f>
        <v>1</v>
      </c>
      <c r="X17" s="6">
        <f>SUBTOTAL(103,Janvier!$X$7:$X$16)</f>
        <v>0</v>
      </c>
      <c r="Y17" s="6">
        <f>SUBTOTAL(103,Janvier!$Y$7:$Y$16)</f>
        <v>0</v>
      </c>
      <c r="Z17" s="6">
        <f>SUBTOTAL(103,Janvier!$Z$7:$Z$16)</f>
        <v>1</v>
      </c>
      <c r="AA17" s="6">
        <f>SUBTOTAL(103,Janvier!$AA$7:$AA$16)</f>
        <v>1</v>
      </c>
      <c r="AB17" s="6">
        <f>SUBTOTAL(103,Janvier!$AB$7:$AB$16)</f>
        <v>1</v>
      </c>
      <c r="AC17" s="6">
        <f>SUBTOTAL(103,Janvier!$AC$7:$AC$16)</f>
        <v>1</v>
      </c>
      <c r="AD17" s="6">
        <f>SUBTOTAL(103,Janvier!$AD$7:$AD$16)</f>
        <v>0</v>
      </c>
      <c r="AE17" s="6">
        <f>SUBTOTAL(103,Janvier!$AE$7:$AE$16)</f>
        <v>1</v>
      </c>
      <c r="AF17" s="6">
        <f>SUBTOTAL(103,Janvier!$AF$7:$AF$16)</f>
        <v>0</v>
      </c>
      <c r="AG17" s="6">
        <f>SUBTOTAL(103,Janvier!$AG$7:$AG$16)</f>
        <v>1</v>
      </c>
      <c r="AH17" s="6">
        <f>SUBTOTAL(109,Janvier[Total des jours])</f>
        <v>33</v>
      </c>
    </row>
  </sheetData>
  <dataConsolidate/>
  <mergeCells count="7">
    <mergeCell ref="C4:AG4"/>
    <mergeCell ref="D2:E2"/>
    <mergeCell ref="G2:I2"/>
    <mergeCell ref="K2:L2"/>
    <mergeCell ref="N2:Q2"/>
    <mergeCell ref="S2:V2"/>
    <mergeCell ref="X2:AA2"/>
  </mergeCells>
  <phoneticPr fontId="18" type="noConversion"/>
  <conditionalFormatting sqref="C7:AG16">
    <cfRule type="expression" dxfId="370" priority="1" stopIfTrue="1">
      <formula>C7=CléAbsence</formula>
    </cfRule>
    <cfRule type="expression" priority="2" stopIfTrue="1">
      <formula>C7=""</formula>
    </cfRule>
    <cfRule type="expression" dxfId="369" priority="7" stopIfTrue="1">
      <formula>C7=CléAbsenceinjust</formula>
    </cfRule>
    <cfRule type="expression" dxfId="368" priority="8" stopIfTrue="1">
      <formula>C7=CléAbsencejustif</formula>
    </cfRule>
    <cfRule type="expression" dxfId="367" priority="9" stopIfTrue="1">
      <formula>C7=CléAccident</formula>
    </cfRule>
    <cfRule type="expression" dxfId="366" priority="10" stopIfTrue="1">
      <formula>C7=CléMaladie.</formula>
    </cfRule>
    <cfRule type="expression" dxfId="365" priority="11" stopIfTrue="1">
      <formula>C7=CléCongé</formula>
    </cfRule>
  </conditionalFormatting>
  <conditionalFormatting sqref="AH7:AH16">
    <cfRule type="dataBar" priority="169">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5">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AG5" xr:uid="{00000000-0002-0000-0000-000003000000}"/>
    <dataValidation allowBlank="1" showInputMessage="1" showErrorMessage="1" prompt="Calcule automatiquement le nombre total de jours d’absence d’un employé durant ce mois" sqref="AH6" xr:uid="{00000000-0002-0000-0000-000004000000}"/>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00000000-0002-0000-0000-000005000000}"/>
    <dataValidation allowBlank="1" showInputMessage="1" showErrorMessage="1" prompt="Cette ligne définit les clés utilisées dans le tableau : Congé en C2, Personnel en F2 et Congé maladie en J2. Les cellules M2 et R2 sont personnalisables" sqref="B2" xr:uid="{00000000-0002-0000-0000-000007000000}"/>
    <dataValidation allowBlank="1" showInputMessage="1" showErrorMessage="1" prompt="La lettre « C » indique une absence pour cause de congé" sqref="C2" xr:uid="{00000000-0002-0000-0000-000008000000}"/>
    <dataValidation allowBlank="1" showInputMessage="1" showErrorMessage="1" prompt="La lettre « M » indique une absence pour motifs personnels" sqref="F2" xr:uid="{00000000-0002-0000-0000-000009000000}"/>
    <dataValidation allowBlank="1" showInputMessage="1" showErrorMessage="1" prompt="La lettre « A » indique une absence pour cause d'accident" sqref="J2" xr:uid="{00000000-0002-0000-0000-00000A000000}"/>
    <dataValidation allowBlank="1" showInputMessage="1" showErrorMessage="1" prompt="la lettre &quot; X &quot; indique une absence" sqref="W2" xr:uid="{00000000-0002-0000-0000-00000B000000}"/>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00000000-0002-0000-0000-00000D000000}"/>
    <dataValidation allowBlank="1" showInputMessage="1" showErrorMessage="1" prompt="Entrez l’année dans la cellule ci-dessous" sqref="AH3" xr:uid="{00000000-0002-0000-0000-00000E000000}"/>
    <dataValidation allowBlank="1" showInputMessage="1" showErrorMessage="1" prompt="la lettre &quot; J &quot; indique une absence justifiée" sqref="M2" xr:uid="{020A5333-3AE2-4DB0-8D63-6019E56C76BA}"/>
    <dataValidation allowBlank="1" showInputMessage="1" showErrorMessage="1" prompt="la lettre &quot; J &quot; indique une Absence injustifiée" sqref="R2" xr:uid="{038B17B7-2CCD-4599-8158-F9A5B8E45E21}"/>
    <dataValidation type="list" allowBlank="1" showInputMessage="1" showErrorMessage="1" sqref="B4" xr:uid="{0B1550E4-354C-499E-A853-D98A13E45007}">
      <formula1>CMois</formula1>
    </dataValidation>
  </dataValidations>
  <pageMargins left="0.70866141732283472" right="0.70866141732283472" top="0.74803149606299213" bottom="0.74803149606299213" header="0.31496062992125984" footer="0.31496062992125984"/>
  <pageSetup paperSize="9" scale="7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F000000}">
          <x14:formula1>
            <xm:f>'Noms des employés'!$B$4:$B$8</xm:f>
          </x14:formula1>
          <xm:sqref>B7:B16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E0B65-6A65-40DC-9DEA-38007B645751}">
  <sheetPr>
    <tabColor theme="2" tint="-0.89999084444715716"/>
    <pageSetUpPr fitToPage="1"/>
  </sheetPr>
  <dimension ref="A1:AH17"/>
  <sheetViews>
    <sheetView showGridLines="0" zoomScaleNormal="100" workbookViewId="0">
      <pane xSplit="2" ySplit="6" topLeftCell="C7" activePane="bottomRight" state="frozen"/>
      <selection pane="topRight" activeCell="C1" sqref="C1"/>
      <selection pane="bottomLeft" activeCell="A7" sqref="A7"/>
      <selection pane="bottomRight" activeCell="B4" sqref="B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0"/>
      <c r="B1" s="7" t="s">
        <v>0</v>
      </c>
    </row>
    <row r="2" spans="1:34" ht="15" customHeight="1" x14ac:dyDescent="0.25">
      <c r="B2" s="11" t="s">
        <v>1</v>
      </c>
      <c r="C2" s="15" t="s">
        <v>9</v>
      </c>
      <c r="D2" s="25" t="s">
        <v>12</v>
      </c>
      <c r="E2" s="25"/>
      <c r="F2" s="16" t="s">
        <v>16</v>
      </c>
      <c r="G2" s="26" t="s">
        <v>22</v>
      </c>
      <c r="H2" s="25"/>
      <c r="I2" s="25"/>
      <c r="J2" s="17" t="s">
        <v>64</v>
      </c>
      <c r="K2" s="25" t="s">
        <v>65</v>
      </c>
      <c r="L2" s="25"/>
      <c r="M2" s="18" t="s">
        <v>66</v>
      </c>
      <c r="N2" s="25" t="s">
        <v>67</v>
      </c>
      <c r="O2" s="25"/>
      <c r="P2" s="25"/>
      <c r="Q2" s="25"/>
      <c r="R2" s="19" t="s">
        <v>70</v>
      </c>
      <c r="S2" s="25" t="s">
        <v>69</v>
      </c>
      <c r="T2" s="25"/>
      <c r="U2" s="25"/>
      <c r="V2" s="25"/>
      <c r="W2" s="19" t="s">
        <v>71</v>
      </c>
      <c r="X2" s="25" t="s">
        <v>72</v>
      </c>
      <c r="Y2" s="25"/>
      <c r="Z2" s="25"/>
      <c r="AA2" s="25"/>
    </row>
    <row r="3" spans="1:34" ht="15" customHeight="1" x14ac:dyDescent="0.25">
      <c r="AH3" s="12" t="s">
        <v>45</v>
      </c>
    </row>
    <row r="4" spans="1:34" ht="30" customHeight="1" x14ac:dyDescent="0.25">
      <c r="B4" s="5" t="s">
        <v>47</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5">
        <f>AnnéeCalendrier</f>
        <v>2023</v>
      </c>
    </row>
    <row r="5" spans="1:34" ht="15" customHeight="1" x14ac:dyDescent="0.25">
      <c r="B5" s="5"/>
      <c r="C5" s="21">
        <f>DATE(AnnéeCalendrier,MONTH(1&amp;$B$4),1)</f>
        <v>44958</v>
      </c>
      <c r="D5" s="21">
        <f>IF(C5="","",IF(MONTH(C5)=MONTH(C5+1),C5+1,""))</f>
        <v>44959</v>
      </c>
      <c r="E5" s="21">
        <f t="shared" ref="E5:AG5" si="0">IF(D5="","",IF(MONTH(D5)=MONTH(D5+1),D5+1,""))</f>
        <v>44960</v>
      </c>
      <c r="F5" s="21">
        <f t="shared" si="0"/>
        <v>44961</v>
      </c>
      <c r="G5" s="21">
        <f t="shared" si="0"/>
        <v>44962</v>
      </c>
      <c r="H5" s="21">
        <f t="shared" si="0"/>
        <v>44963</v>
      </c>
      <c r="I5" s="21">
        <f t="shared" si="0"/>
        <v>44964</v>
      </c>
      <c r="J5" s="21">
        <f t="shared" si="0"/>
        <v>44965</v>
      </c>
      <c r="K5" s="21">
        <f t="shared" si="0"/>
        <v>44966</v>
      </c>
      <c r="L5" s="21">
        <f t="shared" si="0"/>
        <v>44967</v>
      </c>
      <c r="M5" s="21">
        <f t="shared" si="0"/>
        <v>44968</v>
      </c>
      <c r="N5" s="21">
        <f t="shared" si="0"/>
        <v>44969</v>
      </c>
      <c r="O5" s="21">
        <f t="shared" si="0"/>
        <v>44970</v>
      </c>
      <c r="P5" s="21">
        <f t="shared" si="0"/>
        <v>44971</v>
      </c>
      <c r="Q5" s="21">
        <f t="shared" si="0"/>
        <v>44972</v>
      </c>
      <c r="R5" s="21">
        <f t="shared" si="0"/>
        <v>44973</v>
      </c>
      <c r="S5" s="21">
        <f t="shared" si="0"/>
        <v>44974</v>
      </c>
      <c r="T5" s="21">
        <f t="shared" si="0"/>
        <v>44975</v>
      </c>
      <c r="U5" s="21">
        <f t="shared" si="0"/>
        <v>44976</v>
      </c>
      <c r="V5" s="21">
        <f t="shared" si="0"/>
        <v>44977</v>
      </c>
      <c r="W5" s="21">
        <f t="shared" si="0"/>
        <v>44978</v>
      </c>
      <c r="X5" s="21">
        <f t="shared" si="0"/>
        <v>44979</v>
      </c>
      <c r="Y5" s="21">
        <f t="shared" si="0"/>
        <v>44980</v>
      </c>
      <c r="Z5" s="21">
        <f t="shared" si="0"/>
        <v>44981</v>
      </c>
      <c r="AA5" s="21">
        <f t="shared" si="0"/>
        <v>44982</v>
      </c>
      <c r="AB5" s="21">
        <f t="shared" si="0"/>
        <v>44983</v>
      </c>
      <c r="AC5" s="21">
        <f t="shared" si="0"/>
        <v>44984</v>
      </c>
      <c r="AD5" s="21">
        <f t="shared" si="0"/>
        <v>44985</v>
      </c>
      <c r="AE5" s="21" t="str">
        <f t="shared" si="0"/>
        <v/>
      </c>
      <c r="AF5" s="21" t="str">
        <f t="shared" si="0"/>
        <v/>
      </c>
      <c r="AG5" s="21" t="str">
        <f t="shared" si="0"/>
        <v/>
      </c>
      <c r="AH5" s="5"/>
    </row>
    <row r="6" spans="1:34" ht="15" customHeight="1" x14ac:dyDescent="0.25">
      <c r="B6" s="8" t="s">
        <v>3</v>
      </c>
      <c r="C6" s="2" t="s">
        <v>11</v>
      </c>
      <c r="D6" s="2" t="s">
        <v>13</v>
      </c>
      <c r="E6" s="2" t="s">
        <v>14</v>
      </c>
      <c r="F6" s="2" t="s">
        <v>15</v>
      </c>
      <c r="G6" s="2" t="s">
        <v>17</v>
      </c>
      <c r="H6" s="2" t="s">
        <v>18</v>
      </c>
      <c r="I6" s="2" t="s">
        <v>19</v>
      </c>
      <c r="J6" s="2" t="s">
        <v>20</v>
      </c>
      <c r="K6" s="2" t="s">
        <v>21</v>
      </c>
      <c r="L6" s="2" t="s">
        <v>23</v>
      </c>
      <c r="M6" s="2" t="s">
        <v>24</v>
      </c>
      <c r="N6" s="2" t="s">
        <v>25</v>
      </c>
      <c r="O6" s="2" t="s">
        <v>26</v>
      </c>
      <c r="P6" s="2" t="s">
        <v>27</v>
      </c>
      <c r="Q6" s="2" t="s">
        <v>28</v>
      </c>
      <c r="R6" s="2" t="s">
        <v>29</v>
      </c>
      <c r="S6" s="2" t="s">
        <v>30</v>
      </c>
      <c r="T6" s="2" t="s">
        <v>31</v>
      </c>
      <c r="U6" s="2" t="s">
        <v>32</v>
      </c>
      <c r="V6" s="2" t="s">
        <v>33</v>
      </c>
      <c r="W6" s="2" t="s">
        <v>34</v>
      </c>
      <c r="X6" s="2" t="s">
        <v>35</v>
      </c>
      <c r="Y6" s="2" t="s">
        <v>36</v>
      </c>
      <c r="Z6" s="2" t="s">
        <v>37</v>
      </c>
      <c r="AA6" s="2" t="s">
        <v>38</v>
      </c>
      <c r="AB6" s="2" t="s">
        <v>39</v>
      </c>
      <c r="AC6" s="2" t="s">
        <v>40</v>
      </c>
      <c r="AD6" s="2" t="s">
        <v>41</v>
      </c>
      <c r="AE6" s="2" t="s">
        <v>42</v>
      </c>
      <c r="AF6" s="2" t="s">
        <v>43</v>
      </c>
      <c r="AG6" s="2" t="s">
        <v>44</v>
      </c>
      <c r="AH6" s="9" t="s">
        <v>46</v>
      </c>
    </row>
    <row r="7" spans="1:34" ht="30" customHeight="1" x14ac:dyDescent="0.25">
      <c r="B7" s="3"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4">
        <f>COUNTA(Février!$C7:$AG7)</f>
        <v>0</v>
      </c>
    </row>
    <row r="8" spans="1:34" ht="30" customHeight="1" x14ac:dyDescent="0.25">
      <c r="B8" s="3" t="s">
        <v>5</v>
      </c>
      <c r="C8" s="2" t="s">
        <v>110</v>
      </c>
      <c r="D8" s="2" t="s">
        <v>111</v>
      </c>
      <c r="E8" s="2" t="s">
        <v>112</v>
      </c>
      <c r="F8" s="2" t="s">
        <v>113</v>
      </c>
      <c r="G8" s="2" t="s">
        <v>68</v>
      </c>
      <c r="H8" s="2" t="s">
        <v>114</v>
      </c>
      <c r="I8" s="2"/>
      <c r="J8" s="2"/>
      <c r="K8" s="2"/>
      <c r="L8" s="2"/>
      <c r="M8" s="2"/>
      <c r="N8" s="2"/>
      <c r="O8" s="2"/>
      <c r="P8" s="2"/>
      <c r="Q8" s="2"/>
      <c r="R8" s="2"/>
      <c r="S8" s="2"/>
      <c r="T8" s="2"/>
      <c r="U8" s="2"/>
      <c r="V8" s="2"/>
      <c r="W8" s="2"/>
      <c r="X8" s="2"/>
      <c r="Y8" s="2"/>
      <c r="Z8" s="2"/>
      <c r="AA8" s="2"/>
      <c r="AB8" s="2"/>
      <c r="AC8" s="2"/>
      <c r="AD8" s="2"/>
      <c r="AE8" s="2"/>
      <c r="AF8" s="2"/>
      <c r="AG8" s="2"/>
      <c r="AH8" s="4">
        <f>COUNTA(Février!$C8:$AG8)</f>
        <v>6</v>
      </c>
    </row>
    <row r="9" spans="1:34" ht="30" customHeight="1" x14ac:dyDescent="0.25">
      <c r="B9" s="3"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4">
        <f>COUNTA(Février!$C9:$AG9)</f>
        <v>0</v>
      </c>
    </row>
    <row r="10" spans="1:34" ht="30" customHeight="1" x14ac:dyDescent="0.25">
      <c r="B10" s="3"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4">
        <f>COUNTA(Février!$C10:$AG10)</f>
        <v>0</v>
      </c>
    </row>
    <row r="11" spans="1:34" ht="30" customHeight="1" x14ac:dyDescent="0.25">
      <c r="B11" s="3"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4">
        <f>COUNTA(Février!$C11:$AG11)</f>
        <v>0</v>
      </c>
    </row>
    <row r="12" spans="1:34" ht="30" customHeight="1" x14ac:dyDescent="0.25">
      <c r="B12" s="3" t="s">
        <v>59</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4">
        <f>COUNTA(Février!$C12:$AG12)</f>
        <v>0</v>
      </c>
    </row>
    <row r="13" spans="1:34" ht="30" customHeight="1" x14ac:dyDescent="0.25">
      <c r="B13" s="3" t="s">
        <v>60</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4">
        <f>COUNTA(Février!$C13:$AG13)</f>
        <v>0</v>
      </c>
    </row>
    <row r="14" spans="1:34" ht="30" customHeight="1" x14ac:dyDescent="0.25">
      <c r="B14" s="3" t="s">
        <v>61</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4">
        <f>COUNTA(Février!$C14:$AG14)</f>
        <v>0</v>
      </c>
    </row>
    <row r="15" spans="1:34" ht="30" customHeight="1" x14ac:dyDescent="0.25">
      <c r="B15" s="3" t="s">
        <v>62</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4">
        <f>COUNTA(Février!$C15:$AG15)</f>
        <v>0</v>
      </c>
    </row>
    <row r="16" spans="1:34" ht="30" customHeight="1" x14ac:dyDescent="0.25">
      <c r="B16" s="3" t="s">
        <v>63</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4">
        <f>COUNTA(Février!$C16:$AG16)</f>
        <v>0</v>
      </c>
    </row>
    <row r="17" spans="2:34" ht="30" customHeight="1" x14ac:dyDescent="0.25">
      <c r="B17" s="13" t="str">
        <f>B4&amp;" Total"</f>
        <v>Février Total</v>
      </c>
      <c r="C17" s="6">
        <f>SUBTOTAL(103,Février!$C$7:$C$16)</f>
        <v>1</v>
      </c>
      <c r="D17" s="6">
        <f>SUBTOTAL(103,Février!$D$7:$D$16)</f>
        <v>1</v>
      </c>
      <c r="E17" s="6">
        <f>SUBTOTAL(103,Février!$E$7:$E$16)</f>
        <v>1</v>
      </c>
      <c r="F17" s="6">
        <f>SUBTOTAL(103,Février!$F$7:$F$16)</f>
        <v>1</v>
      </c>
      <c r="G17" s="6">
        <f>SUBTOTAL(103,Février!$G$7:$G$16)</f>
        <v>1</v>
      </c>
      <c r="H17" s="6">
        <f>SUBTOTAL(103,Février!$H$7:$H$16)</f>
        <v>1</v>
      </c>
      <c r="I17" s="6">
        <f>SUBTOTAL(103,Février!$I$7:$I$16)</f>
        <v>0</v>
      </c>
      <c r="J17" s="6">
        <f>SUBTOTAL(103,Février!$J$7:$J$16)</f>
        <v>0</v>
      </c>
      <c r="K17" s="6">
        <f>SUBTOTAL(103,Février!$K$7:$K$16)</f>
        <v>0</v>
      </c>
      <c r="L17" s="6">
        <f>SUBTOTAL(103,Février!$L$7:$L$16)</f>
        <v>0</v>
      </c>
      <c r="M17" s="6">
        <f>SUBTOTAL(103,Février!$M$7:$M$16)</f>
        <v>0</v>
      </c>
      <c r="N17" s="6">
        <f>SUBTOTAL(103,Février!$N$7:$N$16)</f>
        <v>0</v>
      </c>
      <c r="O17" s="6">
        <f>SUBTOTAL(103,Février!$O$7:$O$16)</f>
        <v>0</v>
      </c>
      <c r="P17" s="6">
        <f>SUBTOTAL(103,Février!$P$7:$P$16)</f>
        <v>0</v>
      </c>
      <c r="Q17" s="6">
        <f>SUBTOTAL(103,Février!$Q$7:$Q$16)</f>
        <v>0</v>
      </c>
      <c r="R17" s="6">
        <f>SUBTOTAL(103,Février!$R$7:$R$16)</f>
        <v>0</v>
      </c>
      <c r="S17" s="6">
        <f>SUBTOTAL(103,Février!$S$7:$S$16)</f>
        <v>0</v>
      </c>
      <c r="T17" s="6">
        <f>SUBTOTAL(103,Février!$T$7:$T$16)</f>
        <v>0</v>
      </c>
      <c r="U17" s="6">
        <f>SUBTOTAL(103,Février!$U$7:$U$16)</f>
        <v>0</v>
      </c>
      <c r="V17" s="6">
        <f>SUBTOTAL(103,Février!$V$7:$V$16)</f>
        <v>0</v>
      </c>
      <c r="W17" s="6">
        <f>SUBTOTAL(103,Février!$W$7:$W$16)</f>
        <v>0</v>
      </c>
      <c r="X17" s="6">
        <f>SUBTOTAL(103,Février!$X$7:$X$16)</f>
        <v>0</v>
      </c>
      <c r="Y17" s="6">
        <f>SUBTOTAL(103,Février!$Y$7:$Y$16)</f>
        <v>0</v>
      </c>
      <c r="Z17" s="6">
        <f>SUBTOTAL(103,Février!$Z$7:$Z$16)</f>
        <v>0</v>
      </c>
      <c r="AA17" s="6">
        <f>SUBTOTAL(103,Février!$AA$7:$AA$16)</f>
        <v>0</v>
      </c>
      <c r="AB17" s="6">
        <f>SUBTOTAL(103,Février!$AB$7:$AB$16)</f>
        <v>0</v>
      </c>
      <c r="AC17" s="6">
        <f>SUBTOTAL(103,Février!$AC$7:$AC$16)</f>
        <v>0</v>
      </c>
      <c r="AD17" s="6">
        <f>SUBTOTAL(103,Février!$AD$7:$AD$16)</f>
        <v>0</v>
      </c>
      <c r="AE17" s="6">
        <f>SUBTOTAL(103,Février!$AE$7:$AE$16)</f>
        <v>0</v>
      </c>
      <c r="AF17" s="6">
        <f>SUBTOTAL(103,Février!$AF$7:$AF$16)</f>
        <v>0</v>
      </c>
      <c r="AG17" s="6">
        <f>SUBTOTAL(103,Février!$AG$7:$AG$16)</f>
        <v>0</v>
      </c>
      <c r="AH17" s="6">
        <f>SUBTOTAL(109,Janvier2[Total des jours])</f>
        <v>6</v>
      </c>
    </row>
  </sheetData>
  <dataConsolidate/>
  <mergeCells count="7">
    <mergeCell ref="C4:AG4"/>
    <mergeCell ref="D2:E2"/>
    <mergeCell ref="G2:I2"/>
    <mergeCell ref="K2:L2"/>
    <mergeCell ref="N2:Q2"/>
    <mergeCell ref="S2:V2"/>
    <mergeCell ref="X2:AA2"/>
  </mergeCells>
  <conditionalFormatting sqref="C7:AG16">
    <cfRule type="expression" dxfId="295" priority="1" stopIfTrue="1">
      <formula>C7=CléAbsence</formula>
    </cfRule>
    <cfRule type="expression" priority="2" stopIfTrue="1">
      <formula>C7=""</formula>
    </cfRule>
    <cfRule type="expression" dxfId="294" priority="3" stopIfTrue="1">
      <formula>C7=CléAbsenceinjust</formula>
    </cfRule>
    <cfRule type="expression" dxfId="293" priority="4" stopIfTrue="1">
      <formula>C7=CléAbsencejustif</formula>
    </cfRule>
    <cfRule type="expression" dxfId="292" priority="5" stopIfTrue="1">
      <formula>C7=CléAccident</formula>
    </cfRule>
    <cfRule type="expression" dxfId="291" priority="6" stopIfTrue="1">
      <formula>C7=CléMaladie.</formula>
    </cfRule>
    <cfRule type="expression" dxfId="290" priority="7" stopIfTrue="1">
      <formula>C7=CléCongé</formula>
    </cfRule>
  </conditionalFormatting>
  <conditionalFormatting sqref="AH7:AH16">
    <cfRule type="dataBar" priority="8">
      <dataBar>
        <cfvo type="num" val="0"/>
        <cfvo type="num" val="31"/>
        <color theme="2" tint="-0.249977111117893"/>
      </dataBar>
      <extLst>
        <ext xmlns:x14="http://schemas.microsoft.com/office/spreadsheetml/2009/9/main" uri="{B025F937-C7B1-47D3-B67F-A62EFF666E3E}">
          <x14:id>{FA3C5CA1-E9B9-4A40-85C1-B2E03AA1E7D6}</x14:id>
        </ext>
      </extLst>
    </cfRule>
  </conditionalFormatting>
  <dataValidations count="15">
    <dataValidation type="list" allowBlank="1" showInputMessage="1" showErrorMessage="1" sqref="B4" xr:uid="{63E04F6B-9D89-4ECA-91AE-A8BC998520DA}">
      <formula1>CMois</formula1>
    </dataValidation>
    <dataValidation allowBlank="1" showInputMessage="1" showErrorMessage="1" prompt="la lettre &quot; J &quot; indique une Absence injustifiée" sqref="R2" xr:uid="{537CCF5D-EEF7-47C4-9150-94BCC00B5FB7}"/>
    <dataValidation allowBlank="1" showInputMessage="1" showErrorMessage="1" prompt="la lettre &quot; J &quot; indique une absence justifiée" sqref="M2" xr:uid="{3412D608-1966-4A06-9174-FD023A07A1E5}"/>
    <dataValidation allowBlank="1" showInputMessage="1" showErrorMessage="1" prompt="Entrez l’année dans la cellule ci-dessous" sqref="AH3" xr:uid="{7155FD7F-E355-401C-B43D-95743976F7D5}"/>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A17C351F-EA0F-423A-B2EE-00F21CA47582}"/>
    <dataValidation allowBlank="1" showInputMessage="1" showErrorMessage="1" prompt="la lettre &quot; X &quot; indique une absence" sqref="W2" xr:uid="{C4CAC3D0-D3FF-4792-AFFA-EFD5DC38A9EE}"/>
    <dataValidation allowBlank="1" showInputMessage="1" showErrorMessage="1" prompt="La lettre « A » indique une absence pour cause d'accident" sqref="J2" xr:uid="{0F1B9235-7B08-44AA-AF69-8851395F42BF}"/>
    <dataValidation allowBlank="1" showInputMessage="1" showErrorMessage="1" prompt="La lettre « M » indique une absence pour motifs personnels" sqref="F2" xr:uid="{1B64D04D-5732-4BF9-879B-9C9F0F148367}"/>
    <dataValidation allowBlank="1" showInputMessage="1" showErrorMessage="1" prompt="La lettre « C » indique une absence pour cause de congé" sqref="C2" xr:uid="{3B760C89-D6F7-415A-9E42-B1902AE8C679}"/>
    <dataValidation allowBlank="1" showInputMessage="1" showErrorMessage="1" prompt="Cette ligne définit les clés utilisées dans le tableau : Congé en C2, Personnel en F2 et Congé maladie en J2. Les cellules M2 et R2 sont personnalisables" sqref="B2" xr:uid="{3E707B1D-143E-450F-8AB1-9718E8CAEFAC}"/>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9BA143B7-512C-48CA-8F90-F810ACCB884B}"/>
    <dataValidation allowBlank="1" showInputMessage="1" showErrorMessage="1" prompt="Calcule automatiquement le nombre total de jours d’absence d’un employé durant ce mois" sqref="AH6" xr:uid="{C35432CD-2B41-4EB9-A218-32061CDA339C}"/>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AG5" xr:uid="{E42A84C6-3D36-43DB-A3BB-DFF5ABD0EA39}"/>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D1E49698-4522-41EC-83C1-10A35C21ED3E}"/>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8F83BBAE-ABEB-4950-9DB4-1AF270915302}"/>
  </dataValidations>
  <pageMargins left="0.70866141732283472" right="0.70866141732283472" top="0.74803149606299213" bottom="0.74803149606299213" header="0.31496062992125984" footer="0.31496062992125984"/>
  <pageSetup paperSize="9" scale="7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A3C5CA1-E9B9-4A40-85C1-B2E03AA1E7D6}">
            <x14:dataBar minLength="0" maxLength="100">
              <x14:cfvo type="num">
                <xm:f>0</xm:f>
              </x14:cfvo>
              <x14:cfvo type="num">
                <xm:f>31</xm:f>
              </x14:cfvo>
              <x14:negativeFillColor rgb="FFFF0000"/>
              <x14:axisColor rgb="FF000000"/>
            </x14:dataBar>
          </x14:cfRule>
          <xm:sqref>AH7:AH16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F8AADC04-36E4-492A-B3B6-C6A4C8BE426E}">
          <x14:formula1>
            <xm:f>'Noms des employés'!$B$4:$B$8</xm:f>
          </x14:formula1>
          <xm:sqref>B7:B16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B53CA-DFF7-4359-BB9C-45473E4CA29D}">
  <sheetPr>
    <tabColor theme="2" tint="-0.89999084444715716"/>
    <pageSetUpPr fitToPage="1"/>
  </sheetPr>
  <dimension ref="A1:AH17"/>
  <sheetViews>
    <sheetView showGridLines="0" zoomScaleNormal="100" workbookViewId="0">
      <pane xSplit="2" ySplit="6" topLeftCell="C7" activePane="bottomRight" state="frozen"/>
      <selection pane="topRight" activeCell="C1" sqref="C1"/>
      <selection pane="bottomLeft" activeCell="A7" sqref="A7"/>
      <selection pane="bottomRight" activeCell="B4" sqref="B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0"/>
      <c r="B1" s="7" t="s">
        <v>0</v>
      </c>
    </row>
    <row r="2" spans="1:34" ht="15" customHeight="1" x14ac:dyDescent="0.25">
      <c r="B2" s="11" t="s">
        <v>1</v>
      </c>
      <c r="C2" s="15" t="s">
        <v>9</v>
      </c>
      <c r="D2" s="25" t="s">
        <v>12</v>
      </c>
      <c r="E2" s="25"/>
      <c r="F2" s="16" t="s">
        <v>16</v>
      </c>
      <c r="G2" s="26" t="s">
        <v>22</v>
      </c>
      <c r="H2" s="25"/>
      <c r="I2" s="25"/>
      <c r="J2" s="17" t="s">
        <v>64</v>
      </c>
      <c r="K2" s="25" t="s">
        <v>65</v>
      </c>
      <c r="L2" s="25"/>
      <c r="M2" s="18" t="s">
        <v>66</v>
      </c>
      <c r="N2" s="25" t="s">
        <v>67</v>
      </c>
      <c r="O2" s="25"/>
      <c r="P2" s="25"/>
      <c r="Q2" s="25"/>
      <c r="R2" s="19" t="s">
        <v>70</v>
      </c>
      <c r="S2" s="25" t="s">
        <v>69</v>
      </c>
      <c r="T2" s="25"/>
      <c r="U2" s="25"/>
      <c r="V2" s="25"/>
      <c r="W2" s="19" t="s">
        <v>71</v>
      </c>
      <c r="X2" s="25" t="s">
        <v>72</v>
      </c>
      <c r="Y2" s="25"/>
      <c r="Z2" s="25"/>
      <c r="AA2" s="25"/>
    </row>
    <row r="3" spans="1:34" ht="15" customHeight="1" x14ac:dyDescent="0.25">
      <c r="AH3" s="12" t="s">
        <v>45</v>
      </c>
    </row>
    <row r="4" spans="1:34" ht="30" customHeight="1" x14ac:dyDescent="0.25">
      <c r="B4" s="5" t="s">
        <v>48</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5">
        <f>AnnéeCalendrier</f>
        <v>2023</v>
      </c>
    </row>
    <row r="5" spans="1:34" ht="15" customHeight="1" x14ac:dyDescent="0.25">
      <c r="B5" s="5"/>
      <c r="C5" s="21">
        <f>DATE(AnnéeCalendrier,MONTH(1&amp;$B$4),1)</f>
        <v>44986</v>
      </c>
      <c r="D5" s="21">
        <f>IF(C5="","",IF(MONTH(C5)=MONTH(C5+1),C5+1,""))</f>
        <v>44987</v>
      </c>
      <c r="E5" s="21">
        <f t="shared" ref="E5:AG5" si="0">IF(D5="","",IF(MONTH(D5)=MONTH(D5+1),D5+1,""))</f>
        <v>44988</v>
      </c>
      <c r="F5" s="21">
        <f t="shared" si="0"/>
        <v>44989</v>
      </c>
      <c r="G5" s="21">
        <f t="shared" si="0"/>
        <v>44990</v>
      </c>
      <c r="H5" s="21">
        <f t="shared" si="0"/>
        <v>44991</v>
      </c>
      <c r="I5" s="21">
        <f t="shared" si="0"/>
        <v>44992</v>
      </c>
      <c r="J5" s="21">
        <f t="shared" si="0"/>
        <v>44993</v>
      </c>
      <c r="K5" s="21">
        <f t="shared" si="0"/>
        <v>44994</v>
      </c>
      <c r="L5" s="21">
        <f t="shared" si="0"/>
        <v>44995</v>
      </c>
      <c r="M5" s="21">
        <f t="shared" si="0"/>
        <v>44996</v>
      </c>
      <c r="N5" s="21">
        <f t="shared" si="0"/>
        <v>44997</v>
      </c>
      <c r="O5" s="21">
        <f t="shared" si="0"/>
        <v>44998</v>
      </c>
      <c r="P5" s="21">
        <f t="shared" si="0"/>
        <v>44999</v>
      </c>
      <c r="Q5" s="21">
        <f t="shared" si="0"/>
        <v>45000</v>
      </c>
      <c r="R5" s="21">
        <f t="shared" si="0"/>
        <v>45001</v>
      </c>
      <c r="S5" s="21">
        <f t="shared" si="0"/>
        <v>45002</v>
      </c>
      <c r="T5" s="21">
        <f t="shared" si="0"/>
        <v>45003</v>
      </c>
      <c r="U5" s="21">
        <f t="shared" si="0"/>
        <v>45004</v>
      </c>
      <c r="V5" s="21">
        <f t="shared" si="0"/>
        <v>45005</v>
      </c>
      <c r="W5" s="21">
        <f t="shared" si="0"/>
        <v>45006</v>
      </c>
      <c r="X5" s="21">
        <f t="shared" si="0"/>
        <v>45007</v>
      </c>
      <c r="Y5" s="21">
        <f t="shared" si="0"/>
        <v>45008</v>
      </c>
      <c r="Z5" s="21">
        <f t="shared" si="0"/>
        <v>45009</v>
      </c>
      <c r="AA5" s="21">
        <f t="shared" si="0"/>
        <v>45010</v>
      </c>
      <c r="AB5" s="21">
        <f t="shared" si="0"/>
        <v>45011</v>
      </c>
      <c r="AC5" s="21">
        <f t="shared" si="0"/>
        <v>45012</v>
      </c>
      <c r="AD5" s="21">
        <f t="shared" si="0"/>
        <v>45013</v>
      </c>
      <c r="AE5" s="21">
        <f t="shared" si="0"/>
        <v>45014</v>
      </c>
      <c r="AF5" s="21">
        <f t="shared" si="0"/>
        <v>45015</v>
      </c>
      <c r="AG5" s="21">
        <f t="shared" si="0"/>
        <v>45016</v>
      </c>
      <c r="AH5" s="5"/>
    </row>
    <row r="6" spans="1:34" ht="15" customHeight="1" x14ac:dyDescent="0.25">
      <c r="B6" s="8" t="s">
        <v>3</v>
      </c>
      <c r="C6" s="2" t="s">
        <v>11</v>
      </c>
      <c r="D6" s="2" t="s">
        <v>13</v>
      </c>
      <c r="E6" s="2" t="s">
        <v>14</v>
      </c>
      <c r="F6" s="2" t="s">
        <v>15</v>
      </c>
      <c r="G6" s="2" t="s">
        <v>17</v>
      </c>
      <c r="H6" s="2" t="s">
        <v>18</v>
      </c>
      <c r="I6" s="2" t="s">
        <v>19</v>
      </c>
      <c r="J6" s="2" t="s">
        <v>20</v>
      </c>
      <c r="K6" s="2" t="s">
        <v>21</v>
      </c>
      <c r="L6" s="2" t="s">
        <v>23</v>
      </c>
      <c r="M6" s="2" t="s">
        <v>24</v>
      </c>
      <c r="N6" s="2" t="s">
        <v>25</v>
      </c>
      <c r="O6" s="2" t="s">
        <v>26</v>
      </c>
      <c r="P6" s="2" t="s">
        <v>27</v>
      </c>
      <c r="Q6" s="2" t="s">
        <v>28</v>
      </c>
      <c r="R6" s="2" t="s">
        <v>29</v>
      </c>
      <c r="S6" s="2" t="s">
        <v>30</v>
      </c>
      <c r="T6" s="2" t="s">
        <v>31</v>
      </c>
      <c r="U6" s="2" t="s">
        <v>32</v>
      </c>
      <c r="V6" s="2" t="s">
        <v>33</v>
      </c>
      <c r="W6" s="2" t="s">
        <v>34</v>
      </c>
      <c r="X6" s="2" t="s">
        <v>35</v>
      </c>
      <c r="Y6" s="2" t="s">
        <v>36</v>
      </c>
      <c r="Z6" s="2" t="s">
        <v>37</v>
      </c>
      <c r="AA6" s="2" t="s">
        <v>38</v>
      </c>
      <c r="AB6" s="2" t="s">
        <v>39</v>
      </c>
      <c r="AC6" s="2" t="s">
        <v>40</v>
      </c>
      <c r="AD6" s="2" t="s">
        <v>41</v>
      </c>
      <c r="AE6" s="2" t="s">
        <v>42</v>
      </c>
      <c r="AF6" s="2" t="s">
        <v>43</v>
      </c>
      <c r="AG6" s="2" t="s">
        <v>44</v>
      </c>
      <c r="AH6" s="9" t="s">
        <v>46</v>
      </c>
    </row>
    <row r="7" spans="1:34" ht="30" customHeight="1" x14ac:dyDescent="0.25">
      <c r="B7" s="3"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4">
        <f>COUNTA(Mars!$C7:$AG7)</f>
        <v>0</v>
      </c>
    </row>
    <row r="8" spans="1:34" ht="30" customHeight="1" x14ac:dyDescent="0.25">
      <c r="B8" s="3"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4">
        <f>COUNTA(Mars!$C8:$AG8)</f>
        <v>0</v>
      </c>
    </row>
    <row r="9" spans="1:34" ht="30" customHeight="1" x14ac:dyDescent="0.25">
      <c r="B9" s="3"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4">
        <f>COUNTA(Mars!$C9:$AG9)</f>
        <v>0</v>
      </c>
    </row>
    <row r="10" spans="1:34" ht="30" customHeight="1" x14ac:dyDescent="0.25">
      <c r="B10" s="3"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4">
        <f>COUNTA(Mars!$C10:$AG10)</f>
        <v>0</v>
      </c>
    </row>
    <row r="11" spans="1:34" ht="30" customHeight="1" x14ac:dyDescent="0.25">
      <c r="B11" s="3"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4">
        <f>COUNTA(Mars!$C11:$AG11)</f>
        <v>0</v>
      </c>
    </row>
    <row r="12" spans="1:34" ht="30" customHeight="1" x14ac:dyDescent="0.25">
      <c r="B12" s="3" t="s">
        <v>59</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4">
        <f>COUNTA(Mars!$C12:$AG12)</f>
        <v>0</v>
      </c>
    </row>
    <row r="13" spans="1:34" ht="30" customHeight="1" x14ac:dyDescent="0.25">
      <c r="B13" s="3" t="s">
        <v>60</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4">
        <f>COUNTA(Mars!$C13:$AG13)</f>
        <v>0</v>
      </c>
    </row>
    <row r="14" spans="1:34" ht="30" customHeight="1" x14ac:dyDescent="0.25">
      <c r="B14" s="3" t="s">
        <v>61</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4">
        <f>COUNTA(Mars!$C14:$AG14)</f>
        <v>0</v>
      </c>
    </row>
    <row r="15" spans="1:34" ht="30" customHeight="1" x14ac:dyDescent="0.25">
      <c r="B15" s="3" t="s">
        <v>62</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4">
        <f>COUNTA(Mars!$C15:$AG15)</f>
        <v>0</v>
      </c>
    </row>
    <row r="16" spans="1:34" ht="30" customHeight="1" x14ac:dyDescent="0.25">
      <c r="B16" s="3" t="s">
        <v>63</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4">
        <f>COUNTA(Mars!$C16:$AG16)</f>
        <v>0</v>
      </c>
    </row>
    <row r="17" spans="2:34" ht="30" customHeight="1" x14ac:dyDescent="0.25">
      <c r="B17" s="13" t="str">
        <f>B4&amp;" Total"</f>
        <v>Mars Total</v>
      </c>
      <c r="C17" s="6">
        <f>SUBTOTAL(103,Mars!$C$7:$C$16)</f>
        <v>0</v>
      </c>
      <c r="D17" s="6">
        <f>SUBTOTAL(103,Mars!$D$7:$D$16)</f>
        <v>0</v>
      </c>
      <c r="E17" s="6">
        <f>SUBTOTAL(103,Mars!$E$7:$E$16)</f>
        <v>0</v>
      </c>
      <c r="F17" s="6">
        <f>SUBTOTAL(103,Mars!$F$7:$F$16)</f>
        <v>0</v>
      </c>
      <c r="G17" s="6">
        <f>SUBTOTAL(103,Mars!$G$7:$G$16)</f>
        <v>0</v>
      </c>
      <c r="H17" s="6">
        <f>SUBTOTAL(103,Mars!$H$7:$H$16)</f>
        <v>0</v>
      </c>
      <c r="I17" s="6">
        <f>SUBTOTAL(103,Mars!$I$7:$I$16)</f>
        <v>0</v>
      </c>
      <c r="J17" s="6">
        <f>SUBTOTAL(103,Mars!$J$7:$J$16)</f>
        <v>0</v>
      </c>
      <c r="K17" s="6">
        <f>SUBTOTAL(103,Mars!$K$7:$K$16)</f>
        <v>0</v>
      </c>
      <c r="L17" s="6">
        <f>SUBTOTAL(103,Mars!$L$7:$L$16)</f>
        <v>0</v>
      </c>
      <c r="M17" s="6">
        <f>SUBTOTAL(103,Mars!$M$7:$M$16)</f>
        <v>0</v>
      </c>
      <c r="N17" s="6">
        <f>SUBTOTAL(103,Mars!$N$7:$N$16)</f>
        <v>0</v>
      </c>
      <c r="O17" s="6">
        <f>SUBTOTAL(103,Mars!$O$7:$O$16)</f>
        <v>0</v>
      </c>
      <c r="P17" s="6">
        <f>SUBTOTAL(103,Mars!$P$7:$P$16)</f>
        <v>0</v>
      </c>
      <c r="Q17" s="6">
        <f>SUBTOTAL(103,Mars!$Q$7:$Q$16)</f>
        <v>0</v>
      </c>
      <c r="R17" s="6">
        <f>SUBTOTAL(103,Mars!$R$7:$R$16)</f>
        <v>0</v>
      </c>
      <c r="S17" s="6">
        <f>SUBTOTAL(103,Mars!$S$7:$S$16)</f>
        <v>0</v>
      </c>
      <c r="T17" s="6">
        <f>SUBTOTAL(103,Mars!$T$7:$T$16)</f>
        <v>0</v>
      </c>
      <c r="U17" s="6">
        <f>SUBTOTAL(103,Mars!$U$7:$U$16)</f>
        <v>0</v>
      </c>
      <c r="V17" s="6">
        <f>SUBTOTAL(103,Mars!$V$7:$V$16)</f>
        <v>0</v>
      </c>
      <c r="W17" s="6">
        <f>SUBTOTAL(103,Mars!$W$7:$W$16)</f>
        <v>0</v>
      </c>
      <c r="X17" s="6">
        <f>SUBTOTAL(103,Mars!$X$7:$X$16)</f>
        <v>0</v>
      </c>
      <c r="Y17" s="6">
        <f>SUBTOTAL(103,Mars!$Y$7:$Y$16)</f>
        <v>0</v>
      </c>
      <c r="Z17" s="6">
        <f>SUBTOTAL(103,Mars!$Z$7:$Z$16)</f>
        <v>0</v>
      </c>
      <c r="AA17" s="6">
        <f>SUBTOTAL(103,Mars!$AA$7:$AA$16)</f>
        <v>0</v>
      </c>
      <c r="AB17" s="6">
        <f>SUBTOTAL(103,Mars!$AB$7:$AB$16)</f>
        <v>0</v>
      </c>
      <c r="AC17" s="6">
        <f>SUBTOTAL(103,Mars!$AC$7:$AC$16)</f>
        <v>0</v>
      </c>
      <c r="AD17" s="6">
        <f>SUBTOTAL(103,Mars!$AD$7:$AD$16)</f>
        <v>0</v>
      </c>
      <c r="AE17" s="6">
        <f>SUBTOTAL(103,Mars!$AE$7:$AE$16)</f>
        <v>0</v>
      </c>
      <c r="AF17" s="6">
        <f>SUBTOTAL(103,Mars!$AF$7:$AF$16)</f>
        <v>0</v>
      </c>
      <c r="AG17" s="6">
        <f>SUBTOTAL(103,Mars!$AG$7:$AG$16)</f>
        <v>0</v>
      </c>
      <c r="AH17" s="6">
        <f>SUBTOTAL(109,Janvier23[Total des jours])</f>
        <v>0</v>
      </c>
    </row>
  </sheetData>
  <dataConsolidate/>
  <mergeCells count="7">
    <mergeCell ref="C4:AG4"/>
    <mergeCell ref="D2:E2"/>
    <mergeCell ref="G2:I2"/>
    <mergeCell ref="K2:L2"/>
    <mergeCell ref="N2:Q2"/>
    <mergeCell ref="S2:V2"/>
    <mergeCell ref="X2:AA2"/>
  </mergeCells>
  <conditionalFormatting sqref="C7:AG16">
    <cfRule type="expression" dxfId="254" priority="1" stopIfTrue="1">
      <formula>C7=CléAbsence</formula>
    </cfRule>
    <cfRule type="expression" priority="2" stopIfTrue="1">
      <formula>C7=""</formula>
    </cfRule>
    <cfRule type="expression" dxfId="253" priority="3" stopIfTrue="1">
      <formula>C7=CléAbsenceinjust</formula>
    </cfRule>
    <cfRule type="expression" dxfId="252" priority="4" stopIfTrue="1">
      <formula>C7=CléAbsencejustif</formula>
    </cfRule>
    <cfRule type="expression" dxfId="251" priority="5" stopIfTrue="1">
      <formula>C7=CléAccident</formula>
    </cfRule>
    <cfRule type="expression" dxfId="250" priority="6" stopIfTrue="1">
      <formula>C7=CléMaladie.</formula>
    </cfRule>
    <cfRule type="expression" dxfId="249" priority="7" stopIfTrue="1">
      <formula>C7=CléCongé</formula>
    </cfRule>
  </conditionalFormatting>
  <conditionalFormatting sqref="AH7:AH16">
    <cfRule type="dataBar" priority="8">
      <dataBar>
        <cfvo type="num" val="0"/>
        <cfvo type="num" val="31"/>
        <color theme="2" tint="-0.249977111117893"/>
      </dataBar>
      <extLst>
        <ext xmlns:x14="http://schemas.microsoft.com/office/spreadsheetml/2009/9/main" uri="{B025F937-C7B1-47D3-B67F-A62EFF666E3E}">
          <x14:id>{BD8D71C5-128B-4E67-BF2F-52E872F7FD88}</x14:id>
        </ext>
      </extLst>
    </cfRule>
  </conditionalFormatting>
  <dataValidations count="15">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C5A747CC-48D9-4F21-8280-F56731A5938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4C8966BA-8FE2-483C-A755-0AD161AD85E8}"/>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AG5" xr:uid="{7BEA1BCF-71D8-4936-9065-BEB6C75D0F50}"/>
    <dataValidation allowBlank="1" showInputMessage="1" showErrorMessage="1" prompt="Calcule automatiquement le nombre total de jours d’absence d’un employé durant ce mois" sqref="AH6" xr:uid="{0C024404-7DC6-4F3D-991B-D6C3C9DB1B5F}"/>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235A2AA3-658F-42DF-8738-AAF080BACA19}"/>
    <dataValidation allowBlank="1" showInputMessage="1" showErrorMessage="1" prompt="Cette ligne définit les clés utilisées dans le tableau : Congé en C2, Personnel en F2 et Congé maladie en J2. Les cellules M2 et R2 sont personnalisables" sqref="B2" xr:uid="{A696A028-B53C-433B-A921-01398FA2F8C5}"/>
    <dataValidation allowBlank="1" showInputMessage="1" showErrorMessage="1" prompt="La lettre « C » indique une absence pour cause de congé" sqref="C2" xr:uid="{8CC3E9FD-B7F8-4E87-ABF1-5E131EEC6E1D}"/>
    <dataValidation allowBlank="1" showInputMessage="1" showErrorMessage="1" prompt="La lettre « M » indique une absence pour motifs personnels" sqref="F2" xr:uid="{E419A869-FFFA-4B5D-A121-831FB0D18185}"/>
    <dataValidation allowBlank="1" showInputMessage="1" showErrorMessage="1" prompt="La lettre « A » indique une absence pour cause d'accident" sqref="J2" xr:uid="{0A4AA751-2D55-42AA-A09F-F220BD114146}"/>
    <dataValidation allowBlank="1" showInputMessage="1" showErrorMessage="1" prompt="la lettre &quot; X &quot; indique une absence" sqref="W2" xr:uid="{9E91816F-B57A-44D4-AC5C-BF2DFB7381B9}"/>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E823AC1C-BD1B-4D49-A3B2-A71C48A01659}"/>
    <dataValidation allowBlank="1" showInputMessage="1" showErrorMessage="1" prompt="Entrez l’année dans la cellule ci-dessous" sqref="AH3" xr:uid="{28355E5C-EE7B-4B59-9900-440EF58D69DA}"/>
    <dataValidation allowBlank="1" showInputMessage="1" showErrorMessage="1" prompt="la lettre &quot; J &quot; indique une absence justifiée" sqref="M2" xr:uid="{7CDAC3FA-DEA8-4A6F-9072-2E785C8163C7}"/>
    <dataValidation allowBlank="1" showInputMessage="1" showErrorMessage="1" prompt="la lettre &quot; J &quot; indique une Absence injustifiée" sqref="R2" xr:uid="{5A077796-8B24-478E-8379-208AE25754DE}"/>
    <dataValidation type="list" allowBlank="1" showInputMessage="1" showErrorMessage="1" sqref="B4" xr:uid="{62840A43-6BB1-46FB-B3AE-865918E8940D}">
      <formula1>CMois</formula1>
    </dataValidation>
  </dataValidations>
  <pageMargins left="0.7" right="0.7" top="0.75" bottom="0.75" header="0.3" footer="0.3"/>
  <pageSetup paperSize="9" scale="7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D8D71C5-128B-4E67-BF2F-52E872F7FD88}">
            <x14:dataBar minLength="0" maxLength="100">
              <x14:cfvo type="num">
                <xm:f>0</xm:f>
              </x14:cfvo>
              <x14:cfvo type="num">
                <xm:f>31</xm:f>
              </x14:cfvo>
              <x14:negativeFillColor rgb="FFFF0000"/>
              <x14:axisColor rgb="FF000000"/>
            </x14:dataBar>
          </x14:cfRule>
          <xm:sqref>AH7:AH16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D1979DA2-6AF8-4C83-BD27-9F2102B97FB2}">
          <x14:formula1>
            <xm:f>'Noms des employés'!$B$4:$B$8</xm:f>
          </x14:formula1>
          <xm:sqref>B7:B16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8D931-089E-49AB-B4F3-79F53477341F}">
  <sheetPr>
    <tabColor theme="2" tint="-0.89999084444715716"/>
    <pageSetUpPr fitToPage="1"/>
  </sheetPr>
  <dimension ref="A1:AH17"/>
  <sheetViews>
    <sheetView showGridLines="0" zoomScaleNormal="100" workbookViewId="0">
      <pane xSplit="2" ySplit="6" topLeftCell="C7" activePane="bottomRight" state="frozen"/>
      <selection pane="topRight" activeCell="C1" sqref="C1"/>
      <selection pane="bottomLeft" activeCell="A7" sqref="A7"/>
      <selection pane="bottomRight" activeCell="G12" sqref="G12"/>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0"/>
      <c r="B1" s="7" t="s">
        <v>0</v>
      </c>
    </row>
    <row r="2" spans="1:34" ht="15" customHeight="1" x14ac:dyDescent="0.25">
      <c r="B2" s="11" t="s">
        <v>1</v>
      </c>
      <c r="C2" s="15" t="s">
        <v>9</v>
      </c>
      <c r="D2" s="25" t="s">
        <v>12</v>
      </c>
      <c r="E2" s="25"/>
      <c r="F2" s="16" t="s">
        <v>16</v>
      </c>
      <c r="G2" s="26" t="s">
        <v>22</v>
      </c>
      <c r="H2" s="25"/>
      <c r="I2" s="25"/>
      <c r="J2" s="17" t="s">
        <v>64</v>
      </c>
      <c r="K2" s="25" t="s">
        <v>65</v>
      </c>
      <c r="L2" s="25"/>
      <c r="M2" s="18" t="s">
        <v>66</v>
      </c>
      <c r="N2" s="25" t="s">
        <v>67</v>
      </c>
      <c r="O2" s="25"/>
      <c r="P2" s="25"/>
      <c r="Q2" s="25"/>
      <c r="R2" s="19" t="s">
        <v>70</v>
      </c>
      <c r="S2" s="25" t="s">
        <v>69</v>
      </c>
      <c r="T2" s="25"/>
      <c r="U2" s="25"/>
      <c r="V2" s="25"/>
      <c r="W2" s="19" t="s">
        <v>71</v>
      </c>
      <c r="X2" s="25" t="s">
        <v>72</v>
      </c>
      <c r="Y2" s="25"/>
      <c r="Z2" s="25"/>
      <c r="AA2" s="25"/>
    </row>
    <row r="3" spans="1:34" ht="15" customHeight="1" x14ac:dyDescent="0.25">
      <c r="AH3" s="12" t="s">
        <v>45</v>
      </c>
    </row>
    <row r="4" spans="1:34" ht="30" customHeight="1" x14ac:dyDescent="0.25">
      <c r="B4" s="5" t="s">
        <v>49</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5">
        <f>AnnéeCalendrier</f>
        <v>2023</v>
      </c>
    </row>
    <row r="5" spans="1:34" ht="15" customHeight="1" x14ac:dyDescent="0.25">
      <c r="B5" s="5"/>
      <c r="C5" s="21">
        <f>DATE(AnnéeCalendrier,MONTH(1&amp;$B$4),1)</f>
        <v>45017</v>
      </c>
      <c r="D5" s="21">
        <f>IF(C5="","",IF(MONTH(C5)=MONTH(C5+1),C5+1,""))</f>
        <v>45018</v>
      </c>
      <c r="E5" s="21">
        <f t="shared" ref="E5:AG5" si="0">IF(D5="","",IF(MONTH(D5)=MONTH(D5+1),D5+1,""))</f>
        <v>45019</v>
      </c>
      <c r="F5" s="21">
        <f t="shared" si="0"/>
        <v>45020</v>
      </c>
      <c r="G5" s="21">
        <f t="shared" si="0"/>
        <v>45021</v>
      </c>
      <c r="H5" s="21">
        <f t="shared" si="0"/>
        <v>45022</v>
      </c>
      <c r="I5" s="21">
        <f t="shared" si="0"/>
        <v>45023</v>
      </c>
      <c r="J5" s="21">
        <f t="shared" si="0"/>
        <v>45024</v>
      </c>
      <c r="K5" s="21">
        <f t="shared" si="0"/>
        <v>45025</v>
      </c>
      <c r="L5" s="21">
        <f t="shared" si="0"/>
        <v>45026</v>
      </c>
      <c r="M5" s="21">
        <f t="shared" si="0"/>
        <v>45027</v>
      </c>
      <c r="N5" s="21">
        <f t="shared" si="0"/>
        <v>45028</v>
      </c>
      <c r="O5" s="21">
        <f t="shared" si="0"/>
        <v>45029</v>
      </c>
      <c r="P5" s="21">
        <f t="shared" si="0"/>
        <v>45030</v>
      </c>
      <c r="Q5" s="21">
        <f t="shared" si="0"/>
        <v>45031</v>
      </c>
      <c r="R5" s="21">
        <f t="shared" si="0"/>
        <v>45032</v>
      </c>
      <c r="S5" s="21">
        <f t="shared" si="0"/>
        <v>45033</v>
      </c>
      <c r="T5" s="21">
        <f t="shared" si="0"/>
        <v>45034</v>
      </c>
      <c r="U5" s="21">
        <f t="shared" si="0"/>
        <v>45035</v>
      </c>
      <c r="V5" s="21">
        <f t="shared" si="0"/>
        <v>45036</v>
      </c>
      <c r="W5" s="21">
        <f t="shared" si="0"/>
        <v>45037</v>
      </c>
      <c r="X5" s="21">
        <f t="shared" si="0"/>
        <v>45038</v>
      </c>
      <c r="Y5" s="21">
        <f t="shared" si="0"/>
        <v>45039</v>
      </c>
      <c r="Z5" s="21">
        <f t="shared" si="0"/>
        <v>45040</v>
      </c>
      <c r="AA5" s="21">
        <f t="shared" si="0"/>
        <v>45041</v>
      </c>
      <c r="AB5" s="21">
        <f t="shared" si="0"/>
        <v>45042</v>
      </c>
      <c r="AC5" s="21">
        <f t="shared" si="0"/>
        <v>45043</v>
      </c>
      <c r="AD5" s="21">
        <f t="shared" si="0"/>
        <v>45044</v>
      </c>
      <c r="AE5" s="21">
        <f t="shared" si="0"/>
        <v>45045</v>
      </c>
      <c r="AF5" s="21">
        <f t="shared" si="0"/>
        <v>45046</v>
      </c>
      <c r="AG5" s="21" t="str">
        <f t="shared" si="0"/>
        <v/>
      </c>
      <c r="AH5" s="5"/>
    </row>
    <row r="6" spans="1:34" ht="15" customHeight="1" x14ac:dyDescent="0.25">
      <c r="B6" s="8" t="s">
        <v>3</v>
      </c>
      <c r="C6" s="2" t="s">
        <v>11</v>
      </c>
      <c r="D6" s="2" t="s">
        <v>13</v>
      </c>
      <c r="E6" s="2" t="s">
        <v>14</v>
      </c>
      <c r="F6" s="2" t="s">
        <v>15</v>
      </c>
      <c r="G6" s="2" t="s">
        <v>17</v>
      </c>
      <c r="H6" s="2" t="s">
        <v>18</v>
      </c>
      <c r="I6" s="2" t="s">
        <v>19</v>
      </c>
      <c r="J6" s="2" t="s">
        <v>20</v>
      </c>
      <c r="K6" s="2" t="s">
        <v>21</v>
      </c>
      <c r="L6" s="2" t="s">
        <v>23</v>
      </c>
      <c r="M6" s="2" t="s">
        <v>24</v>
      </c>
      <c r="N6" s="2" t="s">
        <v>25</v>
      </c>
      <c r="O6" s="2" t="s">
        <v>26</v>
      </c>
      <c r="P6" s="2" t="s">
        <v>27</v>
      </c>
      <c r="Q6" s="2" t="s">
        <v>28</v>
      </c>
      <c r="R6" s="2" t="s">
        <v>29</v>
      </c>
      <c r="S6" s="2" t="s">
        <v>30</v>
      </c>
      <c r="T6" s="2" t="s">
        <v>31</v>
      </c>
      <c r="U6" s="2" t="s">
        <v>32</v>
      </c>
      <c r="V6" s="2" t="s">
        <v>33</v>
      </c>
      <c r="W6" s="2" t="s">
        <v>34</v>
      </c>
      <c r="X6" s="2" t="s">
        <v>35</v>
      </c>
      <c r="Y6" s="2" t="s">
        <v>36</v>
      </c>
      <c r="Z6" s="2" t="s">
        <v>37</v>
      </c>
      <c r="AA6" s="2" t="s">
        <v>38</v>
      </c>
      <c r="AB6" s="2" t="s">
        <v>39</v>
      </c>
      <c r="AC6" s="2" t="s">
        <v>40</v>
      </c>
      <c r="AD6" s="2" t="s">
        <v>41</v>
      </c>
      <c r="AE6" s="2" t="s">
        <v>42</v>
      </c>
      <c r="AF6" s="2" t="s">
        <v>43</v>
      </c>
      <c r="AG6" s="2" t="s">
        <v>44</v>
      </c>
      <c r="AH6" s="9" t="s">
        <v>46</v>
      </c>
    </row>
    <row r="7" spans="1:34" ht="30" customHeight="1" x14ac:dyDescent="0.25">
      <c r="B7" s="3"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4">
        <f>COUNTA(Avril!$C7:$AG7)</f>
        <v>0</v>
      </c>
    </row>
    <row r="8" spans="1:34" ht="30" customHeight="1" x14ac:dyDescent="0.25">
      <c r="B8" s="3"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4">
        <f>COUNTA(Avril!$C8:$AG8)</f>
        <v>0</v>
      </c>
    </row>
    <row r="9" spans="1:34" ht="30" customHeight="1" x14ac:dyDescent="0.25">
      <c r="B9" s="3"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4">
        <f>COUNTA(Avril!$C9:$AG9)</f>
        <v>0</v>
      </c>
    </row>
    <row r="10" spans="1:34" ht="30" customHeight="1" x14ac:dyDescent="0.25">
      <c r="B10" s="3"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4">
        <f>COUNTA(Avril!$C10:$AG10)</f>
        <v>0</v>
      </c>
    </row>
    <row r="11" spans="1:34" ht="30" customHeight="1" x14ac:dyDescent="0.25">
      <c r="B11" s="3"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4">
        <f>COUNTA(Avril!$C11:$AG11)</f>
        <v>0</v>
      </c>
    </row>
    <row r="12" spans="1:34" ht="30" customHeight="1" x14ac:dyDescent="0.25">
      <c r="B12" s="3" t="s">
        <v>59</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4">
        <f>COUNTA(Avril!$C12:$AG12)</f>
        <v>0</v>
      </c>
    </row>
    <row r="13" spans="1:34" ht="30" customHeight="1" x14ac:dyDescent="0.25">
      <c r="B13" s="3" t="s">
        <v>60</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4">
        <f>COUNTA(Avril!$C13:$AG13)</f>
        <v>0</v>
      </c>
    </row>
    <row r="14" spans="1:34" ht="30" customHeight="1" x14ac:dyDescent="0.25">
      <c r="B14" s="3" t="s">
        <v>61</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4">
        <f>COUNTA(Avril!$C14:$AG14)</f>
        <v>0</v>
      </c>
    </row>
    <row r="15" spans="1:34" ht="30" customHeight="1" x14ac:dyDescent="0.25">
      <c r="B15" s="3" t="s">
        <v>62</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4">
        <f>COUNTA(Avril!$C15:$AG15)</f>
        <v>0</v>
      </c>
    </row>
    <row r="16" spans="1:34" ht="30" customHeight="1" x14ac:dyDescent="0.25">
      <c r="B16" s="3" t="s">
        <v>63</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4">
        <f>COUNTA(Avril!$C16:$AG16)</f>
        <v>0</v>
      </c>
    </row>
    <row r="17" spans="2:34" ht="30" customHeight="1" x14ac:dyDescent="0.25">
      <c r="B17" s="13" t="str">
        <f>B4&amp;" Total"</f>
        <v>Avril Total</v>
      </c>
      <c r="C17" s="6">
        <f>SUBTOTAL(103,Avril!$C$7:$C$16)</f>
        <v>0</v>
      </c>
      <c r="D17" s="6">
        <f>SUBTOTAL(103,Avril!$D$7:$D$16)</f>
        <v>0</v>
      </c>
      <c r="E17" s="6">
        <f>SUBTOTAL(103,Avril!$E$7:$E$16)</f>
        <v>0</v>
      </c>
      <c r="F17" s="6">
        <f>SUBTOTAL(103,Avril!$F$7:$F$16)</f>
        <v>0</v>
      </c>
      <c r="G17" s="6">
        <f>SUBTOTAL(103,Avril!$G$7:$G$16)</f>
        <v>0</v>
      </c>
      <c r="H17" s="6">
        <f>SUBTOTAL(103,Avril!$H$7:$H$16)</f>
        <v>0</v>
      </c>
      <c r="I17" s="6">
        <f>SUBTOTAL(103,Avril!$I$7:$I$16)</f>
        <v>0</v>
      </c>
      <c r="J17" s="6">
        <f>SUBTOTAL(103,Avril!$J$7:$J$16)</f>
        <v>0</v>
      </c>
      <c r="K17" s="6">
        <f>SUBTOTAL(103,Avril!$K$7:$K$16)</f>
        <v>0</v>
      </c>
      <c r="L17" s="6">
        <f>SUBTOTAL(103,Avril!$L$7:$L$16)</f>
        <v>0</v>
      </c>
      <c r="M17" s="6">
        <f>SUBTOTAL(103,Avril!$M$7:$M$16)</f>
        <v>0</v>
      </c>
      <c r="N17" s="6">
        <f>SUBTOTAL(103,Avril!$N$7:$N$16)</f>
        <v>0</v>
      </c>
      <c r="O17" s="6">
        <f>SUBTOTAL(103,Avril!$O$7:$O$16)</f>
        <v>0</v>
      </c>
      <c r="P17" s="6">
        <f>SUBTOTAL(103,Avril!$P$7:$P$16)</f>
        <v>0</v>
      </c>
      <c r="Q17" s="6">
        <f>SUBTOTAL(103,Avril!$Q$7:$Q$16)</f>
        <v>0</v>
      </c>
      <c r="R17" s="6">
        <f>SUBTOTAL(103,Avril!$R$7:$R$16)</f>
        <v>0</v>
      </c>
      <c r="S17" s="6">
        <f>SUBTOTAL(103,Avril!$S$7:$S$16)</f>
        <v>0</v>
      </c>
      <c r="T17" s="6">
        <f>SUBTOTAL(103,Avril!$T$7:$T$16)</f>
        <v>0</v>
      </c>
      <c r="U17" s="6">
        <f>SUBTOTAL(103,Avril!$U$7:$U$16)</f>
        <v>0</v>
      </c>
      <c r="V17" s="6">
        <f>SUBTOTAL(103,Avril!$V$7:$V$16)</f>
        <v>0</v>
      </c>
      <c r="W17" s="6">
        <f>SUBTOTAL(103,Avril!$W$7:$W$16)</f>
        <v>0</v>
      </c>
      <c r="X17" s="6">
        <f>SUBTOTAL(103,Avril!$X$7:$X$16)</f>
        <v>0</v>
      </c>
      <c r="Y17" s="6">
        <f>SUBTOTAL(103,Avril!$Y$7:$Y$16)</f>
        <v>0</v>
      </c>
      <c r="Z17" s="6">
        <f>SUBTOTAL(103,Avril!$Z$7:$Z$16)</f>
        <v>0</v>
      </c>
      <c r="AA17" s="6">
        <f>SUBTOTAL(103,Avril!$AA$7:$AA$16)</f>
        <v>0</v>
      </c>
      <c r="AB17" s="6">
        <f>SUBTOTAL(103,Avril!$AB$7:$AB$16)</f>
        <v>0</v>
      </c>
      <c r="AC17" s="6">
        <f>SUBTOTAL(103,Avril!$AC$7:$AC$16)</f>
        <v>0</v>
      </c>
      <c r="AD17" s="6">
        <f>SUBTOTAL(103,Avril!$AD$7:$AD$16)</f>
        <v>0</v>
      </c>
      <c r="AE17" s="6">
        <f>SUBTOTAL(103,Avril!$AE$7:$AE$16)</f>
        <v>0</v>
      </c>
      <c r="AF17" s="6">
        <f>SUBTOTAL(103,Avril!$AF$7:$AF$16)</f>
        <v>0</v>
      </c>
      <c r="AG17" s="6">
        <f>SUBTOTAL(103,Avril!$AG$7:$AG$16)</f>
        <v>0</v>
      </c>
      <c r="AH17" s="6">
        <f>SUBTOTAL(109,Janvier235[Total des jours])</f>
        <v>0</v>
      </c>
    </row>
  </sheetData>
  <dataConsolidate/>
  <mergeCells count="7">
    <mergeCell ref="C4:AG4"/>
    <mergeCell ref="D2:E2"/>
    <mergeCell ref="G2:I2"/>
    <mergeCell ref="K2:L2"/>
    <mergeCell ref="N2:Q2"/>
    <mergeCell ref="S2:V2"/>
    <mergeCell ref="X2:AA2"/>
  </mergeCells>
  <conditionalFormatting sqref="C7:AG16">
    <cfRule type="expression" dxfId="147" priority="1" stopIfTrue="1">
      <formula>C7=CléAbsence</formula>
    </cfRule>
    <cfRule type="expression" priority="2" stopIfTrue="1">
      <formula>C7=""</formula>
    </cfRule>
    <cfRule type="expression" dxfId="146" priority="3" stopIfTrue="1">
      <formula>C7=CléAbsenceinjust</formula>
    </cfRule>
    <cfRule type="expression" dxfId="145" priority="4" stopIfTrue="1">
      <formula>C7=CléAbsencejustif</formula>
    </cfRule>
    <cfRule type="expression" dxfId="144" priority="5" stopIfTrue="1">
      <formula>C7=CléAccident</formula>
    </cfRule>
    <cfRule type="expression" dxfId="143" priority="6" stopIfTrue="1">
      <formula>C7=CléMaladie.</formula>
    </cfRule>
    <cfRule type="expression" dxfId="142" priority="7" stopIfTrue="1">
      <formula>C7=CléCongé</formula>
    </cfRule>
  </conditionalFormatting>
  <conditionalFormatting sqref="AH7:AH16">
    <cfRule type="dataBar" priority="8">
      <dataBar>
        <cfvo type="num" val="0"/>
        <cfvo type="num" val="31"/>
        <color theme="2" tint="-0.249977111117893"/>
      </dataBar>
      <extLst>
        <ext xmlns:x14="http://schemas.microsoft.com/office/spreadsheetml/2009/9/main" uri="{B025F937-C7B1-47D3-B67F-A62EFF666E3E}">
          <x14:id>{7D3DC0C8-BC45-4B71-9F5D-74EABAB13675}</x14:id>
        </ext>
      </extLst>
    </cfRule>
  </conditionalFormatting>
  <dataValidations count="15">
    <dataValidation type="list" allowBlank="1" showInputMessage="1" showErrorMessage="1" sqref="B4" xr:uid="{ADED6DF6-08C2-4BFB-81C8-2EA17C6A04F4}">
      <formula1>CMois</formula1>
    </dataValidation>
    <dataValidation allowBlank="1" showInputMessage="1" showErrorMessage="1" prompt="la lettre &quot; J &quot; indique une Absence injustifiée" sqref="R2" xr:uid="{34E00170-C2C6-4499-9A43-3B14390428CF}"/>
    <dataValidation allowBlank="1" showInputMessage="1" showErrorMessage="1" prompt="la lettre &quot; J &quot; indique une absence justifiée" sqref="M2" xr:uid="{16BDD831-FF8A-4AAC-A5C7-09821362249C}"/>
    <dataValidation allowBlank="1" showInputMessage="1" showErrorMessage="1" prompt="Entrez l’année dans la cellule ci-dessous" sqref="AH3" xr:uid="{8CF47DE7-E2FA-44D0-8E56-0D466E6849F7}"/>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24C6BC50-7B7B-49C9-8B5B-F565E2787B6E}"/>
    <dataValidation allowBlank="1" showInputMessage="1" showErrorMessage="1" prompt="la lettre &quot; X &quot; indique une absence" sqref="W2" xr:uid="{B3D77E48-35FA-4933-A65F-19B6F457B998}"/>
    <dataValidation allowBlank="1" showInputMessage="1" showErrorMessage="1" prompt="La lettre « A » indique une absence pour cause d'accident" sqref="J2" xr:uid="{3D8FFE19-D9FE-4146-B377-4BAF359BBDF1}"/>
    <dataValidation allowBlank="1" showInputMessage="1" showErrorMessage="1" prompt="La lettre « M » indique une absence pour motifs personnels" sqref="F2" xr:uid="{7DA38142-826B-4AC9-9457-B41AD8CDD06C}"/>
    <dataValidation allowBlank="1" showInputMessage="1" showErrorMessage="1" prompt="La lettre « C » indique une absence pour cause de congé" sqref="C2" xr:uid="{678EFB57-4DE5-4E12-A805-B76B34B22970}"/>
    <dataValidation allowBlank="1" showInputMessage="1" showErrorMessage="1" prompt="Cette ligne définit les clés utilisées dans le tableau : Congé en C2, Personnel en F2 et Congé maladie en J2. Les cellules M2 et R2 sont personnalisables" sqref="B2" xr:uid="{6447784A-609A-4BAA-9F15-313BE2EB7B3A}"/>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37415BEB-F033-4EA3-B526-F19FB24692FE}"/>
    <dataValidation allowBlank="1" showInputMessage="1" showErrorMessage="1" prompt="Calcule automatiquement le nombre total de jours d’absence d’un employé durant ce mois" sqref="AH6" xr:uid="{FEEDACD3-6834-48C8-887A-7AB146D08C3F}"/>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AG5" xr:uid="{E7C42FBE-C2D8-4934-8B88-BABD0B37439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AAFC8238-34E9-4B5C-9B63-8A83718852DD}"/>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1D3ADC6A-1EBB-475B-AF29-4426CCDAC3B4}"/>
  </dataValidations>
  <pageMargins left="0.7" right="0.7" top="0.75" bottom="0.75" header="0.3" footer="0.3"/>
  <pageSetup paperSize="9" scale="7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D3DC0C8-BC45-4B71-9F5D-74EABAB13675}">
            <x14:dataBar minLength="0" maxLength="100">
              <x14:cfvo type="num">
                <xm:f>0</xm:f>
              </x14:cfvo>
              <x14:cfvo type="num">
                <xm:f>31</xm:f>
              </x14:cfvo>
              <x14:negativeFillColor rgb="FFFF0000"/>
              <x14:axisColor rgb="FF000000"/>
            </x14:dataBar>
          </x14:cfRule>
          <xm:sqref>AH7:AH16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50B38BC-BB2C-476D-BDF5-0FEB8C98FCA2}">
          <x14:formula1>
            <xm:f>'Noms des employés'!$B$4:$B$8</xm:f>
          </x14:formula1>
          <xm:sqref>B7:B16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39E10-177E-4D37-93F4-2A976C48C1FE}">
  <sheetPr>
    <tabColor theme="2" tint="-0.89999084444715716"/>
    <pageSetUpPr fitToPage="1"/>
  </sheetPr>
  <dimension ref="A1:AH17"/>
  <sheetViews>
    <sheetView showGridLines="0" tabSelected="1" zoomScaleNormal="100" workbookViewId="0">
      <pane xSplit="2" ySplit="6" topLeftCell="C7" activePane="bottomRight" state="frozen"/>
      <selection pane="topRight" activeCell="C1" sqref="C1"/>
      <selection pane="bottomLeft" activeCell="A7" sqref="A7"/>
      <selection pane="bottomRight" activeCell="AH4" sqref="AH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0"/>
      <c r="B1" s="7" t="s">
        <v>0</v>
      </c>
    </row>
    <row r="2" spans="1:34" ht="15" customHeight="1" x14ac:dyDescent="0.25">
      <c r="B2" s="11" t="s">
        <v>1</v>
      </c>
      <c r="C2" s="15" t="s">
        <v>9</v>
      </c>
      <c r="D2" s="25" t="s">
        <v>12</v>
      </c>
      <c r="E2" s="25"/>
      <c r="F2" s="16" t="s">
        <v>16</v>
      </c>
      <c r="G2" s="26" t="s">
        <v>22</v>
      </c>
      <c r="H2" s="25"/>
      <c r="I2" s="25"/>
      <c r="J2" s="17" t="s">
        <v>64</v>
      </c>
      <c r="K2" s="25" t="s">
        <v>65</v>
      </c>
      <c r="L2" s="25"/>
      <c r="M2" s="18" t="s">
        <v>66</v>
      </c>
      <c r="N2" s="25" t="s">
        <v>67</v>
      </c>
      <c r="O2" s="25"/>
      <c r="P2" s="25"/>
      <c r="Q2" s="25"/>
      <c r="R2" s="19" t="s">
        <v>70</v>
      </c>
      <c r="S2" s="25" t="s">
        <v>69</v>
      </c>
      <c r="T2" s="25"/>
      <c r="U2" s="25"/>
      <c r="V2" s="25"/>
      <c r="W2" s="19" t="s">
        <v>71</v>
      </c>
      <c r="X2" s="25" t="s">
        <v>72</v>
      </c>
      <c r="Y2" s="25"/>
      <c r="Z2" s="25"/>
      <c r="AA2" s="25"/>
    </row>
    <row r="3" spans="1:34" ht="15" customHeight="1" x14ac:dyDescent="0.25">
      <c r="AH3" s="12" t="s">
        <v>45</v>
      </c>
    </row>
    <row r="4" spans="1:34" ht="30" customHeight="1" x14ac:dyDescent="0.25">
      <c r="B4" s="5" t="s">
        <v>50</v>
      </c>
      <c r="C4" s="24" t="s">
        <v>10</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5">
        <f>AnnéeCalendrier</f>
        <v>2023</v>
      </c>
    </row>
    <row r="5" spans="1:34" ht="15" customHeight="1" x14ac:dyDescent="0.25">
      <c r="B5" s="5"/>
      <c r="C5" s="21">
        <f>DATE(AnnéeCalendrier,MONTH(1&amp;$B$4),1)</f>
        <v>45047</v>
      </c>
      <c r="D5" s="21">
        <f>IF(C5="","",IF(MONTH(C5)=MONTH(C5+1),C5+1,""))</f>
        <v>45048</v>
      </c>
      <c r="E5" s="21">
        <f t="shared" ref="E5:AG5" si="0">IF(D5="","",IF(MONTH(D5)=MONTH(D5+1),D5+1,""))</f>
        <v>45049</v>
      </c>
      <c r="F5" s="21">
        <f t="shared" si="0"/>
        <v>45050</v>
      </c>
      <c r="G5" s="21">
        <f t="shared" si="0"/>
        <v>45051</v>
      </c>
      <c r="H5" s="21">
        <f t="shared" si="0"/>
        <v>45052</v>
      </c>
      <c r="I5" s="21">
        <f t="shared" si="0"/>
        <v>45053</v>
      </c>
      <c r="J5" s="21">
        <f t="shared" si="0"/>
        <v>45054</v>
      </c>
      <c r="K5" s="21">
        <f t="shared" si="0"/>
        <v>45055</v>
      </c>
      <c r="L5" s="21">
        <f t="shared" si="0"/>
        <v>45056</v>
      </c>
      <c r="M5" s="21">
        <f t="shared" si="0"/>
        <v>45057</v>
      </c>
      <c r="N5" s="21">
        <f t="shared" si="0"/>
        <v>45058</v>
      </c>
      <c r="O5" s="21">
        <f t="shared" si="0"/>
        <v>45059</v>
      </c>
      <c r="P5" s="21">
        <f t="shared" si="0"/>
        <v>45060</v>
      </c>
      <c r="Q5" s="21">
        <f t="shared" si="0"/>
        <v>45061</v>
      </c>
      <c r="R5" s="21">
        <f t="shared" si="0"/>
        <v>45062</v>
      </c>
      <c r="S5" s="21">
        <f t="shared" si="0"/>
        <v>45063</v>
      </c>
      <c r="T5" s="21">
        <f t="shared" si="0"/>
        <v>45064</v>
      </c>
      <c r="U5" s="21">
        <f t="shared" si="0"/>
        <v>45065</v>
      </c>
      <c r="V5" s="21">
        <f t="shared" si="0"/>
        <v>45066</v>
      </c>
      <c r="W5" s="21">
        <f t="shared" si="0"/>
        <v>45067</v>
      </c>
      <c r="X5" s="21">
        <f t="shared" si="0"/>
        <v>45068</v>
      </c>
      <c r="Y5" s="21">
        <f t="shared" si="0"/>
        <v>45069</v>
      </c>
      <c r="Z5" s="21">
        <f t="shared" si="0"/>
        <v>45070</v>
      </c>
      <c r="AA5" s="21">
        <f t="shared" si="0"/>
        <v>45071</v>
      </c>
      <c r="AB5" s="21">
        <f t="shared" si="0"/>
        <v>45072</v>
      </c>
      <c r="AC5" s="21">
        <f t="shared" si="0"/>
        <v>45073</v>
      </c>
      <c r="AD5" s="21">
        <f t="shared" si="0"/>
        <v>45074</v>
      </c>
      <c r="AE5" s="21">
        <f t="shared" si="0"/>
        <v>45075</v>
      </c>
      <c r="AF5" s="21">
        <f t="shared" si="0"/>
        <v>45076</v>
      </c>
      <c r="AG5" s="21">
        <f t="shared" si="0"/>
        <v>45077</v>
      </c>
      <c r="AH5" s="5"/>
    </row>
    <row r="6" spans="1:34" ht="15" customHeight="1" x14ac:dyDescent="0.25">
      <c r="B6" s="8" t="s">
        <v>3</v>
      </c>
      <c r="C6" s="2" t="s">
        <v>11</v>
      </c>
      <c r="D6" s="2" t="s">
        <v>13</v>
      </c>
      <c r="E6" s="2" t="s">
        <v>14</v>
      </c>
      <c r="F6" s="2" t="s">
        <v>15</v>
      </c>
      <c r="G6" s="2" t="s">
        <v>17</v>
      </c>
      <c r="H6" s="2" t="s">
        <v>18</v>
      </c>
      <c r="I6" s="2" t="s">
        <v>19</v>
      </c>
      <c r="J6" s="2" t="s">
        <v>20</v>
      </c>
      <c r="K6" s="2" t="s">
        <v>21</v>
      </c>
      <c r="L6" s="2" t="s">
        <v>23</v>
      </c>
      <c r="M6" s="2" t="s">
        <v>24</v>
      </c>
      <c r="N6" s="2" t="s">
        <v>25</v>
      </c>
      <c r="O6" s="2" t="s">
        <v>26</v>
      </c>
      <c r="P6" s="2" t="s">
        <v>27</v>
      </c>
      <c r="Q6" s="2" t="s">
        <v>28</v>
      </c>
      <c r="R6" s="2" t="s">
        <v>29</v>
      </c>
      <c r="S6" s="2" t="s">
        <v>30</v>
      </c>
      <c r="T6" s="2" t="s">
        <v>31</v>
      </c>
      <c r="U6" s="2" t="s">
        <v>32</v>
      </c>
      <c r="V6" s="2" t="s">
        <v>33</v>
      </c>
      <c r="W6" s="2" t="s">
        <v>34</v>
      </c>
      <c r="X6" s="2" t="s">
        <v>35</v>
      </c>
      <c r="Y6" s="2" t="s">
        <v>36</v>
      </c>
      <c r="Z6" s="2" t="s">
        <v>37</v>
      </c>
      <c r="AA6" s="2" t="s">
        <v>38</v>
      </c>
      <c r="AB6" s="2" t="s">
        <v>39</v>
      </c>
      <c r="AC6" s="2" t="s">
        <v>40</v>
      </c>
      <c r="AD6" s="2" t="s">
        <v>41</v>
      </c>
      <c r="AE6" s="2" t="s">
        <v>42</v>
      </c>
      <c r="AF6" s="2" t="s">
        <v>43</v>
      </c>
      <c r="AG6" s="2" t="s">
        <v>44</v>
      </c>
      <c r="AH6" s="9" t="s">
        <v>46</v>
      </c>
    </row>
    <row r="7" spans="1:34" ht="30" customHeight="1" x14ac:dyDescent="0.25">
      <c r="B7" s="3"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4">
        <f>COUNTA(Mai!$C7:$AG7)</f>
        <v>0</v>
      </c>
    </row>
    <row r="8" spans="1:34" ht="30" customHeight="1" x14ac:dyDescent="0.25">
      <c r="B8" s="3"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4">
        <f>COUNTA(Mai!$C8:$AG8)</f>
        <v>0</v>
      </c>
    </row>
    <row r="9" spans="1:34" ht="30" customHeight="1" x14ac:dyDescent="0.25">
      <c r="B9" s="3" t="s">
        <v>6</v>
      </c>
      <c r="C9" s="2" t="s">
        <v>114</v>
      </c>
      <c r="D9" s="2" t="s">
        <v>68</v>
      </c>
      <c r="E9" s="2" t="s">
        <v>113</v>
      </c>
      <c r="F9" s="2" t="s">
        <v>112</v>
      </c>
      <c r="G9" s="2" t="s">
        <v>111</v>
      </c>
      <c r="H9" s="2" t="s">
        <v>110</v>
      </c>
      <c r="I9" s="2"/>
      <c r="J9" s="2"/>
      <c r="K9" s="2"/>
      <c r="L9" s="2"/>
      <c r="M9" s="2"/>
      <c r="N9" s="2"/>
      <c r="O9" s="2"/>
      <c r="P9" s="2"/>
      <c r="Q9" s="2"/>
      <c r="R9" s="2"/>
      <c r="S9" s="2"/>
      <c r="T9" s="2"/>
      <c r="U9" s="2"/>
      <c r="V9" s="2"/>
      <c r="W9" s="2"/>
      <c r="X9" s="2"/>
      <c r="Y9" s="2"/>
      <c r="Z9" s="2"/>
      <c r="AA9" s="2"/>
      <c r="AB9" s="2"/>
      <c r="AC9" s="2"/>
      <c r="AD9" s="2"/>
      <c r="AE9" s="2"/>
      <c r="AF9" s="2"/>
      <c r="AG9" s="2"/>
      <c r="AH9" s="4">
        <f>COUNTA(Mai!$C9:$AG9)</f>
        <v>6</v>
      </c>
    </row>
    <row r="10" spans="1:34" ht="30" customHeight="1" x14ac:dyDescent="0.25">
      <c r="B10" s="3"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4">
        <f>COUNTA(Mai!$C10:$AG10)</f>
        <v>0</v>
      </c>
    </row>
    <row r="11" spans="1:34" ht="30" customHeight="1" x14ac:dyDescent="0.25">
      <c r="B11" s="3"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4">
        <f>COUNTA(Mai!$C11:$AG11)</f>
        <v>0</v>
      </c>
    </row>
    <row r="12" spans="1:34" ht="30" customHeight="1" x14ac:dyDescent="0.25">
      <c r="B12" s="3" t="s">
        <v>59</v>
      </c>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4">
        <f>COUNTA(Mai!$C12:$AG12)</f>
        <v>0</v>
      </c>
    </row>
    <row r="13" spans="1:34" ht="30" customHeight="1" x14ac:dyDescent="0.25">
      <c r="B13" s="3" t="s">
        <v>60</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4">
        <f>COUNTA(Mai!$C13:$AG13)</f>
        <v>0</v>
      </c>
    </row>
    <row r="14" spans="1:34" ht="30" customHeight="1" x14ac:dyDescent="0.25">
      <c r="B14" s="3" t="s">
        <v>61</v>
      </c>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4">
        <f>COUNTA(Mai!$C14:$AG14)</f>
        <v>0</v>
      </c>
    </row>
    <row r="15" spans="1:34" ht="30" customHeight="1" x14ac:dyDescent="0.25">
      <c r="B15" s="3" t="s">
        <v>62</v>
      </c>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4">
        <f>COUNTA(Mai!$C15:$AG15)</f>
        <v>0</v>
      </c>
    </row>
    <row r="16" spans="1:34" ht="30" customHeight="1" x14ac:dyDescent="0.25">
      <c r="B16" s="3" t="s">
        <v>63</v>
      </c>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4">
        <f>COUNTA(Mai!$C16:$AG16)</f>
        <v>0</v>
      </c>
    </row>
    <row r="17" spans="2:34" ht="30" customHeight="1" x14ac:dyDescent="0.25">
      <c r="B17" s="13" t="str">
        <f>B4&amp;" Total"</f>
        <v>Mai Total</v>
      </c>
      <c r="C17" s="6">
        <f>SUBTOTAL(103,Mai!$C$7:$C$16)</f>
        <v>1</v>
      </c>
      <c r="D17" s="6">
        <f>SUBTOTAL(103,Mai!$D$7:$D$16)</f>
        <v>1</v>
      </c>
      <c r="E17" s="6">
        <f>SUBTOTAL(103,Mai!$E$7:$E$16)</f>
        <v>1</v>
      </c>
      <c r="F17" s="6">
        <f>SUBTOTAL(103,Mai!$F$7:$F$16)</f>
        <v>1</v>
      </c>
      <c r="G17" s="6">
        <f>SUBTOTAL(103,Mai!$G$7:$G$16)</f>
        <v>1</v>
      </c>
      <c r="H17" s="6">
        <f>SUBTOTAL(103,Mai!$H$7:$H$16)</f>
        <v>1</v>
      </c>
      <c r="I17" s="6">
        <f>SUBTOTAL(103,Mai!$I$7:$I$16)</f>
        <v>0</v>
      </c>
      <c r="J17" s="6">
        <f>SUBTOTAL(103,Mai!$J$7:$J$16)</f>
        <v>0</v>
      </c>
      <c r="K17" s="6">
        <f>SUBTOTAL(103,Mai!$K$7:$K$16)</f>
        <v>0</v>
      </c>
      <c r="L17" s="6">
        <f>SUBTOTAL(103,Mai!$L$7:$L$16)</f>
        <v>0</v>
      </c>
      <c r="M17" s="6">
        <f>SUBTOTAL(103,Mai!$M$7:$M$16)</f>
        <v>0</v>
      </c>
      <c r="N17" s="6">
        <f>SUBTOTAL(103,Mai!$N$7:$N$16)</f>
        <v>0</v>
      </c>
      <c r="O17" s="6">
        <f>SUBTOTAL(103,Mai!$O$7:$O$16)</f>
        <v>0</v>
      </c>
      <c r="P17" s="6">
        <f>SUBTOTAL(103,Mai!$P$7:$P$16)</f>
        <v>0</v>
      </c>
      <c r="Q17" s="6">
        <f>SUBTOTAL(103,Mai!$Q$7:$Q$16)</f>
        <v>0</v>
      </c>
      <c r="R17" s="6">
        <f>SUBTOTAL(103,Mai!$R$7:$R$16)</f>
        <v>0</v>
      </c>
      <c r="S17" s="6">
        <f>SUBTOTAL(103,Mai!$S$7:$S$16)</f>
        <v>0</v>
      </c>
      <c r="T17" s="6">
        <f>SUBTOTAL(103,Mai!$T$7:$T$16)</f>
        <v>0</v>
      </c>
      <c r="U17" s="6">
        <f>SUBTOTAL(103,Mai!$U$7:$U$16)</f>
        <v>0</v>
      </c>
      <c r="V17" s="6">
        <f>SUBTOTAL(103,Mai!$V$7:$V$16)</f>
        <v>0</v>
      </c>
      <c r="W17" s="6">
        <f>SUBTOTAL(103,Mai!$W$7:$W$16)</f>
        <v>0</v>
      </c>
      <c r="X17" s="6">
        <f>SUBTOTAL(103,Mai!$X$7:$X$16)</f>
        <v>0</v>
      </c>
      <c r="Y17" s="6">
        <f>SUBTOTAL(103,Mai!$Y$7:$Y$16)</f>
        <v>0</v>
      </c>
      <c r="Z17" s="6">
        <f>SUBTOTAL(103,Mai!$Z$7:$Z$16)</f>
        <v>0</v>
      </c>
      <c r="AA17" s="6">
        <f>SUBTOTAL(103,Mai!$AA$7:$AA$16)</f>
        <v>0</v>
      </c>
      <c r="AB17" s="6">
        <f>SUBTOTAL(103,Mai!$AB$7:$AB$16)</f>
        <v>0</v>
      </c>
      <c r="AC17" s="6">
        <f>SUBTOTAL(103,Mai!$AC$7:$AC$16)</f>
        <v>0</v>
      </c>
      <c r="AD17" s="6">
        <f>SUBTOTAL(103,Mai!$AD$7:$AD$16)</f>
        <v>0</v>
      </c>
      <c r="AE17" s="6">
        <f>SUBTOTAL(103,Mai!$AE$7:$AE$16)</f>
        <v>0</v>
      </c>
      <c r="AF17" s="6">
        <f>SUBTOTAL(103,Mai!$AF$7:$AF$16)</f>
        <v>0</v>
      </c>
      <c r="AG17" s="6">
        <f>SUBTOTAL(103,Mai!$AG$7:$AG$16)</f>
        <v>0</v>
      </c>
      <c r="AH17" s="6">
        <f>SUBTOTAL(109,Janvier2356[Total des jours])</f>
        <v>6</v>
      </c>
    </row>
  </sheetData>
  <dataConsolidate/>
  <mergeCells count="7">
    <mergeCell ref="C4:AG4"/>
    <mergeCell ref="D2:E2"/>
    <mergeCell ref="G2:I2"/>
    <mergeCell ref="K2:L2"/>
    <mergeCell ref="N2:Q2"/>
    <mergeCell ref="S2:V2"/>
    <mergeCell ref="X2:AA2"/>
  </mergeCells>
  <conditionalFormatting sqref="C7:AG16">
    <cfRule type="expression" dxfId="73" priority="1" stopIfTrue="1">
      <formula>C7=CléAbsence</formula>
    </cfRule>
    <cfRule type="expression" priority="2" stopIfTrue="1">
      <formula>C7=""</formula>
    </cfRule>
    <cfRule type="expression" dxfId="72" priority="3" stopIfTrue="1">
      <formula>C7=CléAbsenceinjust</formula>
    </cfRule>
    <cfRule type="expression" dxfId="71" priority="4" stopIfTrue="1">
      <formula>C7=CléAbsencejustif</formula>
    </cfRule>
    <cfRule type="expression" dxfId="70" priority="5" stopIfTrue="1">
      <formula>C7=CléAccident</formula>
    </cfRule>
    <cfRule type="expression" dxfId="69" priority="6" stopIfTrue="1">
      <formula>C7=CléMaladie.</formula>
    </cfRule>
    <cfRule type="expression" dxfId="68" priority="7" stopIfTrue="1">
      <formula>C7=CléCongé</formula>
    </cfRule>
  </conditionalFormatting>
  <conditionalFormatting sqref="AH7:AH16">
    <cfRule type="dataBar" priority="8">
      <dataBar>
        <cfvo type="num" val="0"/>
        <cfvo type="num" val="31"/>
        <color theme="2" tint="-0.249977111117893"/>
      </dataBar>
      <extLst>
        <ext xmlns:x14="http://schemas.microsoft.com/office/spreadsheetml/2009/9/main" uri="{B025F937-C7B1-47D3-B67F-A62EFF666E3E}">
          <x14:id>{A9DD3549-2375-44D0-9C1B-7BECB2E6586B}</x14:id>
        </ext>
      </extLst>
    </cfRule>
  </conditionalFormatting>
  <dataValidations count="15">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D1A89B55-F5C0-4E9F-801D-096E2795D6FE}"/>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38A0DEA-C0C3-49B6-B4DC-01504587E9A7}"/>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AG5" xr:uid="{8C1598B6-99B3-48C8-BFAD-12DA52BC8E2E}"/>
    <dataValidation allowBlank="1" showInputMessage="1" showErrorMessage="1" prompt="Calcule automatiquement le nombre total de jours d’absence d’un employé durant ce mois" sqref="AH6" xr:uid="{B67DF459-E97F-4A8C-A30B-C618D4C2145A}"/>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xr:uid="{3CE92049-DCCD-42F0-8558-B721401ED5FE}"/>
    <dataValidation allowBlank="1" showInputMessage="1" showErrorMessage="1" prompt="Cette ligne définit les clés utilisées dans le tableau : Congé en C2, Personnel en F2 et Congé maladie en J2. Les cellules M2 et R2 sont personnalisables" sqref="B2" xr:uid="{59AD0919-4D28-4309-9E5B-9F5990D06DA0}"/>
    <dataValidation allowBlank="1" showInputMessage="1" showErrorMessage="1" prompt="La lettre « C » indique une absence pour cause de congé" sqref="C2" xr:uid="{4BBB20E6-E0E6-4069-A125-5C45836E6872}"/>
    <dataValidation allowBlank="1" showInputMessage="1" showErrorMessage="1" prompt="La lettre « M » indique une absence pour motifs personnels" sqref="F2" xr:uid="{7920B7B3-1A17-4402-96D4-21F56F48D663}"/>
    <dataValidation allowBlank="1" showInputMessage="1" showErrorMessage="1" prompt="La lettre « A » indique une absence pour cause d'accident" sqref="J2" xr:uid="{9A65FCF9-4176-4588-9916-4E437D49429E}"/>
    <dataValidation allowBlank="1" showInputMessage="1" showErrorMessage="1" prompt="la lettre &quot; X &quot; indique une absence" sqref="W2" xr:uid="{77A9EBE8-60B3-435E-A0D7-8E44333AFAA4}"/>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xr:uid="{52BCFFFF-6D38-41B5-8EF6-EE1C115C941B}"/>
    <dataValidation allowBlank="1" showInputMessage="1" showErrorMessage="1" prompt="Entrez l’année dans la cellule ci-dessous" sqref="AH3" xr:uid="{06265F1E-BF52-4012-B64D-8EEBA2AF4946}"/>
    <dataValidation allowBlank="1" showInputMessage="1" showErrorMessage="1" prompt="la lettre &quot; J &quot; indique une absence justifiée" sqref="M2" xr:uid="{9EFBBE27-CB0F-41D7-856C-42F0F1D5C28A}"/>
    <dataValidation allowBlank="1" showInputMessage="1" showErrorMessage="1" prompt="la lettre &quot; J &quot; indique une Absence injustifiée" sqref="R2" xr:uid="{E048766B-F73A-4F6A-B87D-C3187197EFFE}"/>
    <dataValidation type="list" allowBlank="1" showInputMessage="1" showErrorMessage="1" sqref="B4" xr:uid="{4184527C-E6DA-45EB-88FB-1E8D4ED64404}">
      <formula1>CMois</formula1>
    </dataValidation>
  </dataValidations>
  <pageMargins left="0.7" right="0.7" top="0.75" bottom="0.75" header="0.3" footer="0.3"/>
  <pageSetup paperSize="9" scale="70" orientation="landscape"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A9DD3549-2375-44D0-9C1B-7BECB2E6586B}">
            <x14:dataBar minLength="0" maxLength="100">
              <x14:cfvo type="num">
                <xm:f>0</xm:f>
              </x14:cfvo>
              <x14:cfvo type="num">
                <xm:f>31</xm:f>
              </x14:cfvo>
              <x14:negativeFillColor rgb="FFFF0000"/>
              <x14:axisColor rgb="FF000000"/>
            </x14:dataBar>
          </x14:cfRule>
          <xm:sqref>AH7:AH16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758D73BE-E3E6-4AE3-8B6E-906E9EAC3AE2}">
          <x14:formula1>
            <xm:f>'Noms des employés'!$B$4:$B$8</xm:f>
          </x14:formula1>
          <xm:sqref>B7:B16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tabColor theme="1"/>
  </sheetPr>
  <dimension ref="B1:J50"/>
  <sheetViews>
    <sheetView showGridLines="0" topLeftCell="A2" workbookViewId="0">
      <selection activeCell="J3" sqref="J3"/>
    </sheetView>
  </sheetViews>
  <sheetFormatPr baseColWidth="10" defaultColWidth="9.140625" defaultRowHeight="15" x14ac:dyDescent="0.25"/>
  <cols>
    <col min="1" max="1" width="2.7109375" customWidth="1"/>
    <col min="2" max="2" width="30.7109375" customWidth="1"/>
    <col min="3" max="3" width="2.7109375" customWidth="1"/>
    <col min="5" max="5" width="10.85546875" bestFit="1" customWidth="1"/>
    <col min="7" max="7" width="5" customWidth="1"/>
    <col min="8" max="8" width="18.28515625" bestFit="1" customWidth="1"/>
  </cols>
  <sheetData>
    <row r="1" spans="2:10" ht="33.75" x14ac:dyDescent="0.25">
      <c r="B1" s="14" t="s">
        <v>58</v>
      </c>
    </row>
    <row r="3" spans="2:10" x14ac:dyDescent="0.25">
      <c r="B3" t="s">
        <v>58</v>
      </c>
      <c r="E3" t="s">
        <v>109</v>
      </c>
      <c r="G3" s="15" t="s">
        <v>9</v>
      </c>
      <c r="H3" s="23" t="s">
        <v>12</v>
      </c>
      <c r="J3">
        <v>2023</v>
      </c>
    </row>
    <row r="4" spans="2:10" x14ac:dyDescent="0.25">
      <c r="B4" s="20" t="s">
        <v>73</v>
      </c>
      <c r="E4" t="s">
        <v>2</v>
      </c>
      <c r="G4" s="16" t="s">
        <v>16</v>
      </c>
      <c r="H4" s="22" t="s">
        <v>22</v>
      </c>
    </row>
    <row r="5" spans="2:10" x14ac:dyDescent="0.25">
      <c r="B5" s="20" t="s">
        <v>74</v>
      </c>
      <c r="E5" t="s">
        <v>47</v>
      </c>
      <c r="G5" s="17" t="s">
        <v>64</v>
      </c>
      <c r="H5" s="23" t="s">
        <v>65</v>
      </c>
    </row>
    <row r="6" spans="2:10" x14ac:dyDescent="0.25">
      <c r="B6" s="20" t="s">
        <v>75</v>
      </c>
      <c r="E6" t="s">
        <v>48</v>
      </c>
      <c r="G6" s="18" t="s">
        <v>66</v>
      </c>
      <c r="H6" s="23" t="s">
        <v>67</v>
      </c>
    </row>
    <row r="7" spans="2:10" x14ac:dyDescent="0.25">
      <c r="B7" s="20" t="s">
        <v>76</v>
      </c>
      <c r="E7" t="s">
        <v>49</v>
      </c>
      <c r="G7" s="19" t="s">
        <v>70</v>
      </c>
      <c r="H7" s="23" t="s">
        <v>69</v>
      </c>
    </row>
    <row r="8" spans="2:10" x14ac:dyDescent="0.25">
      <c r="B8" s="20" t="s">
        <v>77</v>
      </c>
      <c r="E8" t="s">
        <v>50</v>
      </c>
      <c r="G8" s="19" t="s">
        <v>71</v>
      </c>
      <c r="H8" s="23" t="s">
        <v>72</v>
      </c>
    </row>
    <row r="9" spans="2:10" x14ac:dyDescent="0.25">
      <c r="B9" s="20" t="s">
        <v>78</v>
      </c>
      <c r="E9" t="s">
        <v>51</v>
      </c>
    </row>
    <row r="10" spans="2:10" x14ac:dyDescent="0.25">
      <c r="B10" s="20" t="s">
        <v>79</v>
      </c>
      <c r="E10" t="s">
        <v>52</v>
      </c>
    </row>
    <row r="11" spans="2:10" x14ac:dyDescent="0.25">
      <c r="B11" s="20" t="s">
        <v>80</v>
      </c>
      <c r="E11" t="s">
        <v>53</v>
      </c>
    </row>
    <row r="12" spans="2:10" x14ac:dyDescent="0.25">
      <c r="B12" s="20" t="s">
        <v>81</v>
      </c>
      <c r="E12" t="s">
        <v>54</v>
      </c>
    </row>
    <row r="13" spans="2:10" x14ac:dyDescent="0.25">
      <c r="B13" s="20" t="s">
        <v>82</v>
      </c>
      <c r="E13" t="s">
        <v>55</v>
      </c>
    </row>
    <row r="14" spans="2:10" x14ac:dyDescent="0.25">
      <c r="B14" s="20" t="s">
        <v>83</v>
      </c>
      <c r="E14" t="s">
        <v>56</v>
      </c>
    </row>
    <row r="15" spans="2:10" x14ac:dyDescent="0.25">
      <c r="B15" s="20" t="s">
        <v>84</v>
      </c>
      <c r="E15" t="s">
        <v>57</v>
      </c>
    </row>
    <row r="16" spans="2:10" x14ac:dyDescent="0.25">
      <c r="B16" s="20" t="s">
        <v>85</v>
      </c>
    </row>
    <row r="17" spans="2:2" x14ac:dyDescent="0.25">
      <c r="B17" s="20" t="s">
        <v>86</v>
      </c>
    </row>
    <row r="18" spans="2:2" x14ac:dyDescent="0.25">
      <c r="B18" s="20" t="s">
        <v>87</v>
      </c>
    </row>
    <row r="19" spans="2:2" x14ac:dyDescent="0.25">
      <c r="B19" s="20" t="s">
        <v>88</v>
      </c>
    </row>
    <row r="20" spans="2:2" x14ac:dyDescent="0.25">
      <c r="B20" s="20" t="s">
        <v>89</v>
      </c>
    </row>
    <row r="21" spans="2:2" x14ac:dyDescent="0.25">
      <c r="B21" s="20" t="s">
        <v>90</v>
      </c>
    </row>
    <row r="22" spans="2:2" x14ac:dyDescent="0.25">
      <c r="B22" s="20" t="s">
        <v>91</v>
      </c>
    </row>
    <row r="23" spans="2:2" x14ac:dyDescent="0.25">
      <c r="B23" s="20" t="s">
        <v>92</v>
      </c>
    </row>
    <row r="24" spans="2:2" x14ac:dyDescent="0.25">
      <c r="B24" s="20" t="s">
        <v>93</v>
      </c>
    </row>
    <row r="25" spans="2:2" x14ac:dyDescent="0.25">
      <c r="B25" s="20" t="s">
        <v>94</v>
      </c>
    </row>
    <row r="26" spans="2:2" x14ac:dyDescent="0.25">
      <c r="B26" s="20" t="s">
        <v>95</v>
      </c>
    </row>
    <row r="27" spans="2:2" x14ac:dyDescent="0.25">
      <c r="B27" s="20" t="s">
        <v>96</v>
      </c>
    </row>
    <row r="28" spans="2:2" x14ac:dyDescent="0.25">
      <c r="B28" s="20" t="s">
        <v>97</v>
      </c>
    </row>
    <row r="29" spans="2:2" x14ac:dyDescent="0.25">
      <c r="B29" s="20" t="s">
        <v>98</v>
      </c>
    </row>
    <row r="30" spans="2:2" x14ac:dyDescent="0.25">
      <c r="B30" s="20" t="s">
        <v>99</v>
      </c>
    </row>
    <row r="31" spans="2:2" x14ac:dyDescent="0.25">
      <c r="B31" s="20" t="s">
        <v>100</v>
      </c>
    </row>
    <row r="32" spans="2:2" x14ac:dyDescent="0.25">
      <c r="B32" s="20" t="s">
        <v>101</v>
      </c>
    </row>
    <row r="33" spans="2:2" x14ac:dyDescent="0.25">
      <c r="B33" s="20" t="s">
        <v>102</v>
      </c>
    </row>
    <row r="34" spans="2:2" x14ac:dyDescent="0.25">
      <c r="B34" s="20" t="s">
        <v>103</v>
      </c>
    </row>
    <row r="35" spans="2:2" x14ac:dyDescent="0.25">
      <c r="B35" s="20" t="s">
        <v>104</v>
      </c>
    </row>
    <row r="36" spans="2:2" x14ac:dyDescent="0.25">
      <c r="B36" s="20" t="s">
        <v>105</v>
      </c>
    </row>
    <row r="37" spans="2:2" x14ac:dyDescent="0.25">
      <c r="B37" s="20" t="s">
        <v>106</v>
      </c>
    </row>
    <row r="38" spans="2:2" x14ac:dyDescent="0.25">
      <c r="B38" s="20" t="s">
        <v>107</v>
      </c>
    </row>
    <row r="39" spans="2:2" x14ac:dyDescent="0.25">
      <c r="B39" s="20" t="s">
        <v>108</v>
      </c>
    </row>
    <row r="40" spans="2:2" x14ac:dyDescent="0.25">
      <c r="B40" s="1"/>
    </row>
    <row r="41" spans="2:2" x14ac:dyDescent="0.25">
      <c r="B41" s="1"/>
    </row>
    <row r="42" spans="2:2" x14ac:dyDescent="0.25">
      <c r="B42" s="1"/>
    </row>
    <row r="43" spans="2:2" x14ac:dyDescent="0.25">
      <c r="B43" s="1"/>
    </row>
    <row r="44" spans="2:2" x14ac:dyDescent="0.25">
      <c r="B44" s="1"/>
    </row>
    <row r="45" spans="2:2" x14ac:dyDescent="0.25">
      <c r="B45" s="1"/>
    </row>
    <row r="46" spans="2:2" x14ac:dyDescent="0.25">
      <c r="B46" s="1"/>
    </row>
    <row r="47" spans="2:2" x14ac:dyDescent="0.25">
      <c r="B47" s="1"/>
    </row>
    <row r="48" spans="2:2" x14ac:dyDescent="0.25">
      <c r="B48" s="1"/>
    </row>
    <row r="49" spans="2:2" x14ac:dyDescent="0.25">
      <c r="B49" s="1"/>
    </row>
    <row r="50" spans="2:2" x14ac:dyDescent="0.25">
      <c r="B50" s="1"/>
    </row>
  </sheetData>
  <phoneticPr fontId="18" type="noConversion"/>
  <dataValidations count="9">
    <dataValidation allowBlank="1" showInputMessage="1" showErrorMessage="1" prompt="Titre Noms des employés" sqref="B1" xr:uid="{00000000-0002-0000-0C00-000000000000}"/>
    <dataValidation allowBlank="1" showInputMessage="1" showErrorMessage="1" prompt="Entrez les noms des employés dans le tableau Noms des employés dans cette feuille de calcul. Ces noms sont utilisés en tant qu’options dans la colonne B du tableau des absences de chaque mois." sqref="A1" xr:uid="{00000000-0002-0000-0C00-000001000000}"/>
    <dataValidation allowBlank="1" showInputMessage="1" showErrorMessage="1" prompt="Entrez les noms des employés dans cette colonne" sqref="B3" xr:uid="{00000000-0002-0000-0C00-000002000000}"/>
    <dataValidation allowBlank="1" showInputMessage="1" showErrorMessage="1" prompt="la lettre &quot; J &quot; indique une Absence injustifiée" sqref="G7" xr:uid="{41E661AC-90CC-4872-B1CD-931F5C5E82E9}"/>
    <dataValidation allowBlank="1" showInputMessage="1" showErrorMessage="1" prompt="la lettre &quot; J &quot; indique une absence justifiée" sqref="G6" xr:uid="{A7975D9C-1E79-43FC-B220-E128847C17B2}"/>
    <dataValidation allowBlank="1" showInputMessage="1" showErrorMessage="1" prompt="la lettre &quot; X &quot; indique une absence" sqref="G8" xr:uid="{63C5B185-601D-4879-871F-95804833CA4A}"/>
    <dataValidation allowBlank="1" showInputMessage="1" showErrorMessage="1" prompt="La lettre « A » indique une absence pour cause d'accident" sqref="G5" xr:uid="{DA6FEFFD-76AF-481C-A6E1-75D771E1DAC7}"/>
    <dataValidation allowBlank="1" showInputMessage="1" showErrorMessage="1" prompt="La lettre « M » indique une absence pour motifs personnels" sqref="G4" xr:uid="{85C71C59-05FF-438A-8EAA-AA8D9A7728E1}"/>
    <dataValidation allowBlank="1" showInputMessage="1" showErrorMessage="1" prompt="La lettre « C » indique une absence pour cause de congé" sqref="G3" xr:uid="{E68CF3DE-F651-4F11-9766-4D774D63CCB4}"/>
  </dataValidations>
  <pageMargins left="0.7" right="0.7" top="0.75" bottom="0.75" header="0.3" footer="0.3"/>
  <pageSetup paperSize="9" orientation="portrait" horizontalDpi="200" verticalDpi="2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AA7316E-33F3-4023-A20E-D915E1C81D7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Janvier</vt:lpstr>
      <vt:lpstr>Février</vt:lpstr>
      <vt:lpstr>Mars</vt:lpstr>
      <vt:lpstr>Avril</vt:lpstr>
      <vt:lpstr>Mai</vt:lpstr>
      <vt:lpstr>Noms des employés</vt:lpstr>
      <vt:lpstr>AnnéeCalendrier</vt:lpstr>
      <vt:lpstr>CléAbsence</vt:lpstr>
      <vt:lpstr>CléAbsenceinjust</vt:lpstr>
      <vt:lpstr>CléAbsencejustif</vt:lpstr>
      <vt:lpstr>CléAccident</vt:lpstr>
      <vt:lpstr>CléCongé</vt:lpstr>
      <vt:lpstr>CléMaladie.</vt:lpstr>
      <vt:lpstr>CMois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William Talas</dc:creator>
  <cp:lastModifiedBy>Bruno</cp:lastModifiedBy>
  <cp:lastPrinted>2023-03-08T16:15:10Z</cp:lastPrinted>
  <dcterms:created xsi:type="dcterms:W3CDTF">2016-12-06T04:52:27Z</dcterms:created>
  <dcterms:modified xsi:type="dcterms:W3CDTF">2023-03-08T16:26:40Z</dcterms:modified>
</cp:coreProperties>
</file>