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0" windowWidth="6750" windowHeight="4470"/>
  </bookViews>
  <sheets>
    <sheet name="Feuil1 (2)" sheetId="2" r:id="rId1"/>
  </sheets>
  <calcPr calcId="114210"/>
</workbook>
</file>

<file path=xl/calcChain.xml><?xml version="1.0" encoding="utf-8"?>
<calcChain xmlns="http://schemas.openxmlformats.org/spreadsheetml/2006/main">
  <c r="G9" i="2" l="1"/>
  <c r="I3" i="2"/>
  <c r="J3" i="2"/>
  <c r="K3" i="2"/>
  <c r="I4" i="2"/>
  <c r="J4" i="2"/>
  <c r="K4" i="2"/>
  <c r="I5" i="2"/>
  <c r="J5" i="2"/>
  <c r="K5" i="2"/>
  <c r="I6" i="2"/>
  <c r="J6" i="2"/>
  <c r="K6" i="2"/>
  <c r="I7" i="2"/>
  <c r="J7" i="2"/>
  <c r="K7" i="2"/>
  <c r="I8" i="2"/>
  <c r="J8" i="2"/>
  <c r="K8" i="2"/>
  <c r="I9" i="2"/>
  <c r="J9" i="2"/>
  <c r="K9" i="2"/>
  <c r="I10" i="2"/>
  <c r="J10" i="2"/>
  <c r="K10" i="2"/>
  <c r="K2" i="2"/>
  <c r="J2" i="2"/>
  <c r="I2" i="2"/>
  <c r="F2" i="2"/>
  <c r="G2" i="2"/>
  <c r="H2" i="2"/>
  <c r="C3" i="2"/>
  <c r="D3" i="2"/>
  <c r="E3" i="2"/>
  <c r="G3" i="2"/>
  <c r="H3" i="2"/>
  <c r="F4" i="2"/>
  <c r="G4" i="2"/>
  <c r="H4" i="2"/>
  <c r="C5" i="2"/>
  <c r="D5" i="2"/>
  <c r="E5" i="2"/>
  <c r="G5" i="2"/>
  <c r="H5" i="2"/>
  <c r="F6" i="2"/>
  <c r="G6" i="2"/>
  <c r="H6" i="2"/>
  <c r="C7" i="2"/>
  <c r="D7" i="2"/>
  <c r="E7" i="2"/>
  <c r="G7" i="2"/>
  <c r="H7" i="2"/>
  <c r="F8" i="2"/>
  <c r="G8" i="2"/>
  <c r="H8" i="2"/>
  <c r="C9" i="2"/>
  <c r="D9" i="2"/>
  <c r="E9" i="2"/>
  <c r="H9" i="2"/>
  <c r="F10" i="2"/>
  <c r="G10" i="2"/>
  <c r="H10" i="2"/>
  <c r="C11" i="2"/>
  <c r="D11" i="2"/>
  <c r="E11" i="2"/>
  <c r="G11" i="2"/>
  <c r="H11" i="2"/>
  <c r="F12" i="2"/>
  <c r="G12" i="2"/>
  <c r="H12" i="2"/>
  <c r="C13" i="2"/>
  <c r="D13" i="2"/>
  <c r="E13" i="2"/>
  <c r="G13" i="2"/>
  <c r="H13" i="2"/>
  <c r="F14" i="2"/>
  <c r="G14" i="2"/>
  <c r="H14" i="2"/>
  <c r="C15" i="2"/>
  <c r="D15" i="2"/>
  <c r="E15" i="2"/>
  <c r="G15" i="2"/>
  <c r="H15" i="2"/>
  <c r="F16" i="2"/>
  <c r="G16" i="2"/>
  <c r="H16" i="2"/>
  <c r="C17" i="2"/>
  <c r="D17" i="2"/>
  <c r="E17" i="2"/>
  <c r="G17" i="2"/>
  <c r="H17" i="2"/>
  <c r="F18" i="2"/>
  <c r="G18" i="2"/>
  <c r="H18" i="2"/>
  <c r="C19" i="2"/>
  <c r="D19" i="2"/>
  <c r="E19" i="2"/>
  <c r="G19" i="2"/>
  <c r="H19" i="2"/>
</calcChain>
</file>

<file path=xl/sharedStrings.xml><?xml version="1.0" encoding="utf-8"?>
<sst xmlns="http://schemas.openxmlformats.org/spreadsheetml/2006/main" count="79" uniqueCount="36">
  <si>
    <t>N2</t>
  </si>
  <si>
    <t>N1</t>
  </si>
  <si>
    <t>Vides</t>
  </si>
  <si>
    <t>∑</t>
  </si>
  <si>
    <t>Sem1</t>
  </si>
  <si>
    <t>Non</t>
  </si>
  <si>
    <t>Sem2</t>
  </si>
  <si>
    <t>Sem3</t>
  </si>
  <si>
    <t>Oui</t>
  </si>
  <si>
    <t>Sem4</t>
  </si>
  <si>
    <t>Sem5A</t>
  </si>
  <si>
    <t>O : Lu,Ma</t>
  </si>
  <si>
    <t>Sem5B</t>
  </si>
  <si>
    <t>N : Me,Je,Ve</t>
  </si>
  <si>
    <t>Sem6</t>
  </si>
  <si>
    <t>O : Lu,Ma,Je</t>
  </si>
  <si>
    <t>N : Me</t>
  </si>
  <si>
    <t>Libre ?</t>
  </si>
  <si>
    <t>Sem7A</t>
  </si>
  <si>
    <t>Sem7B</t>
  </si>
  <si>
    <t xml:space="preserve"> </t>
  </si>
  <si>
    <t>Pour commencer la formule Colonne G et H pour différencier les semaines du tableau</t>
  </si>
  <si>
    <t>ensuite indirect sur les colonnes IJK pour recuperer les données</t>
  </si>
  <si>
    <t>en colonne L je met 1 ( je les remplace par espace apres avoir réalisé le graphique)</t>
  </si>
  <si>
    <t>ça donne l'image si dessous</t>
  </si>
  <si>
    <t>Je selectionne la série 4</t>
  </si>
  <si>
    <t>click droit, type de graphique, je choisi nuage de point</t>
  </si>
  <si>
    <t>click droit sur la série nuage de point</t>
  </si>
  <si>
    <t>click droit sur le graph je selectionne données source</t>
  </si>
  <si>
    <t>sur la qutrieme serie je remplace les données en  X par les données de la colonne G</t>
  </si>
  <si>
    <t>click droit sur la série nuage de point je selectionne format de la série de données et j'affiche les X en étiquette</t>
  </si>
  <si>
    <t>click droit sur la série nuage de point motif je choisi aucun, marque je choisi aucun</t>
  </si>
  <si>
    <t>click droit sur les étiquette de la série nuage de point</t>
  </si>
  <si>
    <t>je selectionne le positionnement en bas et l'orientation à 90°</t>
  </si>
  <si>
    <t>je selectionne l'axe et je met l'orientation à 90° aussi</t>
  </si>
  <si>
    <t>il ne reste que les couleurs à mettre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</si>
</sst>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indexed="10"/>
      <name val="Calibri"/>
      <family val="2"/>
    </font>
    <font>
      <b/>
      <sz val="11"/>
      <color indexed="8"/>
      <name val="Calibri"/>
      <family val="2"/>
    </font>
    <font>
      <sz val="11"/>
      <color indexed="17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1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0" fontId="0" fillId="2" borderId="1" xfId="0" applyNumberForma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NumberForma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1" fillId="0" borderId="0" xfId="0" applyFont="1"/>
    <xf numFmtId="0" fontId="3" fillId="0" borderId="0" xfId="0" applyFont="1"/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448598130841117E-2"/>
          <c:y val="9.8425196850393706E-2"/>
          <c:w val="0.88084112149532712"/>
          <c:h val="0.64960629921259838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359744"/>
        <c:axId val="51361280"/>
      </c:barChart>
      <c:scatterChart>
        <c:scatterStyle val="lineMarker"/>
        <c:varyColors val="0"/>
        <c:ser>
          <c:idx val="3"/>
          <c:order val="3"/>
          <c:spPr>
            <a:ln w="12700">
              <a:solidFill>
                <a:srgbClr val="00FFFF"/>
              </a:solidFill>
              <a:prstDash val="solid"/>
            </a:ln>
          </c:spPr>
          <c:marker>
            <c:symbol val="x"/>
            <c:size val="5"/>
            <c:spPr>
              <a:noFill/>
              <a:ln>
                <a:solidFill>
                  <a:srgbClr val="00FFFF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359744"/>
        <c:axId val="51361280"/>
      </c:scatterChart>
      <c:catAx>
        <c:axId val="5135974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3612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36128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359744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1495327102803738"/>
          <c:y val="0.89763779527559051"/>
          <c:w val="0.62383177570093462"/>
          <c:h val="7.874015748031496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202727728707487E-2"/>
          <c:y val="9.6296644591451791E-2"/>
          <c:w val="0.91679341551139926"/>
          <c:h val="0.6444467753427927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ser>
          <c:idx val="3"/>
          <c:order val="3"/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31456"/>
        <c:axId val="51745536"/>
      </c:barChart>
      <c:catAx>
        <c:axId val="5173145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74553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74553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731456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5400933866281753"/>
          <c:y val="0.89629953812043595"/>
          <c:w val="0.33131643233827796"/>
          <c:h val="8.1481776192766905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247282577766649E-2"/>
          <c:y val="9.8039591144267552E-2"/>
          <c:w val="0.881120886875562"/>
          <c:h val="0.6509828851979365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785088"/>
        <c:axId val="51786880"/>
      </c:barChart>
      <c:scatterChart>
        <c:scatterStyle val="lineMarker"/>
        <c:varyColors val="0"/>
        <c:ser>
          <c:idx val="3"/>
          <c:order val="3"/>
          <c:spPr>
            <a:ln w="19050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785088"/>
        <c:axId val="51786880"/>
      </c:scatterChart>
      <c:catAx>
        <c:axId val="5178508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7868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78688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785088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0769300811527561"/>
          <c:y val="0.89804265488149082"/>
          <c:w val="0.43589842816330709"/>
          <c:h val="7.8431672915414044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046609337083635E-2"/>
          <c:y val="9.7656436264870194E-2"/>
          <c:w val="0.88139634969607294"/>
          <c:h val="0.5820323601386263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1834880"/>
        <c:axId val="51836416"/>
      </c:barChart>
      <c:scatterChart>
        <c:scatterStyle val="lineMarker"/>
        <c:varyColors val="0"/>
        <c:ser>
          <c:idx val="3"/>
          <c:order val="3"/>
          <c:spPr>
            <a:ln w="19050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800" b="0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1834880"/>
        <c:axId val="51836416"/>
      </c:scatterChart>
      <c:catAx>
        <c:axId val="518348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83641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183641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183488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093026768062736"/>
          <c:y val="0.89843921363680579"/>
          <c:w val="0.43488421475769301"/>
          <c:h val="7.8125149011896156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584686774941995E-2"/>
          <c:y val="9.727626459143969E-2"/>
          <c:w val="0.88167053364269143"/>
          <c:h val="0.56809338521400776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(2)'!$I$2:$I$10</c:f>
              <c:numCache>
                <c:formatCode>General</c:formatCode>
                <c:ptCount val="9"/>
                <c:pt idx="0">
                  <c:v>8</c:v>
                </c:pt>
                <c:pt idx="1">
                  <c:v>17</c:v>
                </c:pt>
                <c:pt idx="2">
                  <c:v>32</c:v>
                </c:pt>
                <c:pt idx="3">
                  <c:v>20</c:v>
                </c:pt>
                <c:pt idx="4">
                  <c:v>19</c:v>
                </c:pt>
                <c:pt idx="5">
                  <c:v>31</c:v>
                </c:pt>
                <c:pt idx="6">
                  <c:v>27</c:v>
                </c:pt>
                <c:pt idx="7">
                  <c:v>9</c:v>
                </c:pt>
                <c:pt idx="8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(2)'!$J$2:$J$10</c:f>
              <c:numCache>
                <c:formatCode>General</c:formatCode>
                <c:ptCount val="9"/>
                <c:pt idx="0">
                  <c:v>6</c:v>
                </c:pt>
                <c:pt idx="1">
                  <c:v>12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13</c:v>
                </c:pt>
                <c:pt idx="6">
                  <c:v>7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2"/>
          <c:order val="2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'Feuil1 (2)'!$H$2:$H$10</c:f>
              <c:strCache>
                <c:ptCount val="8"/>
                <c:pt idx="2">
                  <c:v>Sem3</c:v>
                </c:pt>
                <c:pt idx="3">
                  <c:v>Sem4</c:v>
                </c:pt>
                <c:pt idx="4">
                  <c:v>Sem5A</c:v>
                </c:pt>
                <c:pt idx="7">
                  <c:v>Sem7A</c:v>
                </c:pt>
              </c:strCache>
            </c:strRef>
          </c:cat>
          <c:val>
            <c:numRef>
              <c:f>'Feuil1 (2)'!$K$2:$K$10</c:f>
              <c:numCache>
                <c:formatCode>General</c:formatCode>
                <c:ptCount val="9"/>
                <c:pt idx="0">
                  <c:v>4</c:v>
                </c:pt>
                <c:pt idx="1">
                  <c:v>5</c:v>
                </c:pt>
                <c:pt idx="2">
                  <c:v>8</c:v>
                </c:pt>
                <c:pt idx="3">
                  <c:v>10</c:v>
                </c:pt>
                <c:pt idx="4">
                  <c:v>4</c:v>
                </c:pt>
                <c:pt idx="5">
                  <c:v>10</c:v>
                </c:pt>
                <c:pt idx="6">
                  <c:v>4</c:v>
                </c:pt>
                <c:pt idx="7">
                  <c:v>0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4895360"/>
        <c:axId val="54896896"/>
      </c:barChart>
      <c:scatterChart>
        <c:scatterStyle val="lineMarker"/>
        <c:varyColors val="0"/>
        <c:ser>
          <c:idx val="3"/>
          <c:order val="3"/>
          <c:spPr>
            <a:ln w="19050">
              <a:noFill/>
            </a:ln>
          </c:spPr>
          <c:marker>
            <c:symbol val="none"/>
          </c:marker>
          <c:dLbls>
            <c:spPr>
              <a:noFill/>
              <a:ln w="25400">
                <a:noFill/>
              </a:ln>
            </c:spPr>
            <c:txPr>
              <a:bodyPr rot="-5400000" vert="horz"/>
              <a:lstStyle/>
              <a:p>
                <a:pPr algn="ctr">
                  <a:defRPr sz="800" b="1" i="0" u="none" strike="noStrike" baseline="0">
                    <a:solidFill>
                      <a:srgbClr val="FF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</c:dLbls>
          <c:xVal>
            <c:strRef>
              <c:f>'Feuil1 (2)'!$G$2:$G$10</c:f>
              <c:strCache>
                <c:ptCount val="9"/>
                <c:pt idx="0">
                  <c:v>Sem1</c:v>
                </c:pt>
                <c:pt idx="1">
                  <c:v>Sem2</c:v>
                </c:pt>
                <c:pt idx="5">
                  <c:v>Sem5B</c:v>
                </c:pt>
                <c:pt idx="6">
                  <c:v>Sem6</c:v>
                </c:pt>
                <c:pt idx="8">
                  <c:v>Sem7B</c:v>
                </c:pt>
              </c:strCache>
            </c:strRef>
          </c:xVal>
          <c:yVal>
            <c:numRef>
              <c:f>'Feuil1 (2)'!$L$2:$L$10</c:f>
              <c:numCache>
                <c:formatCode>General</c:formatCode>
                <c:ptCount val="9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4895360"/>
        <c:axId val="54896896"/>
      </c:scatterChart>
      <c:catAx>
        <c:axId val="548953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5400000" vert="horz"/>
          <a:lstStyle/>
          <a:p>
            <a:pPr>
              <a:defRPr sz="800" b="1" i="0" u="none" strike="noStrike" baseline="0">
                <a:solidFill>
                  <a:srgbClr val="008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489689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5489689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54895360"/>
        <c:crosses val="autoZero"/>
        <c:crossBetween val="between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308584686774942"/>
          <c:y val="0.89883268482490275"/>
          <c:w val="0.43387470997679817"/>
          <c:h val="7.7821011673151752E-2"/>
        </c:manualLayout>
      </c:layout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735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8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1.emf"/><Relationship Id="rId1" Type="http://schemas.openxmlformats.org/officeDocument/2006/relationships/chart" Target="../charts/chart1.xml"/><Relationship Id="rId6" Type="http://schemas.openxmlformats.org/officeDocument/2006/relationships/chart" Target="../charts/chart5.xml"/><Relationship Id="rId5" Type="http://schemas.openxmlformats.org/officeDocument/2006/relationships/chart" Target="../charts/chart4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133350</xdr:colOff>
      <xdr:row>22</xdr:row>
      <xdr:rowOff>9525</xdr:rowOff>
    </xdr:from>
    <xdr:to>
      <xdr:col>18</xdr:col>
      <xdr:colOff>200025</xdr:colOff>
      <xdr:row>34</xdr:row>
      <xdr:rowOff>142875</xdr:rowOff>
    </xdr:to>
    <xdr:graphicFrame macro="">
      <xdr:nvGraphicFramePr>
        <xdr:cNvPr id="4099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13</xdr:col>
      <xdr:colOff>19050</xdr:colOff>
      <xdr:row>7</xdr:row>
      <xdr:rowOff>19050</xdr:rowOff>
    </xdr:from>
    <xdr:to>
      <xdr:col>18</xdr:col>
      <xdr:colOff>152400</xdr:colOff>
      <xdr:row>20</xdr:row>
      <xdr:rowOff>9525</xdr:rowOff>
    </xdr:to>
    <xdr:pic>
      <xdr:nvPicPr>
        <xdr:cNvPr id="4100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352550"/>
          <a:ext cx="3943350" cy="2466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22</xdr:col>
      <xdr:colOff>0</xdr:colOff>
      <xdr:row>21</xdr:row>
      <xdr:rowOff>0</xdr:rowOff>
    </xdr:from>
    <xdr:to>
      <xdr:col>30</xdr:col>
      <xdr:colOff>200025</xdr:colOff>
      <xdr:row>34</xdr:row>
      <xdr:rowOff>95250</xdr:rowOff>
    </xdr:to>
    <xdr:graphicFrame macro="">
      <xdr:nvGraphicFramePr>
        <xdr:cNvPr id="4101" name="Chart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13</xdr:col>
      <xdr:colOff>9525</xdr:colOff>
      <xdr:row>40</xdr:row>
      <xdr:rowOff>95250</xdr:rowOff>
    </xdr:from>
    <xdr:to>
      <xdr:col>18</xdr:col>
      <xdr:colOff>285750</xdr:colOff>
      <xdr:row>53</xdr:row>
      <xdr:rowOff>47625</xdr:rowOff>
    </xdr:to>
    <xdr:graphicFrame macro="">
      <xdr:nvGraphicFramePr>
        <xdr:cNvPr id="4102" name="Chart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</xdr:col>
      <xdr:colOff>0</xdr:colOff>
      <xdr:row>56</xdr:row>
      <xdr:rowOff>0</xdr:rowOff>
    </xdr:from>
    <xdr:to>
      <xdr:col>18</xdr:col>
      <xdr:colOff>285750</xdr:colOff>
      <xdr:row>68</xdr:row>
      <xdr:rowOff>152400</xdr:rowOff>
    </xdr:to>
    <xdr:graphicFrame macro="">
      <xdr:nvGraphicFramePr>
        <xdr:cNvPr id="4103" name="Chart 7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</xdr:col>
      <xdr:colOff>0</xdr:colOff>
      <xdr:row>73</xdr:row>
      <xdr:rowOff>0</xdr:rowOff>
    </xdr:from>
    <xdr:to>
      <xdr:col>18</xdr:col>
      <xdr:colOff>295275</xdr:colOff>
      <xdr:row>85</xdr:row>
      <xdr:rowOff>161925</xdr:rowOff>
    </xdr:to>
    <xdr:graphicFrame macro="">
      <xdr:nvGraphicFramePr>
        <xdr:cNvPr id="4104" name="Chart 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tabSelected="1" topLeftCell="F61" workbookViewId="0">
      <selection activeCell="U69" sqref="U69"/>
    </sheetView>
  </sheetViews>
  <sheetFormatPr baseColWidth="10" defaultRowHeight="15" x14ac:dyDescent="0.25"/>
  <cols>
    <col min="7" max="7" width="7" bestFit="1" customWidth="1"/>
    <col min="8" max="8" width="7.140625" style="10" bestFit="1" customWidth="1"/>
    <col min="9" max="10" width="3.42578125" bestFit="1" customWidth="1"/>
    <col min="11" max="11" width="6" bestFit="1" customWidth="1"/>
    <col min="12" max="12" width="2" bestFit="1" customWidth="1"/>
    <col min="13" max="13" width="3" customWidth="1"/>
  </cols>
  <sheetData>
    <row r="1" spans="1:14" x14ac:dyDescent="0.25">
      <c r="A1" s="1"/>
      <c r="B1" s="2" t="s">
        <v>17</v>
      </c>
      <c r="C1" s="2" t="s">
        <v>0</v>
      </c>
      <c r="D1" s="2" t="s">
        <v>1</v>
      </c>
      <c r="E1" s="2" t="s">
        <v>2</v>
      </c>
      <c r="F1" s="2" t="s">
        <v>3</v>
      </c>
      <c r="I1" s="7" t="s">
        <v>0</v>
      </c>
      <c r="J1" s="7" t="s">
        <v>1</v>
      </c>
      <c r="K1" s="7" t="s">
        <v>2</v>
      </c>
    </row>
    <row r="2" spans="1:14" x14ac:dyDescent="0.25">
      <c r="A2" s="19" t="s">
        <v>4</v>
      </c>
      <c r="B2" s="21" t="s">
        <v>5</v>
      </c>
      <c r="C2" s="3">
        <v>8</v>
      </c>
      <c r="D2" s="3">
        <v>6</v>
      </c>
      <c r="E2" s="3">
        <v>4</v>
      </c>
      <c r="F2" s="3">
        <f>SUM(C2:E2)</f>
        <v>18</v>
      </c>
      <c r="G2" s="9" t="str">
        <f t="shared" ref="G2:G19" ca="1" si="0">IF(LEFT(INDIRECT("B"&amp;ROW()*2-2),1)="N",INDIRECT("A"&amp;ROW()*2-2),"")</f>
        <v>Sem1</v>
      </c>
      <c r="H2" s="10" t="str">
        <f t="shared" ref="H2:H19" ca="1" si="1">IF(LEFT(INDIRECT("B"&amp;ROW()*2-2),1)="O",INDIRECT("A"&amp;ROW()*2-2),"")</f>
        <v/>
      </c>
      <c r="I2" s="8">
        <f ca="1">INDIRECT("C"&amp;ROW()*2-2)</f>
        <v>8</v>
      </c>
      <c r="J2" s="8">
        <f ca="1">INDIRECT("d"&amp;ROW()*2-2)</f>
        <v>6</v>
      </c>
      <c r="K2" s="8">
        <f ca="1">INDIRECT("e"&amp;ROW()*2-2)</f>
        <v>4</v>
      </c>
      <c r="L2">
        <v>1</v>
      </c>
    </row>
    <row r="3" spans="1:14" x14ac:dyDescent="0.25">
      <c r="A3" s="20"/>
      <c r="B3" s="15"/>
      <c r="C3" s="4">
        <f>C2/$F$2</f>
        <v>0.44444444444444442</v>
      </c>
      <c r="D3" s="4">
        <f>D2/$F$2</f>
        <v>0.33333333333333331</v>
      </c>
      <c r="E3" s="4">
        <f>E2/$F$2</f>
        <v>0.22222222222222221</v>
      </c>
      <c r="F3" s="3"/>
      <c r="G3" s="9" t="str">
        <f t="shared" ca="1" si="0"/>
        <v>Sem2</v>
      </c>
      <c r="H3" s="10" t="str">
        <f t="shared" ca="1" si="1"/>
        <v/>
      </c>
      <c r="I3" s="8">
        <f t="shared" ref="I3:I10" ca="1" si="2">INDIRECT("C"&amp;ROW()*2-2)</f>
        <v>17</v>
      </c>
      <c r="J3" s="8">
        <f t="shared" ref="J3:J10" ca="1" si="3">INDIRECT("d"&amp;ROW()*2-2)</f>
        <v>12</v>
      </c>
      <c r="K3" s="8">
        <f t="shared" ref="K3:K10" ca="1" si="4">INDIRECT("e"&amp;ROW()*2-2)</f>
        <v>5</v>
      </c>
      <c r="L3">
        <v>1</v>
      </c>
    </row>
    <row r="4" spans="1:14" x14ac:dyDescent="0.25">
      <c r="A4" s="11" t="s">
        <v>6</v>
      </c>
      <c r="B4" s="21" t="s">
        <v>5</v>
      </c>
      <c r="C4" s="3">
        <v>17</v>
      </c>
      <c r="D4" s="3">
        <v>12</v>
      </c>
      <c r="E4" s="3">
        <v>5</v>
      </c>
      <c r="F4" s="3">
        <f>SUM(C4:E4)</f>
        <v>34</v>
      </c>
      <c r="G4" s="9" t="str">
        <f t="shared" ca="1" si="0"/>
        <v/>
      </c>
      <c r="H4" s="10" t="str">
        <f t="shared" ca="1" si="1"/>
        <v>Sem3</v>
      </c>
      <c r="I4" s="8">
        <f t="shared" ca="1" si="2"/>
        <v>32</v>
      </c>
      <c r="J4" s="8">
        <f t="shared" ca="1" si="3"/>
        <v>10</v>
      </c>
      <c r="K4" s="8">
        <f t="shared" ca="1" si="4"/>
        <v>8</v>
      </c>
      <c r="L4">
        <v>1</v>
      </c>
      <c r="N4" t="s">
        <v>21</v>
      </c>
    </row>
    <row r="5" spans="1:14" x14ac:dyDescent="0.25">
      <c r="A5" s="12"/>
      <c r="B5" s="15"/>
      <c r="C5" s="4">
        <f>C4/$F$4</f>
        <v>0.5</v>
      </c>
      <c r="D5" s="4">
        <f>D4/$F$4</f>
        <v>0.35294117647058826</v>
      </c>
      <c r="E5" s="4">
        <f>E4/$F$4</f>
        <v>0.14705882352941177</v>
      </c>
      <c r="F5" s="3"/>
      <c r="G5" s="9" t="str">
        <f t="shared" ca="1" si="0"/>
        <v/>
      </c>
      <c r="H5" s="10" t="str">
        <f t="shared" ca="1" si="1"/>
        <v>Sem4</v>
      </c>
      <c r="I5" s="8">
        <f t="shared" ca="1" si="2"/>
        <v>20</v>
      </c>
      <c r="J5" s="8">
        <f t="shared" ca="1" si="3"/>
        <v>15</v>
      </c>
      <c r="K5" s="8">
        <f t="shared" ca="1" si="4"/>
        <v>10</v>
      </c>
      <c r="L5">
        <v>1</v>
      </c>
      <c r="N5" t="s">
        <v>22</v>
      </c>
    </row>
    <row r="6" spans="1:14" x14ac:dyDescent="0.25">
      <c r="A6" s="11" t="s">
        <v>7</v>
      </c>
      <c r="B6" s="17" t="s">
        <v>8</v>
      </c>
      <c r="C6" s="3">
        <v>32</v>
      </c>
      <c r="D6" s="3">
        <v>10</v>
      </c>
      <c r="E6" s="3">
        <v>8</v>
      </c>
      <c r="F6" s="3">
        <f>SUM(C6:E6)</f>
        <v>50</v>
      </c>
      <c r="G6" s="9" t="str">
        <f t="shared" ca="1" si="0"/>
        <v/>
      </c>
      <c r="H6" s="10" t="str">
        <f t="shared" ca="1" si="1"/>
        <v>Sem5A</v>
      </c>
      <c r="I6" s="8">
        <f t="shared" ca="1" si="2"/>
        <v>19</v>
      </c>
      <c r="J6" s="8">
        <f t="shared" ca="1" si="3"/>
        <v>9</v>
      </c>
      <c r="K6" s="8">
        <f t="shared" ca="1" si="4"/>
        <v>4</v>
      </c>
      <c r="L6">
        <v>1</v>
      </c>
      <c r="N6" t="s">
        <v>23</v>
      </c>
    </row>
    <row r="7" spans="1:14" x14ac:dyDescent="0.25">
      <c r="A7" s="12"/>
      <c r="B7" s="14"/>
      <c r="C7" s="4">
        <f>C6/$F$6</f>
        <v>0.64</v>
      </c>
      <c r="D7" s="4">
        <f>D6/$F$6</f>
        <v>0.2</v>
      </c>
      <c r="E7" s="4">
        <f>E6/$F$6</f>
        <v>0.16</v>
      </c>
      <c r="F7" s="3"/>
      <c r="G7" s="9" t="str">
        <f t="shared" ca="1" si="0"/>
        <v>Sem5B</v>
      </c>
      <c r="H7" s="10" t="str">
        <f t="shared" ca="1" si="1"/>
        <v/>
      </c>
      <c r="I7" s="8">
        <f t="shared" ca="1" si="2"/>
        <v>31</v>
      </c>
      <c r="J7" s="8">
        <f t="shared" ca="1" si="3"/>
        <v>13</v>
      </c>
      <c r="K7" s="8">
        <f t="shared" ca="1" si="4"/>
        <v>10</v>
      </c>
      <c r="L7">
        <v>1</v>
      </c>
      <c r="N7" t="s">
        <v>24</v>
      </c>
    </row>
    <row r="8" spans="1:14" x14ac:dyDescent="0.25">
      <c r="A8" s="11" t="s">
        <v>9</v>
      </c>
      <c r="B8" s="17" t="s">
        <v>8</v>
      </c>
      <c r="C8" s="3">
        <v>20</v>
      </c>
      <c r="D8" s="3">
        <v>15</v>
      </c>
      <c r="E8" s="3">
        <v>10</v>
      </c>
      <c r="F8" s="3">
        <f>SUM(C8:E8)</f>
        <v>45</v>
      </c>
      <c r="G8" s="9" t="str">
        <f t="shared" ca="1" si="0"/>
        <v>Sem6</v>
      </c>
      <c r="H8" s="10" t="str">
        <f t="shared" ca="1" si="1"/>
        <v/>
      </c>
      <c r="I8" s="8">
        <f t="shared" ca="1" si="2"/>
        <v>27</v>
      </c>
      <c r="J8" s="8">
        <f t="shared" ca="1" si="3"/>
        <v>7</v>
      </c>
      <c r="K8" s="8">
        <f t="shared" ca="1" si="4"/>
        <v>4</v>
      </c>
      <c r="L8">
        <v>1</v>
      </c>
    </row>
    <row r="9" spans="1:14" x14ac:dyDescent="0.25">
      <c r="A9" s="12"/>
      <c r="B9" s="18"/>
      <c r="C9" s="4">
        <f>C8/$F$8</f>
        <v>0.44444444444444442</v>
      </c>
      <c r="D9" s="4">
        <f>D8/$F$8</f>
        <v>0.33333333333333331</v>
      </c>
      <c r="E9" s="4">
        <f>E8/$F$8</f>
        <v>0.22222222222222221</v>
      </c>
      <c r="F9" s="5"/>
      <c r="G9" s="9" t="str">
        <f ca="1">IF(LEFT(INDIRECT("B"&amp;ROW()*2-2),1)="N",INDIRECT("A"&amp;ROW()*2-2),"")</f>
        <v/>
      </c>
      <c r="H9" s="10" t="str">
        <f t="shared" ca="1" si="1"/>
        <v>Sem7A</v>
      </c>
      <c r="I9" s="8">
        <f t="shared" ca="1" si="2"/>
        <v>9</v>
      </c>
      <c r="J9" s="8">
        <f t="shared" ca="1" si="3"/>
        <v>2</v>
      </c>
      <c r="K9" s="8">
        <f t="shared" ca="1" si="4"/>
        <v>0</v>
      </c>
      <c r="L9">
        <v>1</v>
      </c>
    </row>
    <row r="10" spans="1:14" x14ac:dyDescent="0.25">
      <c r="A10" s="11" t="s">
        <v>10</v>
      </c>
      <c r="B10" s="16" t="s">
        <v>11</v>
      </c>
      <c r="C10" s="3">
        <v>19</v>
      </c>
      <c r="D10" s="3">
        <v>9</v>
      </c>
      <c r="E10" s="3">
        <v>4</v>
      </c>
      <c r="F10" s="3">
        <f>SUM(C10:E10)</f>
        <v>32</v>
      </c>
      <c r="G10" s="9" t="str">
        <f t="shared" ca="1" si="0"/>
        <v>Sem7B</v>
      </c>
      <c r="H10" s="10" t="str">
        <f t="shared" ca="1" si="1"/>
        <v/>
      </c>
      <c r="I10" s="8">
        <f t="shared" ca="1" si="2"/>
        <v>6</v>
      </c>
      <c r="J10" s="8">
        <f t="shared" ca="1" si="3"/>
        <v>5</v>
      </c>
      <c r="K10" s="8">
        <f t="shared" ca="1" si="4"/>
        <v>2</v>
      </c>
      <c r="L10">
        <v>1</v>
      </c>
    </row>
    <row r="11" spans="1:14" x14ac:dyDescent="0.25">
      <c r="A11" s="12"/>
      <c r="B11" s="14"/>
      <c r="C11" s="4">
        <f>C10/$F$10</f>
        <v>0.59375</v>
      </c>
      <c r="D11" s="4">
        <f>D10/$F$10</f>
        <v>0.28125</v>
      </c>
      <c r="E11" s="4">
        <f>E10/$F$10</f>
        <v>0.125</v>
      </c>
      <c r="F11" s="5"/>
      <c r="G11" s="9" t="str">
        <f t="shared" ca="1" si="0"/>
        <v/>
      </c>
      <c r="H11" s="10" t="str">
        <f t="shared" ca="1" si="1"/>
        <v/>
      </c>
      <c r="I11" t="s">
        <v>20</v>
      </c>
      <c r="J11" t="s">
        <v>20</v>
      </c>
      <c r="K11" t="s">
        <v>20</v>
      </c>
      <c r="L11" t="s">
        <v>20</v>
      </c>
      <c r="M11" t="s">
        <v>20</v>
      </c>
    </row>
    <row r="12" spans="1:14" x14ac:dyDescent="0.25">
      <c r="A12" s="11" t="s">
        <v>12</v>
      </c>
      <c r="B12" s="13" t="s">
        <v>13</v>
      </c>
      <c r="C12" s="6">
        <v>31</v>
      </c>
      <c r="D12" s="6">
        <v>13</v>
      </c>
      <c r="E12" s="6">
        <v>10</v>
      </c>
      <c r="F12" s="6">
        <f>SUM(C12:E12)</f>
        <v>54</v>
      </c>
      <c r="G12" s="9" t="str">
        <f t="shared" ca="1" si="0"/>
        <v/>
      </c>
      <c r="H12" s="10" t="str">
        <f t="shared" ca="1" si="1"/>
        <v/>
      </c>
      <c r="I12" t="s">
        <v>20</v>
      </c>
      <c r="J12" t="s">
        <v>20</v>
      </c>
      <c r="K12" t="s">
        <v>20</v>
      </c>
      <c r="L12" t="s">
        <v>20</v>
      </c>
      <c r="M12" t="s">
        <v>20</v>
      </c>
    </row>
    <row r="13" spans="1:14" x14ac:dyDescent="0.25">
      <c r="A13" s="12"/>
      <c r="B13" s="14"/>
      <c r="C13" s="4">
        <f>C12/$F$12</f>
        <v>0.57407407407407407</v>
      </c>
      <c r="D13" s="4">
        <f>D12/$F$12</f>
        <v>0.24074074074074073</v>
      </c>
      <c r="E13" s="4">
        <f>E12/$F$12</f>
        <v>0.18518518518518517</v>
      </c>
      <c r="F13" s="5"/>
      <c r="G13" s="9" t="str">
        <f t="shared" ca="1" si="0"/>
        <v/>
      </c>
      <c r="H13" s="10" t="str">
        <f t="shared" ca="1" si="1"/>
        <v/>
      </c>
      <c r="I13" t="s">
        <v>20</v>
      </c>
      <c r="J13" t="s">
        <v>20</v>
      </c>
      <c r="K13" t="s">
        <v>20</v>
      </c>
      <c r="L13" t="s">
        <v>20</v>
      </c>
    </row>
    <row r="14" spans="1:14" x14ac:dyDescent="0.25">
      <c r="A14" s="11" t="s">
        <v>14</v>
      </c>
      <c r="B14" s="13" t="s">
        <v>5</v>
      </c>
      <c r="C14" s="3">
        <v>27</v>
      </c>
      <c r="D14" s="3">
        <v>7</v>
      </c>
      <c r="E14" s="3">
        <v>4</v>
      </c>
      <c r="F14" s="3">
        <f>SUM(C14:E14)</f>
        <v>38</v>
      </c>
      <c r="G14" s="9" t="str">
        <f t="shared" ca="1" si="0"/>
        <v/>
      </c>
      <c r="H14" s="10" t="str">
        <f t="shared" ca="1" si="1"/>
        <v/>
      </c>
      <c r="I14" t="s">
        <v>20</v>
      </c>
      <c r="J14" t="s">
        <v>20</v>
      </c>
      <c r="K14" t="s">
        <v>20</v>
      </c>
      <c r="L14" t="s">
        <v>20</v>
      </c>
    </row>
    <row r="15" spans="1:14" x14ac:dyDescent="0.25">
      <c r="A15" s="12"/>
      <c r="B15" s="15"/>
      <c r="C15" s="4">
        <f>C14/$F$14</f>
        <v>0.71052631578947367</v>
      </c>
      <c r="D15" s="4">
        <f>D14/$F$14</f>
        <v>0.18421052631578946</v>
      </c>
      <c r="E15" s="4">
        <f>E14/$F$14</f>
        <v>0.10526315789473684</v>
      </c>
      <c r="F15" s="5"/>
      <c r="G15" s="9" t="str">
        <f t="shared" ca="1" si="0"/>
        <v/>
      </c>
      <c r="H15" s="10" t="str">
        <f t="shared" ca="1" si="1"/>
        <v/>
      </c>
      <c r="I15" t="s">
        <v>20</v>
      </c>
      <c r="J15" t="s">
        <v>20</v>
      </c>
      <c r="K15" t="s">
        <v>20</v>
      </c>
      <c r="L15" t="s">
        <v>20</v>
      </c>
    </row>
    <row r="16" spans="1:14" x14ac:dyDescent="0.25">
      <c r="A16" s="11" t="s">
        <v>18</v>
      </c>
      <c r="B16" s="16" t="s">
        <v>15</v>
      </c>
      <c r="C16" s="3">
        <v>9</v>
      </c>
      <c r="D16" s="3">
        <v>2</v>
      </c>
      <c r="E16" s="3">
        <v>0</v>
      </c>
      <c r="F16" s="3">
        <f>SUM(C16:E16)</f>
        <v>11</v>
      </c>
      <c r="G16" s="9" t="str">
        <f t="shared" ca="1" si="0"/>
        <v/>
      </c>
      <c r="H16" s="10" t="str">
        <f t="shared" ca="1" si="1"/>
        <v/>
      </c>
      <c r="I16" t="s">
        <v>20</v>
      </c>
      <c r="J16" t="s">
        <v>20</v>
      </c>
      <c r="K16" t="s">
        <v>20</v>
      </c>
      <c r="L16" t="s">
        <v>20</v>
      </c>
    </row>
    <row r="17" spans="1:14" x14ac:dyDescent="0.25">
      <c r="A17" s="12"/>
      <c r="B17" s="14"/>
      <c r="C17" s="4">
        <f>C16/$F$16</f>
        <v>0.81818181818181823</v>
      </c>
      <c r="D17" s="4">
        <f>D16/$F$16</f>
        <v>0.18181818181818182</v>
      </c>
      <c r="E17" s="4">
        <f>E16/$F$16</f>
        <v>0</v>
      </c>
      <c r="F17" s="5"/>
      <c r="G17" s="9" t="str">
        <f t="shared" ca="1" si="0"/>
        <v/>
      </c>
      <c r="H17" s="10" t="str">
        <f t="shared" ca="1" si="1"/>
        <v/>
      </c>
      <c r="I17" t="s">
        <v>20</v>
      </c>
      <c r="J17" t="s">
        <v>20</v>
      </c>
      <c r="K17" t="s">
        <v>20</v>
      </c>
      <c r="L17" t="s">
        <v>20</v>
      </c>
    </row>
    <row r="18" spans="1:14" x14ac:dyDescent="0.25">
      <c r="A18" s="11" t="s">
        <v>19</v>
      </c>
      <c r="B18" s="13" t="s">
        <v>16</v>
      </c>
      <c r="C18" s="3">
        <v>6</v>
      </c>
      <c r="D18" s="3">
        <v>5</v>
      </c>
      <c r="E18" s="3">
        <v>2</v>
      </c>
      <c r="F18" s="3">
        <f>SUM(C18:E18)</f>
        <v>13</v>
      </c>
      <c r="G18" s="9" t="str">
        <f t="shared" ca="1" si="0"/>
        <v/>
      </c>
      <c r="H18" s="10" t="str">
        <f t="shared" ca="1" si="1"/>
        <v/>
      </c>
      <c r="I18" t="s">
        <v>20</v>
      </c>
      <c r="J18" t="s">
        <v>20</v>
      </c>
      <c r="K18" t="s">
        <v>20</v>
      </c>
      <c r="L18" t="s">
        <v>20</v>
      </c>
    </row>
    <row r="19" spans="1:14" x14ac:dyDescent="0.25">
      <c r="A19" s="12"/>
      <c r="B19" s="14"/>
      <c r="C19" s="4">
        <f>C18/$F$18</f>
        <v>0.46153846153846156</v>
      </c>
      <c r="D19" s="4">
        <f>D18/$F$18</f>
        <v>0.38461538461538464</v>
      </c>
      <c r="E19" s="4">
        <f>E18/$F$18</f>
        <v>0.15384615384615385</v>
      </c>
      <c r="F19" s="5"/>
      <c r="G19" s="9" t="str">
        <f t="shared" ca="1" si="0"/>
        <v/>
      </c>
      <c r="H19" s="10" t="str">
        <f t="shared" ca="1" si="1"/>
        <v/>
      </c>
      <c r="I19" t="s">
        <v>20</v>
      </c>
      <c r="J19" t="s">
        <v>20</v>
      </c>
      <c r="K19" t="s">
        <v>20</v>
      </c>
      <c r="L19" t="s">
        <v>20</v>
      </c>
    </row>
    <row r="22" spans="1:14" x14ac:dyDescent="0.25">
      <c r="N22" t="s">
        <v>25</v>
      </c>
    </row>
    <row r="36" spans="14:14" x14ac:dyDescent="0.25">
      <c r="N36" t="s">
        <v>26</v>
      </c>
    </row>
    <row r="37" spans="14:14" x14ac:dyDescent="0.25">
      <c r="N37" t="s">
        <v>27</v>
      </c>
    </row>
    <row r="38" spans="14:14" x14ac:dyDescent="0.25">
      <c r="N38" t="s">
        <v>28</v>
      </c>
    </row>
    <row r="39" spans="14:14" x14ac:dyDescent="0.25">
      <c r="N39" t="s">
        <v>29</v>
      </c>
    </row>
    <row r="40" spans="14:14" x14ac:dyDescent="0.25">
      <c r="N40" t="s">
        <v>30</v>
      </c>
    </row>
    <row r="55" spans="14:14" x14ac:dyDescent="0.25">
      <c r="N55" t="s">
        <v>31</v>
      </c>
    </row>
    <row r="70" spans="14:14" x14ac:dyDescent="0.25">
      <c r="N70" t="s">
        <v>32</v>
      </c>
    </row>
    <row r="71" spans="14:14" x14ac:dyDescent="0.25">
      <c r="N71" t="s">
        <v>33</v>
      </c>
    </row>
    <row r="72" spans="14:14" x14ac:dyDescent="0.25">
      <c r="N72" t="s">
        <v>34</v>
      </c>
    </row>
    <row r="73" spans="14:14" x14ac:dyDescent="0.25">
      <c r="N73" t="s">
        <v>35</v>
      </c>
    </row>
  </sheetData>
  <mergeCells count="18">
    <mergeCell ref="A10:A11"/>
    <mergeCell ref="B10:B11"/>
    <mergeCell ref="A12:A13"/>
    <mergeCell ref="B12:B13"/>
    <mergeCell ref="A6:A7"/>
    <mergeCell ref="B6:B7"/>
    <mergeCell ref="A8:A9"/>
    <mergeCell ref="B8:B9"/>
    <mergeCell ref="A2:A3"/>
    <mergeCell ref="B2:B3"/>
    <mergeCell ref="A4:A5"/>
    <mergeCell ref="B4:B5"/>
    <mergeCell ref="A18:A19"/>
    <mergeCell ref="B18:B19"/>
    <mergeCell ref="A14:A15"/>
    <mergeCell ref="B14:B15"/>
    <mergeCell ref="A16:A17"/>
    <mergeCell ref="B16:B17"/>
  </mergeCells>
  <phoneticPr fontId="4" type="noConversion"/>
  <pageMargins left="0.7" right="0.7" top="0.75" bottom="0.75" header="0.3" footer="0.3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jmichel</dc:creator>
  <cp:lastModifiedBy>cb</cp:lastModifiedBy>
  <dcterms:created xsi:type="dcterms:W3CDTF">2014-02-13T13:36:38Z</dcterms:created>
  <dcterms:modified xsi:type="dcterms:W3CDTF">2014-02-16T04:53:17Z</dcterms:modified>
</cp:coreProperties>
</file>