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7545" windowHeight="4275"/>
  </bookViews>
  <sheets>
    <sheet name="Feuil1 (2)" sheetId="2" r:id="rId1"/>
  </sheets>
  <calcPr calcId="114210"/>
</workbook>
</file>

<file path=xl/calcChain.xml><?xml version="1.0" encoding="utf-8"?>
<calcChain xmlns="http://schemas.openxmlformats.org/spreadsheetml/2006/main">
  <c r="M3" i="2" l="1"/>
  <c r="M4" i="2"/>
  <c r="M5" i="2"/>
  <c r="M6" i="2"/>
  <c r="M7" i="2"/>
  <c r="M8" i="2"/>
  <c r="M9" i="2"/>
  <c r="M10" i="2"/>
  <c r="M2" i="2"/>
  <c r="L2" i="2"/>
  <c r="L3" i="2"/>
  <c r="L4" i="2"/>
  <c r="L5" i="2"/>
  <c r="L6" i="2"/>
  <c r="L7" i="2"/>
  <c r="L8" i="2"/>
  <c r="L9" i="2"/>
  <c r="L10" i="2"/>
  <c r="K2" i="2"/>
  <c r="H3" i="2"/>
  <c r="H4" i="2"/>
  <c r="H5" i="2"/>
  <c r="H6" i="2"/>
  <c r="H7" i="2"/>
  <c r="H8" i="2"/>
  <c r="H9" i="2"/>
  <c r="H10" i="2"/>
  <c r="H2" i="2"/>
  <c r="I3" i="2"/>
  <c r="J3" i="2"/>
  <c r="K3" i="2"/>
  <c r="I4" i="2"/>
  <c r="J4" i="2"/>
  <c r="K4" i="2"/>
  <c r="I5" i="2"/>
  <c r="J5" i="2"/>
  <c r="K5" i="2"/>
  <c r="I6" i="2"/>
  <c r="J6" i="2"/>
  <c r="K6" i="2"/>
  <c r="I7" i="2"/>
  <c r="J7" i="2"/>
  <c r="K7" i="2"/>
  <c r="I8" i="2"/>
  <c r="J8" i="2"/>
  <c r="K8" i="2"/>
  <c r="I9" i="2"/>
  <c r="J9" i="2"/>
  <c r="K9" i="2"/>
  <c r="I10" i="2"/>
  <c r="J10" i="2"/>
  <c r="K10" i="2"/>
  <c r="J2" i="2"/>
  <c r="I2" i="2"/>
  <c r="F2" i="2"/>
  <c r="C3" i="2"/>
  <c r="D3" i="2"/>
  <c r="E3" i="2"/>
  <c r="F4" i="2"/>
  <c r="C5" i="2"/>
  <c r="D5" i="2"/>
  <c r="E5" i="2"/>
  <c r="F6" i="2"/>
  <c r="C7" i="2"/>
  <c r="D7" i="2"/>
  <c r="E7" i="2"/>
  <c r="F8" i="2"/>
  <c r="C9" i="2"/>
  <c r="D9" i="2"/>
  <c r="E9" i="2"/>
  <c r="F10" i="2"/>
  <c r="C11" i="2"/>
  <c r="D11" i="2"/>
  <c r="E11" i="2"/>
  <c r="H11" i="2"/>
  <c r="F12" i="2"/>
  <c r="H12" i="2"/>
  <c r="C13" i="2"/>
  <c r="D13" i="2"/>
  <c r="E13" i="2"/>
  <c r="H13" i="2"/>
  <c r="F14" i="2"/>
  <c r="H14" i="2"/>
  <c r="C15" i="2"/>
  <c r="D15" i="2"/>
  <c r="E15" i="2"/>
  <c r="H15" i="2"/>
  <c r="F16" i="2"/>
  <c r="H16" i="2"/>
  <c r="C17" i="2"/>
  <c r="D17" i="2"/>
  <c r="E17" i="2"/>
  <c r="H17" i="2"/>
  <c r="F18" i="2"/>
  <c r="H18" i="2"/>
  <c r="C19" i="2"/>
  <c r="D19" i="2"/>
  <c r="E19" i="2"/>
  <c r="H19" i="2"/>
</calcChain>
</file>

<file path=xl/sharedStrings.xml><?xml version="1.0" encoding="utf-8"?>
<sst xmlns="http://schemas.openxmlformats.org/spreadsheetml/2006/main" count="76" uniqueCount="33">
  <si>
    <t>N2</t>
  </si>
  <si>
    <t>N1</t>
  </si>
  <si>
    <t>Vides</t>
  </si>
  <si>
    <t>∑</t>
  </si>
  <si>
    <t>Sem1</t>
  </si>
  <si>
    <t>Non</t>
  </si>
  <si>
    <t>Sem2</t>
  </si>
  <si>
    <t>Sem3</t>
  </si>
  <si>
    <t>Oui</t>
  </si>
  <si>
    <t>Sem4</t>
  </si>
  <si>
    <t>Sem5A</t>
  </si>
  <si>
    <t>O : Lu,Ma</t>
  </si>
  <si>
    <t>Sem5B</t>
  </si>
  <si>
    <t>N : Me,Je,Ve</t>
  </si>
  <si>
    <t>Sem6</t>
  </si>
  <si>
    <t>O : Lu,Ma,Je</t>
  </si>
  <si>
    <t>N : Me</t>
  </si>
  <si>
    <t>Libre ?</t>
  </si>
  <si>
    <t>Sem7A</t>
  </si>
  <si>
    <t>Sem7B</t>
  </si>
  <si>
    <t xml:space="preserve"> </t>
  </si>
  <si>
    <t>J'utilise indirect sur les colonnes HIJK pour recuperer les données de ton tableau</t>
  </si>
  <si>
    <t>Je selectionne H1:M10 pour faire le graphique Histogramme</t>
  </si>
  <si>
    <t>Je passe les trois premières séries sur l'axe Y secondaire</t>
  </si>
  <si>
    <t>je selectionne l'axe des ordonnées ( Y)</t>
  </si>
  <si>
    <t>Je fixe l'echelle à 10 pour couvrir toute la hauteur du graph</t>
  </si>
  <si>
    <t>En colonne L et M je met une condition pour retrouver les "Oui" ou "Non" cela servira pour les couleurs en arrière plan</t>
  </si>
  <si>
    <t>Je selectionne une des séries de l'axe des ordonnées ( Y) et dans les option je choisi un intervalle à 0 et la superposition à 100</t>
  </si>
  <si>
    <t>Et pour les motifs je choisi bordure aucune</t>
  </si>
  <si>
    <t>Je selectionne la seconde série du même axe et je choisi aucune pour la bordure</t>
  </si>
  <si>
    <t>R</t>
  </si>
  <si>
    <t>V</t>
  </si>
  <si>
    <t>Il ne reste que l'habillage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</si>
</sst>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NumberForma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1" fillId="0" borderId="0" xfId="0" applyFont="1"/>
    <xf numFmtId="0" fontId="3" fillId="0" borderId="0" xfId="0" applyFont="1"/>
    <xf numFmtId="0" fontId="2" fillId="3" borderId="0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724425887265135E-2"/>
          <c:y val="0.10548566672298063"/>
          <c:w val="0.78705636743215035"/>
          <c:h val="0.7215219603851874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'Feuil1 (2)'!$I$1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strRef>
              <c:f>'Feuil1 (2)'!$J$1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strRef>
              <c:f>'Feuil1 (2)'!$K$1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ser>
          <c:idx val="3"/>
          <c:order val="3"/>
          <c:tx>
            <c:strRef>
              <c:f>'Feuil1 (2)'!$L$1</c:f>
              <c:strCache>
                <c:ptCount val="1"/>
                <c:pt idx="0">
                  <c:v>R</c:v>
                </c:pt>
              </c:strCache>
            </c:strRef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(2)'!$L$2:$L$10</c:f>
              <c:numCache>
                <c:formatCode>General</c:formatCode>
                <c:ptCount val="9"/>
                <c:pt idx="0">
                  <c:v>10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10</c:v>
                </c:pt>
                <c:pt idx="6">
                  <c:v>10</c:v>
                </c:pt>
                <c:pt idx="7">
                  <c:v>0</c:v>
                </c:pt>
                <c:pt idx="8">
                  <c:v>10</c:v>
                </c:pt>
              </c:numCache>
            </c:numRef>
          </c:val>
        </c:ser>
        <c:ser>
          <c:idx val="4"/>
          <c:order val="4"/>
          <c:tx>
            <c:strRef>
              <c:f>'Feuil1 (2)'!$M$1</c:f>
              <c:strCache>
                <c:ptCount val="1"/>
                <c:pt idx="0">
                  <c:v>V</c:v>
                </c:pt>
              </c:strCache>
            </c:strRef>
          </c:tx>
          <c:spPr>
            <a:solidFill>
              <a:srgbClr val="6600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(2)'!$M$2:$M$10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0</c:v>
                </c:pt>
                <c:pt idx="6">
                  <c:v>0</c:v>
                </c:pt>
                <c:pt idx="7">
                  <c:v>10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187264"/>
        <c:axId val="50189056"/>
      </c:barChart>
      <c:catAx>
        <c:axId val="501872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01890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018905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018726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726513569937371"/>
          <c:y val="0.26582388014191116"/>
          <c:w val="9.6033402922755737E-2"/>
          <c:h val="0.40506496021624561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7083490160095539E-2"/>
          <c:y val="0.10416709052364308"/>
          <c:w val="0.74166817559443277"/>
          <c:h val="0.72500295004455584"/>
        </c:manualLayout>
      </c:layout>
      <c:barChart>
        <c:barDir val="col"/>
        <c:grouping val="clustered"/>
        <c:varyColors val="0"/>
        <c:ser>
          <c:idx val="3"/>
          <c:order val="3"/>
          <c:tx>
            <c:strRef>
              <c:f>'Feuil1 (2)'!$L$1</c:f>
              <c:strCache>
                <c:ptCount val="1"/>
                <c:pt idx="0">
                  <c:v>R</c:v>
                </c:pt>
              </c:strCache>
            </c:strRef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(2)'!$L$2:$L$10</c:f>
              <c:numCache>
                <c:formatCode>General</c:formatCode>
                <c:ptCount val="9"/>
                <c:pt idx="0">
                  <c:v>10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10</c:v>
                </c:pt>
                <c:pt idx="6">
                  <c:v>10</c:v>
                </c:pt>
                <c:pt idx="7">
                  <c:v>0</c:v>
                </c:pt>
                <c:pt idx="8">
                  <c:v>10</c:v>
                </c:pt>
              </c:numCache>
            </c:numRef>
          </c:val>
        </c:ser>
        <c:ser>
          <c:idx val="4"/>
          <c:order val="4"/>
          <c:tx>
            <c:strRef>
              <c:f>'Feuil1 (2)'!$M$1</c:f>
              <c:strCache>
                <c:ptCount val="1"/>
                <c:pt idx="0">
                  <c:v>V</c:v>
                </c:pt>
              </c:strCache>
            </c:strRef>
          </c:tx>
          <c:spPr>
            <a:solidFill>
              <a:srgbClr val="6600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(2)'!$M$2:$M$10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0</c:v>
                </c:pt>
                <c:pt idx="6">
                  <c:v>0</c:v>
                </c:pt>
                <c:pt idx="7">
                  <c:v>10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715648"/>
        <c:axId val="46717184"/>
      </c:barChart>
      <c:barChart>
        <c:barDir val="col"/>
        <c:grouping val="clustered"/>
        <c:varyColors val="0"/>
        <c:ser>
          <c:idx val="0"/>
          <c:order val="0"/>
          <c:tx>
            <c:strRef>
              <c:f>'Feuil1 (2)'!$I$1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strRef>
              <c:f>'Feuil1 (2)'!$J$1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strRef>
              <c:f>'Feuil1 (2)'!$K$1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718976"/>
        <c:axId val="46720512"/>
      </c:barChart>
      <c:catAx>
        <c:axId val="467156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67171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671718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6715648"/>
        <c:crosses val="autoZero"/>
        <c:crossBetween val="between"/>
      </c:valAx>
      <c:catAx>
        <c:axId val="46718976"/>
        <c:scaling>
          <c:orientation val="minMax"/>
        </c:scaling>
        <c:delete val="1"/>
        <c:axPos val="b"/>
        <c:majorTickMark val="out"/>
        <c:minorTickMark val="none"/>
        <c:tickLblPos val="nextTo"/>
        <c:crossAx val="46720512"/>
        <c:crosses val="autoZero"/>
        <c:auto val="1"/>
        <c:lblAlgn val="ctr"/>
        <c:lblOffset val="100"/>
        <c:noMultiLvlLbl val="0"/>
      </c:catAx>
      <c:valAx>
        <c:axId val="46720512"/>
        <c:scaling>
          <c:orientation val="minMax"/>
        </c:scaling>
        <c:delete val="0"/>
        <c:axPos val="r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6718976"/>
        <c:crosses val="max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750180562704595"/>
          <c:y val="0.26666775174052632"/>
          <c:w val="9.583352830714581E-2"/>
          <c:h val="0.40000162761078945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6923155010674191E-2"/>
          <c:y val="0.10373465000698993"/>
          <c:w val="0.74220449564353197"/>
          <c:h val="0.72614255004892958"/>
        </c:manualLayout>
      </c:layout>
      <c:barChart>
        <c:barDir val="col"/>
        <c:grouping val="clustered"/>
        <c:varyColors val="0"/>
        <c:ser>
          <c:idx val="3"/>
          <c:order val="3"/>
          <c:tx>
            <c:strRef>
              <c:f>'Feuil1 (2)'!$L$1</c:f>
              <c:strCache>
                <c:ptCount val="1"/>
                <c:pt idx="0">
                  <c:v>R</c:v>
                </c:pt>
              </c:strCache>
            </c:strRef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(2)'!$L$2:$L$10</c:f>
              <c:numCache>
                <c:formatCode>General</c:formatCode>
                <c:ptCount val="9"/>
                <c:pt idx="0">
                  <c:v>10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10</c:v>
                </c:pt>
                <c:pt idx="6">
                  <c:v>10</c:v>
                </c:pt>
                <c:pt idx="7">
                  <c:v>0</c:v>
                </c:pt>
                <c:pt idx="8">
                  <c:v>10</c:v>
                </c:pt>
              </c:numCache>
            </c:numRef>
          </c:val>
        </c:ser>
        <c:ser>
          <c:idx val="4"/>
          <c:order val="4"/>
          <c:tx>
            <c:strRef>
              <c:f>'Feuil1 (2)'!$M$1</c:f>
              <c:strCache>
                <c:ptCount val="1"/>
                <c:pt idx="0">
                  <c:v>V</c:v>
                </c:pt>
              </c:strCache>
            </c:strRef>
          </c:tx>
          <c:spPr>
            <a:solidFill>
              <a:srgbClr val="6600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(2)'!$M$2:$M$10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0</c:v>
                </c:pt>
                <c:pt idx="6">
                  <c:v>0</c:v>
                </c:pt>
                <c:pt idx="7">
                  <c:v>10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7035904"/>
        <c:axId val="47037440"/>
      </c:barChart>
      <c:barChart>
        <c:barDir val="col"/>
        <c:grouping val="clustered"/>
        <c:varyColors val="0"/>
        <c:ser>
          <c:idx val="0"/>
          <c:order val="0"/>
          <c:tx>
            <c:strRef>
              <c:f>'Feuil1 (2)'!$I$1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strRef>
              <c:f>'Feuil1 (2)'!$J$1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strRef>
              <c:f>'Feuil1 (2)'!$K$1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7039232"/>
        <c:axId val="47040768"/>
      </c:barChart>
      <c:catAx>
        <c:axId val="470359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70374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7037440"/>
        <c:scaling>
          <c:orientation val="minMax"/>
          <c:max val="10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7035904"/>
        <c:crosses val="autoZero"/>
        <c:crossBetween val="between"/>
      </c:valAx>
      <c:catAx>
        <c:axId val="47039232"/>
        <c:scaling>
          <c:orientation val="minMax"/>
        </c:scaling>
        <c:delete val="1"/>
        <c:axPos val="b"/>
        <c:majorTickMark val="out"/>
        <c:minorTickMark val="none"/>
        <c:tickLblPos val="nextTo"/>
        <c:crossAx val="47040768"/>
        <c:crosses val="autoZero"/>
        <c:auto val="1"/>
        <c:lblAlgn val="ctr"/>
        <c:lblOffset val="100"/>
        <c:noMultiLvlLbl val="0"/>
      </c:catAx>
      <c:valAx>
        <c:axId val="47040768"/>
        <c:scaling>
          <c:orientation val="minMax"/>
        </c:scaling>
        <c:delete val="0"/>
        <c:axPos val="r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7039232"/>
        <c:crosses val="max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773478890696966"/>
          <c:y val="0.26971009001817381"/>
          <c:w val="9.5634192715973315E-2"/>
          <c:h val="0.39834105602684133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6763485477178428E-2"/>
          <c:y val="0.10330578512396695"/>
          <c:w val="0.74273858921161828"/>
          <c:h val="0.72727272727272729"/>
        </c:manualLayout>
      </c:layout>
      <c:barChart>
        <c:barDir val="col"/>
        <c:grouping val="clustered"/>
        <c:varyColors val="0"/>
        <c:ser>
          <c:idx val="3"/>
          <c:order val="3"/>
          <c:tx>
            <c:strRef>
              <c:f>'Feuil1 (2)'!$L$1</c:f>
              <c:strCache>
                <c:ptCount val="1"/>
                <c:pt idx="0">
                  <c:v>R</c:v>
                </c:pt>
              </c:strCache>
            </c:strRef>
          </c:tx>
          <c:spPr>
            <a:solidFill>
              <a:srgbClr val="CCFFFF"/>
            </a:solidFill>
            <a:ln w="25400">
              <a:noFill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(2)'!$L$2:$L$10</c:f>
              <c:numCache>
                <c:formatCode>General</c:formatCode>
                <c:ptCount val="9"/>
                <c:pt idx="0">
                  <c:v>10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10</c:v>
                </c:pt>
                <c:pt idx="6">
                  <c:v>10</c:v>
                </c:pt>
                <c:pt idx="7">
                  <c:v>0</c:v>
                </c:pt>
                <c:pt idx="8">
                  <c:v>10</c:v>
                </c:pt>
              </c:numCache>
            </c:numRef>
          </c:val>
        </c:ser>
        <c:ser>
          <c:idx val="4"/>
          <c:order val="4"/>
          <c:tx>
            <c:strRef>
              <c:f>'Feuil1 (2)'!$M$1</c:f>
              <c:strCache>
                <c:ptCount val="1"/>
                <c:pt idx="0">
                  <c:v>V</c:v>
                </c:pt>
              </c:strCache>
            </c:strRef>
          </c:tx>
          <c:spPr>
            <a:solidFill>
              <a:srgbClr val="6600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(2)'!$M$2:$M$10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0</c:v>
                </c:pt>
                <c:pt idx="6">
                  <c:v>0</c:v>
                </c:pt>
                <c:pt idx="7">
                  <c:v>10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47143168"/>
        <c:axId val="47161344"/>
      </c:barChart>
      <c:barChart>
        <c:barDir val="col"/>
        <c:grouping val="clustered"/>
        <c:varyColors val="0"/>
        <c:ser>
          <c:idx val="0"/>
          <c:order val="0"/>
          <c:tx>
            <c:strRef>
              <c:f>'Feuil1 (2)'!$I$1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strRef>
              <c:f>'Feuil1 (2)'!$J$1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strRef>
              <c:f>'Feuil1 (2)'!$K$1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7162880"/>
        <c:axId val="47164416"/>
      </c:barChart>
      <c:catAx>
        <c:axId val="471431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71613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7161344"/>
        <c:scaling>
          <c:orientation val="minMax"/>
          <c:max val="10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7143168"/>
        <c:crosses val="autoZero"/>
        <c:crossBetween val="between"/>
      </c:valAx>
      <c:catAx>
        <c:axId val="47162880"/>
        <c:scaling>
          <c:orientation val="minMax"/>
        </c:scaling>
        <c:delete val="1"/>
        <c:axPos val="b"/>
        <c:majorTickMark val="out"/>
        <c:minorTickMark val="none"/>
        <c:tickLblPos val="nextTo"/>
        <c:crossAx val="47164416"/>
        <c:crosses val="autoZero"/>
        <c:auto val="1"/>
        <c:lblAlgn val="ctr"/>
        <c:lblOffset val="100"/>
        <c:noMultiLvlLbl val="0"/>
      </c:catAx>
      <c:valAx>
        <c:axId val="47164416"/>
        <c:scaling>
          <c:orientation val="minMax"/>
        </c:scaling>
        <c:delete val="0"/>
        <c:axPos val="r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7162880"/>
        <c:crosses val="max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796680497925307"/>
          <c:y val="0.26859504132231404"/>
          <c:w val="9.5435684647302899E-2"/>
          <c:h val="0.39669421487603307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6604709750076327E-2"/>
          <c:y val="0.10288107189216777"/>
          <c:w val="0.74327272433182168"/>
          <c:h val="0.72839798899654784"/>
        </c:manualLayout>
      </c:layout>
      <c:barChart>
        <c:barDir val="col"/>
        <c:grouping val="clustered"/>
        <c:varyColors val="0"/>
        <c:ser>
          <c:idx val="3"/>
          <c:order val="3"/>
          <c:tx>
            <c:strRef>
              <c:f>'Feuil1 (2)'!$L$1</c:f>
              <c:strCache>
                <c:ptCount val="1"/>
                <c:pt idx="0">
                  <c:v>R</c:v>
                </c:pt>
              </c:strCache>
            </c:strRef>
          </c:tx>
          <c:spPr>
            <a:solidFill>
              <a:srgbClr val="CCFFFF"/>
            </a:solidFill>
            <a:ln w="25400">
              <a:noFill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(2)'!$L$2:$L$10</c:f>
              <c:numCache>
                <c:formatCode>General</c:formatCode>
                <c:ptCount val="9"/>
                <c:pt idx="0">
                  <c:v>10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10</c:v>
                </c:pt>
                <c:pt idx="6">
                  <c:v>10</c:v>
                </c:pt>
                <c:pt idx="7">
                  <c:v>0</c:v>
                </c:pt>
                <c:pt idx="8">
                  <c:v>10</c:v>
                </c:pt>
              </c:numCache>
            </c:numRef>
          </c:val>
        </c:ser>
        <c:ser>
          <c:idx val="4"/>
          <c:order val="4"/>
          <c:tx>
            <c:strRef>
              <c:f>'Feuil1 (2)'!$M$1</c:f>
              <c:strCache>
                <c:ptCount val="1"/>
                <c:pt idx="0">
                  <c:v>V</c:v>
                </c:pt>
              </c:strCache>
            </c:strRef>
          </c:tx>
          <c:spPr>
            <a:solidFill>
              <a:srgbClr val="660066"/>
            </a:solidFill>
            <a:ln w="25400">
              <a:noFill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(2)'!$M$2:$M$10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0</c:v>
                </c:pt>
                <c:pt idx="6">
                  <c:v>0</c:v>
                </c:pt>
                <c:pt idx="7">
                  <c:v>10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51469696"/>
        <c:axId val="51479680"/>
      </c:barChart>
      <c:barChart>
        <c:barDir val="col"/>
        <c:grouping val="clustered"/>
        <c:varyColors val="0"/>
        <c:ser>
          <c:idx val="0"/>
          <c:order val="0"/>
          <c:tx>
            <c:strRef>
              <c:f>'Feuil1 (2)'!$I$1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strRef>
              <c:f>'Feuil1 (2)'!$J$1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strRef>
              <c:f>'Feuil1 (2)'!$K$1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481216"/>
        <c:axId val="51487104"/>
      </c:barChart>
      <c:catAx>
        <c:axId val="514696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4796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479680"/>
        <c:scaling>
          <c:orientation val="minMax"/>
          <c:max val="10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469696"/>
        <c:crosses val="autoZero"/>
        <c:crossBetween val="between"/>
      </c:valAx>
      <c:catAx>
        <c:axId val="51481216"/>
        <c:scaling>
          <c:orientation val="minMax"/>
        </c:scaling>
        <c:delete val="1"/>
        <c:axPos val="b"/>
        <c:majorTickMark val="out"/>
        <c:minorTickMark val="none"/>
        <c:tickLblPos val="nextTo"/>
        <c:crossAx val="51487104"/>
        <c:crosses val="autoZero"/>
        <c:auto val="1"/>
        <c:lblAlgn val="ctr"/>
        <c:lblOffset val="100"/>
        <c:noMultiLvlLbl val="0"/>
      </c:catAx>
      <c:valAx>
        <c:axId val="51487104"/>
        <c:scaling>
          <c:orientation val="minMax"/>
        </c:scaling>
        <c:delete val="0"/>
        <c:axPos val="r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481216"/>
        <c:crosses val="max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0.88820055358872285"/>
          <c:y val="0.34979564443337047"/>
          <c:w val="9.5238287797392185E-2"/>
          <c:h val="0.23868408678982925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099176680309635E-2"/>
          <c:y val="0.10245922142998654"/>
          <c:w val="0.89462900171604798"/>
          <c:h val="0.6229520662943181"/>
        </c:manualLayout>
      </c:layout>
      <c:barChart>
        <c:barDir val="col"/>
        <c:grouping val="clustered"/>
        <c:varyColors val="0"/>
        <c:ser>
          <c:idx val="3"/>
          <c:order val="3"/>
          <c:tx>
            <c:strRef>
              <c:f>'Feuil1 (2)'!$L$1</c:f>
              <c:strCache>
                <c:ptCount val="1"/>
                <c:pt idx="0">
                  <c:v>R</c:v>
                </c:pt>
              </c:strCache>
            </c:strRef>
          </c:tx>
          <c:spPr>
            <a:solidFill>
              <a:srgbClr val="FF0000"/>
            </a:solidFill>
            <a:ln w="25400">
              <a:noFill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(2)'!$L$2:$L$10</c:f>
              <c:numCache>
                <c:formatCode>General</c:formatCode>
                <c:ptCount val="9"/>
                <c:pt idx="0">
                  <c:v>10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10</c:v>
                </c:pt>
                <c:pt idx="6">
                  <c:v>10</c:v>
                </c:pt>
                <c:pt idx="7">
                  <c:v>0</c:v>
                </c:pt>
                <c:pt idx="8">
                  <c:v>10</c:v>
                </c:pt>
              </c:numCache>
            </c:numRef>
          </c:val>
        </c:ser>
        <c:ser>
          <c:idx val="4"/>
          <c:order val="4"/>
          <c:tx>
            <c:strRef>
              <c:f>'Feuil1 (2)'!$M$1</c:f>
              <c:strCache>
                <c:ptCount val="1"/>
                <c:pt idx="0">
                  <c:v>V</c:v>
                </c:pt>
              </c:strCache>
            </c:strRef>
          </c:tx>
          <c:spPr>
            <a:solidFill>
              <a:srgbClr val="008000"/>
            </a:solidFill>
            <a:ln w="25400">
              <a:noFill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(2)'!$M$2:$M$10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0</c:v>
                </c:pt>
                <c:pt idx="6">
                  <c:v>0</c:v>
                </c:pt>
                <c:pt idx="7">
                  <c:v>10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51529984"/>
        <c:axId val="51535872"/>
      </c:barChart>
      <c:barChart>
        <c:barDir val="col"/>
        <c:grouping val="clustered"/>
        <c:varyColors val="0"/>
        <c:ser>
          <c:idx val="0"/>
          <c:order val="0"/>
          <c:tx>
            <c:strRef>
              <c:f>'Feuil1 (2)'!$I$1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strRef>
              <c:f>'Feuil1 (2)'!$J$1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strRef>
              <c:f>'Feuil1 (2)'!$K$1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537408"/>
        <c:axId val="51538944"/>
      </c:barChart>
      <c:catAx>
        <c:axId val="515299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5358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535872"/>
        <c:scaling>
          <c:orientation val="minMax"/>
          <c:max val="10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none"/>
        <c:minorTickMark val="none"/>
        <c:tickLblPos val="none"/>
        <c:spPr>
          <a:ln w="3175">
            <a:solidFill>
              <a:srgbClr val="000000"/>
            </a:solidFill>
            <a:prstDash val="solid"/>
          </a:ln>
        </c:spPr>
        <c:crossAx val="51529984"/>
        <c:crosses val="autoZero"/>
        <c:crossBetween val="between"/>
      </c:valAx>
      <c:catAx>
        <c:axId val="51537408"/>
        <c:scaling>
          <c:orientation val="minMax"/>
        </c:scaling>
        <c:delete val="1"/>
        <c:axPos val="b"/>
        <c:majorTickMark val="out"/>
        <c:minorTickMark val="none"/>
        <c:tickLblPos val="nextTo"/>
        <c:crossAx val="51538944"/>
        <c:crosses val="autoZero"/>
        <c:auto val="1"/>
        <c:lblAlgn val="ctr"/>
        <c:lblOffset val="100"/>
        <c:noMultiLvlLbl val="0"/>
      </c:catAx>
      <c:valAx>
        <c:axId val="51538944"/>
        <c:scaling>
          <c:orientation val="minMax"/>
        </c:scaling>
        <c:delete val="0"/>
        <c:axPos val="r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537408"/>
        <c:crosses val="max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0.36983508385028313"/>
          <c:y val="0.88114930429788418"/>
          <c:w val="0.21487624983480139"/>
          <c:h val="9.0164114858388142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gradFill rotWithShape="0">
      <a:gsLst>
        <a:gs pos="0">
          <a:srgbClr xmlns:mc="http://schemas.openxmlformats.org/markup-compatibility/2006" xmlns:a14="http://schemas.microsoft.com/office/drawing/2010/main" val="FFFFFF" mc:Ignorable="a14" a14:legacySpreadsheetColorIndex="65"/>
        </a:gs>
        <a:gs pos="100000">
          <a:srgbClr xmlns:mc="http://schemas.openxmlformats.org/markup-compatibility/2006" xmlns:a14="http://schemas.microsoft.com/office/drawing/2010/main" val="008000" mc:Ignorable="a14" a14:legacySpreadsheetColorIndex="17"/>
        </a:gs>
      </a:gsLst>
      <a:path path="rect">
        <a:fillToRect l="50000" t="50000" r="50000" b="50000"/>
      </a:path>
    </a:gra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752475</xdr:colOff>
      <xdr:row>5</xdr:row>
      <xdr:rowOff>66675</xdr:rowOff>
    </xdr:from>
    <xdr:to>
      <xdr:col>19</xdr:col>
      <xdr:colOff>742950</xdr:colOff>
      <xdr:row>17</xdr:row>
      <xdr:rowOff>38100</xdr:rowOff>
    </xdr:to>
    <xdr:graphicFrame macro="">
      <xdr:nvGraphicFramePr>
        <xdr:cNvPr id="4105" name="Chart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0</xdr:colOff>
      <xdr:row>20</xdr:row>
      <xdr:rowOff>0</xdr:rowOff>
    </xdr:from>
    <xdr:to>
      <xdr:col>20</xdr:col>
      <xdr:colOff>0</xdr:colOff>
      <xdr:row>32</xdr:row>
      <xdr:rowOff>0</xdr:rowOff>
    </xdr:to>
    <xdr:graphicFrame macro="">
      <xdr:nvGraphicFramePr>
        <xdr:cNvPr id="4106" name="Chart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742950</xdr:colOff>
      <xdr:row>34</xdr:row>
      <xdr:rowOff>76200</xdr:rowOff>
    </xdr:from>
    <xdr:to>
      <xdr:col>19</xdr:col>
      <xdr:colOff>752475</xdr:colOff>
      <xdr:row>46</xdr:row>
      <xdr:rowOff>85725</xdr:rowOff>
    </xdr:to>
    <xdr:graphicFrame macro="">
      <xdr:nvGraphicFramePr>
        <xdr:cNvPr id="4107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9525</xdr:colOff>
      <xdr:row>49</xdr:row>
      <xdr:rowOff>57150</xdr:rowOff>
    </xdr:from>
    <xdr:to>
      <xdr:col>20</xdr:col>
      <xdr:colOff>28575</xdr:colOff>
      <xdr:row>61</xdr:row>
      <xdr:rowOff>76200</xdr:rowOff>
    </xdr:to>
    <xdr:graphicFrame macro="">
      <xdr:nvGraphicFramePr>
        <xdr:cNvPr id="4108" name="Chart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19050</xdr:colOff>
      <xdr:row>64</xdr:row>
      <xdr:rowOff>9525</xdr:rowOff>
    </xdr:from>
    <xdr:to>
      <xdr:col>20</xdr:col>
      <xdr:colOff>47625</xdr:colOff>
      <xdr:row>76</xdr:row>
      <xdr:rowOff>38100</xdr:rowOff>
    </xdr:to>
    <xdr:graphicFrame macro="">
      <xdr:nvGraphicFramePr>
        <xdr:cNvPr id="4109" name="Chart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0</xdr:colOff>
      <xdr:row>78</xdr:row>
      <xdr:rowOff>0</xdr:rowOff>
    </xdr:from>
    <xdr:to>
      <xdr:col>20</xdr:col>
      <xdr:colOff>38100</xdr:colOff>
      <xdr:row>90</xdr:row>
      <xdr:rowOff>38100</xdr:rowOff>
    </xdr:to>
    <xdr:graphicFrame macro="">
      <xdr:nvGraphicFramePr>
        <xdr:cNvPr id="4110" name="Chart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8"/>
  <sheetViews>
    <sheetView tabSelected="1" topLeftCell="A74" workbookViewId="0">
      <selection activeCell="S96" sqref="S96"/>
    </sheetView>
  </sheetViews>
  <sheetFormatPr baseColWidth="10" defaultRowHeight="15" x14ac:dyDescent="0.25"/>
  <cols>
    <col min="7" max="7" width="7" bestFit="1" customWidth="1"/>
    <col min="8" max="8" width="7.140625" style="10" bestFit="1" customWidth="1"/>
    <col min="9" max="10" width="3.42578125" bestFit="1" customWidth="1"/>
    <col min="11" max="11" width="6" bestFit="1" customWidth="1"/>
    <col min="12" max="12" width="3" bestFit="1" customWidth="1"/>
    <col min="13" max="13" width="3" customWidth="1"/>
  </cols>
  <sheetData>
    <row r="1" spans="1:15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2" t="s">
        <v>3</v>
      </c>
      <c r="I1" s="7" t="s">
        <v>0</v>
      </c>
      <c r="J1" s="7" t="s">
        <v>1</v>
      </c>
      <c r="K1" s="7" t="s">
        <v>2</v>
      </c>
      <c r="L1" s="11" t="s">
        <v>30</v>
      </c>
      <c r="M1" s="11" t="s">
        <v>31</v>
      </c>
    </row>
    <row r="2" spans="1:15" x14ac:dyDescent="0.25">
      <c r="A2" s="20" t="s">
        <v>4</v>
      </c>
      <c r="B2" s="22" t="s">
        <v>5</v>
      </c>
      <c r="C2" s="3">
        <v>8</v>
      </c>
      <c r="D2" s="3">
        <v>6</v>
      </c>
      <c r="E2" s="3">
        <v>4</v>
      </c>
      <c r="F2" s="3">
        <f>SUM(C2:E2)</f>
        <v>18</v>
      </c>
      <c r="G2" s="9"/>
      <c r="H2" s="10" t="str">
        <f ca="1">INDIRECT("A"&amp;ROW()*2-2)</f>
        <v>Sem1</v>
      </c>
      <c r="I2" s="8">
        <f ca="1">INDIRECT("C"&amp;ROW()*2-2)</f>
        <v>8</v>
      </c>
      <c r="J2" s="8">
        <f ca="1">INDIRECT("d"&amp;ROW()*2-2)</f>
        <v>6</v>
      </c>
      <c r="K2" s="8">
        <f ca="1">INDIRECT("e"&amp;ROW()*2-2)</f>
        <v>4</v>
      </c>
      <c r="L2">
        <f ca="1">IF(LEFT(INDIRECT("B"&amp;ROW()*2-2),1)="N",10,"")</f>
        <v>10</v>
      </c>
      <c r="M2" t="str">
        <f ca="1">IF(LEFT(INDIRECT("B"&amp;ROW()*2-2),1)="O",10,"")</f>
        <v/>
      </c>
    </row>
    <row r="3" spans="1:15" x14ac:dyDescent="0.25">
      <c r="A3" s="21"/>
      <c r="B3" s="16"/>
      <c r="C3" s="4">
        <f>C2/$F$2</f>
        <v>0.44444444444444442</v>
      </c>
      <c r="D3" s="4">
        <f>D2/$F$2</f>
        <v>0.33333333333333331</v>
      </c>
      <c r="E3" s="4">
        <f>E2/$F$2</f>
        <v>0.22222222222222221</v>
      </c>
      <c r="F3" s="3"/>
      <c r="G3" s="9"/>
      <c r="H3" s="10" t="str">
        <f t="shared" ref="H3:H10" ca="1" si="0">INDIRECT("A"&amp;ROW()*2-2)</f>
        <v>Sem2</v>
      </c>
      <c r="I3" s="8">
        <f t="shared" ref="I3:I10" ca="1" si="1">INDIRECT("C"&amp;ROW()*2-2)</f>
        <v>17</v>
      </c>
      <c r="J3" s="8">
        <f t="shared" ref="J3:J10" ca="1" si="2">INDIRECT("d"&amp;ROW()*2-2)</f>
        <v>12</v>
      </c>
      <c r="K3" s="8">
        <f t="shared" ref="K3:K10" ca="1" si="3">INDIRECT("e"&amp;ROW()*2-2)</f>
        <v>5</v>
      </c>
      <c r="L3">
        <f t="shared" ref="L3:L10" ca="1" si="4">IF(LEFT(INDIRECT("B"&amp;ROW()*2-2),1)="N",10,"")</f>
        <v>10</v>
      </c>
      <c r="M3" t="str">
        <f t="shared" ref="M3:M10" ca="1" si="5">IF(LEFT(INDIRECT("B"&amp;ROW()*2-2),1)="O",10,"")</f>
        <v/>
      </c>
      <c r="O3" t="s">
        <v>21</v>
      </c>
    </row>
    <row r="4" spans="1:15" x14ac:dyDescent="0.25">
      <c r="A4" s="12" t="s">
        <v>6</v>
      </c>
      <c r="B4" s="22" t="s">
        <v>5</v>
      </c>
      <c r="C4" s="3">
        <v>17</v>
      </c>
      <c r="D4" s="3">
        <v>12</v>
      </c>
      <c r="E4" s="3">
        <v>5</v>
      </c>
      <c r="F4" s="3">
        <f>SUM(C4:E4)</f>
        <v>34</v>
      </c>
      <c r="G4" s="9"/>
      <c r="H4" s="10" t="str">
        <f t="shared" ca="1" si="0"/>
        <v>Sem3</v>
      </c>
      <c r="I4" s="8">
        <f t="shared" ca="1" si="1"/>
        <v>32</v>
      </c>
      <c r="J4" s="8">
        <f t="shared" ca="1" si="2"/>
        <v>10</v>
      </c>
      <c r="K4" s="8">
        <f t="shared" ca="1" si="3"/>
        <v>8</v>
      </c>
      <c r="L4" t="str">
        <f t="shared" ca="1" si="4"/>
        <v/>
      </c>
      <c r="M4">
        <f t="shared" ca="1" si="5"/>
        <v>10</v>
      </c>
      <c r="O4" t="s">
        <v>26</v>
      </c>
    </row>
    <row r="5" spans="1:15" x14ac:dyDescent="0.25">
      <c r="A5" s="13"/>
      <c r="B5" s="16"/>
      <c r="C5" s="4">
        <f>C4/$F$4</f>
        <v>0.5</v>
      </c>
      <c r="D5" s="4">
        <f>D4/$F$4</f>
        <v>0.35294117647058826</v>
      </c>
      <c r="E5" s="4">
        <f>E4/$F$4</f>
        <v>0.14705882352941177</v>
      </c>
      <c r="F5" s="3"/>
      <c r="G5" s="9"/>
      <c r="H5" s="10" t="str">
        <f t="shared" ca="1" si="0"/>
        <v>Sem4</v>
      </c>
      <c r="I5" s="8">
        <f t="shared" ca="1" si="1"/>
        <v>20</v>
      </c>
      <c r="J5" s="8">
        <f t="shared" ca="1" si="2"/>
        <v>15</v>
      </c>
      <c r="K5" s="8">
        <f t="shared" ca="1" si="3"/>
        <v>10</v>
      </c>
      <c r="L5" t="str">
        <f t="shared" ca="1" si="4"/>
        <v/>
      </c>
      <c r="M5">
        <f t="shared" ca="1" si="5"/>
        <v>10</v>
      </c>
      <c r="O5" t="s">
        <v>22</v>
      </c>
    </row>
    <row r="6" spans="1:15" x14ac:dyDescent="0.25">
      <c r="A6" s="12" t="s">
        <v>7</v>
      </c>
      <c r="B6" s="18" t="s">
        <v>8</v>
      </c>
      <c r="C6" s="3">
        <v>32</v>
      </c>
      <c r="D6" s="3">
        <v>10</v>
      </c>
      <c r="E6" s="3">
        <v>8</v>
      </c>
      <c r="F6" s="3">
        <f>SUM(C6:E6)</f>
        <v>50</v>
      </c>
      <c r="G6" s="9"/>
      <c r="H6" s="10" t="str">
        <f t="shared" ca="1" si="0"/>
        <v>Sem5A</v>
      </c>
      <c r="I6" s="8">
        <f t="shared" ca="1" si="1"/>
        <v>19</v>
      </c>
      <c r="J6" s="8">
        <f t="shared" ca="1" si="2"/>
        <v>9</v>
      </c>
      <c r="K6" s="8">
        <f t="shared" ca="1" si="3"/>
        <v>4</v>
      </c>
      <c r="L6" t="str">
        <f t="shared" ca="1" si="4"/>
        <v/>
      </c>
      <c r="M6">
        <f t="shared" ca="1" si="5"/>
        <v>10</v>
      </c>
    </row>
    <row r="7" spans="1:15" x14ac:dyDescent="0.25">
      <c r="A7" s="13"/>
      <c r="B7" s="15"/>
      <c r="C7" s="4">
        <f>C6/$F$6</f>
        <v>0.64</v>
      </c>
      <c r="D7" s="4">
        <f>D6/$F$6</f>
        <v>0.2</v>
      </c>
      <c r="E7" s="4">
        <f>E6/$F$6</f>
        <v>0.16</v>
      </c>
      <c r="F7" s="3"/>
      <c r="G7" s="9"/>
      <c r="H7" s="10" t="str">
        <f t="shared" ca="1" si="0"/>
        <v>Sem5B</v>
      </c>
      <c r="I7" s="8">
        <f t="shared" ca="1" si="1"/>
        <v>31</v>
      </c>
      <c r="J7" s="8">
        <f t="shared" ca="1" si="2"/>
        <v>13</v>
      </c>
      <c r="K7" s="8">
        <f t="shared" ca="1" si="3"/>
        <v>10</v>
      </c>
      <c r="L7">
        <f t="shared" ca="1" si="4"/>
        <v>10</v>
      </c>
      <c r="M7" t="str">
        <f t="shared" ca="1" si="5"/>
        <v/>
      </c>
    </row>
    <row r="8" spans="1:15" x14ac:dyDescent="0.25">
      <c r="A8" s="12" t="s">
        <v>9</v>
      </c>
      <c r="B8" s="18" t="s">
        <v>8</v>
      </c>
      <c r="C8" s="3">
        <v>20</v>
      </c>
      <c r="D8" s="3">
        <v>15</v>
      </c>
      <c r="E8" s="3">
        <v>10</v>
      </c>
      <c r="F8" s="3">
        <f>SUM(C8:E8)</f>
        <v>45</v>
      </c>
      <c r="G8" s="9"/>
      <c r="H8" s="10" t="str">
        <f t="shared" ca="1" si="0"/>
        <v>Sem6</v>
      </c>
      <c r="I8" s="8">
        <f t="shared" ca="1" si="1"/>
        <v>27</v>
      </c>
      <c r="J8" s="8">
        <f t="shared" ca="1" si="2"/>
        <v>7</v>
      </c>
      <c r="K8" s="8">
        <f t="shared" ca="1" si="3"/>
        <v>4</v>
      </c>
      <c r="L8">
        <f t="shared" ca="1" si="4"/>
        <v>10</v>
      </c>
      <c r="M8" t="str">
        <f t="shared" ca="1" si="5"/>
        <v/>
      </c>
    </row>
    <row r="9" spans="1:15" x14ac:dyDescent="0.25">
      <c r="A9" s="13"/>
      <c r="B9" s="19"/>
      <c r="C9" s="4">
        <f>C8/$F$8</f>
        <v>0.44444444444444442</v>
      </c>
      <c r="D9" s="4">
        <f>D8/$F$8</f>
        <v>0.33333333333333331</v>
      </c>
      <c r="E9" s="4">
        <f>E8/$F$8</f>
        <v>0.22222222222222221</v>
      </c>
      <c r="F9" s="5"/>
      <c r="G9" s="9"/>
      <c r="H9" s="10" t="str">
        <f t="shared" ca="1" si="0"/>
        <v>Sem7A</v>
      </c>
      <c r="I9" s="8">
        <f t="shared" ca="1" si="1"/>
        <v>9</v>
      </c>
      <c r="J9" s="8">
        <f t="shared" ca="1" si="2"/>
        <v>2</v>
      </c>
      <c r="K9" s="8">
        <f t="shared" ca="1" si="3"/>
        <v>0</v>
      </c>
      <c r="L9" t="str">
        <f t="shared" ca="1" si="4"/>
        <v/>
      </c>
      <c r="M9">
        <f t="shared" ca="1" si="5"/>
        <v>10</v>
      </c>
    </row>
    <row r="10" spans="1:15" x14ac:dyDescent="0.25">
      <c r="A10" s="12" t="s">
        <v>10</v>
      </c>
      <c r="B10" s="17" t="s">
        <v>11</v>
      </c>
      <c r="C10" s="3">
        <v>19</v>
      </c>
      <c r="D10" s="3">
        <v>9</v>
      </c>
      <c r="E10" s="3">
        <v>4</v>
      </c>
      <c r="F10" s="3">
        <f>SUM(C10:E10)</f>
        <v>32</v>
      </c>
      <c r="G10" s="9"/>
      <c r="H10" s="10" t="str">
        <f t="shared" ca="1" si="0"/>
        <v>Sem7B</v>
      </c>
      <c r="I10" s="8">
        <f t="shared" ca="1" si="1"/>
        <v>6</v>
      </c>
      <c r="J10" s="8">
        <f t="shared" ca="1" si="2"/>
        <v>5</v>
      </c>
      <c r="K10" s="8">
        <f t="shared" ca="1" si="3"/>
        <v>2</v>
      </c>
      <c r="L10">
        <f t="shared" ca="1" si="4"/>
        <v>10</v>
      </c>
      <c r="M10" t="str">
        <f t="shared" ca="1" si="5"/>
        <v/>
      </c>
    </row>
    <row r="11" spans="1:15" x14ac:dyDescent="0.25">
      <c r="A11" s="13"/>
      <c r="B11" s="15"/>
      <c r="C11" s="4">
        <f>C10/$F$10</f>
        <v>0.59375</v>
      </c>
      <c r="D11" s="4">
        <f>D10/$F$10</f>
        <v>0.28125</v>
      </c>
      <c r="E11" s="4">
        <f>E10/$F$10</f>
        <v>0.125</v>
      </c>
      <c r="F11" s="5"/>
      <c r="G11" s="9"/>
      <c r="H11" s="10" t="str">
        <f t="shared" ref="H11:H19" ca="1" si="6">IF(LEFT(INDIRECT("B"&amp;ROW()*2-2),1)="O",INDIRECT("A"&amp;ROW()*2-2),"")</f>
        <v/>
      </c>
      <c r="I11" t="s">
        <v>20</v>
      </c>
      <c r="J11" t="s">
        <v>20</v>
      </c>
      <c r="K11" t="s">
        <v>20</v>
      </c>
      <c r="L11" t="s">
        <v>20</v>
      </c>
      <c r="M11" t="s">
        <v>20</v>
      </c>
    </row>
    <row r="12" spans="1:15" x14ac:dyDescent="0.25">
      <c r="A12" s="12" t="s">
        <v>12</v>
      </c>
      <c r="B12" s="14" t="s">
        <v>13</v>
      </c>
      <c r="C12" s="6">
        <v>31</v>
      </c>
      <c r="D12" s="6">
        <v>13</v>
      </c>
      <c r="E12" s="6">
        <v>10</v>
      </c>
      <c r="F12" s="6">
        <f>SUM(C12:E12)</f>
        <v>54</v>
      </c>
      <c r="G12" s="9"/>
      <c r="H12" s="10" t="str">
        <f t="shared" ca="1" si="6"/>
        <v/>
      </c>
      <c r="I12" t="s">
        <v>20</v>
      </c>
      <c r="J12" t="s">
        <v>20</v>
      </c>
      <c r="K12" t="s">
        <v>20</v>
      </c>
      <c r="L12" t="s">
        <v>20</v>
      </c>
      <c r="M12" t="s">
        <v>20</v>
      </c>
    </row>
    <row r="13" spans="1:15" x14ac:dyDescent="0.25">
      <c r="A13" s="13"/>
      <c r="B13" s="15"/>
      <c r="C13" s="4">
        <f>C12/$F$12</f>
        <v>0.57407407407407407</v>
      </c>
      <c r="D13" s="4">
        <f>D12/$F$12</f>
        <v>0.24074074074074073</v>
      </c>
      <c r="E13" s="4">
        <f>E12/$F$12</f>
        <v>0.18518518518518517</v>
      </c>
      <c r="F13" s="5"/>
      <c r="G13" s="9"/>
      <c r="H13" s="10" t="str">
        <f t="shared" ca="1" si="6"/>
        <v/>
      </c>
      <c r="I13" t="s">
        <v>20</v>
      </c>
      <c r="J13" t="s">
        <v>20</v>
      </c>
      <c r="K13" t="s">
        <v>20</v>
      </c>
      <c r="L13" t="s">
        <v>20</v>
      </c>
    </row>
    <row r="14" spans="1:15" x14ac:dyDescent="0.25">
      <c r="A14" s="12" t="s">
        <v>14</v>
      </c>
      <c r="B14" s="14" t="s">
        <v>5</v>
      </c>
      <c r="C14" s="3">
        <v>27</v>
      </c>
      <c r="D14" s="3">
        <v>7</v>
      </c>
      <c r="E14" s="3">
        <v>4</v>
      </c>
      <c r="F14" s="3">
        <f>SUM(C14:E14)</f>
        <v>38</v>
      </c>
      <c r="G14" s="9"/>
      <c r="H14" s="10" t="str">
        <f t="shared" ca="1" si="6"/>
        <v/>
      </c>
      <c r="I14" t="s">
        <v>20</v>
      </c>
      <c r="J14" t="s">
        <v>20</v>
      </c>
      <c r="K14" t="s">
        <v>20</v>
      </c>
      <c r="L14" t="s">
        <v>20</v>
      </c>
    </row>
    <row r="15" spans="1:15" x14ac:dyDescent="0.25">
      <c r="A15" s="13"/>
      <c r="B15" s="16"/>
      <c r="C15" s="4">
        <f>C14/$F$14</f>
        <v>0.71052631578947367</v>
      </c>
      <c r="D15" s="4">
        <f>D14/$F$14</f>
        <v>0.18421052631578946</v>
      </c>
      <c r="E15" s="4">
        <f>E14/$F$14</f>
        <v>0.10526315789473684</v>
      </c>
      <c r="F15" s="5"/>
      <c r="G15" s="9"/>
      <c r="H15" s="10" t="str">
        <f t="shared" ca="1" si="6"/>
        <v/>
      </c>
      <c r="I15" t="s">
        <v>20</v>
      </c>
      <c r="J15" t="s">
        <v>20</v>
      </c>
      <c r="K15" t="s">
        <v>20</v>
      </c>
      <c r="L15" t="s">
        <v>20</v>
      </c>
    </row>
    <row r="16" spans="1:15" x14ac:dyDescent="0.25">
      <c r="A16" s="12" t="s">
        <v>18</v>
      </c>
      <c r="B16" s="17" t="s">
        <v>15</v>
      </c>
      <c r="C16" s="3">
        <v>9</v>
      </c>
      <c r="D16" s="3">
        <v>2</v>
      </c>
      <c r="E16" s="3">
        <v>0</v>
      </c>
      <c r="F16" s="3">
        <f>SUM(C16:E16)</f>
        <v>11</v>
      </c>
      <c r="G16" s="9"/>
      <c r="H16" s="10" t="str">
        <f t="shared" ca="1" si="6"/>
        <v/>
      </c>
      <c r="I16" t="s">
        <v>20</v>
      </c>
      <c r="J16" t="s">
        <v>20</v>
      </c>
      <c r="K16" t="s">
        <v>20</v>
      </c>
      <c r="L16" t="s">
        <v>20</v>
      </c>
    </row>
    <row r="17" spans="1:15" x14ac:dyDescent="0.25">
      <c r="A17" s="13"/>
      <c r="B17" s="15"/>
      <c r="C17" s="4">
        <f>C16/$F$16</f>
        <v>0.81818181818181823</v>
      </c>
      <c r="D17" s="4">
        <f>D16/$F$16</f>
        <v>0.18181818181818182</v>
      </c>
      <c r="E17" s="4">
        <f>E16/$F$16</f>
        <v>0</v>
      </c>
      <c r="F17" s="5"/>
      <c r="G17" s="9"/>
      <c r="H17" s="10" t="str">
        <f t="shared" ca="1" si="6"/>
        <v/>
      </c>
      <c r="I17" t="s">
        <v>20</v>
      </c>
      <c r="J17" t="s">
        <v>20</v>
      </c>
      <c r="K17" t="s">
        <v>20</v>
      </c>
      <c r="L17" t="s">
        <v>20</v>
      </c>
    </row>
    <row r="18" spans="1:15" x14ac:dyDescent="0.25">
      <c r="A18" s="12" t="s">
        <v>19</v>
      </c>
      <c r="B18" s="14" t="s">
        <v>16</v>
      </c>
      <c r="C18" s="3">
        <v>6</v>
      </c>
      <c r="D18" s="3">
        <v>5</v>
      </c>
      <c r="E18" s="3">
        <v>2</v>
      </c>
      <c r="F18" s="3">
        <f>SUM(C18:E18)</f>
        <v>13</v>
      </c>
      <c r="G18" s="9"/>
      <c r="H18" s="10" t="str">
        <f t="shared" ca="1" si="6"/>
        <v/>
      </c>
      <c r="I18" t="s">
        <v>20</v>
      </c>
      <c r="J18" t="s">
        <v>20</v>
      </c>
      <c r="K18" t="s">
        <v>20</v>
      </c>
      <c r="L18" t="s">
        <v>20</v>
      </c>
    </row>
    <row r="19" spans="1:15" x14ac:dyDescent="0.25">
      <c r="A19" s="13"/>
      <c r="B19" s="15"/>
      <c r="C19" s="4">
        <f>C18/$F$18</f>
        <v>0.46153846153846156</v>
      </c>
      <c r="D19" s="4">
        <f>D18/$F$18</f>
        <v>0.38461538461538464</v>
      </c>
      <c r="E19" s="4">
        <f>E18/$F$18</f>
        <v>0.15384615384615385</v>
      </c>
      <c r="F19" s="5"/>
      <c r="G19" s="9"/>
      <c r="H19" s="10" t="str">
        <f t="shared" ca="1" si="6"/>
        <v/>
      </c>
      <c r="I19" t="s">
        <v>20</v>
      </c>
      <c r="J19" t="s">
        <v>20</v>
      </c>
      <c r="K19" t="s">
        <v>20</v>
      </c>
      <c r="L19" t="s">
        <v>20</v>
      </c>
      <c r="O19" t="s">
        <v>23</v>
      </c>
    </row>
    <row r="33" spans="15:15" x14ac:dyDescent="0.25">
      <c r="O33" t="s">
        <v>24</v>
      </c>
    </row>
    <row r="34" spans="15:15" x14ac:dyDescent="0.25">
      <c r="O34" t="s">
        <v>25</v>
      </c>
    </row>
    <row r="48" spans="15:15" x14ac:dyDescent="0.25">
      <c r="O48" t="s">
        <v>27</v>
      </c>
    </row>
    <row r="49" spans="15:15" x14ac:dyDescent="0.25">
      <c r="O49" t="s">
        <v>28</v>
      </c>
    </row>
    <row r="63" spans="15:15" x14ac:dyDescent="0.25">
      <c r="O63" t="s">
        <v>29</v>
      </c>
    </row>
    <row r="78" spans="15:15" x14ac:dyDescent="0.25">
      <c r="O78" t="s">
        <v>32</v>
      </c>
    </row>
  </sheetData>
  <mergeCells count="18">
    <mergeCell ref="A10:A11"/>
    <mergeCell ref="B10:B11"/>
    <mergeCell ref="A12:A13"/>
    <mergeCell ref="B12:B13"/>
    <mergeCell ref="A6:A7"/>
    <mergeCell ref="B6:B7"/>
    <mergeCell ref="A8:A9"/>
    <mergeCell ref="B8:B9"/>
    <mergeCell ref="A2:A3"/>
    <mergeCell ref="B2:B3"/>
    <mergeCell ref="A4:A5"/>
    <mergeCell ref="B4:B5"/>
    <mergeCell ref="A18:A19"/>
    <mergeCell ref="B18:B19"/>
    <mergeCell ref="A14:A15"/>
    <mergeCell ref="B14:B15"/>
    <mergeCell ref="A16:A17"/>
    <mergeCell ref="B16:B17"/>
  </mergeCells>
  <phoneticPr fontId="4" type="noConversion"/>
  <pageMargins left="0.7" right="0.7" top="0.75" bottom="0.75" header="0.3" footer="0.3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cb</cp:lastModifiedBy>
  <dcterms:created xsi:type="dcterms:W3CDTF">2014-02-13T13:36:38Z</dcterms:created>
  <dcterms:modified xsi:type="dcterms:W3CDTF">2014-02-16T13:53:13Z</dcterms:modified>
</cp:coreProperties>
</file>