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0" yWindow="60" windowWidth="20730" windowHeight="8565"/>
  </bookViews>
  <sheets>
    <sheet name="GRAPHIQUE ECART" sheetId="1" r:id="rId1"/>
  </sheets>
  <externalReferences>
    <externalReference r:id="rId2"/>
  </externalReferences>
  <definedNames>
    <definedName name="a" hidden="1">{#N/A,#N/A,FALSE,"Entête";#N/A,#N/A,FALSE,"Régional National";#N/A,#N/A,FALSE,"USI Sud Ouest";#N/A,#N/A,FALSE,"USI Rhône Alpes";#N/A,#N/A,FALSE,"USI Méditerranée";#N/A,#N/A,FALSE,"USI Est";#N/A,#N/A,FALSE,"USI Ile de France";#N/A,#N/A,FALSE,"USI Nord Ouest";#N/A,#N/A,FALSE,"USI Ouest";#N/A,#N/A,FALSE,"Validation"}</definedName>
    <definedName name="AnalyseGraphique_TitreGraphForfait" localSheetId="0">'GRAPHIQUE ECART'!$AM$5</definedName>
    <definedName name="AnalyseGraphique_TitreGraphForfait">'[1]GRAPHIQUE EVOLUTON'!$AM$5</definedName>
    <definedName name="AnalyseGraphique_TitreGraphHF" localSheetId="0">'GRAPHIQUE ECART'!$AM$6</definedName>
    <definedName name="AnalyseGraphique_TitreGraphHF">'[1]GRAPHIQUE EVOLUTON'!$AM$6</definedName>
    <definedName name="AnalyseGraphique_TitreGraphTravaux" localSheetId="0">'GRAPHIQUE ECART'!$AM$7</definedName>
    <definedName name="AnalyseGraphique_TitreGraphTravaux">'[1]GRAPHIQUE EVOLUTON'!$AM$7</definedName>
    <definedName name="b" hidden="1">{#N/A,#N/A,FALSE,"Entête";#N/A,#N/A,FALSE,"Régional National";#N/A,#N/A,FALSE,"USI Sud Ouest";#N/A,#N/A,FALSE,"USI Rhône Alpes";#N/A,#N/A,FALSE,"USI Méditerranée";#N/A,#N/A,FALSE,"USI Est";#N/A,#N/A,FALSE,"USI Ile de France";#N/A,#N/A,FALSE,"USI Nord Ouest";#N/A,#N/A,FALSE,"USI Ouest";#N/A,#N/A,FALSE,"Validation"}</definedName>
    <definedName name="DADC" hidden="1">{#N/A,#N/A,FALSE,"Présentation du document";#N/A,#N/A,FALSE,"budget initial 140999";#N/A,#N/A,FALSE,"budget 040900";#N/A,#N/A,FALSE,"budget éclaté général";#N/A,#N/A,FALSE,"Coût main d'oeuvre";#N/A,#N/A,FALSE,"Effectifs";#N/A,#N/A,FALSE,"Effectifs MADA";#N/A,#N/A,FALSE,"Analyse spécifique MADA";#N/A,#N/A,FALSE,"MADA budget";#N/A,#N/A,FALSE,"Analyse spécifique familles"}</definedName>
    <definedName name="DAZ" hidden="1">{#N/A,#N/A,FALSE,"Présentation du document";#N/A,#N/A,FALSE,"budget initial 140999";#N/A,#N/A,FALSE,"budget 040900";#N/A,#N/A,FALSE,"budget éclaté général";#N/A,#N/A,FALSE,"Coût main d'oeuvre";#N/A,#N/A,FALSE,"Effectifs";#N/A,#N/A,FALSE,"Effectifs MADA";#N/A,#N/A,FALSE,"Analyse spécifique MADA";#N/A,#N/A,FALSE,"MADA budget";#N/A,#N/A,FALSE,"Analyse spécifique familles"}</definedName>
    <definedName name="DEDE" hidden="1">{#N/A,#N/A,TRUE,"bilan 0 des gains Natachat";#N/A,#N/A,TRUE,"bilan 0 des gains hors Natachat";#N/A,#N/A,TRUE,"bilan 0 consolidé";#N/A,#N/A,TRUE,"N hN ensemble des gains";#N/A,#N/A,TRUE,"N hN hors USI nationales"}</definedName>
    <definedName name="DEDEDED" hidden="1">{#N/A,#N/A,FALSE,"Entête";#N/A,#N/A,FALSE,"Gains CNPE";#N/A,#N/A,FALSE,"Gains USI";#N/A,#N/A,FALSE,"Gains U nationales";#N/A,#N/A,FALSE,"ha R nR";#N/A,#N/A,FALSE,"R annuels";#N/A,#N/A,FALSE,"Type de marché"}</definedName>
    <definedName name="dfqd" hidden="1">{#N/A,#N/A,FALSE,"En tête";#N/A,#N/A,FALSE,"Répartition FPA USI_clients nb";#N/A,#N/A,FALSE,"Répartition FPA USI_clients F";#N/A,#N/A,FALSE,"Répartition FPA USI_CNPE";#N/A,#N/A,FALSE,"Répartition FPA USI_autres ";#N/A,#N/A,FALSE,"Répartition FPA USI_USI"}</definedName>
    <definedName name="dsqdfq" hidden="1">{#N/A,#N/A,TRUE,"CNPE hors Natachat";#N/A,#N/A,TRUE,"CNPE Natachat hors USI";#N/A,#N/A,TRUE,"Gains remontés par les CNPE"}</definedName>
    <definedName name="EDEDE" hidden="1">{#N/A,#N/A,TRUE,"Entête";#N/A,#N/A,TRUE,"nb FPA et montant des gains 99";#N/A,#N/A,TRUE,"qualité par unité";#N/A,#N/A,TRUE,"qualité (gains)";#N/A,#N/A,TRUE,"Gains CNPE";#N/A,#N/A,TRUE,"Gains USI";#N/A,#N/A,TRUE,"Gains U Nationales";#N/A,#N/A,TRUE,"ha R nR";#N/A,#N/A,TRUE,"Type de marché";#N/A,#N/A,TRUE,"R annuels"}</definedName>
    <definedName name="f" hidden="1">{#N/A,#N/A,FALSE,"Entête";#N/A,#N/A,FALSE,"Gains CNPE";#N/A,#N/A,FALSE,"Gains USI";#N/A,#N/A,FALSE,"Gains U nationales";#N/A,#N/A,FALSE,"ha R nR";#N/A,#N/A,FALSE,"R annuels";#N/A,#N/A,FALSE,"Type de marché"}</definedName>
    <definedName name="Forfait_Antennes">OFFSET([1]FORFAIT!$H$10,1,0,COUNTA([1]FORFAIT!$A$1:$A$65536)-10,1)</definedName>
    <definedName name="Forfait_BD_Donnees">OFFSET([1]FORFAIT!$A$10,1,0,COUNTA([1]FORFAIT!$A$1:$A$65536)-10,COUNTA([1]FORFAIT!$A$10:$IV$10))</definedName>
    <definedName name="Forfait_BD_Titres">OFFSET([1]FORFAIT!$A$10,0,0,1,COUNTA([1]FORFAIT!$A$10:$IV$10))</definedName>
    <definedName name="Forfait_Cle">OFFSET([1]FORFAIT!$R$10,1,0,COUNTA([1]FORFAIT!$A$1:$A$65536)-10,1)</definedName>
    <definedName name="Forfait_Domaines">OFFSET([1]FORFAIT!$O$10,1,0,COUNTA([1]FORFAIT!$A$1:$A$65536)-10,1)</definedName>
    <definedName name="Forfait_Famille_Antennes">OFFSET([1]FORFAIT!$U$10,1,0,COUNTA([1]FORFAIT!$A$1:$A$65536)-10,1)</definedName>
    <definedName name="Forfait_Famille_DIG">OFFSET([1]FORFAIT!$V$10,1,0,COUNTA([1]FORFAIT!$A$1:$A$65536)-10,1)</definedName>
    <definedName name="Forfait_Famille_FM">OFFSET([1]FORFAIT!$T$10,1,0,COUNTA([1]FORFAIT!$A$1:$A$65536)-10,1)</definedName>
    <definedName name="Forfait_Famille_LettreGestion">OFFSET([1]FORFAIT!$S1,1,0,COUNTA([1]FORFAIT!$A$1:$A$65536)-10,1)</definedName>
    <definedName name="Forfait_FouH">OFFSET([1]FORFAIT!$Q$10,1,0,COUNTA([1]FORFAIT!$A$1:$A$65536)-10,1)</definedName>
    <definedName name="Forfait_Libelle_Sites">OFFSET([1]FORFAIT!$I$10,1,0,COUNTA([1]FORFAIT!$A$1:$A$65536)-10,1)</definedName>
    <definedName name="Forfait_Libellle_Domaines">OFFSET([1]FORFAIT!$P$10,1,0,COUNTA([1]FORFAIT!$A$1:$A$65536)-10,1)</definedName>
    <definedName name="Forfait_Montant_PMT1">OFFSET([1]FORFAIT!$AS$10,1,0,COUNTA([1]FORFAIT!$A$1:$A$65536)-10,1)</definedName>
    <definedName name="Forfait_Montant_PMT2">OFFSET([1]FORFAIT!$AW$10,1,0,COUNTA([1]FORFAIT!$A$1:$A$65536)-10,1)</definedName>
    <definedName name="Forfait_Montant_PMT3">OFFSET([1]FORFAIT!$BA$10,1,0,COUNTA([1]FORFAIT!$A$1:$A$65536)-10,1)</definedName>
    <definedName name="Forfait_Montant_R2">OFFSET([1]FORFAIT!$AH$10,1,0,COUNTA([1]FORFAIT!$A$1:$A$65536)-10,1)</definedName>
    <definedName name="Forfait_Occupant">OFFSET([1]FORFAIT!$N$10,1,0,COUNTA([1]FORFAIT!$A$1:$A$65536)-10,1)</definedName>
    <definedName name="Forfait_PaB">OFFSET([1]FORFAIT!$M$10,1,0,COUNTA([1]FORFAIT!$A$1:$A$65536)-10,1)</definedName>
    <definedName name="Forfait_Phase_PMT1">OFFSET([1]FORFAIT!$AR$10,1,0,COUNTA([1]FORFAIT!$A$1:$A$65536)-10,1)</definedName>
    <definedName name="Forfait_Phase_PMT2">OFFSET([1]FORFAIT!$AV$10,1,0,COUNTA([1]FORFAIT!$A$1:$A$65536)-10,1)</definedName>
    <definedName name="Forfait_Phase_PMT3">OFFSET([1]FORFAIT!$AZ$10,1,0,COUNTA([1]FORFAIT!$A$1:$A$65536)-10,1)</definedName>
    <definedName name="Forfait_Phase_R2">OFFSET([1]FORFAIT!$AG$10,1,0,COUNTA([1]FORFAIT!$A$1:$A$65536)-10,1)</definedName>
    <definedName name="Forfait_Proprio">OFFSET([1]FORFAIT!$L$10,1,0,COUNTA([1]FORFAIT!$A$1:$A$65536)-10,1)</definedName>
    <definedName name="Forfait_Sites">OFFSET([1]FORFAIT!$G$10,1,0,COUNTA([1]FORFAIT!$A$1:$A$65536)-10,1)</definedName>
    <definedName name="FTFTF" hidden="1">{#N/A,#N/A,TRUE,"CNPE hors Natachat";#N/A,#N/A,TRUE,"CNPE Natachat hors USI";#N/A,#N/A,TRUE,"Gains remontés par les CNPE"}</definedName>
    <definedName name="g" hidden="1">{#N/A,#N/A,FALSE,"Entête";#N/A,#N/A,FALSE,"Gains CNPE";#N/A,#N/A,FALSE,"Gains USI";#N/A,#N/A,FALSE,"Gains U nationales";#N/A,#N/A,FALSE,"ha R nR";#N/A,#N/A,FALSE,"R annuels";#N/A,#N/A,FALSE,"Type de marché"}</definedName>
    <definedName name="hdgd" hidden="1">{#N/A,#N/A,FALSE,"Entête";#N/A,#N/A,FALSE,"Gains CNPE";#N/A,#N/A,FALSE,"Gains USI";#N/A,#N/A,FALSE,"Gains U nationales";#N/A,#N/A,FALSE,"ha R nR";#N/A,#N/A,FALSE,"R annuels";#N/A,#N/A,FALSE,"Type de marché"}</definedName>
    <definedName name="Hors_Forfait_BD_Donnees">OFFSET('[1]HORS FORFAIT'!$A$10,1,0,COUNTA('[1]HORS FORFAIT'!$A$1:$A$65536)-10,COUNTA('[1]HORS FORFAIT'!$A$10:$IV$10))</definedName>
    <definedName name="Hors_Forfait_BD_Titres">OFFSET('[1]HORS FORFAIT'!$A$10,0,0,1,COUNTA('[1]HORS FORFAIT'!$A$10:$IV$10))</definedName>
    <definedName name="HorsForfait_Antennes">OFFSET('[1]HORS FORFAIT'!$H$10,1,0,COUNTA('[1]HORS FORFAIT'!$A$1:$A$65536)-10,1)</definedName>
    <definedName name="HorsForfait_Cle">OFFSET('[1]HORS FORFAIT'!$R$10,1,0,COUNTA('[1]HORS FORFAIT'!$A$1:$A$65536)-10,1)</definedName>
    <definedName name="HorsForfait_Domaines">OFFSET('[1]HORS FORFAIT'!$O$10,1,0,COUNTA('[1]HORS FORFAIT'!$A$1:$A$65536)-10,1)</definedName>
    <definedName name="HorsForfait_Famille_Antennes">OFFSET('[1]HORS FORFAIT'!$U$10,1,0,COUNTA('[1]HORS FORFAIT'!$A$1:$A$65536)-10,1)</definedName>
    <definedName name="HorsForfait_Famille_DIG">OFFSET('[1]HORS FORFAIT'!$V$10,1,0,COUNTA('[1]HORS FORFAIT'!$A$1:$A$65536)-10,1)</definedName>
    <definedName name="HorsForfait_Famille_FM">OFFSET('[1]HORS FORFAIT'!$T$10,1,0,COUNTA('[1]HORS FORFAIT'!$A$1:$A$65536)-10,1)</definedName>
    <definedName name="HorsForfait_Famille_LettreGestion">OFFSET('[1]HORS FORFAIT'!$S$10,1,0,COUNTA('[1]HORS FORFAIT'!$A$1:$A$65536)-10,1)</definedName>
    <definedName name="HorsForfait_FouH">OFFSET('[1]HORS FORFAIT'!$Q$10,1,0,COUNTA('[1]HORS FORFAIT'!$A$1:$A$65536)-10,1)</definedName>
    <definedName name="HorsForfait_Libelle_Domaines">OFFSET('[1]HORS FORFAIT'!$P$10,1,0,COUNTA('[1]HORS FORFAIT'!$A$1:$A$65536)-10,1)</definedName>
    <definedName name="HorsForfait_Libelle_Sites">OFFSET('[1]HORS FORFAIT'!$I$10,1,0,COUNTA('[1]HORS FORFAIT'!$A$1:$A$65536)-10,1)</definedName>
    <definedName name="HorsForfait_Montant_PMT1">OFFSET('[1]HORS FORFAIT'!$AS$10,1,0,COUNTA('[1]HORS FORFAIT'!$A$1:$A$65536)-10,1)</definedName>
    <definedName name="HorsForfait_Montant_PMT2">OFFSET('[1]HORS FORFAIT'!$AW$10,1,0,COUNTA('[1]HORS FORFAIT'!$A$1:$A$65536)-10,1)</definedName>
    <definedName name="HorsForfait_Montant_PMT3">OFFSET('[1]HORS FORFAIT'!$BA$10,1,0,COUNTA('[1]HORS FORFAIT'!$A$1:$A$65536)-10,1)</definedName>
    <definedName name="HorsForfait_Montant_R2">OFFSET('[1]HORS FORFAIT'!$AH$10,1,0,COUNTA('[1]HORS FORFAIT'!$A$1:$A$65536)-10,1)</definedName>
    <definedName name="HorsForfait_Occupant">OFFSET('[1]HORS FORFAIT'!$N$10,1,0,COUNTA('[1]HORS FORFAIT'!$A$1:$A$65536)-10,1)</definedName>
    <definedName name="HorsForfait_PaB">OFFSET('[1]HORS FORFAIT'!$M$10,1,0,COUNTA('[1]HORS FORFAIT'!$A$1:$A$65536)-10,1)</definedName>
    <definedName name="HorsForfait_Phase_PMT1">OFFSET('[1]HORS FORFAIT'!$AR$10,1,0,COUNTA('[1]HORS FORFAIT'!$A$1:$A$65536)-10,1)</definedName>
    <definedName name="HorsForfait_Phase_PMT2">OFFSET('[1]HORS FORFAIT'!$AV$10,1,0,COUNTA('[1]HORS FORFAIT'!$A$1:$A$65536)-10,1)</definedName>
    <definedName name="HorsForfait_Phase_PMT3">OFFSET('[1]HORS FORFAIT'!$AZ$10,1,0,COUNTA('[1]HORS FORFAIT'!$A$1:$A$65536)-10,1)</definedName>
    <definedName name="HorsForfait_Phase_R2">OFFSET('[1]HORS FORFAIT'!$AG$10,1,0,COUNTA('[1]HORS FORFAIT'!$A$1:$A$65536)-10,1)</definedName>
    <definedName name="HorsForfait_PlageDonnees">OFFSET('[1]HORS FORFAIT'!$X$10,1,0,COUNTA('[1]HORS FORFAIT'!$A$1:$A$65536)-10,25)</definedName>
    <definedName name="HorsForfait_Proprio">OFFSET('[1]HORS FORFAIT'!$L$10,1,0,COUNTA('[1]HORS FORFAIT'!$A$1:$A$65536)-10,1)</definedName>
    <definedName name="HorsForfait_Sites">OFFSET('[1]HORS FORFAIT'!$G$10,1,0,COUNTA('[1]HORS FORFAIT'!$G$1:$G$65536)-1,1)</definedName>
    <definedName name="j" hidden="1">{#N/A,#N/A,FALSE,"Entête";#N/A,#N/A,FALSE,"Gains CNPE";#N/A,#N/A,FALSE,"Gains USI";#N/A,#N/A,FALSE,"Gains U nationales";#N/A,#N/A,FALSE,"ha R nR";#N/A,#N/A,FALSE,"R annuels";#N/A,#N/A,FALSE,"Type de marché"}</definedName>
    <definedName name="MARI" hidden="1">{#N/A,#N/A,FALSE,"Présentation du document";#N/A,#N/A,FALSE,"budget initial 140999";#N/A,#N/A,FALSE,"budget 040900";#N/A,#N/A,FALSE,"budget éclaté général";#N/A,#N/A,FALSE,"Coût main d'oeuvre";#N/A,#N/A,FALSE,"Effectifs";#N/A,#N/A,FALSE,"Effectifs MADA";#N/A,#N/A,FALSE,"Analyse spécifique MADA";#N/A,#N/A,FALSE,"MADA budget";#N/A,#N/A,FALSE,"Analyse spécifique familles"}</definedName>
    <definedName name="n" hidden="1">{#N/A,#N/A,FALSE,"En tête";#N/A,#N/A,FALSE,"Répartition FPA USI_clients nb";#N/A,#N/A,FALSE,"Répartition FPA USI_clients F";#N/A,#N/A,FALSE,"Répartition FPA USI_CNPE";#N/A,#N/A,FALSE,"Répartition FPA USI_autres ";#N/A,#N/A,FALSE,"Répartition FPA USI_USI"}</definedName>
    <definedName name="ora" hidden="1">{#N/A,#N/A,TRUE,"bilan 0 des gains Natachat";#N/A,#N/A,TRUE,"bilan 0 des gains hors Natachat";#N/A,#N/A,TRUE,"bilan 0 consolidé";#N/A,#N/A,TRUE,"N hN ensemble des gains";#N/A,#N/A,TRUE,"N hN hors USI nationales"}</definedName>
    <definedName name="oti" hidden="1">{#N/A,#N/A,TRUE,"bilan 0 des gains Natachat";#N/A,#N/A,TRUE,"bilan 0 des gains hors Natachat";#N/A,#N/A,TRUE,"bilan 0 consolidé";#N/A,#N/A,TRUE,"N hN ensemble des gains";#N/A,#N/A,TRUE,"N hN hors USI nationales"}</definedName>
    <definedName name="Param_Extracteur_DB">OFFSET([1]Extracteur!$A$1,0,0,COUNTA([1]Extracteur!$A$1:$A$65536),COUNTA([1]Extracteur!$A$1:$IV$1))</definedName>
    <definedName name="Param_Familles_DomaineFamille">OFFSET('[1]Param Familles'!$B$3,1,0,COUNTA('[1]Param Familles'!$D$1:$D$65536)-2,2)</definedName>
    <definedName name="Param_Familles_Domaines">OFFSET('[1]Param Familles'!$B$3,1,0,COUNTA('[1]Param Familles'!$D$1:$D$65536)-2,1)</definedName>
    <definedName name="Param_Mvt_Sites_Liberes_Donnees_Date_Event">OFFSET('[1]Param Mvt de sites'!$F$1,1,0,COUNTA('[1]Param Mvt de sites'!$A$1:$A$65536)-1)</definedName>
    <definedName name="Param_Mvt_Sites_Liberes_Donnees_Site">OFFSET('[1]Param Mvt de sites'!$B$1,1,0,COUNTA('[1]Param Mvt de sites'!$A$1:$A$65536)-1)</definedName>
    <definedName name="Param_Mvt_Sites_Pris_En_Location_Donnees_Date_Event">OFFSET('[1]Param Mvt de sites'!$M$1,1,0,COUNTA('[1]Param Mvt de sites'!$H$1:$H$65536)-1,1)</definedName>
    <definedName name="Param_Mvt_Sites_Pris_En_Location_Donnees_Site">OFFSET('[1]Param Mvt de sites'!$I$1,1,0,COUNTA('[1]Param Mvt de sites'!$H$1:$H$65536)-1)</definedName>
    <definedName name="Param_Taux_Donnees_Annees">OFFSET('[1]Param Taux'!$D$1,1,0,COUNTA('[1]Param Taux'!$A$1:$A$65536)-1)</definedName>
    <definedName name="Param_Taux_Donnees_Cle">OFFSET('[1]Param Taux'!$C$1,1,0,COUNTA('[1]Param Taux'!$A$1:$A$65536)-1)</definedName>
    <definedName name="Param_Taux_Donnees_Mois">OFFSET('[1]Param Taux'!$E$1:$P$1,1,0,COUNTA('[1]Param Taux'!$A$1:$A$65536)-1)</definedName>
    <definedName name="Param_Taux_Mois">'[1]Param Taux'!$E$1:$P$1</definedName>
    <definedName name="Parama_Extracteur_BD_TCD_Ecarts">OFFSET([1]Extracteur!$A$1,0,0,COUNTA([1]Extracteur!$A$1:$A$65536),COUNTA([1]Extracteur!$A$1:$IV$1))</definedName>
    <definedName name="q" hidden="1">{#N/A,#N/A,TRUE,"CNPE hors Natachat";#N/A,#N/A,TRUE,"CNPE Natachat hors USI";#N/A,#N/A,TRUE,"Gains remontés par les CNPE"}</definedName>
    <definedName name="qfqd" hidden="1">{#N/A,#N/A,FALSE,"FPA par unité émetteur";#N/A,#N/A,FALSE,"Gains CNPE";#N/A,#N/A,FALSE,"Gains USI";#N/A,#N/A,FALSE,"Gains U Nationales";#N/A,#N/A,FALSE,"Total synthèse (triade)"}</definedName>
    <definedName name="s" hidden="1">{#N/A,#N/A,FALSE,"En tête";#N/A,#N/A,FALSE,"Répartition FPA USI_clients nb";#N/A,#N/A,FALSE,"Répartition FPA USI_clients F";#N/A,#N/A,FALSE,"Répartition FPA USI_CNPE";#N/A,#N/A,FALSE,"Répartition gains CNPE (USI)";#N/A,#N/A,FALSE,"Répartition FPA USI_autres ";#N/A,#N/A,FALSE,"Répartition FPA USI_USI"}</definedName>
    <definedName name="SAPBEXsysID" hidden="1">"AP1"</definedName>
    <definedName name="SAPBEXwbID" hidden="1">"3CUV8P74B6SG6GRRX2KO4WNQF"</definedName>
    <definedName name="titi" hidden="1">{#N/A,#N/A,FALSE,"Entête";#N/A,#N/A,FALSE,"Régional National";#N/A,#N/A,FALSE,"USI Sud Ouest";#N/A,#N/A,FALSE,"USI Rhône Alpes";#N/A,#N/A,FALSE,"USI Méditerranée";#N/A,#N/A,FALSE,"USI Est";#N/A,#N/A,FALSE,"USI Ile de France";#N/A,#N/A,FALSE,"USI Nord Ouest";#N/A,#N/A,FALSE,"USI Ouest";#N/A,#N/A,FALSE,"Validation"}</definedName>
    <definedName name="Travaux_Antennes">OFFSET([1]TRAVAUX!$H$9,1,0,COUNTA([1]TRAVAUX!$A$1:$A$65536)-9,1)</definedName>
    <definedName name="Travaux_BD_Donnees">OFFSET([1]TRAVAUX!$A$9,1,0,COUNTA([1]TRAVAUX!$A$1:$A$65536)-ROW([1]TRAVAUX!$A$9),COUNTA([1]TRAVAUX!$A$9:$IV$9))</definedName>
    <definedName name="Travaux_BD_Titres">OFFSET([1]TRAVAUX!$A$9,0,0,1,COUNTA([1]TRAVAUX!$A$9:$IV$9))</definedName>
    <definedName name="Travaux_Cle">OFFSET([1]TRAVAUX!$S$9,1,0,COUNTA([1]TRAVAUX!$A$1:$A$65536)-9,1)</definedName>
    <definedName name="Travaux_Domaines">OFFSET([1]TRAVAUX!$O$9,1,0,COUNTA([1]TRAVAUX!$A$1:$A$65536)-9,1)</definedName>
    <definedName name="Travaux_Famille_Antennes">OFFSET([1]TRAVAUX!$V$9,1,0,COUNTA([1]TRAVAUX!$A$1:$A$65536)-9,1)</definedName>
    <definedName name="Travaux_Famille_FM">OFFSET([1]TRAVAUX!$U$9,1,0,COUNTA([1]TRAVAUX!$A$1:$A$65536)-9,1)</definedName>
    <definedName name="Travaux_Famille_LettreGestion">OFFSET([1]TRAVAUX!$T$9,1,0,COUNTA([1]TRAVAUX!$A$1:$A$65536)-9,1)</definedName>
    <definedName name="Travaux_Familles_DIG">OFFSET([1]TRAVAUX!$W$9,1,0,COUNTA([1]TRAVAUX!$A$1:$A$65536)-9,1)</definedName>
    <definedName name="Travaux_FouH">OFFSET([1]TRAVAUX!$Q$9,1,0,COUNTA([1]TRAVAUX!$A$1:$A$65536)-9,1)</definedName>
    <definedName name="Travaux_Libelle_Domaines">OFFSET([1]TRAVAUX!$P$9,1,0,COUNTA([1]TRAVAUX!$A$1:$A$65536)-9,1)</definedName>
    <definedName name="Travaux_Libelle_Sites">OFFSET([1]TRAVAUX!$I$9,1,0,COUNTA([1]TRAVAUX!$A$1:$A$65536)-9,1)</definedName>
    <definedName name="Travaux_Montant_PMT1">OFFSET([1]TRAVAUX!$AR$9,1,0,COUNTA([1]TRAVAUX!$A$1:$A$65536)-9,1)</definedName>
    <definedName name="Travaux_Montant_PMT2">OFFSET([1]TRAVAUX!$AV$9,1,0,COUNTA([1]TRAVAUX!$A$1:$A$65536)-9,1)</definedName>
    <definedName name="Travaux_Montant_PMT3">OFFSET([1]TRAVAUX!$AZ$9,1,0,COUNTA([1]TRAVAUX!$A$1:$A$65536)-9,1)</definedName>
    <definedName name="Travaux_Montant_R2">OFFSET([1]TRAVAUX!$AF$9,1,0,COUNTA([1]TRAVAUX!$A$1:$A$65536)-9,1)</definedName>
    <definedName name="Travaux_Occupant">OFFSET([1]TRAVAUX!$N$9,1,0,COUNTA([1]TRAVAUX!$A$1:$A$65536)-9,1)</definedName>
    <definedName name="Travaux_PaB">OFFSET([1]TRAVAUX!$M$9,1,0,COUNTA([1]TRAVAUX!$A$1:$A$65536)-9,1)</definedName>
    <definedName name="Travaux_Phase_PMT1">OFFSET([1]TRAVAUX!$AQ$9,1,0,COUNTA([1]TRAVAUX!$A$1:$A$65536)-9,1)</definedName>
    <definedName name="Travaux_Phase_PMT2">OFFSET([1]TRAVAUX!$AU$9,1,0,COUNTA([1]TRAVAUX!$A$1:$A$65536)-9,1)</definedName>
    <definedName name="Travaux_Phase_PMT3">OFFSET([1]TRAVAUX!$AY$9,1,0,COUNTA([1]TRAVAUX!$A$1:$A$65536)-9,1)</definedName>
    <definedName name="Travaux_Phase_R2">OFFSET([1]TRAVAUX!$AE$9,1,0,COUNTA([1]TRAVAUX!$A$1:$A$65536)-9,1)</definedName>
    <definedName name="Travaux_PlageDonnees">OFFSET([1]TRAVAUX!$Y$9,1,0,COUNTA([1]TRAVAUX!$A$1:$A$65536)-9,22)</definedName>
    <definedName name="Travaux_Proprio">OFFSET([1]TRAVAUX!$L$9,1,0,COUNTA([1]TRAVAUX!$A$1:$A$65536)-9,1)</definedName>
    <definedName name="Travaux_Sites">OFFSET([1]TRAVAUX!$G$9,1,0,COUNTA([1]TRAVAUX!$A$1:$A$65536)-9,1)</definedName>
    <definedName name="v" hidden="1">{#N/A,#N/A,FALSE,"FPA par unité émetteur";#N/A,#N/A,FALSE,"Gains CNPE";#N/A,#N/A,FALSE,"Gains USI";#N/A,#N/A,FALSE,"Gains U Nationales";#N/A,#N/A,FALSE,"Total synthèse (triade)"}</definedName>
    <definedName name="w" hidden="1">{#N/A,#N/A,FALSE,"En tête";#N/A,#N/A,FALSE,"Répartition gains CNPE"}</definedName>
    <definedName name="wrn.audit." hidden="1">{#N/A,#N/A,TRUE,"Entête";#N/A,#N/A,TRUE,"nb FPA et montant des gains 99";#N/A,#N/A,TRUE,"qualité par unité";#N/A,#N/A,TRUE,"qualité (gains)";#N/A,#N/A,TRUE,"Gains CNPE";#N/A,#N/A,TRUE,"Gains USI";#N/A,#N/A,TRUE,"Gains U Nationales";#N/A,#N/A,TRUE,"ha R nR";#N/A,#N/A,TRUE,"Type de marché";#N/A,#N/A,TRUE,"R annuels"}</definedName>
    <definedName name="wrn.Bil_98." hidden="1">{#N/A,#N/A,TRUE,"entête";#N/A,#N/A,TRUE,"Origine infos";#N/A,#N/A,TRUE,"bilan 0 consolidé";#N/A,#N/A,TRUE,"graph Gains 98";#N/A,#N/A,TRUE,"bilan O Natachat";#N/A,#N/A,TRUE,"Graph gains 98 N";#N/A,#N/A,TRUE,"Bilan par CRA";#N/A,#N/A,TRUE,"Camembert";#N/A,#N/A,TRUE,"HA réc non réc";#N/A,#N/A,TRUE,"Leviers";#N/A,#N/A,TRUE,"Répart. par type de marché"}</definedName>
    <definedName name="wrn.BILAN._.0._.BIS." hidden="1">{#N/A,#N/A,TRUE,"bilan 0 des gains Natachat";#N/A,#N/A,TRUE,"bilan 0 des gains hors Natachat";#N/A,#N/A,TRUE,"bilan 0 consolidé";#N/A,#N/A,TRUE,"N hN ensemble des gains";#N/A,#N/A,TRUE,"N hN hors USI nationales"}</definedName>
    <definedName name="wrn.Bilan._.CRA." hidden="1">{#N/A,#N/A,TRUE,"Entête";#N/A,#N/A,TRUE,"Régional National";#N/A,#N/A,TRUE,"CRA Ouest";#N/A,#N/A,TRUE,"CRA Nord Ouest";#N/A,#N/A,TRUE,"CRA Est";#N/A,#N/A,TRUE,"CRA Ile de France";#N/A,#N/A,TRUE,"CRA Méditerranée";#N/A,#N/A,TRUE,"CRA Rhône Alpes";#N/A,#N/A,TRUE,"CRA Sud Ouest";#N/A,#N/A,TRUE,"Unités nationales";#N/A,#N/A,TRUE,"Graphiques poids usi cnpe uto";#N/A,#N/A,TRUE,"Validation"}</definedName>
    <definedName name="wrn.Bilan._.Gestion." hidden="1">{#N/A,#N/A,TRUE,"Entête";#N/A,#N/A,TRUE,"Régional National";#N/A,#N/A,TRUE,"USI Sud Ouest";#N/A,#N/A,TRUE,"USI Rhône Alpes";#N/A,#N/A,TRUE,"USI Méditerranée";#N/A,#N/A,TRUE,"USI Est";#N/A,#N/A,TRUE,"USI Ile de France";#N/A,#N/A,TRUE,"USI Nord Ouest";#N/A,#N/A,TRUE,"USI Ouest";#N/A,#N/A,TRUE,"Validation"}</definedName>
    <definedName name="wrn.CNAMTS." hidden="1">{#N/A,#N/A,FALSE,"param";#N/A,#N/A,FALSE,"SCI";#N/A,#N/A,FALSE,"credit"}</definedName>
    <definedName name="wrn.Construction._.réponse._.PEFC._.2000._.2003." hidden="1">{#N/A,#N/A,FALSE,"Présentation du document";#N/A,#N/A,FALSE,"budget initial 140999";#N/A,#N/A,FALSE,"budget 040900";#N/A,#N/A,FALSE,"budget éclaté général";#N/A,#N/A,FALSE,"Coût main d'oeuvre";#N/A,#N/A,FALSE,"Effectifs";#N/A,#N/A,FALSE,"Effectifs MADA";#N/A,#N/A,FALSE,"Analyse spécifique MADA";#N/A,#N/A,FALSE,"MADA budget";#N/A,#N/A,FALSE,"Analyse spécifique familles"}</definedName>
    <definedName name="wrn.FPA._.USI._.par._.clients." hidden="1">{#N/A,#N/A,FALSE,"En tête";#N/A,#N/A,FALSE,"Répartition FPA USI_clients nb";#N/A,#N/A,FALSE,"Répartition FPA USI_clients F";#N/A,#N/A,FALSE,"Répartition FPA USI_CNPE";#N/A,#N/A,FALSE,"Répartition gains CNPE (USI)";#N/A,#N/A,FALSE,"Répartition FPA USI_autres ";#N/A,#N/A,FALSE,"Répartition FPA USI_USI"}</definedName>
    <definedName name="wrn.Gains._.CNPE." hidden="1">{#N/A,#N/A,TRUE,"CNPE hors Natachat";#N/A,#N/A,TRUE,"CNPE Natachat hors USI";#N/A,#N/A,TRUE,"Gains remontés par les CNPE"}</definedName>
    <definedName name="wrn.gestion." hidden="1">{#N/A,#N/A,FALSE,"Entête";#N/A,#N/A,FALSE,"Régional National";#N/A,#N/A,FALSE,"USI Sud Ouest";#N/A,#N/A,FALSE,"USI Rhône Alpes";#N/A,#N/A,FALSE,"USI Méditerranée";#N/A,#N/A,FALSE,"USI Est";#N/A,#N/A,FALSE,"USI Ile de France";#N/A,#N/A,FALSE,"USI Nord Ouest";#N/A,#N/A,FALSE,"USI Ouest";#N/A,#N/A,FALSE,"Validation"}</definedName>
    <definedName name="wrn.Répartition._.CNPE." hidden="1">{#N/A,#N/A,FALSE,"En tête";#N/A,#N/A,FALSE,"Répartition gains CNPE"}</definedName>
    <definedName name="wrn.synthèse." hidden="1">{#N/A,#N/A,FALSE,"FPA par unité émetteur";#N/A,#N/A,FALSE,"Gains CNPE";#N/A,#N/A,FALSE,"Gains USI";#N/A,#N/A,FALSE,"Gains U Nationales";#N/A,#N/A,FALSE,"Total synthèse (triade)"}</definedName>
    <definedName name="wrn.Synthèse._.USI." hidden="1">{#N/A,#N/A,FALSE,"En tête";#N/A,#N/A,FALSE,"Répartition FPA USI_clients nb";#N/A,#N/A,FALSE,"Répartition FPA USI_clients F";#N/A,#N/A,FALSE,"Répartition FPA USI_CNPE";#N/A,#N/A,FALSE,"Répartition FPA USI_autres ";#N/A,#N/A,FALSE,"Répartition FPA USI_USI"}</definedName>
    <definedName name="wrn.tdb._.suivi._.FPA." hidden="1">{#N/A,#N/A,FALSE,"Entête";#N/A,#N/A,FALSE,"Gains CNPE";#N/A,#N/A,FALSE,"Gains USI";#N/A,#N/A,FALSE,"Gains U nationales";#N/A,#N/A,FALSE,"ha R nR";#N/A,#N/A,FALSE,"R annuels";#N/A,#N/A,FALSE,"Type de marché"}</definedName>
    <definedName name="x" hidden="1">{#N/A,#N/A,FALSE,"Entête";#N/A,#N/A,FALSE,"Régional National";#N/A,#N/A,FALSE,"USI Sud Ouest";#N/A,#N/A,FALSE,"USI Rhône Alpes";#N/A,#N/A,FALSE,"USI Méditerranée";#N/A,#N/A,FALSE,"USI Est";#N/A,#N/A,FALSE,"USI Ile de France";#N/A,#N/A,FALSE,"USI Nord Ouest";#N/A,#N/A,FALSE,"USI Ouest";#N/A,#N/A,FALSE,"Validation"}</definedName>
    <definedName name="XZEARZ" hidden="1">{#N/A,#N/A,FALSE,"Entête";#N/A,#N/A,FALSE,"Gains CNPE";#N/A,#N/A,FALSE,"Gains USI";#N/A,#N/A,FALSE,"Gains U nationales";#N/A,#N/A,FALSE,"ha R nR";#N/A,#N/A,FALSE,"R annuels";#N/A,#N/A,FALSE,"Type de marché"}</definedName>
  </definedNames>
  <calcPr calcId="114210" fullCalcOnLoad="1"/>
  <pivotCaches>
    <pivotCache cacheId="0" r:id="rId3"/>
  </pivotCaches>
</workbook>
</file>

<file path=xl/calcChain.xml><?xml version="1.0" encoding="utf-8"?>
<calcChain xmlns="http://schemas.openxmlformats.org/spreadsheetml/2006/main">
  <c r="AM6" i="1" l="1"/>
  <c r="AM7" i="1"/>
  <c r="AM5" i="1"/>
  <c r="AD3" i="1"/>
  <c r="D24" i="1"/>
  <c r="F23" i="1"/>
  <c r="F22" i="1"/>
  <c r="C24" i="1"/>
  <c r="E24" i="1"/>
  <c r="F24" i="1"/>
  <c r="AF8" i="1"/>
  <c r="AB8" i="1"/>
  <c r="AE7" i="1"/>
  <c r="AF6" i="1"/>
  <c r="AB6" i="1"/>
  <c r="AE6" i="1"/>
  <c r="AF7" i="1"/>
  <c r="AG8" i="1"/>
  <c r="AG6" i="1"/>
  <c r="AH7" i="1"/>
  <c r="AH8" i="1"/>
  <c r="AD8" i="1"/>
  <c r="AG7" i="1"/>
  <c r="AH6" i="1"/>
  <c r="AD6" i="1"/>
  <c r="AC7" i="1"/>
  <c r="AB7" i="1"/>
  <c r="AC8" i="1"/>
  <c r="AC6" i="1"/>
  <c r="AD7" i="1"/>
  <c r="AE8" i="1"/>
</calcChain>
</file>

<file path=xl/sharedStrings.xml><?xml version="1.0" encoding="utf-8"?>
<sst xmlns="http://schemas.openxmlformats.org/spreadsheetml/2006/main" count="1106" uniqueCount="112">
  <si>
    <t>Tableau croisé dynamique des sites</t>
  </si>
  <si>
    <t>Extraction des montants par site</t>
  </si>
  <si>
    <t>Liste des sites</t>
  </si>
  <si>
    <t>Titres des Graphiques</t>
  </si>
  <si>
    <t>Étiquettes de colonnes</t>
  </si>
  <si>
    <t>Site extrait par liste déroulante :</t>
  </si>
  <si>
    <t>Étiquettes de lignes</t>
  </si>
  <si>
    <t>F</t>
  </si>
  <si>
    <t>Type</t>
  </si>
  <si>
    <t>R2 2014</t>
  </si>
  <si>
    <t>REALISE 2014</t>
  </si>
  <si>
    <t>CAP 2015</t>
  </si>
  <si>
    <t>R2 2015</t>
  </si>
  <si>
    <t>Forfait</t>
  </si>
  <si>
    <t xml:space="preserve">R1 </t>
  </si>
  <si>
    <t>Hors Forfait</t>
  </si>
  <si>
    <t xml:space="preserve">R2 </t>
  </si>
  <si>
    <t>Travaux</t>
  </si>
  <si>
    <t xml:space="preserve">R3 </t>
  </si>
  <si>
    <t>Total</t>
  </si>
  <si>
    <t>Ecart</t>
  </si>
  <si>
    <t>Glob</t>
  </si>
  <si>
    <t>NEWDIRIDF004</t>
  </si>
  <si>
    <t>NEWDIRIFS003</t>
  </si>
  <si>
    <t>NEWERDFIDF007</t>
  </si>
  <si>
    <t>NEWERDFIDF009</t>
  </si>
  <si>
    <t>NewERDFIFS008</t>
  </si>
  <si>
    <t>NewIFS001</t>
  </si>
  <si>
    <t>NewIFS002</t>
  </si>
  <si>
    <t>NewIFS00X</t>
  </si>
  <si>
    <t>H</t>
  </si>
  <si>
    <t>T</t>
  </si>
  <si>
    <t>CORBEIL ESSONNES</t>
  </si>
  <si>
    <t>NANGIS</t>
  </si>
  <si>
    <t>LES ULIS</t>
  </si>
  <si>
    <t>COUSTOU - PARIS</t>
  </si>
  <si>
    <t>GRAVET - MONTIGNY</t>
  </si>
  <si>
    <t>JJ ROUSSEAU - NANTERRE</t>
  </si>
  <si>
    <t>BATIGNOLLES - PARIS</t>
  </si>
  <si>
    <t>STALINGRAD - NANTERRE</t>
  </si>
  <si>
    <t>BELLE OMBRE - MELUN</t>
  </si>
  <si>
    <t>ABOUKIR - PARIS</t>
  </si>
  <si>
    <t>ELECTRA - PARIS</t>
  </si>
  <si>
    <t>BRETIGNY</t>
  </si>
  <si>
    <t>GRENELLE LAOS - PARIS</t>
  </si>
  <si>
    <t>PARMENTIER St MAUR - PARIS</t>
  </si>
  <si>
    <t>MONTMARTRE - PARIS</t>
  </si>
  <si>
    <t>VAUX LE PENIL</t>
  </si>
  <si>
    <t>MASSY</t>
  </si>
  <si>
    <t>St AMBROISE - PARIS</t>
  </si>
  <si>
    <t>CROISSY BEAUBOURG</t>
  </si>
  <si>
    <t>CLAYE SOUILLY</t>
  </si>
  <si>
    <t>CRETEIL</t>
  </si>
  <si>
    <t>MONTGERON</t>
  </si>
  <si>
    <t>SAVIGNY LE TEMPLE</t>
  </si>
  <si>
    <t>TOLBIAC - PARIS</t>
  </si>
  <si>
    <t>DAMMARIE LES LYS</t>
  </si>
  <si>
    <t>IVRY SUR SEINE</t>
  </si>
  <si>
    <t>SOREL - BOULOGNE</t>
  </si>
  <si>
    <t>JUVISY SUR ORGE</t>
  </si>
  <si>
    <t>CARRIERES SOUS POISSY</t>
  </si>
  <si>
    <t>ARCUEIL</t>
  </si>
  <si>
    <t>ALFORTVILLE</t>
  </si>
  <si>
    <t>A CHAUSSY - MELUN</t>
  </si>
  <si>
    <t>TURGOT - PARIS</t>
  </si>
  <si>
    <t>AVRON - PARIS</t>
  </si>
  <si>
    <t>MEAUX</t>
  </si>
  <si>
    <t>CHATOU</t>
  </si>
  <si>
    <t>CLAMART</t>
  </si>
  <si>
    <t>LES RENARDIERES - MORET SUR LOING</t>
  </si>
  <si>
    <t>PICASSO - NANTERRE</t>
  </si>
  <si>
    <t>CPT VITRY - VITRY SUR SEINE</t>
  </si>
  <si>
    <t>TAC ARRIGHI - VITRY SUR SEINE</t>
  </si>
  <si>
    <t>TAC - GENNEVILLIERS</t>
  </si>
  <si>
    <t>ETAMPES</t>
  </si>
  <si>
    <t>EVRY LISSES</t>
  </si>
  <si>
    <t>MONTEREAU</t>
  </si>
  <si>
    <t>RAMBOUILLET</t>
  </si>
  <si>
    <t>OPERA - PARIS</t>
  </si>
  <si>
    <t>LOUVECIENNES</t>
  </si>
  <si>
    <t>OLYMPE - COURCOURONNES</t>
  </si>
  <si>
    <t>BLAISE PASCAL - EVRY</t>
  </si>
  <si>
    <t>DAMREMONT - PARIS</t>
  </si>
  <si>
    <t>THIAIS</t>
  </si>
  <si>
    <t>STEPHENSON - MONTIGNY</t>
  </si>
  <si>
    <t>GUYANCOURT</t>
  </si>
  <si>
    <t>TAC VAIRES SUR MARNE</t>
  </si>
  <si>
    <t>TAC MONTEREAU</t>
  </si>
  <si>
    <t>PARK AZUR - MONTROUGE</t>
  </si>
  <si>
    <t>LIEUSAINT</t>
  </si>
  <si>
    <t>CAPITOL - NANTERRE (ERDF)</t>
  </si>
  <si>
    <t>MELUN</t>
  </si>
  <si>
    <t>EDF LAB - SACLAY</t>
  </si>
  <si>
    <t>EDF LAB SACLAY CAMPUS</t>
  </si>
  <si>
    <t>MB6 FONTANOT</t>
  </si>
  <si>
    <t>CARILLON</t>
  </si>
  <si>
    <t>AURELIUM</t>
  </si>
  <si>
    <t>MAUREPAS</t>
  </si>
  <si>
    <t>TECHNOPOLIS</t>
  </si>
  <si>
    <t>EQUATION (New Coustou)</t>
  </si>
  <si>
    <t>AXE SEINE (LINKY)</t>
  </si>
  <si>
    <t>NEW CORBEIL</t>
  </si>
  <si>
    <t>OTP GLOB 2014</t>
  </si>
  <si>
    <t>New RESTO DU CŒUR</t>
  </si>
  <si>
    <t>BEFA STALINGRAD</t>
  </si>
  <si>
    <t>BEFA SAVIGNY</t>
  </si>
  <si>
    <t>New ETAMPES</t>
  </si>
  <si>
    <t>New ALFORTVILLE/VILLENEUVE LE ROI</t>
  </si>
  <si>
    <t>Boutique New STALINGRAD</t>
  </si>
  <si>
    <t>NEW STALINGRAD</t>
  </si>
  <si>
    <t>SOUTHERN CLAMART DSP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</si>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</sst>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(* #,##0_);_(* \(#,##0\);_(* &quot; - &quot;_);_(@_)"/>
    <numFmt numFmtId="166" formatCode="yyyy/mm/dd"/>
    <numFmt numFmtId="167" formatCode="&quot;$&quot;#,##0_);[Red]\(&quot;$&quot;#,##0\)"/>
    <numFmt numFmtId="168" formatCode="dd:hh:mm"/>
    <numFmt numFmtId="169" formatCode="ddd* dd/mm/yyyy"/>
    <numFmt numFmtId="170" formatCode="dddd* dd/mm/yyyy"/>
    <numFmt numFmtId="171" formatCode="_(* #,##0_);_(* \(#,##0\);_(* &quot;&quot;\ \-\ &quot;&quot;_);_(@_)"/>
    <numFmt numFmtId="172" formatCode="_-* #,##0.00\ [$€-1]_-;\-* #,##0.00\ [$€-1]_-;_-* &quot;-&quot;??\ [$€-1]_-"/>
    <numFmt numFmtId="173" formatCode="_-* #,##0.0&quot;M€/an&quot;_F_-;[Red]\-* #,##0.0&quot;M€/an&quot;\ _F_-;_-* &quot;-&quot;??\ _F_-;_-@_-"/>
    <numFmt numFmtId="174" formatCode="#,##0.0_);\(#,##0.0\)"/>
    <numFmt numFmtId="175" formatCode="0000&quot;.&quot;00&quot;.&quot;00000"/>
    <numFmt numFmtId="176" formatCode="#,##0.0,,_);\(#,##0.0,,\);\-_)"/>
    <numFmt numFmtId="177" formatCode="#,##0_);\(#,##0\);\-_)"/>
    <numFmt numFmtId="178" formatCode="#,##0.0,_);\(#,##0.0,\);\-_)"/>
    <numFmt numFmtId="179" formatCode="#,##0.00_);\(#,##0.00\);\-_)"/>
    <numFmt numFmtId="180" formatCode="\U0000"/>
    <numFmt numFmtId="181" formatCode="_(* 0.0%_);_(* \(0.0\)%"/>
    <numFmt numFmtId="182" formatCode="000000&quot; &quot;00000"/>
    <numFmt numFmtId="183" formatCode="[&lt;=9999]0000;General"/>
    <numFmt numFmtId="184" formatCode="[&lt;=9999]&quot;N-&quot;0000;General"/>
    <numFmt numFmtId="185" formatCode=";;;"/>
    <numFmt numFmtId="186" formatCode=";;"/>
    <numFmt numFmtId="187" formatCode="[&lt;=99999999]##_ ##_ ##_ ##;\(\+##\)_ ##_ ##_ ##_ ##"/>
    <numFmt numFmtId="188" formatCode="[h]:mm"/>
    <numFmt numFmtId="189" formatCode="[hh]:mm"/>
    <numFmt numFmtId="190" formatCode="00"/>
    <numFmt numFmtId="191" formatCode="000"/>
    <numFmt numFmtId="192" formatCode="#,##0,"/>
    <numFmt numFmtId="193" formatCode="[Blue]#,##0.00;[Red]\-#,##0.00;0.00"/>
    <numFmt numFmtId="194" formatCode="&quot;kr&quot;* #,##0,;&quot;kr&quot;* \-#,##0,"/>
    <numFmt numFmtId="195" formatCode="[Blue]&quot;kr&quot;* #,##0.00;[Red]&quot;kr&quot;* \-#,##0.00;0.00"/>
    <numFmt numFmtId="196" formatCode="####_)"/>
  </numFmts>
  <fonts count="7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i/>
      <u/>
      <sz val="22"/>
      <color indexed="8"/>
      <name val="Verdana"/>
      <family val="2"/>
    </font>
    <font>
      <u/>
      <sz val="18"/>
      <color indexed="8"/>
      <name val="Verdana"/>
      <family val="2"/>
    </font>
    <font>
      <sz val="10"/>
      <name val="Cambria"/>
      <family val="1"/>
    </font>
    <font>
      <sz val="10"/>
      <color indexed="10"/>
      <name val="Cambria"/>
      <family val="1"/>
    </font>
    <font>
      <sz val="10"/>
      <color indexed="10"/>
      <name val="Calibri"/>
      <family val="2"/>
    </font>
    <font>
      <sz val="9"/>
      <color indexed="10"/>
      <name val="Cambria"/>
      <family val="1"/>
    </font>
    <font>
      <sz val="8"/>
      <color indexed="12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name val="Garamond"/>
      <family val="1"/>
    </font>
    <font>
      <sz val="10"/>
      <name val="MS Sans Serif"/>
      <family val="2"/>
    </font>
    <font>
      <b/>
      <sz val="9"/>
      <color indexed="9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0"/>
      <color indexed="18"/>
      <name val="Arial"/>
      <family val="2"/>
    </font>
    <font>
      <b/>
      <u val="double"/>
      <sz val="9"/>
      <name val="Arial"/>
      <family val="2"/>
    </font>
    <font>
      <sz val="11"/>
      <color indexed="62"/>
      <name val="Calibri"/>
      <family val="2"/>
    </font>
    <font>
      <sz val="11"/>
      <color indexed="8"/>
      <name val="Arial"/>
      <family val="2"/>
      <charset val="1"/>
    </font>
    <font>
      <u/>
      <sz val="7.5"/>
      <color indexed="36"/>
      <name val="Arial"/>
      <family val="2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b/>
      <u val="singleAccounting"/>
      <sz val="9"/>
      <color indexed="9"/>
      <name val="Arial"/>
      <family val="2"/>
    </font>
    <font>
      <sz val="11"/>
      <color indexed="60"/>
      <name val="Calibri"/>
      <family val="2"/>
    </font>
    <font>
      <sz val="11"/>
      <color indexed="8"/>
      <name val="Arial"/>
      <family val="2"/>
    </font>
    <font>
      <sz val="11"/>
      <color indexed="8"/>
      <name val="Arial"/>
      <family val="2"/>
    </font>
    <font>
      <sz val="12"/>
      <name val="Arial"/>
      <family val="2"/>
    </font>
    <font>
      <sz val="7"/>
      <color indexed="8"/>
      <name val="Arial"/>
      <family val="2"/>
    </font>
    <font>
      <i/>
      <sz val="8"/>
      <name val="Arial"/>
      <family val="2"/>
    </font>
    <font>
      <b/>
      <sz val="12"/>
      <color indexed="8"/>
      <name val="Arial"/>
      <family val="2"/>
    </font>
    <font>
      <b/>
      <i/>
      <sz val="11"/>
      <color indexed="18"/>
      <name val="Arial"/>
      <family val="2"/>
    </font>
    <font>
      <b/>
      <sz val="11"/>
      <color indexed="9"/>
      <name val="Arial"/>
      <family val="2"/>
    </font>
    <font>
      <b/>
      <i/>
      <sz val="11"/>
      <color indexed="9"/>
      <name val="Arial"/>
      <family val="2"/>
    </font>
    <font>
      <sz val="12"/>
      <color indexed="8"/>
      <name val="Arial"/>
      <family val="2"/>
    </font>
    <font>
      <b/>
      <sz val="10"/>
      <color indexed="8"/>
      <name val="Arial"/>
      <family val="2"/>
    </font>
    <font>
      <sz val="12"/>
      <color indexed="9"/>
      <name val="MS Sans Serif"/>
      <family val="2"/>
    </font>
    <font>
      <sz val="11"/>
      <color indexed="18"/>
      <name val="Arial"/>
      <family val="2"/>
    </font>
    <font>
      <sz val="10"/>
      <color indexed="56"/>
      <name val="Arial"/>
      <family val="2"/>
    </font>
    <font>
      <sz val="10"/>
      <color indexed="9"/>
      <name val="Arial"/>
      <family val="2"/>
    </font>
    <font>
      <sz val="12"/>
      <color indexed="56"/>
      <name val="Arial"/>
      <family val="2"/>
    </font>
    <font>
      <i/>
      <sz val="12"/>
      <color indexed="56"/>
      <name val="Arial"/>
      <family val="2"/>
    </font>
    <font>
      <sz val="12"/>
      <color indexed="9"/>
      <name val="Arial"/>
      <family val="2"/>
    </font>
    <font>
      <i/>
      <sz val="12"/>
      <color indexed="9"/>
      <name val="Arial"/>
      <family val="2"/>
    </font>
    <font>
      <sz val="11"/>
      <color indexed="56"/>
      <name val="Arial"/>
      <family val="2"/>
    </font>
    <font>
      <i/>
      <sz val="11"/>
      <color indexed="56"/>
      <name val="Arial"/>
      <family val="2"/>
    </font>
    <font>
      <sz val="11"/>
      <color indexed="9"/>
      <name val="Arial"/>
      <family val="2"/>
    </font>
    <font>
      <i/>
      <sz val="11"/>
      <color indexed="9"/>
      <name val="Arial"/>
      <family val="2"/>
    </font>
    <font>
      <b/>
      <sz val="11"/>
      <color indexed="18"/>
      <name val="Arial Narrow"/>
      <family val="2"/>
    </font>
    <font>
      <b/>
      <sz val="11"/>
      <color indexed="56"/>
      <name val="Arial"/>
      <family val="2"/>
    </font>
    <font>
      <b/>
      <i/>
      <sz val="11"/>
      <color indexed="56"/>
      <name val="Arial"/>
      <family val="2"/>
    </font>
    <font>
      <sz val="19"/>
      <color indexed="48"/>
      <name val="Arial"/>
      <family val="2"/>
    </font>
    <font>
      <sz val="11"/>
      <color indexed="10"/>
      <name val="Arial"/>
      <family val="2"/>
    </font>
    <font>
      <sz val="11"/>
      <color indexed="17"/>
      <name val="Calibri"/>
      <family val="2"/>
    </font>
    <font>
      <u/>
      <sz val="9"/>
      <name val="Arial"/>
      <family val="2"/>
    </font>
    <font>
      <b/>
      <sz val="11"/>
      <color indexed="63"/>
      <name val="Calibri"/>
      <family val="2"/>
    </font>
    <font>
      <b/>
      <sz val="8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omic Sans MS"/>
      <family val="2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8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8"/>
      </patternFill>
    </fill>
    <fill>
      <patternFill patternType="solid">
        <fgColor indexed="23"/>
      </patternFill>
    </fill>
    <fill>
      <patternFill patternType="solid">
        <fgColor indexed="1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0"/>
      </patternFill>
    </fill>
    <fill>
      <patternFill patternType="solid">
        <fgColor indexed="43"/>
        <bgColor indexed="64"/>
      </patternFill>
    </fill>
    <fill>
      <patternFill patternType="solid">
        <fgColor indexed="8"/>
      </patternFill>
    </fill>
    <fill>
      <patternFill patternType="solid">
        <fgColor indexed="43"/>
      </patternFill>
    </fill>
    <fill>
      <patternFill patternType="solid">
        <fgColor indexed="2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</patternFill>
    </fill>
    <fill>
      <patternFill patternType="solid">
        <fgColor indexed="8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/>
      <bottom style="thick">
        <color indexed="44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436">
    <xf numFmtId="0" fontId="0" fillId="0" borderId="0"/>
    <xf numFmtId="9" fontId="10" fillId="0" borderId="0">
      <alignment horizontal="right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5" fontId="12" fillId="0" borderId="0">
      <alignment horizontal="right" vertical="top"/>
    </xf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166" fontId="1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1" fontId="11" fillId="20" borderId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6" fillId="21" borderId="1" applyNumberFormat="0" applyAlignment="0" applyProtection="0"/>
    <xf numFmtId="0" fontId="17" fillId="0" borderId="2" applyNumberFormat="0" applyFill="0" applyAlignment="0" applyProtection="0"/>
    <xf numFmtId="43" fontId="18" fillId="0" borderId="0" applyFont="0" applyFill="0" applyBorder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0" fontId="11" fillId="22" borderId="3" applyNumberFormat="0" applyFont="0" applyAlignment="0" applyProtection="0"/>
    <xf numFmtId="167" fontId="19" fillId="0" borderId="0" applyFont="0" applyFill="0" applyBorder="0" applyAlignment="0" applyProtection="0"/>
    <xf numFmtId="49" fontId="20" fillId="23" borderId="0">
      <alignment vertical="center"/>
    </xf>
    <xf numFmtId="168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6" fontId="21" fillId="0" borderId="0" applyFont="0" applyFill="0" applyBorder="0" applyAlignment="0" applyProtection="0"/>
    <xf numFmtId="15" fontId="21" fillId="0" borderId="0" applyFont="0" applyFill="0" applyBorder="0" applyAlignment="0" applyProtection="0"/>
    <xf numFmtId="17" fontId="21" fillId="0" borderId="0" applyFont="0" applyFill="0" applyBorder="0" applyAlignment="0" applyProtection="0"/>
    <xf numFmtId="14" fontId="11" fillId="0" borderId="0" applyFont="0" applyFill="0" applyBorder="0" applyAlignment="0" applyProtection="0"/>
    <xf numFmtId="171" fontId="22" fillId="24" borderId="0">
      <alignment horizontal="right"/>
    </xf>
    <xf numFmtId="15" fontId="23" fillId="25" borderId="0" applyNumberFormat="0" applyFont="0" applyBorder="0" applyAlignment="0" applyProtection="0"/>
    <xf numFmtId="165" fontId="24" fillId="26" borderId="0">
      <alignment horizontal="right"/>
    </xf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172" fontId="11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44" fontId="19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44" fontId="19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44" fontId="19" fillId="0" borderId="0" applyFont="0" applyFill="0" applyBorder="0" applyAlignment="0" applyProtection="0"/>
    <xf numFmtId="172" fontId="11" fillId="0" borderId="0" applyFont="0" applyFill="0" applyBorder="0" applyAlignment="0" applyProtection="0"/>
    <xf numFmtId="44" fontId="19" fillId="0" borderId="0" applyFont="0" applyFill="0" applyBorder="0" applyAlignment="0" applyProtection="0"/>
    <xf numFmtId="172" fontId="11" fillId="0" borderId="0" applyFont="0" applyFill="0" applyBorder="0" applyAlignment="0" applyProtection="0"/>
    <xf numFmtId="44" fontId="19" fillId="0" borderId="0" applyFont="0" applyFill="0" applyBorder="0" applyAlignment="0" applyProtection="0"/>
    <xf numFmtId="172" fontId="11" fillId="0" borderId="0" applyFont="0" applyFill="0" applyBorder="0" applyAlignment="0" applyProtection="0"/>
    <xf numFmtId="44" fontId="19" fillId="0" borderId="0" applyFont="0" applyFill="0" applyBorder="0" applyAlignment="0" applyProtection="0"/>
    <xf numFmtId="172" fontId="11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173" fontId="11" fillId="0" borderId="0" applyFont="0" applyFill="0" applyBorder="0" applyAlignment="0" applyProtection="0"/>
    <xf numFmtId="0" fontId="26" fillId="0" borderId="0"/>
    <xf numFmtId="0" fontId="27" fillId="0" borderId="0" applyNumberFormat="0" applyFill="0" applyBorder="0" applyAlignment="0" applyProtection="0">
      <alignment vertical="top"/>
      <protection locked="0"/>
    </xf>
    <xf numFmtId="0" fontId="20" fillId="27" borderId="0">
      <alignment horizontal="right" vertical="center"/>
    </xf>
    <xf numFmtId="0" fontId="20" fillId="27" borderId="0">
      <alignment horizontal="right" vertical="center"/>
    </xf>
    <xf numFmtId="0" fontId="20" fillId="27" borderId="0">
      <alignment horizontal="right" vertical="center"/>
    </xf>
    <xf numFmtId="0" fontId="20" fillId="27" borderId="0">
      <alignment horizontal="right" vertical="center"/>
    </xf>
    <xf numFmtId="0" fontId="20" fillId="27" borderId="0">
      <alignment horizontal="right" vertical="center"/>
    </xf>
    <xf numFmtId="0" fontId="20" fillId="27" borderId="0">
      <alignment horizontal="right" vertical="center"/>
    </xf>
    <xf numFmtId="0" fontId="20" fillId="27" borderId="0">
      <alignment horizontal="right" vertical="center"/>
    </xf>
    <xf numFmtId="0" fontId="20" fillId="27" borderId="0">
      <alignment horizontal="right" vertical="center"/>
    </xf>
    <xf numFmtId="0" fontId="20" fillId="27" borderId="0">
      <alignment horizontal="right" vertical="center"/>
    </xf>
    <xf numFmtId="0" fontId="20" fillId="27" borderId="0">
      <alignment horizontal="right" vertical="center"/>
    </xf>
    <xf numFmtId="0" fontId="20" fillId="27" borderId="0">
      <alignment horizontal="right" vertical="center"/>
    </xf>
    <xf numFmtId="0" fontId="20" fillId="27" borderId="0">
      <alignment horizontal="right" vertical="center"/>
    </xf>
    <xf numFmtId="0" fontId="20" fillId="27" borderId="0">
      <alignment horizontal="right" vertical="center"/>
    </xf>
    <xf numFmtId="0" fontId="20" fillId="27" borderId="0">
      <alignment horizontal="right" vertical="center"/>
    </xf>
    <xf numFmtId="0" fontId="20" fillId="27" borderId="0">
      <alignment horizontal="right" vertical="center"/>
    </xf>
    <xf numFmtId="0" fontId="20" fillId="27" borderId="0">
      <alignment horizontal="right" vertical="center"/>
    </xf>
    <xf numFmtId="0" fontId="20" fillId="27" borderId="0">
      <alignment horizontal="right" vertical="center"/>
    </xf>
    <xf numFmtId="174" fontId="22" fillId="0" borderId="4">
      <alignment horizontal="right" vertical="center"/>
    </xf>
    <xf numFmtId="0" fontId="28" fillId="0" borderId="0" applyNumberFormat="0" applyFill="0" applyBorder="0" applyAlignment="0" applyProtection="0">
      <alignment vertical="top"/>
      <protection locked="0"/>
    </xf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1" fontId="11" fillId="28" borderId="0"/>
    <xf numFmtId="0" fontId="29" fillId="3" borderId="0" applyNumberFormat="0" applyBorder="0" applyAlignment="0" applyProtection="0"/>
    <xf numFmtId="0" fontId="11" fillId="0" borderId="0" applyNumberFormat="0" applyFont="0" applyFill="0" applyBorder="0" applyProtection="0"/>
    <xf numFmtId="0" fontId="11" fillId="0" borderId="0" applyNumberFormat="0" applyFont="0" applyFill="0" applyBorder="0" applyProtection="0"/>
    <xf numFmtId="0" fontId="11" fillId="0" borderId="0" applyNumberFormat="0" applyFont="0" applyFill="0" applyBorder="0" applyProtection="0">
      <alignment vertical="top"/>
    </xf>
    <xf numFmtId="20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0" fontId="20" fillId="29" borderId="0">
      <alignment horizontal="right" vertical="center"/>
    </xf>
    <xf numFmtId="0" fontId="20" fillId="29" borderId="0">
      <alignment horizontal="right" vertical="center"/>
    </xf>
    <xf numFmtId="0" fontId="20" fillId="29" borderId="0">
      <alignment horizontal="right" vertical="center"/>
    </xf>
    <xf numFmtId="0" fontId="20" fillId="29" borderId="0">
      <alignment horizontal="right" vertical="center"/>
    </xf>
    <xf numFmtId="0" fontId="20" fillId="29" borderId="0">
      <alignment horizontal="right" vertical="center"/>
    </xf>
    <xf numFmtId="0" fontId="20" fillId="29" borderId="0">
      <alignment horizontal="right" vertical="center"/>
    </xf>
    <xf numFmtId="0" fontId="20" fillId="29" borderId="0">
      <alignment horizontal="right" vertical="center"/>
    </xf>
    <xf numFmtId="0" fontId="20" fillId="29" borderId="0">
      <alignment horizontal="right" vertical="center"/>
    </xf>
    <xf numFmtId="0" fontId="20" fillId="29" borderId="0">
      <alignment horizontal="right" vertical="center"/>
    </xf>
    <xf numFmtId="0" fontId="20" fillId="29" borderId="0">
      <alignment horizontal="right" vertical="center"/>
    </xf>
    <xf numFmtId="0" fontId="20" fillId="29" borderId="0">
      <alignment horizontal="right" vertical="center"/>
    </xf>
    <xf numFmtId="0" fontId="20" fillId="29" borderId="0">
      <alignment horizontal="right" vertical="center"/>
    </xf>
    <xf numFmtId="0" fontId="20" fillId="29" borderId="0">
      <alignment horizontal="right" vertical="center"/>
    </xf>
    <xf numFmtId="0" fontId="20" fillId="29" borderId="0">
      <alignment horizontal="right" vertical="center"/>
    </xf>
    <xf numFmtId="0" fontId="20" fillId="29" borderId="0">
      <alignment horizontal="right" vertical="center"/>
    </xf>
    <xf numFmtId="0" fontId="20" fillId="29" borderId="0">
      <alignment horizontal="right" vertical="center"/>
    </xf>
    <xf numFmtId="0" fontId="20" fillId="29" borderId="0">
      <alignment horizontal="right"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9" fontId="30" fillId="23" borderId="0">
      <alignment horizontal="centerContinuous" vertical="center"/>
    </xf>
    <xf numFmtId="0" fontId="31" fillId="30" borderId="0" applyNumberFormat="0" applyBorder="0" applyAlignment="0" applyProtection="0"/>
    <xf numFmtId="0" fontId="11" fillId="0" borderId="0"/>
    <xf numFmtId="0" fontId="11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1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1" fillId="0" borderId="0"/>
    <xf numFmtId="0" fontId="7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2" fillId="0" borderId="0"/>
    <xf numFmtId="0" fontId="11" fillId="0" borderId="0"/>
    <xf numFmtId="0" fontId="71" fillId="0" borderId="0"/>
    <xf numFmtId="0" fontId="11" fillId="0" borderId="0"/>
    <xf numFmtId="0" fontId="71" fillId="0" borderId="0"/>
    <xf numFmtId="0" fontId="11" fillId="0" borderId="0"/>
    <xf numFmtId="0" fontId="11" fillId="0" borderId="0"/>
    <xf numFmtId="0" fontId="7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7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7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7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3" fillId="0" borderId="0"/>
    <xf numFmtId="0" fontId="34" fillId="0" borderId="0"/>
    <xf numFmtId="0" fontId="34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1" fillId="0" borderId="0"/>
    <xf numFmtId="0" fontId="71" fillId="0" borderId="0"/>
    <xf numFmtId="0" fontId="72" fillId="0" borderId="0"/>
    <xf numFmtId="0" fontId="11" fillId="0" borderId="0"/>
    <xf numFmtId="0" fontId="72" fillId="0" borderId="0"/>
    <xf numFmtId="0" fontId="13" fillId="0" borderId="0"/>
    <xf numFmtId="0" fontId="33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11" fillId="0" borderId="0"/>
    <xf numFmtId="0" fontId="71" fillId="0" borderId="0"/>
    <xf numFmtId="0" fontId="71" fillId="0" borderId="0"/>
    <xf numFmtId="0" fontId="71" fillId="0" borderId="0"/>
    <xf numFmtId="0" fontId="11" fillId="0" borderId="0"/>
    <xf numFmtId="0" fontId="11" fillId="0" borderId="0"/>
    <xf numFmtId="0" fontId="73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8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0" fontId="35" fillId="24" borderId="0">
      <alignment horizontal="left" vertical="top" wrapText="1"/>
    </xf>
    <xf numFmtId="180" fontId="11" fillId="0" borderId="0">
      <alignment horizontal="left"/>
    </xf>
    <xf numFmtId="181" fontId="36" fillId="24" borderId="0">
      <alignment horizontal="right"/>
    </xf>
    <xf numFmtId="182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7" fillId="28" borderId="5" applyNumberFormat="0" applyProtection="0">
      <alignment vertical="center"/>
    </xf>
    <xf numFmtId="4" fontId="38" fillId="28" borderId="6">
      <alignment vertical="center"/>
    </xf>
    <xf numFmtId="4" fontId="39" fillId="31" borderId="6">
      <alignment vertical="center"/>
    </xf>
    <xf numFmtId="4" fontId="40" fillId="31" borderId="6">
      <alignment vertical="center"/>
    </xf>
    <xf numFmtId="4" fontId="39" fillId="32" borderId="6">
      <alignment vertical="center"/>
    </xf>
    <xf numFmtId="4" fontId="40" fillId="32" borderId="6">
      <alignment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4" fontId="41" fillId="28" borderId="5" applyNumberFormat="0" applyProtection="0">
      <alignment horizontal="left" vertical="center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0" fontId="42" fillId="28" borderId="5" applyNumberFormat="0" applyProtection="0">
      <alignment horizontal="left" vertical="top" indent="1"/>
    </xf>
    <xf numFmtId="4" fontId="43" fillId="33" borderId="6" applyNumberFormat="0" applyProtection="0">
      <alignment horizontal="lef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3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9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7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1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5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9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18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34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21" fillId="10" borderId="5" applyNumberFormat="0" applyProtection="0">
      <alignment horizontal="right" vertical="center"/>
    </xf>
    <xf numFmtId="4" fontId="37" fillId="35" borderId="7" applyNumberFormat="0" applyProtection="0">
      <alignment horizontal="left" vertical="center"/>
    </xf>
    <xf numFmtId="4" fontId="37" fillId="35" borderId="7" applyNumberFormat="0" applyProtection="0">
      <alignment horizontal="left" vertical="center"/>
    </xf>
    <xf numFmtId="4" fontId="37" fillId="35" borderId="7" applyNumberFormat="0" applyProtection="0">
      <alignment horizontal="left" vertical="center"/>
    </xf>
    <xf numFmtId="4" fontId="37" fillId="35" borderId="7" applyNumberFormat="0" applyProtection="0">
      <alignment horizontal="left" vertical="center"/>
    </xf>
    <xf numFmtId="4" fontId="37" fillId="35" borderId="7" applyNumberFormat="0" applyProtection="0">
      <alignment horizontal="left" vertical="center"/>
    </xf>
    <xf numFmtId="4" fontId="37" fillId="35" borderId="7" applyNumberFormat="0" applyProtection="0">
      <alignment horizontal="left" vertical="center"/>
    </xf>
    <xf numFmtId="4" fontId="37" fillId="35" borderId="7" applyNumberFormat="0" applyProtection="0">
      <alignment horizontal="left" vertical="center"/>
    </xf>
    <xf numFmtId="4" fontId="37" fillId="35" borderId="7" applyNumberFormat="0" applyProtection="0">
      <alignment horizontal="left" vertical="center"/>
    </xf>
    <xf numFmtId="4" fontId="37" fillId="35" borderId="7" applyNumberFormat="0" applyProtection="0">
      <alignment horizontal="left" vertical="center"/>
    </xf>
    <xf numFmtId="4" fontId="37" fillId="35" borderId="7" applyNumberFormat="0" applyProtection="0">
      <alignment horizontal="left" vertical="center"/>
    </xf>
    <xf numFmtId="4" fontId="37" fillId="35" borderId="7" applyNumberFormat="0" applyProtection="0">
      <alignment horizontal="left" vertical="center"/>
    </xf>
    <xf numFmtId="4" fontId="37" fillId="35" borderId="7" applyNumberFormat="0" applyProtection="0">
      <alignment horizontal="left" vertical="center"/>
    </xf>
    <xf numFmtId="4" fontId="37" fillId="35" borderId="7" applyNumberFormat="0" applyProtection="0">
      <alignment horizontal="left" vertical="center"/>
    </xf>
    <xf numFmtId="4" fontId="37" fillId="35" borderId="7" applyNumberFormat="0" applyProtection="0">
      <alignment horizontal="left" vertical="center"/>
    </xf>
    <xf numFmtId="4" fontId="37" fillId="35" borderId="7" applyNumberFormat="0" applyProtection="0">
      <alignment horizontal="left" vertical="center"/>
    </xf>
    <xf numFmtId="4" fontId="37" fillId="35" borderId="7" applyNumberFormat="0" applyProtection="0">
      <alignment horizontal="left" vertical="center"/>
    </xf>
    <xf numFmtId="4" fontId="37" fillId="36" borderId="0" applyNumberFormat="0" applyProtection="0">
      <alignment horizontal="left" vertical="center"/>
    </xf>
    <xf numFmtId="4" fontId="37" fillId="36" borderId="0" applyNumberFormat="0" applyProtection="0">
      <alignment horizontal="left" vertical="center"/>
    </xf>
    <xf numFmtId="4" fontId="37" fillId="36" borderId="0" applyNumberFormat="0" applyProtection="0">
      <alignment horizontal="left" vertical="center"/>
    </xf>
    <xf numFmtId="4" fontId="37" fillId="36" borderId="0" applyNumberFormat="0" applyProtection="0">
      <alignment horizontal="left" vertical="center"/>
    </xf>
    <xf numFmtId="4" fontId="37" fillId="36" borderId="0" applyNumberFormat="0" applyProtection="0">
      <alignment horizontal="left" vertical="center"/>
    </xf>
    <xf numFmtId="4" fontId="37" fillId="36" borderId="0" applyNumberFormat="0" applyProtection="0">
      <alignment horizontal="left" vertical="center"/>
    </xf>
    <xf numFmtId="4" fontId="37" fillId="36" borderId="0" applyNumberFormat="0" applyProtection="0">
      <alignment horizontal="left" vertical="center"/>
    </xf>
    <xf numFmtId="4" fontId="37" fillId="36" borderId="0" applyNumberFormat="0" applyProtection="0">
      <alignment horizontal="left" vertical="center"/>
    </xf>
    <xf numFmtId="4" fontId="37" fillId="36" borderId="0" applyNumberFormat="0" applyProtection="0">
      <alignment horizontal="left" vertical="center"/>
    </xf>
    <xf numFmtId="4" fontId="37" fillId="36" borderId="0" applyNumberFormat="0" applyProtection="0">
      <alignment horizontal="left" vertical="center"/>
    </xf>
    <xf numFmtId="4" fontId="37" fillId="36" borderId="0" applyNumberFormat="0" applyProtection="0">
      <alignment horizontal="left" vertical="center"/>
    </xf>
    <xf numFmtId="4" fontId="37" fillId="36" borderId="0" applyNumberFormat="0" applyProtection="0">
      <alignment horizontal="left" vertical="center"/>
    </xf>
    <xf numFmtId="4" fontId="37" fillId="36" borderId="0" applyNumberFormat="0" applyProtection="0">
      <alignment horizontal="left" vertical="center"/>
    </xf>
    <xf numFmtId="4" fontId="37" fillId="36" borderId="0" applyNumberFormat="0" applyProtection="0">
      <alignment horizontal="left" vertical="center"/>
    </xf>
    <xf numFmtId="4" fontId="37" fillId="36" borderId="0" applyNumberFormat="0" applyProtection="0">
      <alignment horizontal="left" vertical="center"/>
    </xf>
    <xf numFmtId="4" fontId="37" fillId="36" borderId="0" applyNumberFormat="0" applyProtection="0">
      <alignment horizontal="left" vertical="center"/>
    </xf>
    <xf numFmtId="4" fontId="37" fillId="33" borderId="0" applyNumberFormat="0" applyProtection="0">
      <alignment horizontal="left" vertical="center"/>
    </xf>
    <xf numFmtId="4" fontId="37" fillId="33" borderId="0" applyNumberFormat="0" applyProtection="0">
      <alignment horizontal="left" vertical="center"/>
    </xf>
    <xf numFmtId="4" fontId="37" fillId="33" borderId="0" applyNumberFormat="0" applyProtection="0">
      <alignment horizontal="left" vertical="center"/>
    </xf>
    <xf numFmtId="4" fontId="37" fillId="33" borderId="0" applyNumberFormat="0" applyProtection="0">
      <alignment horizontal="left" vertical="center"/>
    </xf>
    <xf numFmtId="4" fontId="37" fillId="33" borderId="0" applyNumberFormat="0" applyProtection="0">
      <alignment horizontal="left" vertical="center"/>
    </xf>
    <xf numFmtId="4" fontId="37" fillId="33" borderId="0" applyNumberFormat="0" applyProtection="0">
      <alignment horizontal="left" vertical="center"/>
    </xf>
    <xf numFmtId="4" fontId="37" fillId="33" borderId="0" applyNumberFormat="0" applyProtection="0">
      <alignment horizontal="left" vertical="center"/>
    </xf>
    <xf numFmtId="4" fontId="37" fillId="33" borderId="0" applyNumberFormat="0" applyProtection="0">
      <alignment horizontal="left" vertical="center"/>
    </xf>
    <xf numFmtId="4" fontId="37" fillId="33" borderId="0" applyNumberFormat="0" applyProtection="0">
      <alignment horizontal="left" vertical="center"/>
    </xf>
    <xf numFmtId="4" fontId="37" fillId="33" borderId="0" applyNumberFormat="0" applyProtection="0">
      <alignment horizontal="left" vertical="center"/>
    </xf>
    <xf numFmtId="4" fontId="37" fillId="33" borderId="0" applyNumberFormat="0" applyProtection="0">
      <alignment horizontal="left" vertical="center"/>
    </xf>
    <xf numFmtId="4" fontId="37" fillId="33" borderId="0" applyNumberFormat="0" applyProtection="0">
      <alignment horizontal="left" vertical="center"/>
    </xf>
    <xf numFmtId="4" fontId="37" fillId="33" borderId="0" applyNumberFormat="0" applyProtection="0">
      <alignment horizontal="left" vertical="center"/>
    </xf>
    <xf numFmtId="4" fontId="37" fillId="33" borderId="0" applyNumberFormat="0" applyProtection="0">
      <alignment horizontal="left" vertical="center"/>
    </xf>
    <xf numFmtId="4" fontId="37" fillId="33" borderId="0" applyNumberFormat="0" applyProtection="0">
      <alignment horizontal="left" vertical="center"/>
    </xf>
    <xf numFmtId="4" fontId="37" fillId="33" borderId="0" applyNumberFormat="0" applyProtection="0">
      <alignment horizontal="left" vertical="center"/>
    </xf>
    <xf numFmtId="4" fontId="44" fillId="36" borderId="6">
      <alignment vertical="center"/>
    </xf>
    <xf numFmtId="4" fontId="45" fillId="37" borderId="6">
      <alignment horizontal="left" vertical="center"/>
    </xf>
    <xf numFmtId="4" fontId="23" fillId="38" borderId="6">
      <alignment horizontal="left" vertical="center"/>
    </xf>
    <xf numFmtId="4" fontId="46" fillId="33" borderId="6">
      <alignment horizontal="left" vertical="center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center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3" borderId="5" applyNumberFormat="0" applyProtection="0">
      <alignment horizontal="left" vertical="top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center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9" borderId="5" applyNumberFormat="0" applyProtection="0">
      <alignment horizontal="left" vertical="top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center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6" borderId="5" applyNumberFormat="0" applyProtection="0">
      <alignment horizontal="left" vertical="top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center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0" fontId="11" fillId="38" borderId="5" applyNumberFormat="0" applyProtection="0">
      <alignment horizontal="left" vertical="top" indent="1"/>
    </xf>
    <xf numFmtId="4" fontId="47" fillId="37" borderId="6">
      <alignment vertical="center"/>
    </xf>
    <xf numFmtId="4" fontId="48" fillId="37" borderId="6">
      <alignment vertical="center"/>
    </xf>
    <xf numFmtId="4" fontId="49" fillId="31" borderId="6">
      <alignment vertical="center"/>
    </xf>
    <xf numFmtId="4" fontId="50" fillId="31" borderId="6">
      <alignment vertical="center"/>
    </xf>
    <xf numFmtId="4" fontId="49" fillId="32" borderId="6">
      <alignment vertical="center"/>
    </xf>
    <xf numFmtId="4" fontId="50" fillId="32" borderId="6">
      <alignment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4" fontId="37" fillId="36" borderId="8" applyNumberFormat="0" applyProtection="0">
      <alignment horizontal="left" vertical="center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0" fontId="21" fillId="40" borderId="5" applyNumberFormat="0" applyProtection="0">
      <alignment horizontal="left" vertical="top" indent="1"/>
    </xf>
    <xf numFmtId="4" fontId="51" fillId="37" borderId="6" applyNumberFormat="0" applyProtection="0">
      <alignment vertical="center"/>
    </xf>
    <xf numFmtId="4" fontId="52" fillId="37" borderId="6">
      <alignment vertical="center"/>
    </xf>
    <xf numFmtId="4" fontId="53" fillId="31" borderId="6">
      <alignment vertical="center"/>
    </xf>
    <xf numFmtId="4" fontId="54" fillId="31" borderId="6">
      <alignment vertical="center"/>
    </xf>
    <xf numFmtId="4" fontId="53" fillId="32" borderId="6">
      <alignment vertical="center"/>
    </xf>
    <xf numFmtId="4" fontId="54" fillId="32" borderId="6">
      <alignment vertical="center"/>
    </xf>
    <xf numFmtId="4" fontId="55" fillId="38" borderId="6" applyNumberFormat="0" applyProtection="0">
      <alignment horizontal="left" vertical="center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0" fontId="21" fillId="39" borderId="5" applyNumberFormat="0" applyProtection="0">
      <alignment horizontal="left" vertical="top" indent="1"/>
    </xf>
    <xf numFmtId="4" fontId="56" fillId="37" borderId="6">
      <alignment vertical="center"/>
    </xf>
    <xf numFmtId="4" fontId="57" fillId="37" borderId="6">
      <alignment vertical="center"/>
    </xf>
    <xf numFmtId="4" fontId="39" fillId="31" borderId="6">
      <alignment vertical="center"/>
    </xf>
    <xf numFmtId="4" fontId="40" fillId="31" borderId="6">
      <alignment vertical="center"/>
    </xf>
    <xf numFmtId="4" fontId="39" fillId="32" borderId="6">
      <alignment vertical="center"/>
    </xf>
    <xf numFmtId="4" fontId="40" fillId="32" borderId="6">
      <alignment vertical="center"/>
    </xf>
    <xf numFmtId="4" fontId="55" fillId="40" borderId="6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8" fillId="39" borderId="8" applyNumberFormat="0" applyProtection="0">
      <alignment horizontal="left" vertical="center"/>
    </xf>
    <xf numFmtId="4" fontId="59" fillId="37" borderId="6">
      <alignment vertical="center"/>
    </xf>
    <xf numFmtId="0" fontId="60" fillId="4" borderId="0" applyNumberFormat="0" applyBorder="0" applyAlignment="0" applyProtection="0"/>
    <xf numFmtId="165" fontId="61" fillId="26" borderId="0">
      <alignment horizontal="right"/>
    </xf>
    <xf numFmtId="0" fontId="20" fillId="23" borderId="0">
      <alignment horizontal="right" vertical="center"/>
    </xf>
    <xf numFmtId="0" fontId="20" fillId="23" borderId="0">
      <alignment horizontal="right" vertical="center"/>
    </xf>
    <xf numFmtId="0" fontId="20" fillId="23" borderId="0">
      <alignment horizontal="right" vertical="center"/>
    </xf>
    <xf numFmtId="0" fontId="20" fillId="23" borderId="0">
      <alignment horizontal="right" vertical="center"/>
    </xf>
    <xf numFmtId="0" fontId="20" fillId="23" borderId="0">
      <alignment horizontal="right" vertical="center"/>
    </xf>
    <xf numFmtId="0" fontId="20" fillId="23" borderId="0">
      <alignment horizontal="right" vertical="center"/>
    </xf>
    <xf numFmtId="0" fontId="20" fillId="23" borderId="0">
      <alignment horizontal="right" vertical="center"/>
    </xf>
    <xf numFmtId="0" fontId="20" fillId="23" borderId="0">
      <alignment horizontal="right" vertical="center"/>
    </xf>
    <xf numFmtId="0" fontId="20" fillId="23" borderId="0">
      <alignment horizontal="right" vertical="center"/>
    </xf>
    <xf numFmtId="0" fontId="20" fillId="23" borderId="0">
      <alignment horizontal="right" vertical="center"/>
    </xf>
    <xf numFmtId="0" fontId="20" fillId="23" borderId="0">
      <alignment horizontal="right" vertical="center"/>
    </xf>
    <xf numFmtId="0" fontId="20" fillId="23" borderId="0">
      <alignment horizontal="right" vertical="center"/>
    </xf>
    <xf numFmtId="0" fontId="20" fillId="23" borderId="0">
      <alignment horizontal="right" vertical="center"/>
    </xf>
    <xf numFmtId="0" fontId="20" fillId="23" borderId="0">
      <alignment horizontal="right" vertical="center"/>
    </xf>
    <xf numFmtId="0" fontId="20" fillId="23" borderId="0">
      <alignment horizontal="right" vertical="center"/>
    </xf>
    <xf numFmtId="0" fontId="20" fillId="23" borderId="0">
      <alignment horizontal="right" vertical="center"/>
    </xf>
    <xf numFmtId="0" fontId="20" fillId="23" borderId="0">
      <alignment horizontal="right" vertical="center"/>
    </xf>
    <xf numFmtId="185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0" fontId="62" fillId="21" borderId="9" applyNumberFormat="0" applyAlignment="0" applyProtection="0"/>
    <xf numFmtId="3" fontId="42" fillId="41" borderId="0"/>
    <xf numFmtId="0" fontId="11" fillId="0" borderId="0"/>
    <xf numFmtId="187" fontId="11" fillId="0" borderId="0" applyFont="0" applyFill="0" applyBorder="0" applyAlignment="0" applyProtection="0"/>
    <xf numFmtId="49" fontId="21" fillId="0" borderId="0" applyFont="0" applyFill="0" applyBorder="0" applyAlignment="0" applyProtection="0"/>
    <xf numFmtId="0" fontId="63" fillId="24" borderId="0"/>
    <xf numFmtId="0" fontId="22" fillId="24" borderId="0">
      <alignment horizontal="left"/>
    </xf>
    <xf numFmtId="0" fontId="22" fillId="24" borderId="0">
      <alignment horizontal="left" indent="1"/>
    </xf>
    <xf numFmtId="0" fontId="22" fillId="24" borderId="0">
      <alignment horizontal="left" vertical="center" indent="2"/>
    </xf>
    <xf numFmtId="0" fontId="64" fillId="0" borderId="0" applyNumberForma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49" fontId="42" fillId="24" borderId="0"/>
    <xf numFmtId="0" fontId="65" fillId="0" borderId="0" applyNumberFormat="0" applyFill="0" applyBorder="0" applyAlignment="0" applyProtection="0"/>
    <xf numFmtId="0" fontId="66" fillId="0" borderId="10" applyNumberFormat="0" applyFill="0" applyAlignment="0" applyProtection="0"/>
    <xf numFmtId="0" fontId="67" fillId="0" borderId="11" applyNumberFormat="0" applyFill="0" applyAlignment="0" applyProtection="0"/>
    <xf numFmtId="0" fontId="68" fillId="0" borderId="12" applyNumberFormat="0" applyFill="0" applyAlignment="0" applyProtection="0"/>
    <xf numFmtId="0" fontId="68" fillId="0" borderId="0" applyNumberFormat="0" applyFill="0" applyBorder="0" applyAlignment="0" applyProtection="0"/>
    <xf numFmtId="190" fontId="11" fillId="0" borderId="0" applyFont="0" applyFill="0" applyBorder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0" fontId="69" fillId="0" borderId="13" applyNumberFormat="0" applyFill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3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0" fontId="70" fillId="42" borderId="14" applyNumberFormat="0" applyAlignment="0" applyProtection="0"/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0" fontId="11" fillId="41" borderId="15" applyNumberFormat="0" applyFont="0" applyBorder="0" applyAlignment="0" applyProtection="0">
      <protection locked="0"/>
    </xf>
    <xf numFmtId="196" fontId="23" fillId="0" borderId="0" applyFont="0" applyFill="0" applyBorder="0" applyAlignment="0" applyProtection="0"/>
    <xf numFmtId="0" fontId="34" fillId="0" borderId="0">
      <alignment vertical="center"/>
    </xf>
  </cellStyleXfs>
  <cellXfs count="33">
    <xf numFmtId="0" fontId="0" fillId="0" borderId="0" xfId="0"/>
    <xf numFmtId="0" fontId="4" fillId="0" borderId="0" xfId="0" applyFont="1" applyAlignment="1">
      <alignment horizontal="left" indent="3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3" fillId="43" borderId="0" xfId="0" applyFont="1" applyFill="1" applyAlignment="1">
      <alignment horizontal="left"/>
    </xf>
    <xf numFmtId="0" fontId="3" fillId="43" borderId="0" xfId="0" applyFont="1" applyFill="1"/>
    <xf numFmtId="0" fontId="3" fillId="43" borderId="0" xfId="0" applyFont="1" applyFill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18" xfId="0" applyFont="1" applyFill="1" applyBorder="1" applyAlignment="1" applyProtection="1">
      <alignment horizontal="center"/>
      <protection locked="0"/>
    </xf>
    <xf numFmtId="0" fontId="0" fillId="0" borderId="19" xfId="0" applyBorder="1"/>
    <xf numFmtId="0" fontId="0" fillId="0" borderId="0" xfId="0" applyAlignment="1">
      <alignment horizontal="left" indent="1"/>
    </xf>
    <xf numFmtId="0" fontId="0" fillId="0" borderId="20" xfId="0" applyBorder="1" applyAlignment="1">
      <alignment horizontal="right"/>
    </xf>
    <xf numFmtId="3" fontId="0" fillId="0" borderId="0" xfId="0" applyNumberFormat="1" applyAlignment="1">
      <alignment horizontal="right"/>
    </xf>
    <xf numFmtId="3" fontId="0" fillId="0" borderId="0" xfId="0" applyNumberFormat="1"/>
    <xf numFmtId="0" fontId="6" fillId="0" borderId="21" xfId="675" applyFont="1" applyFill="1" applyBorder="1" applyAlignment="1" applyProtection="1">
      <alignment horizontal="center" vertical="center" wrapText="1"/>
      <protection locked="0"/>
    </xf>
    <xf numFmtId="0" fontId="0" fillId="0" borderId="20" xfId="0" applyBorder="1"/>
    <xf numFmtId="0" fontId="0" fillId="0" borderId="0" xfId="0" applyAlignment="1">
      <alignment horizontal="left" indent="2"/>
    </xf>
    <xf numFmtId="0" fontId="0" fillId="0" borderId="15" xfId="0" applyBorder="1"/>
    <xf numFmtId="0" fontId="2" fillId="0" borderId="15" xfId="0" applyFont="1" applyBorder="1"/>
    <xf numFmtId="3" fontId="0" fillId="0" borderId="15" xfId="0" applyNumberFormat="1" applyBorder="1"/>
    <xf numFmtId="3" fontId="2" fillId="0" borderId="15" xfId="0" applyNumberFormat="1" applyFont="1" applyBorder="1"/>
    <xf numFmtId="0" fontId="7" fillId="0" borderId="21" xfId="675" applyFont="1" applyFill="1" applyBorder="1" applyAlignment="1" applyProtection="1">
      <alignment horizontal="center" vertical="center" wrapText="1"/>
      <protection locked="0"/>
    </xf>
    <xf numFmtId="0" fontId="8" fillId="0" borderId="21" xfId="675" applyFont="1" applyFill="1" applyBorder="1" applyAlignment="1" applyProtection="1">
      <alignment horizontal="center" vertical="center" wrapText="1"/>
      <protection locked="0"/>
    </xf>
    <xf numFmtId="0" fontId="6" fillId="0" borderId="21" xfId="0" applyFont="1" applyFill="1" applyBorder="1" applyAlignment="1" applyProtection="1">
      <alignment horizontal="center"/>
      <protection locked="0"/>
    </xf>
    <xf numFmtId="0" fontId="7" fillId="0" borderId="21" xfId="0" applyFont="1" applyFill="1" applyBorder="1" applyAlignment="1" applyProtection="1">
      <alignment horizontal="center"/>
      <protection locked="0"/>
    </xf>
    <xf numFmtId="0" fontId="9" fillId="0" borderId="21" xfId="0" applyFont="1" applyFill="1" applyBorder="1" applyAlignment="1" applyProtection="1">
      <alignment horizontal="center"/>
      <protection locked="0"/>
    </xf>
    <xf numFmtId="0" fontId="8" fillId="0" borderId="22" xfId="675" applyFont="1" applyFill="1" applyBorder="1" applyAlignment="1" applyProtection="1">
      <alignment horizontal="center" vertical="center" wrapText="1"/>
      <protection locked="0"/>
    </xf>
    <xf numFmtId="0" fontId="0" fillId="0" borderId="23" xfId="0" applyBorder="1"/>
  </cellXfs>
  <cellStyles count="3436">
    <cellStyle name="-" xfId="1"/>
    <cellStyle name=" 1" xfId="2"/>
    <cellStyle name=" 1 10" xfId="3"/>
    <cellStyle name=" 1 10 2" xfId="4"/>
    <cellStyle name=" 1 11" xfId="5"/>
    <cellStyle name=" 1 11 2" xfId="6"/>
    <cellStyle name=" 1 12" xfId="7"/>
    <cellStyle name=" 1 12 2" xfId="8"/>
    <cellStyle name=" 1 13" xfId="9"/>
    <cellStyle name=" 1 13 2" xfId="10"/>
    <cellStyle name=" 1 14" xfId="11"/>
    <cellStyle name=" 1 14 2" xfId="12"/>
    <cellStyle name=" 1 15" xfId="13"/>
    <cellStyle name=" 1 15 2" xfId="14"/>
    <cellStyle name=" 1 16" xfId="15"/>
    <cellStyle name=" 1 2" xfId="16"/>
    <cellStyle name=" 1 2 10" xfId="17"/>
    <cellStyle name=" 1 2 11" xfId="18"/>
    <cellStyle name=" 1 2 12" xfId="19"/>
    <cellStyle name=" 1 2 13" xfId="20"/>
    <cellStyle name=" 1 2 14" xfId="21"/>
    <cellStyle name=" 1 2 15" xfId="22"/>
    <cellStyle name=" 1 2 2" xfId="23"/>
    <cellStyle name=" 1 2 3" xfId="24"/>
    <cellStyle name=" 1 2 4" xfId="25"/>
    <cellStyle name=" 1 2 5" xfId="26"/>
    <cellStyle name=" 1 2 6" xfId="27"/>
    <cellStyle name=" 1 2 7" xfId="28"/>
    <cellStyle name=" 1 2 8" xfId="29"/>
    <cellStyle name=" 1 2 9" xfId="30"/>
    <cellStyle name=" 1 2_Synthèse Pôle Immobilier R2 2011 et PMT 1214 25072011" xfId="31"/>
    <cellStyle name=" 1 3" xfId="32"/>
    <cellStyle name=" 1 4" xfId="33"/>
    <cellStyle name=" 1 4 2" xfId="34"/>
    <cellStyle name=" 1 5" xfId="35"/>
    <cellStyle name=" 1 5 2" xfId="36"/>
    <cellStyle name=" 1 6" xfId="37"/>
    <cellStyle name=" 1 6 2" xfId="38"/>
    <cellStyle name=" 1 7" xfId="39"/>
    <cellStyle name=" 1 7 2" xfId="40"/>
    <cellStyle name=" 1 8" xfId="41"/>
    <cellStyle name=" 1 8 2" xfId="42"/>
    <cellStyle name=" 1 9" xfId="43"/>
    <cellStyle name=" 1 9 2" xfId="44"/>
    <cellStyle name="_x0007__x000b_" xfId="45"/>
    <cellStyle name="_x0007__x000b_ 10" xfId="46"/>
    <cellStyle name="_x0007__x000b_ 11" xfId="47"/>
    <cellStyle name="_x0007__x000b_ 12" xfId="48"/>
    <cellStyle name="_x0007__x000b_ 13" xfId="49"/>
    <cellStyle name="_x0007__x000b_ 14" xfId="50"/>
    <cellStyle name="_x0007__x000b_ 15" xfId="51"/>
    <cellStyle name="_x0007__x000b_ 16" xfId="52"/>
    <cellStyle name="_x0007__x000b_ 17" xfId="53"/>
    <cellStyle name="_x0007__x000b_ 18" xfId="54"/>
    <cellStyle name="_x0007__x000b_ 19" xfId="55"/>
    <cellStyle name="_x0007__x000b_ 2" xfId="56"/>
    <cellStyle name="_x0007__x000b_ 20" xfId="57"/>
    <cellStyle name="_x0007__x000b_ 21" xfId="58"/>
    <cellStyle name="_x0007__x000b_ 3" xfId="59"/>
    <cellStyle name="_x0007__x000b_ 3 2" xfId="60"/>
    <cellStyle name="_x0007__x000b_ 4" xfId="61"/>
    <cellStyle name="_x0007__x000b_ 4 2" xfId="62"/>
    <cellStyle name="_x0007__x000b_ 5" xfId="63"/>
    <cellStyle name="_x0007__x000b_ 6" xfId="64"/>
    <cellStyle name="_x0007__x000b_ 7" xfId="65"/>
    <cellStyle name="_x0007__x000b_ 8" xfId="66"/>
    <cellStyle name="_x0007__x000b_ 9" xfId="67"/>
    <cellStyle name="_x0007__x000b__110615 - enquete prog trx CONSOLIDE DIG et ERDF V1 " xfId="68"/>
    <cellStyle name="%" xfId="69"/>
    <cellStyle name="0dp" xfId="70"/>
    <cellStyle name="20 % - Accent1 2" xfId="71"/>
    <cellStyle name="20 % - Accent2 2" xfId="72"/>
    <cellStyle name="20 % - Accent3 2" xfId="73"/>
    <cellStyle name="20 % - Accent4 2" xfId="74"/>
    <cellStyle name="20 % - Accent5 2" xfId="75"/>
    <cellStyle name="20 % - Accent6 2" xfId="76"/>
    <cellStyle name="40 % - Accent1 2" xfId="77"/>
    <cellStyle name="40 % - Accent2 2" xfId="78"/>
    <cellStyle name="40 % - Accent3 2" xfId="79"/>
    <cellStyle name="40 % - Accent4 2" xfId="80"/>
    <cellStyle name="40 % - Accent5 2" xfId="81"/>
    <cellStyle name="40 % - Accent6 2" xfId="82"/>
    <cellStyle name="60 % - Accent1 2" xfId="83"/>
    <cellStyle name="60 % - Accent2 2" xfId="84"/>
    <cellStyle name="60 % - Accent3 2" xfId="85"/>
    <cellStyle name="60 % - Accent4 2" xfId="86"/>
    <cellStyle name="60 % - Accent5 2" xfId="87"/>
    <cellStyle name="60 % - Accent6 2" xfId="88"/>
    <cellStyle name="Accent1 2" xfId="89"/>
    <cellStyle name="Accent2 2" xfId="90"/>
    <cellStyle name="Accent3 2" xfId="91"/>
    <cellStyle name="Accent4 2" xfId="92"/>
    <cellStyle name="Accent5 2" xfId="93"/>
    <cellStyle name="Accent6 2" xfId="94"/>
    <cellStyle name="ÅrMndDag" xfId="95"/>
    <cellStyle name="Avertissement 2" xfId="96"/>
    <cellStyle name="AxeHor" xfId="97"/>
    <cellStyle name="AxeHor 10" xfId="98"/>
    <cellStyle name="AxeHor 10 2" xfId="99"/>
    <cellStyle name="AxeHor 11" xfId="100"/>
    <cellStyle name="AxeHor 11 2" xfId="101"/>
    <cellStyle name="AxeHor 12" xfId="102"/>
    <cellStyle name="AxeHor 12 2" xfId="103"/>
    <cellStyle name="AxeHor 13" xfId="104"/>
    <cellStyle name="AxeHor 13 2" xfId="105"/>
    <cellStyle name="AxeHor 14" xfId="106"/>
    <cellStyle name="AxeHor 14 2" xfId="107"/>
    <cellStyle name="AxeHor 15" xfId="108"/>
    <cellStyle name="AxeHor 15 2" xfId="109"/>
    <cellStyle name="AxeHor 16" xfId="110"/>
    <cellStyle name="AxeHor 2" xfId="111"/>
    <cellStyle name="AxeHor 2 10" xfId="112"/>
    <cellStyle name="AxeHor 2 11" xfId="113"/>
    <cellStyle name="AxeHor 2 12" xfId="114"/>
    <cellStyle name="AxeHor 2 13" xfId="115"/>
    <cellStyle name="AxeHor 2 14" xfId="116"/>
    <cellStyle name="AxeHor 2 15" xfId="117"/>
    <cellStyle name="AxeHor 2 2" xfId="118"/>
    <cellStyle name="AxeHor 2 3" xfId="119"/>
    <cellStyle name="AxeHor 2 4" xfId="120"/>
    <cellStyle name="AxeHor 2 5" xfId="121"/>
    <cellStyle name="AxeHor 2 6" xfId="122"/>
    <cellStyle name="AxeHor 2 7" xfId="123"/>
    <cellStyle name="AxeHor 2 8" xfId="124"/>
    <cellStyle name="AxeHor 2 9" xfId="125"/>
    <cellStyle name="AxeHor 2_Synthèse Pôle Immobilier R2 2011 et PMT 1214 25072011" xfId="126"/>
    <cellStyle name="AxeHor 3" xfId="127"/>
    <cellStyle name="AxeHor 4" xfId="128"/>
    <cellStyle name="AxeHor 4 2" xfId="129"/>
    <cellStyle name="AxeHor 5" xfId="130"/>
    <cellStyle name="AxeHor 5 2" xfId="131"/>
    <cellStyle name="AxeHor 6" xfId="132"/>
    <cellStyle name="AxeHor 6 2" xfId="133"/>
    <cellStyle name="AxeHor 7" xfId="134"/>
    <cellStyle name="AxeHor 7 2" xfId="135"/>
    <cellStyle name="AxeHor 8" xfId="136"/>
    <cellStyle name="AxeHor 8 2" xfId="137"/>
    <cellStyle name="AxeHor 9" xfId="138"/>
    <cellStyle name="AxeHor 9 2" xfId="139"/>
    <cellStyle name="Calcul 2" xfId="140"/>
    <cellStyle name="Calcul 2 10" xfId="141"/>
    <cellStyle name="Calcul 2 11" xfId="142"/>
    <cellStyle name="Calcul 2 12" xfId="143"/>
    <cellStyle name="Calcul 2 13" xfId="144"/>
    <cellStyle name="Calcul 2 14" xfId="145"/>
    <cellStyle name="Calcul 2 15" xfId="146"/>
    <cellStyle name="Calcul 2 16" xfId="147"/>
    <cellStyle name="Calcul 2 17" xfId="148"/>
    <cellStyle name="Calcul 2 18" xfId="149"/>
    <cellStyle name="Calcul 2 19" xfId="150"/>
    <cellStyle name="Calcul 2 2" xfId="151"/>
    <cellStyle name="Calcul 2 2 10" xfId="152"/>
    <cellStyle name="Calcul 2 2 11" xfId="153"/>
    <cellStyle name="Calcul 2 2 12" xfId="154"/>
    <cellStyle name="Calcul 2 2 13" xfId="155"/>
    <cellStyle name="Calcul 2 2 14" xfId="156"/>
    <cellStyle name="Calcul 2 2 15" xfId="157"/>
    <cellStyle name="Calcul 2 2 16" xfId="158"/>
    <cellStyle name="Calcul 2 2 17" xfId="159"/>
    <cellStyle name="Calcul 2 2 18" xfId="160"/>
    <cellStyle name="Calcul 2 2 19" xfId="161"/>
    <cellStyle name="Calcul 2 2 2" xfId="162"/>
    <cellStyle name="Calcul 2 2 20" xfId="163"/>
    <cellStyle name="Calcul 2 2 21" xfId="164"/>
    <cellStyle name="Calcul 2 2 22" xfId="165"/>
    <cellStyle name="Calcul 2 2 23" xfId="166"/>
    <cellStyle name="Calcul 2 2 24" xfId="167"/>
    <cellStyle name="Calcul 2 2 25" xfId="168"/>
    <cellStyle name="Calcul 2 2 26" xfId="169"/>
    <cellStyle name="Calcul 2 2 27" xfId="170"/>
    <cellStyle name="Calcul 2 2 28" xfId="171"/>
    <cellStyle name="Calcul 2 2 29" xfId="172"/>
    <cellStyle name="Calcul 2 2 3" xfId="173"/>
    <cellStyle name="Calcul 2 2 30" xfId="174"/>
    <cellStyle name="Calcul 2 2 31" xfId="175"/>
    <cellStyle name="Calcul 2 2 32" xfId="176"/>
    <cellStyle name="Calcul 2 2 33" xfId="177"/>
    <cellStyle name="Calcul 2 2 34" xfId="178"/>
    <cellStyle name="Calcul 2 2 35" xfId="179"/>
    <cellStyle name="Calcul 2 2 36" xfId="180"/>
    <cellStyle name="Calcul 2 2 37" xfId="181"/>
    <cellStyle name="Calcul 2 2 38" xfId="182"/>
    <cellStyle name="Calcul 2 2 39" xfId="183"/>
    <cellStyle name="Calcul 2 2 4" xfId="184"/>
    <cellStyle name="Calcul 2 2 40" xfId="185"/>
    <cellStyle name="Calcul 2 2 41" xfId="186"/>
    <cellStyle name="Calcul 2 2 42" xfId="187"/>
    <cellStyle name="Calcul 2 2 43" xfId="188"/>
    <cellStyle name="Calcul 2 2 44" xfId="189"/>
    <cellStyle name="Calcul 2 2 45" xfId="190"/>
    <cellStyle name="Calcul 2 2 46" xfId="191"/>
    <cellStyle name="Calcul 2 2 47" xfId="192"/>
    <cellStyle name="Calcul 2 2 48" xfId="193"/>
    <cellStyle name="Calcul 2 2 49" xfId="194"/>
    <cellStyle name="Calcul 2 2 5" xfId="195"/>
    <cellStyle name="Calcul 2 2 50" xfId="196"/>
    <cellStyle name="Calcul 2 2 51" xfId="197"/>
    <cellStyle name="Calcul 2 2 52" xfId="198"/>
    <cellStyle name="Calcul 2 2 53" xfId="199"/>
    <cellStyle name="Calcul 2 2 6" xfId="200"/>
    <cellStyle name="Calcul 2 2 7" xfId="201"/>
    <cellStyle name="Calcul 2 2 8" xfId="202"/>
    <cellStyle name="Calcul 2 2 9" xfId="203"/>
    <cellStyle name="Calcul 2 20" xfId="204"/>
    <cellStyle name="Calcul 2 21" xfId="205"/>
    <cellStyle name="Calcul 2 22" xfId="206"/>
    <cellStyle name="Calcul 2 23" xfId="207"/>
    <cellStyle name="Calcul 2 24" xfId="208"/>
    <cellStyle name="Calcul 2 25" xfId="209"/>
    <cellStyle name="Calcul 2 26" xfId="210"/>
    <cellStyle name="Calcul 2 27" xfId="211"/>
    <cellStyle name="Calcul 2 28" xfId="212"/>
    <cellStyle name="Calcul 2 29" xfId="213"/>
    <cellStyle name="Calcul 2 3" xfId="214"/>
    <cellStyle name="Calcul 2 30" xfId="215"/>
    <cellStyle name="Calcul 2 31" xfId="216"/>
    <cellStyle name="Calcul 2 32" xfId="217"/>
    <cellStyle name="Calcul 2 33" xfId="218"/>
    <cellStyle name="Calcul 2 34" xfId="219"/>
    <cellStyle name="Calcul 2 35" xfId="220"/>
    <cellStyle name="Calcul 2 36" xfId="221"/>
    <cellStyle name="Calcul 2 37" xfId="222"/>
    <cellStyle name="Calcul 2 38" xfId="223"/>
    <cellStyle name="Calcul 2 39" xfId="224"/>
    <cellStyle name="Calcul 2 4" xfId="225"/>
    <cellStyle name="Calcul 2 40" xfId="226"/>
    <cellStyle name="Calcul 2 41" xfId="227"/>
    <cellStyle name="Calcul 2 42" xfId="228"/>
    <cellStyle name="Calcul 2 43" xfId="229"/>
    <cellStyle name="Calcul 2 44" xfId="230"/>
    <cellStyle name="Calcul 2 45" xfId="231"/>
    <cellStyle name="Calcul 2 46" xfId="232"/>
    <cellStyle name="Calcul 2 47" xfId="233"/>
    <cellStyle name="Calcul 2 48" xfId="234"/>
    <cellStyle name="Calcul 2 49" xfId="235"/>
    <cellStyle name="Calcul 2 5" xfId="236"/>
    <cellStyle name="Calcul 2 50" xfId="237"/>
    <cellStyle name="Calcul 2 51" xfId="238"/>
    <cellStyle name="Calcul 2 52" xfId="239"/>
    <cellStyle name="Calcul 2 53" xfId="240"/>
    <cellStyle name="Calcul 2 54" xfId="241"/>
    <cellStyle name="Calcul 2 6" xfId="242"/>
    <cellStyle name="Calcul 2 7" xfId="243"/>
    <cellStyle name="Calcul 2 8" xfId="244"/>
    <cellStyle name="Calcul 2 9" xfId="245"/>
    <cellStyle name="Cellule liée 2" xfId="246"/>
    <cellStyle name="Comma_Excel Analysis MAN TAKRAF" xfId="247"/>
    <cellStyle name="Commentaire 10 2" xfId="248"/>
    <cellStyle name="Commentaire 11 2" xfId="249"/>
    <cellStyle name="Commentaire 12 2" xfId="250"/>
    <cellStyle name="Commentaire 13 2" xfId="251"/>
    <cellStyle name="Commentaire 14 2" xfId="252"/>
    <cellStyle name="Commentaire 15 2" xfId="253"/>
    <cellStyle name="Commentaire 2" xfId="254"/>
    <cellStyle name="Commentaire 2 10" xfId="255"/>
    <cellStyle name="Commentaire 2 11" xfId="256"/>
    <cellStyle name="Commentaire 2 12" xfId="257"/>
    <cellStyle name="Commentaire 2 13" xfId="258"/>
    <cellStyle name="Commentaire 2 14" xfId="259"/>
    <cellStyle name="Commentaire 2 15" xfId="260"/>
    <cellStyle name="Commentaire 2 16" xfId="261"/>
    <cellStyle name="Commentaire 2 17" xfId="262"/>
    <cellStyle name="Commentaire 2 18" xfId="263"/>
    <cellStyle name="Commentaire 2 19" xfId="264"/>
    <cellStyle name="Commentaire 2 2" xfId="265"/>
    <cellStyle name="Commentaire 2 2 10" xfId="266"/>
    <cellStyle name="Commentaire 2 2 11" xfId="267"/>
    <cellStyle name="Commentaire 2 2 12" xfId="268"/>
    <cellStyle name="Commentaire 2 2 13" xfId="269"/>
    <cellStyle name="Commentaire 2 2 14" xfId="270"/>
    <cellStyle name="Commentaire 2 2 15" xfId="271"/>
    <cellStyle name="Commentaire 2 2 16" xfId="272"/>
    <cellStyle name="Commentaire 2 2 17" xfId="273"/>
    <cellStyle name="Commentaire 2 2 18" xfId="274"/>
    <cellStyle name="Commentaire 2 2 19" xfId="275"/>
    <cellStyle name="Commentaire 2 2 2" xfId="276"/>
    <cellStyle name="Commentaire 2 2 20" xfId="277"/>
    <cellStyle name="Commentaire 2 2 21" xfId="278"/>
    <cellStyle name="Commentaire 2 2 22" xfId="279"/>
    <cellStyle name="Commentaire 2 2 23" xfId="280"/>
    <cellStyle name="Commentaire 2 2 24" xfId="281"/>
    <cellStyle name="Commentaire 2 2 25" xfId="282"/>
    <cellStyle name="Commentaire 2 2 26" xfId="283"/>
    <cellStyle name="Commentaire 2 2 27" xfId="284"/>
    <cellStyle name="Commentaire 2 2 28" xfId="285"/>
    <cellStyle name="Commentaire 2 2 29" xfId="286"/>
    <cellStyle name="Commentaire 2 2 3" xfId="287"/>
    <cellStyle name="Commentaire 2 2 30" xfId="288"/>
    <cellStyle name="Commentaire 2 2 31" xfId="289"/>
    <cellStyle name="Commentaire 2 2 32" xfId="290"/>
    <cellStyle name="Commentaire 2 2 33" xfId="291"/>
    <cellStyle name="Commentaire 2 2 34" xfId="292"/>
    <cellStyle name="Commentaire 2 2 35" xfId="293"/>
    <cellStyle name="Commentaire 2 2 36" xfId="294"/>
    <cellStyle name="Commentaire 2 2 37" xfId="295"/>
    <cellStyle name="Commentaire 2 2 38" xfId="296"/>
    <cellStyle name="Commentaire 2 2 39" xfId="297"/>
    <cellStyle name="Commentaire 2 2 4" xfId="298"/>
    <cellStyle name="Commentaire 2 2 40" xfId="299"/>
    <cellStyle name="Commentaire 2 2 41" xfId="300"/>
    <cellStyle name="Commentaire 2 2 42" xfId="301"/>
    <cellStyle name="Commentaire 2 2 43" xfId="302"/>
    <cellStyle name="Commentaire 2 2 44" xfId="303"/>
    <cellStyle name="Commentaire 2 2 45" xfId="304"/>
    <cellStyle name="Commentaire 2 2 46" xfId="305"/>
    <cellStyle name="Commentaire 2 2 47" xfId="306"/>
    <cellStyle name="Commentaire 2 2 48" xfId="307"/>
    <cellStyle name="Commentaire 2 2 49" xfId="308"/>
    <cellStyle name="Commentaire 2 2 5" xfId="309"/>
    <cellStyle name="Commentaire 2 2 50" xfId="310"/>
    <cellStyle name="Commentaire 2 2 51" xfId="311"/>
    <cellStyle name="Commentaire 2 2 52" xfId="312"/>
    <cellStyle name="Commentaire 2 2 53" xfId="313"/>
    <cellStyle name="Commentaire 2 2 6" xfId="314"/>
    <cellStyle name="Commentaire 2 2 7" xfId="315"/>
    <cellStyle name="Commentaire 2 2 8" xfId="316"/>
    <cellStyle name="Commentaire 2 2 9" xfId="317"/>
    <cellStyle name="Commentaire 2 20" xfId="318"/>
    <cellStyle name="Commentaire 2 21" xfId="319"/>
    <cellStyle name="Commentaire 2 22" xfId="320"/>
    <cellStyle name="Commentaire 2 23" xfId="321"/>
    <cellStyle name="Commentaire 2 24" xfId="322"/>
    <cellStyle name="Commentaire 2 25" xfId="323"/>
    <cellStyle name="Commentaire 2 26" xfId="324"/>
    <cellStyle name="Commentaire 2 27" xfId="325"/>
    <cellStyle name="Commentaire 2 28" xfId="326"/>
    <cellStyle name="Commentaire 2 29" xfId="327"/>
    <cellStyle name="Commentaire 2 3" xfId="328"/>
    <cellStyle name="Commentaire 2 30" xfId="329"/>
    <cellStyle name="Commentaire 2 31" xfId="330"/>
    <cellStyle name="Commentaire 2 32" xfId="331"/>
    <cellStyle name="Commentaire 2 33" xfId="332"/>
    <cellStyle name="Commentaire 2 34" xfId="333"/>
    <cellStyle name="Commentaire 2 35" xfId="334"/>
    <cellStyle name="Commentaire 2 36" xfId="335"/>
    <cellStyle name="Commentaire 2 37" xfId="336"/>
    <cellStyle name="Commentaire 2 38" xfId="337"/>
    <cellStyle name="Commentaire 2 39" xfId="338"/>
    <cellStyle name="Commentaire 2 4" xfId="339"/>
    <cellStyle name="Commentaire 2 40" xfId="340"/>
    <cellStyle name="Commentaire 2 41" xfId="341"/>
    <cellStyle name="Commentaire 2 42" xfId="342"/>
    <cellStyle name="Commentaire 2 43" xfId="343"/>
    <cellStyle name="Commentaire 2 44" xfId="344"/>
    <cellStyle name="Commentaire 2 45" xfId="345"/>
    <cellStyle name="Commentaire 2 46" xfId="346"/>
    <cellStyle name="Commentaire 2 47" xfId="347"/>
    <cellStyle name="Commentaire 2 48" xfId="348"/>
    <cellStyle name="Commentaire 2 49" xfId="349"/>
    <cellStyle name="Commentaire 2 5" xfId="350"/>
    <cellStyle name="Commentaire 2 50" xfId="351"/>
    <cellStyle name="Commentaire 2 51" xfId="352"/>
    <cellStyle name="Commentaire 2 52" xfId="353"/>
    <cellStyle name="Commentaire 2 53" xfId="354"/>
    <cellStyle name="Commentaire 2 54" xfId="355"/>
    <cellStyle name="Commentaire 2 55" xfId="356"/>
    <cellStyle name="Commentaire 2 56" xfId="357"/>
    <cellStyle name="Commentaire 2 57" xfId="358"/>
    <cellStyle name="Commentaire 2 58" xfId="359"/>
    <cellStyle name="Commentaire 2 59" xfId="360"/>
    <cellStyle name="Commentaire 2 6" xfId="361"/>
    <cellStyle name="Commentaire 2 60" xfId="362"/>
    <cellStyle name="Commentaire 2 61" xfId="363"/>
    <cellStyle name="Commentaire 2 62" xfId="364"/>
    <cellStyle name="Commentaire 2 63" xfId="365"/>
    <cellStyle name="Commentaire 2 64" xfId="366"/>
    <cellStyle name="Commentaire 2 65" xfId="367"/>
    <cellStyle name="Commentaire 2 66" xfId="368"/>
    <cellStyle name="Commentaire 2 67" xfId="369"/>
    <cellStyle name="Commentaire 2 68" xfId="370"/>
    <cellStyle name="Commentaire 2 69" xfId="371"/>
    <cellStyle name="Commentaire 2 7" xfId="372"/>
    <cellStyle name="Commentaire 2 8" xfId="373"/>
    <cellStyle name="Commentaire 2 9" xfId="374"/>
    <cellStyle name="Commentaire 3" xfId="375"/>
    <cellStyle name="Commentaire 4 2" xfId="376"/>
    <cellStyle name="Commentaire 4 3" xfId="377"/>
    <cellStyle name="Commentaire 5 2" xfId="378"/>
    <cellStyle name="Commentaire 5 3" xfId="379"/>
    <cellStyle name="Commentaire 6 2" xfId="380"/>
    <cellStyle name="Commentaire 6 3" xfId="381"/>
    <cellStyle name="Commentaire 7 2" xfId="382"/>
    <cellStyle name="Commentaire 8 2" xfId="383"/>
    <cellStyle name="Commentaire 9 2" xfId="384"/>
    <cellStyle name="Cur" xfId="385"/>
    <cellStyle name="Currency-Denomination" xfId="386"/>
    <cellStyle name="DagerOgTimer" xfId="387"/>
    <cellStyle name="DagOgDato" xfId="388"/>
    <cellStyle name="DagOgDatoLang" xfId="389"/>
    <cellStyle name="Date dd-mmm" xfId="390"/>
    <cellStyle name="Date dd-mmm-yy" xfId="391"/>
    <cellStyle name="Date mmm-yy" xfId="392"/>
    <cellStyle name="Dato" xfId="393"/>
    <cellStyle name="Decimal_0dp" xfId="394"/>
    <cellStyle name="Deviant" xfId="395"/>
    <cellStyle name="Double" xfId="396"/>
    <cellStyle name="Entrée 2" xfId="397"/>
    <cellStyle name="Entrée 2 10" xfId="398"/>
    <cellStyle name="Entrée 2 11" xfId="399"/>
    <cellStyle name="Entrée 2 12" xfId="400"/>
    <cellStyle name="Entrée 2 13" xfId="401"/>
    <cellStyle name="Entrée 2 14" xfId="402"/>
    <cellStyle name="Entrée 2 15" xfId="403"/>
    <cellStyle name="Entrée 2 16" xfId="404"/>
    <cellStyle name="Entrée 2 17" xfId="405"/>
    <cellStyle name="Entrée 2 18" xfId="406"/>
    <cellStyle name="Entrée 2 19" xfId="407"/>
    <cellStyle name="Entrée 2 2" xfId="408"/>
    <cellStyle name="Entrée 2 2 10" xfId="409"/>
    <cellStyle name="Entrée 2 2 11" xfId="410"/>
    <cellStyle name="Entrée 2 2 12" xfId="411"/>
    <cellStyle name="Entrée 2 2 13" xfId="412"/>
    <cellStyle name="Entrée 2 2 14" xfId="413"/>
    <cellStyle name="Entrée 2 2 15" xfId="414"/>
    <cellStyle name="Entrée 2 2 16" xfId="415"/>
    <cellStyle name="Entrée 2 2 17" xfId="416"/>
    <cellStyle name="Entrée 2 2 18" xfId="417"/>
    <cellStyle name="Entrée 2 2 19" xfId="418"/>
    <cellStyle name="Entrée 2 2 2" xfId="419"/>
    <cellStyle name="Entrée 2 2 20" xfId="420"/>
    <cellStyle name="Entrée 2 2 21" xfId="421"/>
    <cellStyle name="Entrée 2 2 22" xfId="422"/>
    <cellStyle name="Entrée 2 2 23" xfId="423"/>
    <cellStyle name="Entrée 2 2 24" xfId="424"/>
    <cellStyle name="Entrée 2 2 25" xfId="425"/>
    <cellStyle name="Entrée 2 2 26" xfId="426"/>
    <cellStyle name="Entrée 2 2 27" xfId="427"/>
    <cellStyle name="Entrée 2 2 28" xfId="428"/>
    <cellStyle name="Entrée 2 2 29" xfId="429"/>
    <cellStyle name="Entrée 2 2 3" xfId="430"/>
    <cellStyle name="Entrée 2 2 30" xfId="431"/>
    <cellStyle name="Entrée 2 2 31" xfId="432"/>
    <cellStyle name="Entrée 2 2 32" xfId="433"/>
    <cellStyle name="Entrée 2 2 33" xfId="434"/>
    <cellStyle name="Entrée 2 2 34" xfId="435"/>
    <cellStyle name="Entrée 2 2 35" xfId="436"/>
    <cellStyle name="Entrée 2 2 36" xfId="437"/>
    <cellStyle name="Entrée 2 2 37" xfId="438"/>
    <cellStyle name="Entrée 2 2 38" xfId="439"/>
    <cellStyle name="Entrée 2 2 39" xfId="440"/>
    <cellStyle name="Entrée 2 2 4" xfId="441"/>
    <cellStyle name="Entrée 2 2 40" xfId="442"/>
    <cellStyle name="Entrée 2 2 41" xfId="443"/>
    <cellStyle name="Entrée 2 2 42" xfId="444"/>
    <cellStyle name="Entrée 2 2 43" xfId="445"/>
    <cellStyle name="Entrée 2 2 44" xfId="446"/>
    <cellStyle name="Entrée 2 2 45" xfId="447"/>
    <cellStyle name="Entrée 2 2 46" xfId="448"/>
    <cellStyle name="Entrée 2 2 47" xfId="449"/>
    <cellStyle name="Entrée 2 2 48" xfId="450"/>
    <cellStyle name="Entrée 2 2 49" xfId="451"/>
    <cellStyle name="Entrée 2 2 5" xfId="452"/>
    <cellStyle name="Entrée 2 2 50" xfId="453"/>
    <cellStyle name="Entrée 2 2 51" xfId="454"/>
    <cellStyle name="Entrée 2 2 52" xfId="455"/>
    <cellStyle name="Entrée 2 2 53" xfId="456"/>
    <cellStyle name="Entrée 2 2 6" xfId="457"/>
    <cellStyle name="Entrée 2 2 7" xfId="458"/>
    <cellStyle name="Entrée 2 2 8" xfId="459"/>
    <cellStyle name="Entrée 2 2 9" xfId="460"/>
    <cellStyle name="Entrée 2 20" xfId="461"/>
    <cellStyle name="Entrée 2 21" xfId="462"/>
    <cellStyle name="Entrée 2 22" xfId="463"/>
    <cellStyle name="Entrée 2 23" xfId="464"/>
    <cellStyle name="Entrée 2 24" xfId="465"/>
    <cellStyle name="Entrée 2 25" xfId="466"/>
    <cellStyle name="Entrée 2 26" xfId="467"/>
    <cellStyle name="Entrée 2 27" xfId="468"/>
    <cellStyle name="Entrée 2 28" xfId="469"/>
    <cellStyle name="Entrée 2 29" xfId="470"/>
    <cellStyle name="Entrée 2 3" xfId="471"/>
    <cellStyle name="Entrée 2 30" xfId="472"/>
    <cellStyle name="Entrée 2 31" xfId="473"/>
    <cellStyle name="Entrée 2 32" xfId="474"/>
    <cellStyle name="Entrée 2 33" xfId="475"/>
    <cellStyle name="Entrée 2 34" xfId="476"/>
    <cellStyle name="Entrée 2 35" xfId="477"/>
    <cellStyle name="Entrée 2 36" xfId="478"/>
    <cellStyle name="Entrée 2 37" xfId="479"/>
    <cellStyle name="Entrée 2 38" xfId="480"/>
    <cellStyle name="Entrée 2 39" xfId="481"/>
    <cellStyle name="Entrée 2 4" xfId="482"/>
    <cellStyle name="Entrée 2 40" xfId="483"/>
    <cellStyle name="Entrée 2 41" xfId="484"/>
    <cellStyle name="Entrée 2 42" xfId="485"/>
    <cellStyle name="Entrée 2 43" xfId="486"/>
    <cellStyle name="Entrée 2 44" xfId="487"/>
    <cellStyle name="Entrée 2 45" xfId="488"/>
    <cellStyle name="Entrée 2 46" xfId="489"/>
    <cellStyle name="Entrée 2 47" xfId="490"/>
    <cellStyle name="Entrée 2 48" xfId="491"/>
    <cellStyle name="Entrée 2 49" xfId="492"/>
    <cellStyle name="Entrée 2 5" xfId="493"/>
    <cellStyle name="Entrée 2 50" xfId="494"/>
    <cellStyle name="Entrée 2 51" xfId="495"/>
    <cellStyle name="Entrée 2 52" xfId="496"/>
    <cellStyle name="Entrée 2 53" xfId="497"/>
    <cellStyle name="Entrée 2 54" xfId="498"/>
    <cellStyle name="Entrée 2 6" xfId="499"/>
    <cellStyle name="Entrée 2 7" xfId="500"/>
    <cellStyle name="Entrée 2 8" xfId="501"/>
    <cellStyle name="Entrée 2 9" xfId="502"/>
    <cellStyle name="Euro" xfId="503"/>
    <cellStyle name="Euro 10" xfId="504"/>
    <cellStyle name="Euro 11" xfId="505"/>
    <cellStyle name="Euro 12" xfId="506"/>
    <cellStyle name="Euro 13" xfId="507"/>
    <cellStyle name="Euro 14" xfId="508"/>
    <cellStyle name="Euro 15" xfId="509"/>
    <cellStyle name="Euro 16" xfId="510"/>
    <cellStyle name="Euro 17" xfId="511"/>
    <cellStyle name="Euro 18" xfId="512"/>
    <cellStyle name="Euro 2" xfId="513"/>
    <cellStyle name="Euro 2 2" xfId="514"/>
    <cellStyle name="Euro 2 3" xfId="515"/>
    <cellStyle name="Euro 3" xfId="516"/>
    <cellStyle name="Euro 3 2" xfId="517"/>
    <cellStyle name="Euro 3 3" xfId="518"/>
    <cellStyle name="Euro 4" xfId="519"/>
    <cellStyle name="Euro 4 2" xfId="520"/>
    <cellStyle name="Euro 5" xfId="521"/>
    <cellStyle name="Euro 5 2" xfId="522"/>
    <cellStyle name="Euro 6" xfId="523"/>
    <cellStyle name="Euro 6 2" xfId="524"/>
    <cellStyle name="Euro 7" xfId="525"/>
    <cellStyle name="Euro 7 2" xfId="526"/>
    <cellStyle name="Euro 8" xfId="527"/>
    <cellStyle name="Euro 9" xfId="528"/>
    <cellStyle name="Euroan" xfId="529"/>
    <cellStyle name="Excel Built-in Normal" xfId="530"/>
    <cellStyle name="Followed Hyperlink" xfId="531"/>
    <cellStyle name="Forecast Cell Column Heading" xfId="532"/>
    <cellStyle name="Forecast Cell Column Heading 10" xfId="533"/>
    <cellStyle name="Forecast Cell Column Heading 11" xfId="534"/>
    <cellStyle name="Forecast Cell Column Heading 12" xfId="535"/>
    <cellStyle name="Forecast Cell Column Heading 13" xfId="536"/>
    <cellStyle name="Forecast Cell Column Heading 14" xfId="537"/>
    <cellStyle name="Forecast Cell Column Heading 15" xfId="538"/>
    <cellStyle name="Forecast Cell Column Heading 16" xfId="539"/>
    <cellStyle name="Forecast Cell Column Heading 2" xfId="540"/>
    <cellStyle name="Forecast Cell Column Heading 3" xfId="541"/>
    <cellStyle name="Forecast Cell Column Heading 4" xfId="542"/>
    <cellStyle name="Forecast Cell Column Heading 5" xfId="543"/>
    <cellStyle name="Forecast Cell Column Heading 6" xfId="544"/>
    <cellStyle name="Forecast Cell Column Heading 7" xfId="545"/>
    <cellStyle name="Forecast Cell Column Heading 8" xfId="546"/>
    <cellStyle name="Forecast Cell Column Heading 9" xfId="547"/>
    <cellStyle name="Forecast Cell Column Heading_CAP 2011 Pôle Immobilier" xfId="548"/>
    <cellStyle name="heading info" xfId="549"/>
    <cellStyle name="Hyperlink" xfId="550"/>
    <cellStyle name="input" xfId="551"/>
    <cellStyle name="input 10" xfId="552"/>
    <cellStyle name="input 10 2" xfId="553"/>
    <cellStyle name="input 11" xfId="554"/>
    <cellStyle name="input 11 2" xfId="555"/>
    <cellStyle name="input 12" xfId="556"/>
    <cellStyle name="input 12 2" xfId="557"/>
    <cellStyle name="input 13" xfId="558"/>
    <cellStyle name="input 13 2" xfId="559"/>
    <cellStyle name="input 14" xfId="560"/>
    <cellStyle name="input 14 2" xfId="561"/>
    <cellStyle name="input 15" xfId="562"/>
    <cellStyle name="input 15 2" xfId="563"/>
    <cellStyle name="input 16" xfId="564"/>
    <cellStyle name="input 2" xfId="565"/>
    <cellStyle name="input 2 10" xfId="566"/>
    <cellStyle name="input 2 11" xfId="567"/>
    <cellStyle name="input 2 12" xfId="568"/>
    <cellStyle name="input 2 13" xfId="569"/>
    <cellStyle name="input 2 14" xfId="570"/>
    <cellStyle name="input 2 15" xfId="571"/>
    <cellStyle name="input 2 2" xfId="572"/>
    <cellStyle name="input 2 3" xfId="573"/>
    <cellStyle name="input 2 4" xfId="574"/>
    <cellStyle name="input 2 5" xfId="575"/>
    <cellStyle name="input 2 6" xfId="576"/>
    <cellStyle name="input 2 7" xfId="577"/>
    <cellStyle name="input 2 8" xfId="578"/>
    <cellStyle name="input 2 9" xfId="579"/>
    <cellStyle name="input 2_Synthèse Pôle Immobilier R2 2011 et PMT 1214 25072011" xfId="580"/>
    <cellStyle name="input 3" xfId="581"/>
    <cellStyle name="input 4" xfId="582"/>
    <cellStyle name="input 4 2" xfId="583"/>
    <cellStyle name="input 5" xfId="584"/>
    <cellStyle name="input 5 2" xfId="585"/>
    <cellStyle name="input 6" xfId="586"/>
    <cellStyle name="input 6 2" xfId="587"/>
    <cellStyle name="input 7" xfId="588"/>
    <cellStyle name="input 7 2" xfId="589"/>
    <cellStyle name="input 8" xfId="590"/>
    <cellStyle name="input 8 2" xfId="591"/>
    <cellStyle name="input 9" xfId="592"/>
    <cellStyle name="input 9 2" xfId="593"/>
    <cellStyle name="Insatisfaisant 2" xfId="594"/>
    <cellStyle name="JusterBunn" xfId="595"/>
    <cellStyle name="JusterMidtstill" xfId="596"/>
    <cellStyle name="JusterTopp" xfId="597"/>
    <cellStyle name="Klokkeslett" xfId="598"/>
    <cellStyle name="Konto" xfId="599"/>
    <cellStyle name="LTM Cell Column Heading" xfId="600"/>
    <cellStyle name="LTM Cell Column Heading 10" xfId="601"/>
    <cellStyle name="LTM Cell Column Heading 11" xfId="602"/>
    <cellStyle name="LTM Cell Column Heading 12" xfId="603"/>
    <cellStyle name="LTM Cell Column Heading 13" xfId="604"/>
    <cellStyle name="LTM Cell Column Heading 14" xfId="605"/>
    <cellStyle name="LTM Cell Column Heading 15" xfId="606"/>
    <cellStyle name="LTM Cell Column Heading 16" xfId="607"/>
    <cellStyle name="LTM Cell Column Heading 2" xfId="608"/>
    <cellStyle name="LTM Cell Column Heading 3" xfId="609"/>
    <cellStyle name="LTM Cell Column Heading 4" xfId="610"/>
    <cellStyle name="LTM Cell Column Heading 5" xfId="611"/>
    <cellStyle name="LTM Cell Column Heading 6" xfId="612"/>
    <cellStyle name="LTM Cell Column Heading 7" xfId="613"/>
    <cellStyle name="LTM Cell Column Heading 8" xfId="614"/>
    <cellStyle name="LTM Cell Column Heading 9" xfId="615"/>
    <cellStyle name="LTM Cell Column Heading_CAP 2011 Pôle Immobilier" xfId="616"/>
    <cellStyle name="Milliers 2" xfId="617"/>
    <cellStyle name="Milliers 2 10" xfId="618"/>
    <cellStyle name="Milliers 2 11" xfId="619"/>
    <cellStyle name="Milliers 2 12" xfId="620"/>
    <cellStyle name="Milliers 2 13" xfId="621"/>
    <cellStyle name="Milliers 2 14" xfId="622"/>
    <cellStyle name="Milliers 2 15" xfId="623"/>
    <cellStyle name="Milliers 2 16" xfId="624"/>
    <cellStyle name="Milliers 2 17" xfId="625"/>
    <cellStyle name="Milliers 2 18" xfId="626"/>
    <cellStyle name="Milliers 2 19" xfId="627"/>
    <cellStyle name="Milliers 2 2" xfId="628"/>
    <cellStyle name="Milliers 2 20" xfId="629"/>
    <cellStyle name="Milliers 2 21" xfId="630"/>
    <cellStyle name="Milliers 2 22" xfId="631"/>
    <cellStyle name="Milliers 2 23" xfId="632"/>
    <cellStyle name="Milliers 2 24" xfId="633"/>
    <cellStyle name="Milliers 2 25" xfId="634"/>
    <cellStyle name="Milliers 2 26" xfId="635"/>
    <cellStyle name="Milliers 2 27" xfId="636"/>
    <cellStyle name="Milliers 2 28" xfId="637"/>
    <cellStyle name="Milliers 2 29" xfId="638"/>
    <cellStyle name="Milliers 2 3" xfId="639"/>
    <cellStyle name="Milliers 2 30" xfId="640"/>
    <cellStyle name="Milliers 2 31" xfId="641"/>
    <cellStyle name="Milliers 2 32" xfId="642"/>
    <cellStyle name="Milliers 2 33" xfId="643"/>
    <cellStyle name="Milliers 2 34" xfId="644"/>
    <cellStyle name="Milliers 2 35" xfId="645"/>
    <cellStyle name="Milliers 2 4" xfId="646"/>
    <cellStyle name="Milliers 2 5" xfId="647"/>
    <cellStyle name="Milliers 2 6" xfId="648"/>
    <cellStyle name="Milliers 2 7" xfId="649"/>
    <cellStyle name="Milliers 2 8" xfId="650"/>
    <cellStyle name="Milliers 2 9" xfId="651"/>
    <cellStyle name="Milliers 3" xfId="652"/>
    <cellStyle name="Milliers 4" xfId="653"/>
    <cellStyle name="Milliers 4 2" xfId="654"/>
    <cellStyle name="Milliers 4 3" xfId="655"/>
    <cellStyle name="Milliers 5" xfId="656"/>
    <cellStyle name="Milliers 6" xfId="657"/>
    <cellStyle name="Milliers 6 2" xfId="658"/>
    <cellStyle name="Milliers 6 3" xfId="659"/>
    <cellStyle name="Milliers 6 4" xfId="660"/>
    <cellStyle name="Milliers 7" xfId="661"/>
    <cellStyle name="Milliers 7 2" xfId="662"/>
    <cellStyle name="Monétaire 2" xfId="663"/>
    <cellStyle name="Monétaire 21" xfId="664"/>
    <cellStyle name="Monétaire 3" xfId="665"/>
    <cellStyle name="Monétaire 4" xfId="666"/>
    <cellStyle name="Multiple Cell Column Heading" xfId="667"/>
    <cellStyle name="Neutre 2" xfId="668"/>
    <cellStyle name="Norm੎੎" xfId="669"/>
    <cellStyle name="Norm੎੎ 2" xfId="670"/>
    <cellStyle name="Normal" xfId="0" builtinId="0"/>
    <cellStyle name="Normal 10" xfId="671"/>
    <cellStyle name="Normal 10 2" xfId="672"/>
    <cellStyle name="Normal 10 3" xfId="673"/>
    <cellStyle name="Normal 10 4" xfId="674"/>
    <cellStyle name="Normal 10 4 2" xfId="675"/>
    <cellStyle name="Normal 10 5" xfId="676"/>
    <cellStyle name="Normal 11" xfId="677"/>
    <cellStyle name="Normal 11 2" xfId="678"/>
    <cellStyle name="Normal 12" xfId="679"/>
    <cellStyle name="Normal 12 10" xfId="680"/>
    <cellStyle name="Normal 12 11" xfId="681"/>
    <cellStyle name="Normal 12 12" xfId="682"/>
    <cellStyle name="Normal 12 13" xfId="683"/>
    <cellStyle name="Normal 12 14" xfId="684"/>
    <cellStyle name="Normal 12 15" xfId="685"/>
    <cellStyle name="Normal 12 16" xfId="686"/>
    <cellStyle name="Normal 12 17" xfId="687"/>
    <cellStyle name="Normal 12 18" xfId="688"/>
    <cellStyle name="Normal 12 19" xfId="689"/>
    <cellStyle name="Normal 12 2" xfId="690"/>
    <cellStyle name="Normal 12 20" xfId="691"/>
    <cellStyle name="Normal 12 21" xfId="692"/>
    <cellStyle name="Normal 12 22" xfId="693"/>
    <cellStyle name="Normal 12 23" xfId="694"/>
    <cellStyle name="Normal 12 24" xfId="695"/>
    <cellStyle name="Normal 12 25" xfId="696"/>
    <cellStyle name="Normal 12 26" xfId="697"/>
    <cellStyle name="Normal 12 27" xfId="698"/>
    <cellStyle name="Normal 12 28" xfId="699"/>
    <cellStyle name="Normal 12 29" xfId="700"/>
    <cellStyle name="Normal 12 3" xfId="701"/>
    <cellStyle name="Normal 12 30" xfId="702"/>
    <cellStyle name="Normal 12 31" xfId="703"/>
    <cellStyle name="Normal 12 32" xfId="704"/>
    <cellStyle name="Normal 12 33" xfId="705"/>
    <cellStyle name="Normal 12 34" xfId="706"/>
    <cellStyle name="Normal 12 35" xfId="707"/>
    <cellStyle name="Normal 12 36" xfId="708"/>
    <cellStyle name="Normal 12 37" xfId="709"/>
    <cellStyle name="Normal 12 38" xfId="710"/>
    <cellStyle name="Normal 12 39" xfId="711"/>
    <cellStyle name="Normal 12 4" xfId="712"/>
    <cellStyle name="Normal 12 40" xfId="713"/>
    <cellStyle name="Normal 12 41" xfId="714"/>
    <cellStyle name="Normal 12 42" xfId="715"/>
    <cellStyle name="Normal 12 43" xfId="716"/>
    <cellStyle name="Normal 12 44" xfId="717"/>
    <cellStyle name="Normal 12 45" xfId="718"/>
    <cellStyle name="Normal 12 46" xfId="719"/>
    <cellStyle name="Normal 12 47" xfId="720"/>
    <cellStyle name="Normal 12 48" xfId="721"/>
    <cellStyle name="Normal 12 49" xfId="722"/>
    <cellStyle name="Normal 12 5" xfId="723"/>
    <cellStyle name="Normal 12 50" xfId="724"/>
    <cellStyle name="Normal 12 51" xfId="725"/>
    <cellStyle name="Normal 12 52" xfId="726"/>
    <cellStyle name="Normal 12 53" xfId="727"/>
    <cellStyle name="Normal 12 54" xfId="728"/>
    <cellStyle name="Normal 12 55" xfId="729"/>
    <cellStyle name="Normal 12 56" xfId="730"/>
    <cellStyle name="Normal 12 57" xfId="731"/>
    <cellStyle name="Normal 12 6" xfId="732"/>
    <cellStyle name="Normal 12 7" xfId="733"/>
    <cellStyle name="Normal 12 8" xfId="734"/>
    <cellStyle name="Normal 12 9" xfId="735"/>
    <cellStyle name="Normal 13" xfId="736"/>
    <cellStyle name="Normal 13 2" xfId="737"/>
    <cellStyle name="Normal 14" xfId="738"/>
    <cellStyle name="Normal 15" xfId="739"/>
    <cellStyle name="Normal 16" xfId="740"/>
    <cellStyle name="Normal 17" xfId="741"/>
    <cellStyle name="Normal 18" xfId="742"/>
    <cellStyle name="Normal 19" xfId="743"/>
    <cellStyle name="Normal 2" xfId="744"/>
    <cellStyle name="Normal 2 10" xfId="745"/>
    <cellStyle name="Normal 2 11" xfId="746"/>
    <cellStyle name="Normal 2 12" xfId="747"/>
    <cellStyle name="Normal 2 13" xfId="748"/>
    <cellStyle name="Normal 2 14" xfId="749"/>
    <cellStyle name="Normal 2 15" xfId="750"/>
    <cellStyle name="Normal 2 16" xfId="751"/>
    <cellStyle name="Normal 2 17" xfId="752"/>
    <cellStyle name="Normal 2 18" xfId="753"/>
    <cellStyle name="Normal 2 19" xfId="754"/>
    <cellStyle name="Normal 2 2" xfId="755"/>
    <cellStyle name="Normal 2 2 10" xfId="756"/>
    <cellStyle name="Normal 2 2 11" xfId="757"/>
    <cellStyle name="Normal 2 2 12" xfId="758"/>
    <cellStyle name="Normal 2 2 13" xfId="759"/>
    <cellStyle name="Normal 2 2 14" xfId="760"/>
    <cellStyle name="Normal 2 2 15" xfId="761"/>
    <cellStyle name="Normal 2 2 16" xfId="762"/>
    <cellStyle name="Normal 2 2 2" xfId="763"/>
    <cellStyle name="Normal 2 2 3" xfId="764"/>
    <cellStyle name="Normal 2 2 4" xfId="765"/>
    <cellStyle name="Normal 2 2 5" xfId="766"/>
    <cellStyle name="Normal 2 2 6" xfId="767"/>
    <cellStyle name="Normal 2 2 7" xfId="768"/>
    <cellStyle name="Normal 2 2 8" xfId="769"/>
    <cellStyle name="Normal 2 2 9" xfId="770"/>
    <cellStyle name="Normal 2 20" xfId="771"/>
    <cellStyle name="Normal 2 21" xfId="772"/>
    <cellStyle name="Normal 2 22" xfId="773"/>
    <cellStyle name="Normal 2 23" xfId="774"/>
    <cellStyle name="Normal 2 24" xfId="775"/>
    <cellStyle name="Normal 2 25" xfId="776"/>
    <cellStyle name="Normal 2 26" xfId="777"/>
    <cellStyle name="Normal 2 27" xfId="778"/>
    <cellStyle name="Normal 2 28" xfId="779"/>
    <cellStyle name="Normal 2 29" xfId="780"/>
    <cellStyle name="Normal 2 3" xfId="781"/>
    <cellStyle name="Normal 2 3 10" xfId="782"/>
    <cellStyle name="Normal 2 3 11" xfId="783"/>
    <cellStyle name="Normal 2 3 12" xfId="784"/>
    <cellStyle name="Normal 2 3 13" xfId="785"/>
    <cellStyle name="Normal 2 3 14" xfId="786"/>
    <cellStyle name="Normal 2 3 15" xfId="787"/>
    <cellStyle name="Normal 2 3 2" xfId="788"/>
    <cellStyle name="Normal 2 3 3" xfId="789"/>
    <cellStyle name="Normal 2 3 4" xfId="790"/>
    <cellStyle name="Normal 2 3 5" xfId="791"/>
    <cellStyle name="Normal 2 3 6" xfId="792"/>
    <cellStyle name="Normal 2 3 7" xfId="793"/>
    <cellStyle name="Normal 2 3 8" xfId="794"/>
    <cellStyle name="Normal 2 3 9" xfId="795"/>
    <cellStyle name="Normal 2 30" xfId="796"/>
    <cellStyle name="Normal 2 31" xfId="797"/>
    <cellStyle name="Normal 2 32" xfId="798"/>
    <cellStyle name="Normal 2 33" xfId="799"/>
    <cellStyle name="Normal 2 34" xfId="800"/>
    <cellStyle name="Normal 2 35" xfId="801"/>
    <cellStyle name="Normal 2 36" xfId="802"/>
    <cellStyle name="Normal 2 37" xfId="803"/>
    <cellStyle name="Normal 2 38" xfId="804"/>
    <cellStyle name="Normal 2 39" xfId="805"/>
    <cellStyle name="Normal 2 4" xfId="806"/>
    <cellStyle name="Normal 2 4 10" xfId="807"/>
    <cellStyle name="Normal 2 4 10 2" xfId="808"/>
    <cellStyle name="Normal 2 4 11" xfId="809"/>
    <cellStyle name="Normal 2 4 11 2" xfId="810"/>
    <cellStyle name="Normal 2 4 12" xfId="811"/>
    <cellStyle name="Normal 2 4 12 2" xfId="812"/>
    <cellStyle name="Normal 2 4 13" xfId="813"/>
    <cellStyle name="Normal 2 4 13 2" xfId="814"/>
    <cellStyle name="Normal 2 4 14" xfId="815"/>
    <cellStyle name="Normal 2 4 14 2" xfId="816"/>
    <cellStyle name="Normal 2 4 15" xfId="817"/>
    <cellStyle name="Normal 2 4 15 2" xfId="818"/>
    <cellStyle name="Normal 2 4 16" xfId="819"/>
    <cellStyle name="Normal 2 4 2" xfId="820"/>
    <cellStyle name="Normal 2 4 2 10" xfId="821"/>
    <cellStyle name="Normal 2 4 2 11" xfId="822"/>
    <cellStyle name="Normal 2 4 2 12" xfId="823"/>
    <cellStyle name="Normal 2 4 2 13" xfId="824"/>
    <cellStyle name="Normal 2 4 2 14" xfId="825"/>
    <cellStyle name="Normal 2 4 2 15" xfId="826"/>
    <cellStyle name="Normal 2 4 2 2" xfId="827"/>
    <cellStyle name="Normal 2 4 2 3" xfId="828"/>
    <cellStyle name="Normal 2 4 2 4" xfId="829"/>
    <cellStyle name="Normal 2 4 2 5" xfId="830"/>
    <cellStyle name="Normal 2 4 2 6" xfId="831"/>
    <cellStyle name="Normal 2 4 2 7" xfId="832"/>
    <cellStyle name="Normal 2 4 2 8" xfId="833"/>
    <cellStyle name="Normal 2 4 2 9" xfId="834"/>
    <cellStyle name="Normal 2 4 2_Synthèse Pôle Immobilier R2 2011 et PMT 1214 25072011" xfId="835"/>
    <cellStyle name="Normal 2 4 3" xfId="836"/>
    <cellStyle name="Normal 2 4 4" xfId="837"/>
    <cellStyle name="Normal 2 4 4 2" xfId="838"/>
    <cellStyle name="Normal 2 4 5" xfId="839"/>
    <cellStyle name="Normal 2 4 5 2" xfId="840"/>
    <cellStyle name="Normal 2 4 6" xfId="841"/>
    <cellStyle name="Normal 2 4 6 2" xfId="842"/>
    <cellStyle name="Normal 2 4 7" xfId="843"/>
    <cellStyle name="Normal 2 4 7 2" xfId="844"/>
    <cellStyle name="Normal 2 4 8" xfId="845"/>
    <cellStyle name="Normal 2 4 8 2" xfId="846"/>
    <cellStyle name="Normal 2 4 9" xfId="847"/>
    <cellStyle name="Normal 2 4 9 2" xfId="848"/>
    <cellStyle name="Normal 2 40" xfId="849"/>
    <cellStyle name="Normal 2 41" xfId="850"/>
    <cellStyle name="Normal 2 42" xfId="851"/>
    <cellStyle name="Normal 2 43" xfId="852"/>
    <cellStyle name="Normal 2 44" xfId="853"/>
    <cellStyle name="Normal 2 45" xfId="854"/>
    <cellStyle name="Normal 2 46" xfId="855"/>
    <cellStyle name="Normal 2 47" xfId="856"/>
    <cellStyle name="Normal 2 48" xfId="857"/>
    <cellStyle name="Normal 2 49" xfId="858"/>
    <cellStyle name="Normal 2 5" xfId="859"/>
    <cellStyle name="Normal 2 5 10" xfId="860"/>
    <cellStyle name="Normal 2 5 10 2" xfId="861"/>
    <cellStyle name="Normal 2 5 11" xfId="862"/>
    <cellStyle name="Normal 2 5 11 2" xfId="863"/>
    <cellStyle name="Normal 2 5 12" xfId="864"/>
    <cellStyle name="Normal 2 5 12 2" xfId="865"/>
    <cellStyle name="Normal 2 5 13" xfId="866"/>
    <cellStyle name="Normal 2 5 13 2" xfId="867"/>
    <cellStyle name="Normal 2 5 14" xfId="868"/>
    <cellStyle name="Normal 2 5 14 2" xfId="869"/>
    <cellStyle name="Normal 2 5 15" xfId="870"/>
    <cellStyle name="Normal 2 5 15 2" xfId="871"/>
    <cellStyle name="Normal 2 5 16" xfId="872"/>
    <cellStyle name="Normal 2 5 2" xfId="873"/>
    <cellStyle name="Normal 2 5 2 10" xfId="874"/>
    <cellStyle name="Normal 2 5 2 11" xfId="875"/>
    <cellStyle name="Normal 2 5 2 12" xfId="876"/>
    <cellStyle name="Normal 2 5 2 13" xfId="877"/>
    <cellStyle name="Normal 2 5 2 14" xfId="878"/>
    <cellStyle name="Normal 2 5 2 15" xfId="879"/>
    <cellStyle name="Normal 2 5 2 2" xfId="880"/>
    <cellStyle name="Normal 2 5 2 3" xfId="881"/>
    <cellStyle name="Normal 2 5 2 4" xfId="882"/>
    <cellStyle name="Normal 2 5 2 5" xfId="883"/>
    <cellStyle name="Normal 2 5 2 6" xfId="884"/>
    <cellStyle name="Normal 2 5 2 7" xfId="885"/>
    <cellStyle name="Normal 2 5 2 8" xfId="886"/>
    <cellStyle name="Normal 2 5 2 9" xfId="887"/>
    <cellStyle name="Normal 2 5 2_Synthèse Pôle Immobilier R2 2011 et PMT 1214 25072011" xfId="888"/>
    <cellStyle name="Normal 2 5 3" xfId="889"/>
    <cellStyle name="Normal 2 5 4" xfId="890"/>
    <cellStyle name="Normal 2 5 4 2" xfId="891"/>
    <cellStyle name="Normal 2 5 5" xfId="892"/>
    <cellStyle name="Normal 2 5 5 2" xfId="893"/>
    <cellStyle name="Normal 2 5 6" xfId="894"/>
    <cellStyle name="Normal 2 5 6 2" xfId="895"/>
    <cellStyle name="Normal 2 5 7" xfId="896"/>
    <cellStyle name="Normal 2 5 7 2" xfId="897"/>
    <cellStyle name="Normal 2 5 8" xfId="898"/>
    <cellStyle name="Normal 2 5 8 2" xfId="899"/>
    <cellStyle name="Normal 2 5 9" xfId="900"/>
    <cellStyle name="Normal 2 5 9 2" xfId="901"/>
    <cellStyle name="Normal 2 50" xfId="902"/>
    <cellStyle name="Normal 2 51" xfId="903"/>
    <cellStyle name="Normal 2 52" xfId="904"/>
    <cellStyle name="Normal 2 53" xfId="905"/>
    <cellStyle name="Normal 2 54" xfId="906"/>
    <cellStyle name="Normal 2 55" xfId="907"/>
    <cellStyle name="Normal 2 56" xfId="908"/>
    <cellStyle name="Normal 2 57" xfId="909"/>
    <cellStyle name="Normal 2 58" xfId="910"/>
    <cellStyle name="Normal 2 59" xfId="911"/>
    <cellStyle name="Normal 2 6" xfId="912"/>
    <cellStyle name="Normal 2 6 10" xfId="913"/>
    <cellStyle name="Normal 2 6 10 2" xfId="914"/>
    <cellStyle name="Normal 2 6 11" xfId="915"/>
    <cellStyle name="Normal 2 6 11 2" xfId="916"/>
    <cellStyle name="Normal 2 6 12" xfId="917"/>
    <cellStyle name="Normal 2 6 12 2" xfId="918"/>
    <cellStyle name="Normal 2 6 13" xfId="919"/>
    <cellStyle name="Normal 2 6 13 2" xfId="920"/>
    <cellStyle name="Normal 2 6 14" xfId="921"/>
    <cellStyle name="Normal 2 6 14 2" xfId="922"/>
    <cellStyle name="Normal 2 6 15" xfId="923"/>
    <cellStyle name="Normal 2 6 15 2" xfId="924"/>
    <cellStyle name="Normal 2 6 16" xfId="925"/>
    <cellStyle name="Normal 2 6 2" xfId="926"/>
    <cellStyle name="Normal 2 6 2 10" xfId="927"/>
    <cellStyle name="Normal 2 6 2 11" xfId="928"/>
    <cellStyle name="Normal 2 6 2 12" xfId="929"/>
    <cellStyle name="Normal 2 6 2 13" xfId="930"/>
    <cellStyle name="Normal 2 6 2 14" xfId="931"/>
    <cellStyle name="Normal 2 6 2 15" xfId="932"/>
    <cellStyle name="Normal 2 6 2 2" xfId="933"/>
    <cellStyle name="Normal 2 6 2 3" xfId="934"/>
    <cellStyle name="Normal 2 6 2 4" xfId="935"/>
    <cellStyle name="Normal 2 6 2 5" xfId="936"/>
    <cellStyle name="Normal 2 6 2 6" xfId="937"/>
    <cellStyle name="Normal 2 6 2 7" xfId="938"/>
    <cellStyle name="Normal 2 6 2 8" xfId="939"/>
    <cellStyle name="Normal 2 6 2 9" xfId="940"/>
    <cellStyle name="Normal 2 6 2_Synthèse Pôle Immobilier R2 2011 et PMT 1214 25072011" xfId="941"/>
    <cellStyle name="Normal 2 6 3" xfId="942"/>
    <cellStyle name="Normal 2 6 4" xfId="943"/>
    <cellStyle name="Normal 2 6 4 2" xfId="944"/>
    <cellStyle name="Normal 2 6 5" xfId="945"/>
    <cellStyle name="Normal 2 6 5 2" xfId="946"/>
    <cellStyle name="Normal 2 6 6" xfId="947"/>
    <cellStyle name="Normal 2 6 6 2" xfId="948"/>
    <cellStyle name="Normal 2 6 7" xfId="949"/>
    <cellStyle name="Normal 2 6 7 2" xfId="950"/>
    <cellStyle name="Normal 2 6 8" xfId="951"/>
    <cellStyle name="Normal 2 6 8 2" xfId="952"/>
    <cellStyle name="Normal 2 6 9" xfId="953"/>
    <cellStyle name="Normal 2 6 9 2" xfId="954"/>
    <cellStyle name="Normal 2 60" xfId="955"/>
    <cellStyle name="Normal 2 61" xfId="956"/>
    <cellStyle name="Normal 2 62" xfId="957"/>
    <cellStyle name="Normal 2 63" xfId="958"/>
    <cellStyle name="Normal 2 64" xfId="959"/>
    <cellStyle name="Normal 2 65" xfId="960"/>
    <cellStyle name="Normal 2 7" xfId="961"/>
    <cellStyle name="Normal 2 7 10" xfId="962"/>
    <cellStyle name="Normal 2 7 10 2" xfId="963"/>
    <cellStyle name="Normal 2 7 11" xfId="964"/>
    <cellStyle name="Normal 2 7 11 2" xfId="965"/>
    <cellStyle name="Normal 2 7 12" xfId="966"/>
    <cellStyle name="Normal 2 7 12 2" xfId="967"/>
    <cellStyle name="Normal 2 7 13" xfId="968"/>
    <cellStyle name="Normal 2 7 13 2" xfId="969"/>
    <cellStyle name="Normal 2 7 14" xfId="970"/>
    <cellStyle name="Normal 2 7 14 2" xfId="971"/>
    <cellStyle name="Normal 2 7 15" xfId="972"/>
    <cellStyle name="Normal 2 7 15 2" xfId="973"/>
    <cellStyle name="Normal 2 7 16" xfId="974"/>
    <cellStyle name="Normal 2 7 2" xfId="975"/>
    <cellStyle name="Normal 2 7 2 10" xfId="976"/>
    <cellStyle name="Normal 2 7 2 11" xfId="977"/>
    <cellStyle name="Normal 2 7 2 12" xfId="978"/>
    <cellStyle name="Normal 2 7 2 13" xfId="979"/>
    <cellStyle name="Normal 2 7 2 14" xfId="980"/>
    <cellStyle name="Normal 2 7 2 15" xfId="981"/>
    <cellStyle name="Normal 2 7 2 2" xfId="982"/>
    <cellStyle name="Normal 2 7 2 3" xfId="983"/>
    <cellStyle name="Normal 2 7 2 4" xfId="984"/>
    <cellStyle name="Normal 2 7 2 5" xfId="985"/>
    <cellStyle name="Normal 2 7 2 6" xfId="986"/>
    <cellStyle name="Normal 2 7 2 7" xfId="987"/>
    <cellStyle name="Normal 2 7 2 8" xfId="988"/>
    <cellStyle name="Normal 2 7 2 9" xfId="989"/>
    <cellStyle name="Normal 2 7 2_Synthèse Pôle Immobilier R2 2011 et PMT 1214 25072011" xfId="990"/>
    <cellStyle name="Normal 2 7 3" xfId="991"/>
    <cellStyle name="Normal 2 7 4" xfId="992"/>
    <cellStyle name="Normal 2 7 4 2" xfId="993"/>
    <cellStyle name="Normal 2 7 5" xfId="994"/>
    <cellStyle name="Normal 2 7 5 2" xfId="995"/>
    <cellStyle name="Normal 2 7 6" xfId="996"/>
    <cellStyle name="Normal 2 7 6 2" xfId="997"/>
    <cellStyle name="Normal 2 7 7" xfId="998"/>
    <cellStyle name="Normal 2 7 7 2" xfId="999"/>
    <cellStyle name="Normal 2 7 8" xfId="1000"/>
    <cellStyle name="Normal 2 7 8 2" xfId="1001"/>
    <cellStyle name="Normal 2 7 9" xfId="1002"/>
    <cellStyle name="Normal 2 7 9 2" xfId="1003"/>
    <cellStyle name="Normal 2 8" xfId="1004"/>
    <cellStyle name="Normal 2 8 10" xfId="1005"/>
    <cellStyle name="Normal 2 8 11" xfId="1006"/>
    <cellStyle name="Normal 2 8 12" xfId="1007"/>
    <cellStyle name="Normal 2 8 13" xfId="1008"/>
    <cellStyle name="Normal 2 8 14" xfId="1009"/>
    <cellStyle name="Normal 2 8 15" xfId="1010"/>
    <cellStyle name="Normal 2 8 16" xfId="1011"/>
    <cellStyle name="Normal 2 8 17" xfId="1012"/>
    <cellStyle name="Normal 2 8 18" xfId="1013"/>
    <cellStyle name="Normal 2 8 19" xfId="1014"/>
    <cellStyle name="Normal 2 8 2" xfId="1015"/>
    <cellStyle name="Normal 2 8 20" xfId="1016"/>
    <cellStyle name="Normal 2 8 21" xfId="1017"/>
    <cellStyle name="Normal 2 8 22" xfId="1018"/>
    <cellStyle name="Normal 2 8 23" xfId="1019"/>
    <cellStyle name="Normal 2 8 24" xfId="1020"/>
    <cellStyle name="Normal 2 8 3" xfId="1021"/>
    <cellStyle name="Normal 2 8 4" xfId="1022"/>
    <cellStyle name="Normal 2 8 5" xfId="1023"/>
    <cellStyle name="Normal 2 8 6" xfId="1024"/>
    <cellStyle name="Normal 2 8 7" xfId="1025"/>
    <cellStyle name="Normal 2 8 8" xfId="1026"/>
    <cellStyle name="Normal 2 8 9" xfId="1027"/>
    <cellStyle name="Normal 2 9" xfId="1028"/>
    <cellStyle name="Normal 2_Agrégations DIRs" xfId="1029"/>
    <cellStyle name="Normal 20" xfId="1030"/>
    <cellStyle name="Normal 21" xfId="1031"/>
    <cellStyle name="Normal 22" xfId="1032"/>
    <cellStyle name="Normal 23" xfId="1033"/>
    <cellStyle name="Normal 24" xfId="1034"/>
    <cellStyle name="Normal 25" xfId="1035"/>
    <cellStyle name="Normal 26" xfId="1036"/>
    <cellStyle name="Normal 27" xfId="1037"/>
    <cellStyle name="Normal 28" xfId="1038"/>
    <cellStyle name="Normal 29" xfId="1039"/>
    <cellStyle name="Normal 3" xfId="1040"/>
    <cellStyle name="Normal 3 10" xfId="1041"/>
    <cellStyle name="Normal 3 11" xfId="1042"/>
    <cellStyle name="Normal 3 12" xfId="1043"/>
    <cellStyle name="Normal 3 13" xfId="1044"/>
    <cellStyle name="Normal 3 14" xfId="1045"/>
    <cellStyle name="Normal 3 15" xfId="1046"/>
    <cellStyle name="Normal 3 16" xfId="1047"/>
    <cellStyle name="Normal 3 17" xfId="1048"/>
    <cellStyle name="Normal 3 18" xfId="1049"/>
    <cellStyle name="Normal 3 19" xfId="1050"/>
    <cellStyle name="Normal 3 2" xfId="1051"/>
    <cellStyle name="Normal 3 2 10" xfId="1052"/>
    <cellStyle name="Normal 3 2 11" xfId="1053"/>
    <cellStyle name="Normal 3 2 12" xfId="1054"/>
    <cellStyle name="Normal 3 2 13" xfId="1055"/>
    <cellStyle name="Normal 3 2 14" xfId="1056"/>
    <cellStyle name="Normal 3 2 15" xfId="1057"/>
    <cellStyle name="Normal 3 2 16" xfId="1058"/>
    <cellStyle name="Normal 3 2 17" xfId="1059"/>
    <cellStyle name="Normal 3 2 18" xfId="1060"/>
    <cellStyle name="Normal 3 2 19" xfId="1061"/>
    <cellStyle name="Normal 3 2 2" xfId="1062"/>
    <cellStyle name="Normal 3 2 20" xfId="1063"/>
    <cellStyle name="Normal 3 2 21" xfId="1064"/>
    <cellStyle name="Normal 3 2 22" xfId="1065"/>
    <cellStyle name="Normal 3 2 23" xfId="1066"/>
    <cellStyle name="Normal 3 2 24" xfId="1067"/>
    <cellStyle name="Normal 3 2 25" xfId="1068"/>
    <cellStyle name="Normal 3 2 26" xfId="1069"/>
    <cellStyle name="Normal 3 2 27" xfId="1070"/>
    <cellStyle name="Normal 3 2 28" xfId="1071"/>
    <cellStyle name="Normal 3 2 29" xfId="1072"/>
    <cellStyle name="Normal 3 2 3" xfId="1073"/>
    <cellStyle name="Normal 3 2 30" xfId="1074"/>
    <cellStyle name="Normal 3 2 31" xfId="1075"/>
    <cellStyle name="Normal 3 2 32" xfId="1076"/>
    <cellStyle name="Normal 3 2 33" xfId="1077"/>
    <cellStyle name="Normal 3 2 34" xfId="1078"/>
    <cellStyle name="Normal 3 2 35" xfId="1079"/>
    <cellStyle name="Normal 3 2 36" xfId="1080"/>
    <cellStyle name="Normal 3 2 37" xfId="1081"/>
    <cellStyle name="Normal 3 2 38" xfId="1082"/>
    <cellStyle name="Normal 3 2 39" xfId="1083"/>
    <cellStyle name="Normal 3 2 4" xfId="1084"/>
    <cellStyle name="Normal 3 2 40" xfId="1085"/>
    <cellStyle name="Normal 3 2 41" xfId="1086"/>
    <cellStyle name="Normal 3 2 42" xfId="1087"/>
    <cellStyle name="Normal 3 2 43" xfId="1088"/>
    <cellStyle name="Normal 3 2 44" xfId="1089"/>
    <cellStyle name="Normal 3 2 45" xfId="1090"/>
    <cellStyle name="Normal 3 2 46" xfId="1091"/>
    <cellStyle name="Normal 3 2 47" xfId="1092"/>
    <cellStyle name="Normal 3 2 48" xfId="1093"/>
    <cellStyle name="Normal 3 2 49" xfId="1094"/>
    <cellStyle name="Normal 3 2 5" xfId="1095"/>
    <cellStyle name="Normal 3 2 50" xfId="1096"/>
    <cellStyle name="Normal 3 2 51" xfId="1097"/>
    <cellStyle name="Normal 3 2 52" xfId="1098"/>
    <cellStyle name="Normal 3 2 53" xfId="1099"/>
    <cellStyle name="Normal 3 2 54" xfId="1100"/>
    <cellStyle name="Normal 3 2 55" xfId="1101"/>
    <cellStyle name="Normal 3 2 56" xfId="1102"/>
    <cellStyle name="Normal 3 2 57" xfId="1103"/>
    <cellStyle name="Normal 3 2 6" xfId="1104"/>
    <cellStyle name="Normal 3 2 7" xfId="1105"/>
    <cellStyle name="Normal 3 2 8" xfId="1106"/>
    <cellStyle name="Normal 3 2 9" xfId="1107"/>
    <cellStyle name="Normal 3 20" xfId="1108"/>
    <cellStyle name="Normal 3 21" xfId="1109"/>
    <cellStyle name="Normal 3 22" xfId="1110"/>
    <cellStyle name="Normal 3 23" xfId="1111"/>
    <cellStyle name="Normal 3 24" xfId="1112"/>
    <cellStyle name="Normal 3 25" xfId="1113"/>
    <cellStyle name="Normal 3 26" xfId="1114"/>
    <cellStyle name="Normal 3 27" xfId="1115"/>
    <cellStyle name="Normal 3 28" xfId="1116"/>
    <cellStyle name="Normal 3 29" xfId="1117"/>
    <cellStyle name="Normal 3 3" xfId="1118"/>
    <cellStyle name="Normal 3 3 10" xfId="1119"/>
    <cellStyle name="Normal 3 3 11" xfId="1120"/>
    <cellStyle name="Normal 3 3 12" xfId="1121"/>
    <cellStyle name="Normal 3 3 13" xfId="1122"/>
    <cellStyle name="Normal 3 3 14" xfId="1123"/>
    <cellStyle name="Normal 3 3 15" xfId="1124"/>
    <cellStyle name="Normal 3 3 16" xfId="1125"/>
    <cellStyle name="Normal 3 3 17" xfId="1126"/>
    <cellStyle name="Normal 3 3 18" xfId="1127"/>
    <cellStyle name="Normal 3 3 19" xfId="1128"/>
    <cellStyle name="Normal 3 3 2" xfId="1129"/>
    <cellStyle name="Normal 3 3 20" xfId="1130"/>
    <cellStyle name="Normal 3 3 21" xfId="1131"/>
    <cellStyle name="Normal 3 3 22" xfId="1132"/>
    <cellStyle name="Normal 3 3 23" xfId="1133"/>
    <cellStyle name="Normal 3 3 24" xfId="1134"/>
    <cellStyle name="Normal 3 3 25" xfId="1135"/>
    <cellStyle name="Normal 3 3 26" xfId="1136"/>
    <cellStyle name="Normal 3 3 27" xfId="1137"/>
    <cellStyle name="Normal 3 3 28" xfId="1138"/>
    <cellStyle name="Normal 3 3 29" xfId="1139"/>
    <cellStyle name="Normal 3 3 3" xfId="1140"/>
    <cellStyle name="Normal 3 3 30" xfId="1141"/>
    <cellStyle name="Normal 3 3 31" xfId="1142"/>
    <cellStyle name="Normal 3 3 32" xfId="1143"/>
    <cellStyle name="Normal 3 3 33" xfId="1144"/>
    <cellStyle name="Normal 3 3 34" xfId="1145"/>
    <cellStyle name="Normal 3 3 35" xfId="1146"/>
    <cellStyle name="Normal 3 3 36" xfId="1147"/>
    <cellStyle name="Normal 3 3 37" xfId="1148"/>
    <cellStyle name="Normal 3 3 38" xfId="1149"/>
    <cellStyle name="Normal 3 3 39" xfId="1150"/>
    <cellStyle name="Normal 3 3 4" xfId="1151"/>
    <cellStyle name="Normal 3 3 40" xfId="1152"/>
    <cellStyle name="Normal 3 3 41" xfId="1153"/>
    <cellStyle name="Normal 3 3 42" xfId="1154"/>
    <cellStyle name="Normal 3 3 43" xfId="1155"/>
    <cellStyle name="Normal 3 3 44" xfId="1156"/>
    <cellStyle name="Normal 3 3 45" xfId="1157"/>
    <cellStyle name="Normal 3 3 46" xfId="1158"/>
    <cellStyle name="Normal 3 3 47" xfId="1159"/>
    <cellStyle name="Normal 3 3 48" xfId="1160"/>
    <cellStyle name="Normal 3 3 49" xfId="1161"/>
    <cellStyle name="Normal 3 3 5" xfId="1162"/>
    <cellStyle name="Normal 3 3 50" xfId="1163"/>
    <cellStyle name="Normal 3 3 51" xfId="1164"/>
    <cellStyle name="Normal 3 3 52" xfId="1165"/>
    <cellStyle name="Normal 3 3 53" xfId="1166"/>
    <cellStyle name="Normal 3 3 54" xfId="1167"/>
    <cellStyle name="Normal 3 3 55" xfId="1168"/>
    <cellStyle name="Normal 3 3 56" xfId="1169"/>
    <cellStyle name="Normal 3 3 57" xfId="1170"/>
    <cellStyle name="Normal 3 3 6" xfId="1171"/>
    <cellStyle name="Normal 3 3 7" xfId="1172"/>
    <cellStyle name="Normal 3 3 8" xfId="1173"/>
    <cellStyle name="Normal 3 3 9" xfId="1174"/>
    <cellStyle name="Normal 3 30" xfId="1175"/>
    <cellStyle name="Normal 3 31" xfId="1176"/>
    <cellStyle name="Normal 3 32" xfId="1177"/>
    <cellStyle name="Normal 3 33" xfId="1178"/>
    <cellStyle name="Normal 3 34" xfId="1179"/>
    <cellStyle name="Normal 3 35" xfId="1180"/>
    <cellStyle name="Normal 3 36" xfId="1181"/>
    <cellStyle name="Normal 3 37" xfId="1182"/>
    <cellStyle name="Normal 3 38" xfId="1183"/>
    <cellStyle name="Normal 3 39" xfId="1184"/>
    <cellStyle name="Normal 3 4" xfId="1185"/>
    <cellStyle name="Normal 3 4 10" xfId="1186"/>
    <cellStyle name="Normal 3 4 11" xfId="1187"/>
    <cellStyle name="Normal 3 4 12" xfId="1188"/>
    <cellStyle name="Normal 3 4 13" xfId="1189"/>
    <cellStyle name="Normal 3 4 14" xfId="1190"/>
    <cellStyle name="Normal 3 4 15" xfId="1191"/>
    <cellStyle name="Normal 3 4 16" xfId="1192"/>
    <cellStyle name="Normal 3 4 17" xfId="1193"/>
    <cellStyle name="Normal 3 4 18" xfId="1194"/>
    <cellStyle name="Normal 3 4 19" xfId="1195"/>
    <cellStyle name="Normal 3 4 2" xfId="1196"/>
    <cellStyle name="Normal 3 4 20" xfId="1197"/>
    <cellStyle name="Normal 3 4 21" xfId="1198"/>
    <cellStyle name="Normal 3 4 22" xfId="1199"/>
    <cellStyle name="Normal 3 4 23" xfId="1200"/>
    <cellStyle name="Normal 3 4 24" xfId="1201"/>
    <cellStyle name="Normal 3 4 25" xfId="1202"/>
    <cellStyle name="Normal 3 4 26" xfId="1203"/>
    <cellStyle name="Normal 3 4 27" xfId="1204"/>
    <cellStyle name="Normal 3 4 28" xfId="1205"/>
    <cellStyle name="Normal 3 4 29" xfId="1206"/>
    <cellStyle name="Normal 3 4 3" xfId="1207"/>
    <cellStyle name="Normal 3 4 30" xfId="1208"/>
    <cellStyle name="Normal 3 4 31" xfId="1209"/>
    <cellStyle name="Normal 3 4 32" xfId="1210"/>
    <cellStyle name="Normal 3 4 33" xfId="1211"/>
    <cellStyle name="Normal 3 4 34" xfId="1212"/>
    <cellStyle name="Normal 3 4 35" xfId="1213"/>
    <cellStyle name="Normal 3 4 36" xfId="1214"/>
    <cellStyle name="Normal 3 4 37" xfId="1215"/>
    <cellStyle name="Normal 3 4 38" xfId="1216"/>
    <cellStyle name="Normal 3 4 39" xfId="1217"/>
    <cellStyle name="Normal 3 4 4" xfId="1218"/>
    <cellStyle name="Normal 3 4 40" xfId="1219"/>
    <cellStyle name="Normal 3 4 41" xfId="1220"/>
    <cellStyle name="Normal 3 4 42" xfId="1221"/>
    <cellStyle name="Normal 3 4 43" xfId="1222"/>
    <cellStyle name="Normal 3 4 44" xfId="1223"/>
    <cellStyle name="Normal 3 4 45" xfId="1224"/>
    <cellStyle name="Normal 3 4 46" xfId="1225"/>
    <cellStyle name="Normal 3 4 47" xfId="1226"/>
    <cellStyle name="Normal 3 4 48" xfId="1227"/>
    <cellStyle name="Normal 3 4 49" xfId="1228"/>
    <cellStyle name="Normal 3 4 5" xfId="1229"/>
    <cellStyle name="Normal 3 4 50" xfId="1230"/>
    <cellStyle name="Normal 3 4 51" xfId="1231"/>
    <cellStyle name="Normal 3 4 52" xfId="1232"/>
    <cellStyle name="Normal 3 4 53" xfId="1233"/>
    <cellStyle name="Normal 3 4 54" xfId="1234"/>
    <cellStyle name="Normal 3 4 55" xfId="1235"/>
    <cellStyle name="Normal 3 4 56" xfId="1236"/>
    <cellStyle name="Normal 3 4 57" xfId="1237"/>
    <cellStyle name="Normal 3 4 6" xfId="1238"/>
    <cellStyle name="Normal 3 4 7" xfId="1239"/>
    <cellStyle name="Normal 3 4 8" xfId="1240"/>
    <cellStyle name="Normal 3 4 9" xfId="1241"/>
    <cellStyle name="Normal 3 40" xfId="1242"/>
    <cellStyle name="Normal 3 41" xfId="1243"/>
    <cellStyle name="Normal 3 42" xfId="1244"/>
    <cellStyle name="Normal 3 43" xfId="1245"/>
    <cellStyle name="Normal 3 44" xfId="1246"/>
    <cellStyle name="Normal 3 45" xfId="1247"/>
    <cellStyle name="Normal 3 46" xfId="1248"/>
    <cellStyle name="Normal 3 47" xfId="1249"/>
    <cellStyle name="Normal 3 48" xfId="1250"/>
    <cellStyle name="Normal 3 49" xfId="1251"/>
    <cellStyle name="Normal 3 5" xfId="1252"/>
    <cellStyle name="Normal 3 50" xfId="1253"/>
    <cellStyle name="Normal 3 51" xfId="1254"/>
    <cellStyle name="Normal 3 52" xfId="1255"/>
    <cellStyle name="Normal 3 53" xfId="1256"/>
    <cellStyle name="Normal 3 54" xfId="1257"/>
    <cellStyle name="Normal 3 55" xfId="1258"/>
    <cellStyle name="Normal 3 56" xfId="1259"/>
    <cellStyle name="Normal 3 57" xfId="1260"/>
    <cellStyle name="Normal 3 58" xfId="1261"/>
    <cellStyle name="Normal 3 59" xfId="1262"/>
    <cellStyle name="Normal 3 6" xfId="1263"/>
    <cellStyle name="Normal 3 60" xfId="1264"/>
    <cellStyle name="Normal 3 61" xfId="1265"/>
    <cellStyle name="Normal 3 62" xfId="1266"/>
    <cellStyle name="Normal 3 63" xfId="1267"/>
    <cellStyle name="Normal 3 64" xfId="1268"/>
    <cellStyle name="Normal 3 65" xfId="1269"/>
    <cellStyle name="Normal 3 66" xfId="1270"/>
    <cellStyle name="Normal 3 67" xfId="1271"/>
    <cellStyle name="Normal 3 68" xfId="1272"/>
    <cellStyle name="Normal 3 69" xfId="1273"/>
    <cellStyle name="Normal 3 7" xfId="1274"/>
    <cellStyle name="Normal 3 70" xfId="1275"/>
    <cellStyle name="Normal 3 71" xfId="1276"/>
    <cellStyle name="Normal 3 8" xfId="1277"/>
    <cellStyle name="Normal 3 9" xfId="1278"/>
    <cellStyle name="Normal 3_110615 - enquete prog trx CONSOLIDE DIG et ERDF V1 " xfId="1279"/>
    <cellStyle name="Normal 30" xfId="1280"/>
    <cellStyle name="Normal 31" xfId="1281"/>
    <cellStyle name="Normal 32" xfId="1282"/>
    <cellStyle name="Normal 33" xfId="1283"/>
    <cellStyle name="Normal 34" xfId="1284"/>
    <cellStyle name="Normal 35" xfId="1285"/>
    <cellStyle name="Normal 36" xfId="1286"/>
    <cellStyle name="Normal 37" xfId="1287"/>
    <cellStyle name="Normal 38" xfId="1288"/>
    <cellStyle name="Normal 39" xfId="1289"/>
    <cellStyle name="Normal 4" xfId="1290"/>
    <cellStyle name="Normal 4 2" xfId="1291"/>
    <cellStyle name="Normal 4 3" xfId="1292"/>
    <cellStyle name="Normal 4 4" xfId="1293"/>
    <cellStyle name="Normal 4_Enquête R2 2011 et PMT 12-14 MMN - Version RH - 22062011" xfId="1294"/>
    <cellStyle name="Normal 40" xfId="1295"/>
    <cellStyle name="Normal 41" xfId="1296"/>
    <cellStyle name="Normal 42" xfId="1297"/>
    <cellStyle name="Normal 43" xfId="1298"/>
    <cellStyle name="Normal 44" xfId="1299"/>
    <cellStyle name="Normal 45" xfId="1300"/>
    <cellStyle name="Normal 46" xfId="1301"/>
    <cellStyle name="Normal 47" xfId="1302"/>
    <cellStyle name="Normal 48" xfId="1303"/>
    <cellStyle name="Normal 49" xfId="1304"/>
    <cellStyle name="Normal 5" xfId="1305"/>
    <cellStyle name="Normal 5 10" xfId="1306"/>
    <cellStyle name="Normal 5 11" xfId="1307"/>
    <cellStyle name="Normal 5 12" xfId="1308"/>
    <cellStyle name="Normal 5 13" xfId="1309"/>
    <cellStyle name="Normal 5 14" xfId="1310"/>
    <cellStyle name="Normal 5 15" xfId="1311"/>
    <cellStyle name="Normal 5 16" xfId="1312"/>
    <cellStyle name="Normal 5 17" xfId="1313"/>
    <cellStyle name="Normal 5 18" xfId="1314"/>
    <cellStyle name="Normal 5 19" xfId="1315"/>
    <cellStyle name="Normal 5 2" xfId="1316"/>
    <cellStyle name="Normal 5 20" xfId="1317"/>
    <cellStyle name="Normal 5 21" xfId="1318"/>
    <cellStyle name="Normal 5 22" xfId="1319"/>
    <cellStyle name="Normal 5 23" xfId="1320"/>
    <cellStyle name="Normal 5 24" xfId="1321"/>
    <cellStyle name="Normal 5 25" xfId="1322"/>
    <cellStyle name="Normal 5 26" xfId="1323"/>
    <cellStyle name="Normal 5 27" xfId="1324"/>
    <cellStyle name="Normal 5 28" xfId="1325"/>
    <cellStyle name="Normal 5 29" xfId="1326"/>
    <cellStyle name="Normal 5 3" xfId="1327"/>
    <cellStyle name="Normal 5 30" xfId="1328"/>
    <cellStyle name="Normal 5 31" xfId="1329"/>
    <cellStyle name="Normal 5 32" xfId="1330"/>
    <cellStyle name="Normal 5 33" xfId="1331"/>
    <cellStyle name="Normal 5 34" xfId="1332"/>
    <cellStyle name="Normal 5 35" xfId="1333"/>
    <cellStyle name="Normal 5 36" xfId="1334"/>
    <cellStyle name="Normal 5 37" xfId="1335"/>
    <cellStyle name="Normal 5 38" xfId="1336"/>
    <cellStyle name="Normal 5 39" xfId="1337"/>
    <cellStyle name="Normal 5 4" xfId="1338"/>
    <cellStyle name="Normal 5 40" xfId="1339"/>
    <cellStyle name="Normal 5 41" xfId="1340"/>
    <cellStyle name="Normal 5 42" xfId="1341"/>
    <cellStyle name="Normal 5 43" xfId="1342"/>
    <cellStyle name="Normal 5 44" xfId="1343"/>
    <cellStyle name="Normal 5 45" xfId="1344"/>
    <cellStyle name="Normal 5 46" xfId="1345"/>
    <cellStyle name="Normal 5 47" xfId="1346"/>
    <cellStyle name="Normal 5 48" xfId="1347"/>
    <cellStyle name="Normal 5 49" xfId="1348"/>
    <cellStyle name="Normal 5 5" xfId="1349"/>
    <cellStyle name="Normal 5 50" xfId="1350"/>
    <cellStyle name="Normal 5 51" xfId="1351"/>
    <cellStyle name="Normal 5 52" xfId="1352"/>
    <cellStyle name="Normal 5 53" xfId="1353"/>
    <cellStyle name="Normal 5 54" xfId="1354"/>
    <cellStyle name="Normal 5 55" xfId="1355"/>
    <cellStyle name="Normal 5 56" xfId="1356"/>
    <cellStyle name="Normal 5 57" xfId="1357"/>
    <cellStyle name="Normal 5 6" xfId="1358"/>
    <cellStyle name="Normal 5 7" xfId="1359"/>
    <cellStyle name="Normal 5 8" xfId="1360"/>
    <cellStyle name="Normal 5 9" xfId="1361"/>
    <cellStyle name="Normal 50" xfId="1362"/>
    <cellStyle name="Normal 51" xfId="1363"/>
    <cellStyle name="Normal 52" xfId="1364"/>
    <cellStyle name="Normal 53" xfId="1365"/>
    <cellStyle name="Normal 54" xfId="1366"/>
    <cellStyle name="Normal 55" xfId="1367"/>
    <cellStyle name="Normal 56" xfId="1368"/>
    <cellStyle name="Normal 57" xfId="1369"/>
    <cellStyle name="Normal 58" xfId="1370"/>
    <cellStyle name="Normal 59" xfId="1371"/>
    <cellStyle name="Normal 6" xfId="1372"/>
    <cellStyle name="Normal 60" xfId="1373"/>
    <cellStyle name="Normal 61" xfId="1374"/>
    <cellStyle name="Normal 62" xfId="1375"/>
    <cellStyle name="Normal 7" xfId="1376"/>
    <cellStyle name="Normal 8" xfId="1377"/>
    <cellStyle name="Normal 9" xfId="1378"/>
    <cellStyle name="Normal 9 10" xfId="1379"/>
    <cellStyle name="Normal 9 11" xfId="1380"/>
    <cellStyle name="Normal 9 12" xfId="1381"/>
    <cellStyle name="Normal 9 13" xfId="1382"/>
    <cellStyle name="Normal 9 14" xfId="1383"/>
    <cellStyle name="Normal 9 15" xfId="1384"/>
    <cellStyle name="Normal 9 16" xfId="1385"/>
    <cellStyle name="Normal 9 17" xfId="1386"/>
    <cellStyle name="Normal 9 18" xfId="1387"/>
    <cellStyle name="Normal 9 19" xfId="1388"/>
    <cellStyle name="Normal 9 2" xfId="1389"/>
    <cellStyle name="Normal 9 20" xfId="1390"/>
    <cellStyle name="Normal 9 21" xfId="1391"/>
    <cellStyle name="Normal 9 22" xfId="1392"/>
    <cellStyle name="Normal 9 23" xfId="1393"/>
    <cellStyle name="Normal 9 24" xfId="1394"/>
    <cellStyle name="Normal 9 25" xfId="1395"/>
    <cellStyle name="Normal 9 26" xfId="1396"/>
    <cellStyle name="Normal 9 27" xfId="1397"/>
    <cellStyle name="Normal 9 28" xfId="1398"/>
    <cellStyle name="Normal 9 29" xfId="1399"/>
    <cellStyle name="Normal 9 3" xfId="1400"/>
    <cellStyle name="Normal 9 30" xfId="1401"/>
    <cellStyle name="Normal 9 31" xfId="1402"/>
    <cellStyle name="Normal 9 32" xfId="1403"/>
    <cellStyle name="Normal 9 33" xfId="1404"/>
    <cellStyle name="Normal 9 34" xfId="1405"/>
    <cellStyle name="Normal 9 35" xfId="1406"/>
    <cellStyle name="Normal 9 36" xfId="1407"/>
    <cellStyle name="Normal 9 37" xfId="1408"/>
    <cellStyle name="Normal 9 38" xfId="1409"/>
    <cellStyle name="Normal 9 39" xfId="1410"/>
    <cellStyle name="Normal 9 4" xfId="1411"/>
    <cellStyle name="Normal 9 40" xfId="1412"/>
    <cellStyle name="Normal 9 41" xfId="1413"/>
    <cellStyle name="Normal 9 42" xfId="1414"/>
    <cellStyle name="Normal 9 43" xfId="1415"/>
    <cellStyle name="Normal 9 44" xfId="1416"/>
    <cellStyle name="Normal 9 45" xfId="1417"/>
    <cellStyle name="Normal 9 46" xfId="1418"/>
    <cellStyle name="Normal 9 47" xfId="1419"/>
    <cellStyle name="Normal 9 48" xfId="1420"/>
    <cellStyle name="Normal 9 49" xfId="1421"/>
    <cellStyle name="Normal 9 5" xfId="1422"/>
    <cellStyle name="Normal 9 50" xfId="1423"/>
    <cellStyle name="Normal 9 51" xfId="1424"/>
    <cellStyle name="Normal 9 52" xfId="1425"/>
    <cellStyle name="Normal 9 53" xfId="1426"/>
    <cellStyle name="Normal 9 54" xfId="1427"/>
    <cellStyle name="Normal 9 55" xfId="1428"/>
    <cellStyle name="Normal 9 56" xfId="1429"/>
    <cellStyle name="Normal 9 57" xfId="1430"/>
    <cellStyle name="Normal 9 58" xfId="1431"/>
    <cellStyle name="Normal 9 6" xfId="1432"/>
    <cellStyle name="Normal 9 7" xfId="1433"/>
    <cellStyle name="Normal 9 8" xfId="1434"/>
    <cellStyle name="Normal 9 9" xfId="1435"/>
    <cellStyle name="Normal millions" xfId="1436"/>
    <cellStyle name="Normal no decimal" xfId="1437"/>
    <cellStyle name="Normal thousands" xfId="1438"/>
    <cellStyle name="Normal two decimals" xfId="1439"/>
    <cellStyle name="Notes_multi" xfId="1440"/>
    <cellStyle name="OC Pilotis" xfId="1441"/>
    <cellStyle name="Percent_1dp" xfId="1442"/>
    <cellStyle name="PersonNr" xfId="1443"/>
    <cellStyle name="PostNr" xfId="1444"/>
    <cellStyle name="PostNrNorge" xfId="1445"/>
    <cellStyle name="Pourcentage 15" xfId="1446"/>
    <cellStyle name="Pourcentage 15 2" xfId="1447"/>
    <cellStyle name="Pourcentage 2" xfId="1448"/>
    <cellStyle name="Pourcentage 2 10" xfId="1449"/>
    <cellStyle name="Pourcentage 2 11" xfId="1450"/>
    <cellStyle name="Pourcentage 2 12" xfId="1451"/>
    <cellStyle name="Pourcentage 2 13" xfId="1452"/>
    <cellStyle name="Pourcentage 2 14" xfId="1453"/>
    <cellStyle name="Pourcentage 2 2" xfId="1454"/>
    <cellStyle name="Pourcentage 2 3" xfId="1455"/>
    <cellStyle name="Pourcentage 2 4" xfId="1456"/>
    <cellStyle name="Pourcentage 2 5" xfId="1457"/>
    <cellStyle name="Pourcentage 2 6" xfId="1458"/>
    <cellStyle name="Pourcentage 2 7" xfId="1459"/>
    <cellStyle name="Pourcentage 2 8" xfId="1460"/>
    <cellStyle name="Pourcentage 2 9" xfId="1461"/>
    <cellStyle name="Pourcentage 3" xfId="1462"/>
    <cellStyle name="Pourcentage 3 10" xfId="1463"/>
    <cellStyle name="Pourcentage 3 11" xfId="1464"/>
    <cellStyle name="Pourcentage 3 12" xfId="1465"/>
    <cellStyle name="Pourcentage 3 13" xfId="1466"/>
    <cellStyle name="Pourcentage 3 14" xfId="1467"/>
    <cellStyle name="Pourcentage 3 15" xfId="1468"/>
    <cellStyle name="Pourcentage 3 16" xfId="1469"/>
    <cellStyle name="Pourcentage 3 17" xfId="1470"/>
    <cellStyle name="Pourcentage 3 18" xfId="1471"/>
    <cellStyle name="Pourcentage 3 19" xfId="1472"/>
    <cellStyle name="Pourcentage 3 2" xfId="1473"/>
    <cellStyle name="Pourcentage 3 2 10" xfId="1474"/>
    <cellStyle name="Pourcentage 3 2 11" xfId="1475"/>
    <cellStyle name="Pourcentage 3 2 12" xfId="1476"/>
    <cellStyle name="Pourcentage 3 2 13" xfId="1477"/>
    <cellStyle name="Pourcentage 3 2 14" xfId="1478"/>
    <cellStyle name="Pourcentage 3 2 15" xfId="1479"/>
    <cellStyle name="Pourcentage 3 2 16" xfId="1480"/>
    <cellStyle name="Pourcentage 3 2 17" xfId="1481"/>
    <cellStyle name="Pourcentage 3 2 18" xfId="1482"/>
    <cellStyle name="Pourcentage 3 2 19" xfId="1483"/>
    <cellStyle name="Pourcentage 3 2 2" xfId="1484"/>
    <cellStyle name="Pourcentage 3 2 20" xfId="1485"/>
    <cellStyle name="Pourcentage 3 2 21" xfId="1486"/>
    <cellStyle name="Pourcentage 3 2 22" xfId="1487"/>
    <cellStyle name="Pourcentage 3 2 23" xfId="1488"/>
    <cellStyle name="Pourcentage 3 2 24" xfId="1489"/>
    <cellStyle name="Pourcentage 3 2 25" xfId="1490"/>
    <cellStyle name="Pourcentage 3 2 26" xfId="1491"/>
    <cellStyle name="Pourcentage 3 2 27" xfId="1492"/>
    <cellStyle name="Pourcentage 3 2 28" xfId="1493"/>
    <cellStyle name="Pourcentage 3 2 29" xfId="1494"/>
    <cellStyle name="Pourcentage 3 2 3" xfId="1495"/>
    <cellStyle name="Pourcentage 3 2 30" xfId="1496"/>
    <cellStyle name="Pourcentage 3 2 31" xfId="1497"/>
    <cellStyle name="Pourcentage 3 2 32" xfId="1498"/>
    <cellStyle name="Pourcentage 3 2 33" xfId="1499"/>
    <cellStyle name="Pourcentage 3 2 34" xfId="1500"/>
    <cellStyle name="Pourcentage 3 2 35" xfId="1501"/>
    <cellStyle name="Pourcentage 3 2 36" xfId="1502"/>
    <cellStyle name="Pourcentage 3 2 37" xfId="1503"/>
    <cellStyle name="Pourcentage 3 2 38" xfId="1504"/>
    <cellStyle name="Pourcentage 3 2 39" xfId="1505"/>
    <cellStyle name="Pourcentage 3 2 4" xfId="1506"/>
    <cellStyle name="Pourcentage 3 2 40" xfId="1507"/>
    <cellStyle name="Pourcentage 3 2 41" xfId="1508"/>
    <cellStyle name="Pourcentage 3 2 42" xfId="1509"/>
    <cellStyle name="Pourcentage 3 2 43" xfId="1510"/>
    <cellStyle name="Pourcentage 3 2 44" xfId="1511"/>
    <cellStyle name="Pourcentage 3 2 45" xfId="1512"/>
    <cellStyle name="Pourcentage 3 2 46" xfId="1513"/>
    <cellStyle name="Pourcentage 3 2 47" xfId="1514"/>
    <cellStyle name="Pourcentage 3 2 48" xfId="1515"/>
    <cellStyle name="Pourcentage 3 2 49" xfId="1516"/>
    <cellStyle name="Pourcentage 3 2 5" xfId="1517"/>
    <cellStyle name="Pourcentage 3 2 50" xfId="1518"/>
    <cellStyle name="Pourcentage 3 2 51" xfId="1519"/>
    <cellStyle name="Pourcentage 3 2 52" xfId="1520"/>
    <cellStyle name="Pourcentage 3 2 53" xfId="1521"/>
    <cellStyle name="Pourcentage 3 2 54" xfId="1522"/>
    <cellStyle name="Pourcentage 3 2 55" xfId="1523"/>
    <cellStyle name="Pourcentage 3 2 56" xfId="1524"/>
    <cellStyle name="Pourcentage 3 2 57" xfId="1525"/>
    <cellStyle name="Pourcentage 3 2 6" xfId="1526"/>
    <cellStyle name="Pourcentage 3 2 7" xfId="1527"/>
    <cellStyle name="Pourcentage 3 2 8" xfId="1528"/>
    <cellStyle name="Pourcentage 3 2 9" xfId="1529"/>
    <cellStyle name="Pourcentage 3 20" xfId="1530"/>
    <cellStyle name="Pourcentage 3 21" xfId="1531"/>
    <cellStyle name="Pourcentage 3 22" xfId="1532"/>
    <cellStyle name="Pourcentage 3 23" xfId="1533"/>
    <cellStyle name="Pourcentage 3 24" xfId="1534"/>
    <cellStyle name="Pourcentage 3 25" xfId="1535"/>
    <cellStyle name="Pourcentage 3 26" xfId="1536"/>
    <cellStyle name="Pourcentage 3 27" xfId="1537"/>
    <cellStyle name="Pourcentage 3 28" xfId="1538"/>
    <cellStyle name="Pourcentage 3 29" xfId="1539"/>
    <cellStyle name="Pourcentage 3 3" xfId="1540"/>
    <cellStyle name="Pourcentage 3 30" xfId="1541"/>
    <cellStyle name="Pourcentage 3 31" xfId="1542"/>
    <cellStyle name="Pourcentage 3 32" xfId="1543"/>
    <cellStyle name="Pourcentage 3 33" xfId="1544"/>
    <cellStyle name="Pourcentage 3 34" xfId="1545"/>
    <cellStyle name="Pourcentage 3 4" xfId="1546"/>
    <cellStyle name="Pourcentage 3 5" xfId="1547"/>
    <cellStyle name="Pourcentage 3 6" xfId="1548"/>
    <cellStyle name="Pourcentage 3 7" xfId="1549"/>
    <cellStyle name="Pourcentage 3 8" xfId="1550"/>
    <cellStyle name="Pourcentage 3 9" xfId="1551"/>
    <cellStyle name="Pourcentage 4" xfId="1552"/>
    <cellStyle name="Pourcentage 5" xfId="1553"/>
    <cellStyle name="Pourcentage 6" xfId="1554"/>
    <cellStyle name="Pourcentage 6 2" xfId="1555"/>
    <cellStyle name="Pourcentage 6 3" xfId="1556"/>
    <cellStyle name="Pourcentage 6 4" xfId="1557"/>
    <cellStyle name="SAPBEXaggData" xfId="1558"/>
    <cellStyle name="SAPBEXaggData 10" xfId="1559"/>
    <cellStyle name="SAPBEXaggData 11" xfId="1560"/>
    <cellStyle name="SAPBEXaggData 12" xfId="1561"/>
    <cellStyle name="SAPBEXaggData 13" xfId="1562"/>
    <cellStyle name="SAPBEXaggData 14" xfId="1563"/>
    <cellStyle name="SAPBEXaggData 15" xfId="1564"/>
    <cellStyle name="SAPBEXaggData 16" xfId="1565"/>
    <cellStyle name="SAPBEXaggData 17" xfId="1566"/>
    <cellStyle name="SAPBEXaggData 18" xfId="1567"/>
    <cellStyle name="SAPBEXaggData 19" xfId="1568"/>
    <cellStyle name="SAPBEXaggData 2" xfId="1569"/>
    <cellStyle name="SAPBEXaggData 2 10" xfId="1570"/>
    <cellStyle name="SAPBEXaggData 2 11" xfId="1571"/>
    <cellStyle name="SAPBEXaggData 2 12" xfId="1572"/>
    <cellStyle name="SAPBEXaggData 2 13" xfId="1573"/>
    <cellStyle name="SAPBEXaggData 2 14" xfId="1574"/>
    <cellStyle name="SAPBEXaggData 2 15" xfId="1575"/>
    <cellStyle name="SAPBEXaggData 2 16" xfId="1576"/>
    <cellStyle name="SAPBEXaggData 2 17" xfId="1577"/>
    <cellStyle name="SAPBEXaggData 2 18" xfId="1578"/>
    <cellStyle name="SAPBEXaggData 2 19" xfId="1579"/>
    <cellStyle name="SAPBEXaggData 2 2" xfId="1580"/>
    <cellStyle name="SAPBEXaggData 2 20" xfId="1581"/>
    <cellStyle name="SAPBEXaggData 2 21" xfId="1582"/>
    <cellStyle name="SAPBEXaggData 2 22" xfId="1583"/>
    <cellStyle name="SAPBEXaggData 2 23" xfId="1584"/>
    <cellStyle name="SAPBEXaggData 2 24" xfId="1585"/>
    <cellStyle name="SAPBEXaggData 2 25" xfId="1586"/>
    <cellStyle name="SAPBEXaggData 2 26" xfId="1587"/>
    <cellStyle name="SAPBEXaggData 2 27" xfId="1588"/>
    <cellStyle name="SAPBEXaggData 2 28" xfId="1589"/>
    <cellStyle name="SAPBEXaggData 2 29" xfId="1590"/>
    <cellStyle name="SAPBEXaggData 2 3" xfId="1591"/>
    <cellStyle name="SAPBEXaggData 2 30" xfId="1592"/>
    <cellStyle name="SAPBEXaggData 2 31" xfId="1593"/>
    <cellStyle name="SAPBEXaggData 2 32" xfId="1594"/>
    <cellStyle name="SAPBEXaggData 2 33" xfId="1595"/>
    <cellStyle name="SAPBEXaggData 2 34" xfId="1596"/>
    <cellStyle name="SAPBEXaggData 2 35" xfId="1597"/>
    <cellStyle name="SAPBEXaggData 2 36" xfId="1598"/>
    <cellStyle name="SAPBEXaggData 2 37" xfId="1599"/>
    <cellStyle name="SAPBEXaggData 2 38" xfId="1600"/>
    <cellStyle name="SAPBEXaggData 2 39" xfId="1601"/>
    <cellStyle name="SAPBEXaggData 2 4" xfId="1602"/>
    <cellStyle name="SAPBEXaggData 2 40" xfId="1603"/>
    <cellStyle name="SAPBEXaggData 2 41" xfId="1604"/>
    <cellStyle name="SAPBEXaggData 2 42" xfId="1605"/>
    <cellStyle name="SAPBEXaggData 2 43" xfId="1606"/>
    <cellStyle name="SAPBEXaggData 2 44" xfId="1607"/>
    <cellStyle name="SAPBEXaggData 2 45" xfId="1608"/>
    <cellStyle name="SAPBEXaggData 2 46" xfId="1609"/>
    <cellStyle name="SAPBEXaggData 2 47" xfId="1610"/>
    <cellStyle name="SAPBEXaggData 2 48" xfId="1611"/>
    <cellStyle name="SAPBEXaggData 2 49" xfId="1612"/>
    <cellStyle name="SAPBEXaggData 2 5" xfId="1613"/>
    <cellStyle name="SAPBEXaggData 2 50" xfId="1614"/>
    <cellStyle name="SAPBEXaggData 2 51" xfId="1615"/>
    <cellStyle name="SAPBEXaggData 2 52" xfId="1616"/>
    <cellStyle name="SAPBEXaggData 2 53" xfId="1617"/>
    <cellStyle name="SAPBEXaggData 2 6" xfId="1618"/>
    <cellStyle name="SAPBEXaggData 2 7" xfId="1619"/>
    <cellStyle name="SAPBEXaggData 2 8" xfId="1620"/>
    <cellStyle name="SAPBEXaggData 2 9" xfId="1621"/>
    <cellStyle name="SAPBEXaggData 20" xfId="1622"/>
    <cellStyle name="SAPBEXaggData 21" xfId="1623"/>
    <cellStyle name="SAPBEXaggData 22" xfId="1624"/>
    <cellStyle name="SAPBEXaggData 23" xfId="1625"/>
    <cellStyle name="SAPBEXaggData 24" xfId="1626"/>
    <cellStyle name="SAPBEXaggData 25" xfId="1627"/>
    <cellStyle name="SAPBEXaggData 26" xfId="1628"/>
    <cellStyle name="SAPBEXaggData 27" xfId="1629"/>
    <cellStyle name="SAPBEXaggData 28" xfId="1630"/>
    <cellStyle name="SAPBEXaggData 29" xfId="1631"/>
    <cellStyle name="SAPBEXaggData 3" xfId="1632"/>
    <cellStyle name="SAPBEXaggData 30" xfId="1633"/>
    <cellStyle name="SAPBEXaggData 31" xfId="1634"/>
    <cellStyle name="SAPBEXaggData 32" xfId="1635"/>
    <cellStyle name="SAPBEXaggData 33" xfId="1636"/>
    <cellStyle name="SAPBEXaggData 34" xfId="1637"/>
    <cellStyle name="SAPBEXaggData 35" xfId="1638"/>
    <cellStyle name="SAPBEXaggData 36" xfId="1639"/>
    <cellStyle name="SAPBEXaggData 37" xfId="1640"/>
    <cellStyle name="SAPBEXaggData 38" xfId="1641"/>
    <cellStyle name="SAPBEXaggData 39" xfId="1642"/>
    <cellStyle name="SAPBEXaggData 4" xfId="1643"/>
    <cellStyle name="SAPBEXaggData 40" xfId="1644"/>
    <cellStyle name="SAPBEXaggData 41" xfId="1645"/>
    <cellStyle name="SAPBEXaggData 42" xfId="1646"/>
    <cellStyle name="SAPBEXaggData 43" xfId="1647"/>
    <cellStyle name="SAPBEXaggData 44" xfId="1648"/>
    <cellStyle name="SAPBEXaggData 45" xfId="1649"/>
    <cellStyle name="SAPBEXaggData 46" xfId="1650"/>
    <cellStyle name="SAPBEXaggData 47" xfId="1651"/>
    <cellStyle name="SAPBEXaggData 48" xfId="1652"/>
    <cellStyle name="SAPBEXaggData 49" xfId="1653"/>
    <cellStyle name="SAPBEXaggData 5" xfId="1654"/>
    <cellStyle name="SAPBEXaggData 50" xfId="1655"/>
    <cellStyle name="SAPBEXaggData 51" xfId="1656"/>
    <cellStyle name="SAPBEXaggData 52" xfId="1657"/>
    <cellStyle name="SAPBEXaggData 53" xfId="1658"/>
    <cellStyle name="SAPBEXaggData 54" xfId="1659"/>
    <cellStyle name="SAPBEXaggData 55" xfId="1660"/>
    <cellStyle name="SAPBEXaggData 56" xfId="1661"/>
    <cellStyle name="SAPBEXaggData 57" xfId="1662"/>
    <cellStyle name="SAPBEXaggData 58" xfId="1663"/>
    <cellStyle name="SAPBEXaggData 59" xfId="1664"/>
    <cellStyle name="SAPBEXaggData 6" xfId="1665"/>
    <cellStyle name="SAPBEXaggData 60" xfId="1666"/>
    <cellStyle name="SAPBEXaggData 61" xfId="1667"/>
    <cellStyle name="SAPBEXaggData 62" xfId="1668"/>
    <cellStyle name="SAPBEXaggData 63" xfId="1669"/>
    <cellStyle name="SAPBEXaggData 64" xfId="1670"/>
    <cellStyle name="SAPBEXaggData 65" xfId="1671"/>
    <cellStyle name="SAPBEXaggData 66" xfId="1672"/>
    <cellStyle name="SAPBEXaggData 67" xfId="1673"/>
    <cellStyle name="SAPBEXaggData 7" xfId="1674"/>
    <cellStyle name="SAPBEXaggData 8" xfId="1675"/>
    <cellStyle name="SAPBEXaggData 9" xfId="1676"/>
    <cellStyle name="SAPBEXaggData_CAP 2011 Pôle Immobilier" xfId="1677"/>
    <cellStyle name="SAPBEXaggDataEmph" xfId="1678"/>
    <cellStyle name="SAPBEXaggExc1" xfId="1679"/>
    <cellStyle name="SAPBEXaggExc1Emph" xfId="1680"/>
    <cellStyle name="SAPBEXaggExc2" xfId="1681"/>
    <cellStyle name="SAPBEXaggExc2Emph" xfId="1682"/>
    <cellStyle name="SAPBEXaggItem" xfId="1683"/>
    <cellStyle name="SAPBEXaggItem 10" xfId="1684"/>
    <cellStyle name="SAPBEXaggItem 11" xfId="1685"/>
    <cellStyle name="SAPBEXaggItem 12" xfId="1686"/>
    <cellStyle name="SAPBEXaggItem 13" xfId="1687"/>
    <cellStyle name="SAPBEXaggItem 14" xfId="1688"/>
    <cellStyle name="SAPBEXaggItem 15" xfId="1689"/>
    <cellStyle name="SAPBEXaggItem 16" xfId="1690"/>
    <cellStyle name="SAPBEXaggItem 17" xfId="1691"/>
    <cellStyle name="SAPBEXaggItem 18" xfId="1692"/>
    <cellStyle name="SAPBEXaggItem 19" xfId="1693"/>
    <cellStyle name="SAPBEXaggItem 2" xfId="1694"/>
    <cellStyle name="SAPBEXaggItem 2 10" xfId="1695"/>
    <cellStyle name="SAPBEXaggItem 2 11" xfId="1696"/>
    <cellStyle name="SAPBEXaggItem 2 12" xfId="1697"/>
    <cellStyle name="SAPBEXaggItem 2 13" xfId="1698"/>
    <cellStyle name="SAPBEXaggItem 2 14" xfId="1699"/>
    <cellStyle name="SAPBEXaggItem 2 15" xfId="1700"/>
    <cellStyle name="SAPBEXaggItem 2 16" xfId="1701"/>
    <cellStyle name="SAPBEXaggItem 2 17" xfId="1702"/>
    <cellStyle name="SAPBEXaggItem 2 18" xfId="1703"/>
    <cellStyle name="SAPBEXaggItem 2 19" xfId="1704"/>
    <cellStyle name="SAPBEXaggItem 2 2" xfId="1705"/>
    <cellStyle name="SAPBEXaggItem 2 20" xfId="1706"/>
    <cellStyle name="SAPBEXaggItem 2 21" xfId="1707"/>
    <cellStyle name="SAPBEXaggItem 2 22" xfId="1708"/>
    <cellStyle name="SAPBEXaggItem 2 23" xfId="1709"/>
    <cellStyle name="SAPBEXaggItem 2 24" xfId="1710"/>
    <cellStyle name="SAPBEXaggItem 2 25" xfId="1711"/>
    <cellStyle name="SAPBEXaggItem 2 26" xfId="1712"/>
    <cellStyle name="SAPBEXaggItem 2 27" xfId="1713"/>
    <cellStyle name="SAPBEXaggItem 2 28" xfId="1714"/>
    <cellStyle name="SAPBEXaggItem 2 29" xfId="1715"/>
    <cellStyle name="SAPBEXaggItem 2 3" xfId="1716"/>
    <cellStyle name="SAPBEXaggItem 2 30" xfId="1717"/>
    <cellStyle name="SAPBEXaggItem 2 31" xfId="1718"/>
    <cellStyle name="SAPBEXaggItem 2 32" xfId="1719"/>
    <cellStyle name="SAPBEXaggItem 2 33" xfId="1720"/>
    <cellStyle name="SAPBEXaggItem 2 34" xfId="1721"/>
    <cellStyle name="SAPBEXaggItem 2 35" xfId="1722"/>
    <cellStyle name="SAPBEXaggItem 2 36" xfId="1723"/>
    <cellStyle name="SAPBEXaggItem 2 37" xfId="1724"/>
    <cellStyle name="SAPBEXaggItem 2 38" xfId="1725"/>
    <cellStyle name="SAPBEXaggItem 2 39" xfId="1726"/>
    <cellStyle name="SAPBEXaggItem 2 4" xfId="1727"/>
    <cellStyle name="SAPBEXaggItem 2 40" xfId="1728"/>
    <cellStyle name="SAPBEXaggItem 2 41" xfId="1729"/>
    <cellStyle name="SAPBEXaggItem 2 42" xfId="1730"/>
    <cellStyle name="SAPBEXaggItem 2 43" xfId="1731"/>
    <cellStyle name="SAPBEXaggItem 2 44" xfId="1732"/>
    <cellStyle name="SAPBEXaggItem 2 45" xfId="1733"/>
    <cellStyle name="SAPBEXaggItem 2 46" xfId="1734"/>
    <cellStyle name="SAPBEXaggItem 2 47" xfId="1735"/>
    <cellStyle name="SAPBEXaggItem 2 48" xfId="1736"/>
    <cellStyle name="SAPBEXaggItem 2 49" xfId="1737"/>
    <cellStyle name="SAPBEXaggItem 2 5" xfId="1738"/>
    <cellStyle name="SAPBEXaggItem 2 50" xfId="1739"/>
    <cellStyle name="SAPBEXaggItem 2 51" xfId="1740"/>
    <cellStyle name="SAPBEXaggItem 2 52" xfId="1741"/>
    <cellStyle name="SAPBEXaggItem 2 53" xfId="1742"/>
    <cellStyle name="SAPBEXaggItem 2 6" xfId="1743"/>
    <cellStyle name="SAPBEXaggItem 2 7" xfId="1744"/>
    <cellStyle name="SAPBEXaggItem 2 8" xfId="1745"/>
    <cellStyle name="SAPBEXaggItem 2 9" xfId="1746"/>
    <cellStyle name="SAPBEXaggItem 20" xfId="1747"/>
    <cellStyle name="SAPBEXaggItem 21" xfId="1748"/>
    <cellStyle name="SAPBEXaggItem 22" xfId="1749"/>
    <cellStyle name="SAPBEXaggItem 23" xfId="1750"/>
    <cellStyle name="SAPBEXaggItem 24" xfId="1751"/>
    <cellStyle name="SAPBEXaggItem 25" xfId="1752"/>
    <cellStyle name="SAPBEXaggItem 26" xfId="1753"/>
    <cellStyle name="SAPBEXaggItem 27" xfId="1754"/>
    <cellStyle name="SAPBEXaggItem 28" xfId="1755"/>
    <cellStyle name="SAPBEXaggItem 29" xfId="1756"/>
    <cellStyle name="SAPBEXaggItem 3" xfId="1757"/>
    <cellStyle name="SAPBEXaggItem 30" xfId="1758"/>
    <cellStyle name="SAPBEXaggItem 31" xfId="1759"/>
    <cellStyle name="SAPBEXaggItem 32" xfId="1760"/>
    <cellStyle name="SAPBEXaggItem 33" xfId="1761"/>
    <cellStyle name="SAPBEXaggItem 34" xfId="1762"/>
    <cellStyle name="SAPBEXaggItem 35" xfId="1763"/>
    <cellStyle name="SAPBEXaggItem 36" xfId="1764"/>
    <cellStyle name="SAPBEXaggItem 37" xfId="1765"/>
    <cellStyle name="SAPBEXaggItem 38" xfId="1766"/>
    <cellStyle name="SAPBEXaggItem 39" xfId="1767"/>
    <cellStyle name="SAPBEXaggItem 4" xfId="1768"/>
    <cellStyle name="SAPBEXaggItem 40" xfId="1769"/>
    <cellStyle name="SAPBEXaggItem 41" xfId="1770"/>
    <cellStyle name="SAPBEXaggItem 42" xfId="1771"/>
    <cellStyle name="SAPBEXaggItem 43" xfId="1772"/>
    <cellStyle name="SAPBEXaggItem 44" xfId="1773"/>
    <cellStyle name="SAPBEXaggItem 45" xfId="1774"/>
    <cellStyle name="SAPBEXaggItem 46" xfId="1775"/>
    <cellStyle name="SAPBEXaggItem 47" xfId="1776"/>
    <cellStyle name="SAPBEXaggItem 48" xfId="1777"/>
    <cellStyle name="SAPBEXaggItem 49" xfId="1778"/>
    <cellStyle name="SAPBEXaggItem 5" xfId="1779"/>
    <cellStyle name="SAPBEXaggItem 50" xfId="1780"/>
    <cellStyle name="SAPBEXaggItem 51" xfId="1781"/>
    <cellStyle name="SAPBEXaggItem 52" xfId="1782"/>
    <cellStyle name="SAPBEXaggItem 53" xfId="1783"/>
    <cellStyle name="SAPBEXaggItem 54" xfId="1784"/>
    <cellStyle name="SAPBEXaggItem 55" xfId="1785"/>
    <cellStyle name="SAPBEXaggItem 56" xfId="1786"/>
    <cellStyle name="SAPBEXaggItem 57" xfId="1787"/>
    <cellStyle name="SAPBEXaggItem 58" xfId="1788"/>
    <cellStyle name="SAPBEXaggItem 59" xfId="1789"/>
    <cellStyle name="SAPBEXaggItem 6" xfId="1790"/>
    <cellStyle name="SAPBEXaggItem 60" xfId="1791"/>
    <cellStyle name="SAPBEXaggItem 61" xfId="1792"/>
    <cellStyle name="SAPBEXaggItem 62" xfId="1793"/>
    <cellStyle name="SAPBEXaggItem 63" xfId="1794"/>
    <cellStyle name="SAPBEXaggItem 64" xfId="1795"/>
    <cellStyle name="SAPBEXaggItem 65" xfId="1796"/>
    <cellStyle name="SAPBEXaggItem 66" xfId="1797"/>
    <cellStyle name="SAPBEXaggItem 67" xfId="1798"/>
    <cellStyle name="SAPBEXaggItem 7" xfId="1799"/>
    <cellStyle name="SAPBEXaggItem 8" xfId="1800"/>
    <cellStyle name="SAPBEXaggItem 9" xfId="1801"/>
    <cellStyle name="SAPBEXaggItem_CAP 2011 Pôle Immobilier" xfId="1802"/>
    <cellStyle name="SAPBEXaggItemX" xfId="1803"/>
    <cellStyle name="SAPBEXaggItemX 10" xfId="1804"/>
    <cellStyle name="SAPBEXaggItemX 11" xfId="1805"/>
    <cellStyle name="SAPBEXaggItemX 12" xfId="1806"/>
    <cellStyle name="SAPBEXaggItemX 13" xfId="1807"/>
    <cellStyle name="SAPBEXaggItemX 14" xfId="1808"/>
    <cellStyle name="SAPBEXaggItemX 15" xfId="1809"/>
    <cellStyle name="SAPBEXaggItemX 16" xfId="1810"/>
    <cellStyle name="SAPBEXaggItemX 17" xfId="1811"/>
    <cellStyle name="SAPBEXaggItemX 18" xfId="1812"/>
    <cellStyle name="SAPBEXaggItemX 19" xfId="1813"/>
    <cellStyle name="SAPBEXaggItemX 2" xfId="1814"/>
    <cellStyle name="SAPBEXaggItemX 20" xfId="1815"/>
    <cellStyle name="SAPBEXaggItemX 21" xfId="1816"/>
    <cellStyle name="SAPBEXaggItemX 22" xfId="1817"/>
    <cellStyle name="SAPBEXaggItemX 23" xfId="1818"/>
    <cellStyle name="SAPBEXaggItemX 24" xfId="1819"/>
    <cellStyle name="SAPBEXaggItemX 25" xfId="1820"/>
    <cellStyle name="SAPBEXaggItemX 26" xfId="1821"/>
    <cellStyle name="SAPBEXaggItemX 27" xfId="1822"/>
    <cellStyle name="SAPBEXaggItemX 28" xfId="1823"/>
    <cellStyle name="SAPBEXaggItemX 29" xfId="1824"/>
    <cellStyle name="SAPBEXaggItemX 3" xfId="1825"/>
    <cellStyle name="SAPBEXaggItemX 30" xfId="1826"/>
    <cellStyle name="SAPBEXaggItemX 31" xfId="1827"/>
    <cellStyle name="SAPBEXaggItemX 32" xfId="1828"/>
    <cellStyle name="SAPBEXaggItemX 33" xfId="1829"/>
    <cellStyle name="SAPBEXaggItemX 34" xfId="1830"/>
    <cellStyle name="SAPBEXaggItemX 35" xfId="1831"/>
    <cellStyle name="SAPBEXaggItemX 36" xfId="1832"/>
    <cellStyle name="SAPBEXaggItemX 37" xfId="1833"/>
    <cellStyle name="SAPBEXaggItemX 38" xfId="1834"/>
    <cellStyle name="SAPBEXaggItemX 39" xfId="1835"/>
    <cellStyle name="SAPBEXaggItemX 4" xfId="1836"/>
    <cellStyle name="SAPBEXaggItemX 40" xfId="1837"/>
    <cellStyle name="SAPBEXaggItemX 41" xfId="1838"/>
    <cellStyle name="SAPBEXaggItemX 42" xfId="1839"/>
    <cellStyle name="SAPBEXaggItemX 43" xfId="1840"/>
    <cellStyle name="SAPBEXaggItemX 44" xfId="1841"/>
    <cellStyle name="SAPBEXaggItemX 45" xfId="1842"/>
    <cellStyle name="SAPBEXaggItemX 46" xfId="1843"/>
    <cellStyle name="SAPBEXaggItemX 47" xfId="1844"/>
    <cellStyle name="SAPBEXaggItemX 48" xfId="1845"/>
    <cellStyle name="SAPBEXaggItemX 49" xfId="1846"/>
    <cellStyle name="SAPBEXaggItemX 5" xfId="1847"/>
    <cellStyle name="SAPBEXaggItemX 50" xfId="1848"/>
    <cellStyle name="SAPBEXaggItemX 51" xfId="1849"/>
    <cellStyle name="SAPBEXaggItemX 52" xfId="1850"/>
    <cellStyle name="SAPBEXaggItemX 53" xfId="1851"/>
    <cellStyle name="SAPBEXaggItemX 6" xfId="1852"/>
    <cellStyle name="SAPBEXaggItemX 7" xfId="1853"/>
    <cellStyle name="SAPBEXaggItemX 8" xfId="1854"/>
    <cellStyle name="SAPBEXaggItemX 9" xfId="1855"/>
    <cellStyle name="SAPBEXchaText" xfId="1856"/>
    <cellStyle name="SAPBEXexcBad7" xfId="1857"/>
    <cellStyle name="SAPBEXexcBad7 10" xfId="1858"/>
    <cellStyle name="SAPBEXexcBad7 11" xfId="1859"/>
    <cellStyle name="SAPBEXexcBad7 12" xfId="1860"/>
    <cellStyle name="SAPBEXexcBad7 13" xfId="1861"/>
    <cellStyle name="SAPBEXexcBad7 14" xfId="1862"/>
    <cellStyle name="SAPBEXexcBad7 15" xfId="1863"/>
    <cellStyle name="SAPBEXexcBad7 16" xfId="1864"/>
    <cellStyle name="SAPBEXexcBad7 17" xfId="1865"/>
    <cellStyle name="SAPBEXexcBad7 18" xfId="1866"/>
    <cellStyle name="SAPBEXexcBad7 19" xfId="1867"/>
    <cellStyle name="SAPBEXexcBad7 2" xfId="1868"/>
    <cellStyle name="SAPBEXexcBad7 20" xfId="1869"/>
    <cellStyle name="SAPBEXexcBad7 21" xfId="1870"/>
    <cellStyle name="SAPBEXexcBad7 22" xfId="1871"/>
    <cellStyle name="SAPBEXexcBad7 23" xfId="1872"/>
    <cellStyle name="SAPBEXexcBad7 24" xfId="1873"/>
    <cellStyle name="SAPBEXexcBad7 25" xfId="1874"/>
    <cellStyle name="SAPBEXexcBad7 26" xfId="1875"/>
    <cellStyle name="SAPBEXexcBad7 27" xfId="1876"/>
    <cellStyle name="SAPBEXexcBad7 28" xfId="1877"/>
    <cellStyle name="SAPBEXexcBad7 29" xfId="1878"/>
    <cellStyle name="SAPBEXexcBad7 3" xfId="1879"/>
    <cellStyle name="SAPBEXexcBad7 30" xfId="1880"/>
    <cellStyle name="SAPBEXexcBad7 31" xfId="1881"/>
    <cellStyle name="SAPBEXexcBad7 32" xfId="1882"/>
    <cellStyle name="SAPBEXexcBad7 33" xfId="1883"/>
    <cellStyle name="SAPBEXexcBad7 34" xfId="1884"/>
    <cellStyle name="SAPBEXexcBad7 35" xfId="1885"/>
    <cellStyle name="SAPBEXexcBad7 36" xfId="1886"/>
    <cellStyle name="SAPBEXexcBad7 37" xfId="1887"/>
    <cellStyle name="SAPBEXexcBad7 38" xfId="1888"/>
    <cellStyle name="SAPBEXexcBad7 39" xfId="1889"/>
    <cellStyle name="SAPBEXexcBad7 4" xfId="1890"/>
    <cellStyle name="SAPBEXexcBad7 40" xfId="1891"/>
    <cellStyle name="SAPBEXexcBad7 41" xfId="1892"/>
    <cellStyle name="SAPBEXexcBad7 42" xfId="1893"/>
    <cellStyle name="SAPBEXexcBad7 43" xfId="1894"/>
    <cellStyle name="SAPBEXexcBad7 44" xfId="1895"/>
    <cellStyle name="SAPBEXexcBad7 45" xfId="1896"/>
    <cellStyle name="SAPBEXexcBad7 46" xfId="1897"/>
    <cellStyle name="SAPBEXexcBad7 47" xfId="1898"/>
    <cellStyle name="SAPBEXexcBad7 48" xfId="1899"/>
    <cellStyle name="SAPBEXexcBad7 49" xfId="1900"/>
    <cellStyle name="SAPBEXexcBad7 5" xfId="1901"/>
    <cellStyle name="SAPBEXexcBad7 50" xfId="1902"/>
    <cellStyle name="SAPBEXexcBad7 51" xfId="1903"/>
    <cellStyle name="SAPBEXexcBad7 52" xfId="1904"/>
    <cellStyle name="SAPBEXexcBad7 53" xfId="1905"/>
    <cellStyle name="SAPBEXexcBad7 6" xfId="1906"/>
    <cellStyle name="SAPBEXexcBad7 7" xfId="1907"/>
    <cellStyle name="SAPBEXexcBad7 8" xfId="1908"/>
    <cellStyle name="SAPBEXexcBad7 9" xfId="1909"/>
    <cellStyle name="SAPBEXexcBad8" xfId="1910"/>
    <cellStyle name="SAPBEXexcBad8 10" xfId="1911"/>
    <cellStyle name="SAPBEXexcBad8 11" xfId="1912"/>
    <cellStyle name="SAPBEXexcBad8 12" xfId="1913"/>
    <cellStyle name="SAPBEXexcBad8 13" xfId="1914"/>
    <cellStyle name="SAPBEXexcBad8 14" xfId="1915"/>
    <cellStyle name="SAPBEXexcBad8 15" xfId="1916"/>
    <cellStyle name="SAPBEXexcBad8 16" xfId="1917"/>
    <cellStyle name="SAPBEXexcBad8 17" xfId="1918"/>
    <cellStyle name="SAPBEXexcBad8 18" xfId="1919"/>
    <cellStyle name="SAPBEXexcBad8 19" xfId="1920"/>
    <cellStyle name="SAPBEXexcBad8 2" xfId="1921"/>
    <cellStyle name="SAPBEXexcBad8 20" xfId="1922"/>
    <cellStyle name="SAPBEXexcBad8 21" xfId="1923"/>
    <cellStyle name="SAPBEXexcBad8 22" xfId="1924"/>
    <cellStyle name="SAPBEXexcBad8 23" xfId="1925"/>
    <cellStyle name="SAPBEXexcBad8 24" xfId="1926"/>
    <cellStyle name="SAPBEXexcBad8 25" xfId="1927"/>
    <cellStyle name="SAPBEXexcBad8 26" xfId="1928"/>
    <cellStyle name="SAPBEXexcBad8 27" xfId="1929"/>
    <cellStyle name="SAPBEXexcBad8 28" xfId="1930"/>
    <cellStyle name="SAPBEXexcBad8 29" xfId="1931"/>
    <cellStyle name="SAPBEXexcBad8 3" xfId="1932"/>
    <cellStyle name="SAPBEXexcBad8 30" xfId="1933"/>
    <cellStyle name="SAPBEXexcBad8 31" xfId="1934"/>
    <cellStyle name="SAPBEXexcBad8 32" xfId="1935"/>
    <cellStyle name="SAPBEXexcBad8 33" xfId="1936"/>
    <cellStyle name="SAPBEXexcBad8 34" xfId="1937"/>
    <cellStyle name="SAPBEXexcBad8 35" xfId="1938"/>
    <cellStyle name="SAPBEXexcBad8 36" xfId="1939"/>
    <cellStyle name="SAPBEXexcBad8 37" xfId="1940"/>
    <cellStyle name="SAPBEXexcBad8 38" xfId="1941"/>
    <cellStyle name="SAPBEXexcBad8 39" xfId="1942"/>
    <cellStyle name="SAPBEXexcBad8 4" xfId="1943"/>
    <cellStyle name="SAPBEXexcBad8 40" xfId="1944"/>
    <cellStyle name="SAPBEXexcBad8 41" xfId="1945"/>
    <cellStyle name="SAPBEXexcBad8 42" xfId="1946"/>
    <cellStyle name="SAPBEXexcBad8 43" xfId="1947"/>
    <cellStyle name="SAPBEXexcBad8 44" xfId="1948"/>
    <cellStyle name="SAPBEXexcBad8 45" xfId="1949"/>
    <cellStyle name="SAPBEXexcBad8 46" xfId="1950"/>
    <cellStyle name="SAPBEXexcBad8 47" xfId="1951"/>
    <cellStyle name="SAPBEXexcBad8 48" xfId="1952"/>
    <cellStyle name="SAPBEXexcBad8 49" xfId="1953"/>
    <cellStyle name="SAPBEXexcBad8 5" xfId="1954"/>
    <cellStyle name="SAPBEXexcBad8 50" xfId="1955"/>
    <cellStyle name="SAPBEXexcBad8 51" xfId="1956"/>
    <cellStyle name="SAPBEXexcBad8 52" xfId="1957"/>
    <cellStyle name="SAPBEXexcBad8 53" xfId="1958"/>
    <cellStyle name="SAPBEXexcBad8 6" xfId="1959"/>
    <cellStyle name="SAPBEXexcBad8 7" xfId="1960"/>
    <cellStyle name="SAPBEXexcBad8 8" xfId="1961"/>
    <cellStyle name="SAPBEXexcBad8 9" xfId="1962"/>
    <cellStyle name="SAPBEXexcBad9" xfId="1963"/>
    <cellStyle name="SAPBEXexcBad9 10" xfId="1964"/>
    <cellStyle name="SAPBEXexcBad9 11" xfId="1965"/>
    <cellStyle name="SAPBEXexcBad9 12" xfId="1966"/>
    <cellStyle name="SAPBEXexcBad9 13" xfId="1967"/>
    <cellStyle name="SAPBEXexcBad9 14" xfId="1968"/>
    <cellStyle name="SAPBEXexcBad9 15" xfId="1969"/>
    <cellStyle name="SAPBEXexcBad9 16" xfId="1970"/>
    <cellStyle name="SAPBEXexcBad9 17" xfId="1971"/>
    <cellStyle name="SAPBEXexcBad9 18" xfId="1972"/>
    <cellStyle name="SAPBEXexcBad9 19" xfId="1973"/>
    <cellStyle name="SAPBEXexcBad9 2" xfId="1974"/>
    <cellStyle name="SAPBEXexcBad9 20" xfId="1975"/>
    <cellStyle name="SAPBEXexcBad9 21" xfId="1976"/>
    <cellStyle name="SAPBEXexcBad9 22" xfId="1977"/>
    <cellStyle name="SAPBEXexcBad9 23" xfId="1978"/>
    <cellStyle name="SAPBEXexcBad9 24" xfId="1979"/>
    <cellStyle name="SAPBEXexcBad9 25" xfId="1980"/>
    <cellStyle name="SAPBEXexcBad9 26" xfId="1981"/>
    <cellStyle name="SAPBEXexcBad9 27" xfId="1982"/>
    <cellStyle name="SAPBEXexcBad9 28" xfId="1983"/>
    <cellStyle name="SAPBEXexcBad9 29" xfId="1984"/>
    <cellStyle name="SAPBEXexcBad9 3" xfId="1985"/>
    <cellStyle name="SAPBEXexcBad9 30" xfId="1986"/>
    <cellStyle name="SAPBEXexcBad9 31" xfId="1987"/>
    <cellStyle name="SAPBEXexcBad9 32" xfId="1988"/>
    <cellStyle name="SAPBEXexcBad9 33" xfId="1989"/>
    <cellStyle name="SAPBEXexcBad9 34" xfId="1990"/>
    <cellStyle name="SAPBEXexcBad9 35" xfId="1991"/>
    <cellStyle name="SAPBEXexcBad9 36" xfId="1992"/>
    <cellStyle name="SAPBEXexcBad9 37" xfId="1993"/>
    <cellStyle name="SAPBEXexcBad9 38" xfId="1994"/>
    <cellStyle name="SAPBEXexcBad9 39" xfId="1995"/>
    <cellStyle name="SAPBEXexcBad9 4" xfId="1996"/>
    <cellStyle name="SAPBEXexcBad9 40" xfId="1997"/>
    <cellStyle name="SAPBEXexcBad9 41" xfId="1998"/>
    <cellStyle name="SAPBEXexcBad9 42" xfId="1999"/>
    <cellStyle name="SAPBEXexcBad9 43" xfId="2000"/>
    <cellStyle name="SAPBEXexcBad9 44" xfId="2001"/>
    <cellStyle name="SAPBEXexcBad9 45" xfId="2002"/>
    <cellStyle name="SAPBEXexcBad9 46" xfId="2003"/>
    <cellStyle name="SAPBEXexcBad9 47" xfId="2004"/>
    <cellStyle name="SAPBEXexcBad9 48" xfId="2005"/>
    <cellStyle name="SAPBEXexcBad9 49" xfId="2006"/>
    <cellStyle name="SAPBEXexcBad9 5" xfId="2007"/>
    <cellStyle name="SAPBEXexcBad9 50" xfId="2008"/>
    <cellStyle name="SAPBEXexcBad9 51" xfId="2009"/>
    <cellStyle name="SAPBEXexcBad9 52" xfId="2010"/>
    <cellStyle name="SAPBEXexcBad9 53" xfId="2011"/>
    <cellStyle name="SAPBEXexcBad9 6" xfId="2012"/>
    <cellStyle name="SAPBEXexcBad9 7" xfId="2013"/>
    <cellStyle name="SAPBEXexcBad9 8" xfId="2014"/>
    <cellStyle name="SAPBEXexcBad9 9" xfId="2015"/>
    <cellStyle name="SAPBEXexcCritical4" xfId="2016"/>
    <cellStyle name="SAPBEXexcCritical4 10" xfId="2017"/>
    <cellStyle name="SAPBEXexcCritical4 11" xfId="2018"/>
    <cellStyle name="SAPBEXexcCritical4 12" xfId="2019"/>
    <cellStyle name="SAPBEXexcCritical4 13" xfId="2020"/>
    <cellStyle name="SAPBEXexcCritical4 14" xfId="2021"/>
    <cellStyle name="SAPBEXexcCritical4 15" xfId="2022"/>
    <cellStyle name="SAPBEXexcCritical4 16" xfId="2023"/>
    <cellStyle name="SAPBEXexcCritical4 17" xfId="2024"/>
    <cellStyle name="SAPBEXexcCritical4 18" xfId="2025"/>
    <cellStyle name="SAPBEXexcCritical4 19" xfId="2026"/>
    <cellStyle name="SAPBEXexcCritical4 2" xfId="2027"/>
    <cellStyle name="SAPBEXexcCritical4 20" xfId="2028"/>
    <cellStyle name="SAPBEXexcCritical4 21" xfId="2029"/>
    <cellStyle name="SAPBEXexcCritical4 22" xfId="2030"/>
    <cellStyle name="SAPBEXexcCritical4 23" xfId="2031"/>
    <cellStyle name="SAPBEXexcCritical4 24" xfId="2032"/>
    <cellStyle name="SAPBEXexcCritical4 25" xfId="2033"/>
    <cellStyle name="SAPBEXexcCritical4 26" xfId="2034"/>
    <cellStyle name="SAPBEXexcCritical4 27" xfId="2035"/>
    <cellStyle name="SAPBEXexcCritical4 28" xfId="2036"/>
    <cellStyle name="SAPBEXexcCritical4 29" xfId="2037"/>
    <cellStyle name="SAPBEXexcCritical4 3" xfId="2038"/>
    <cellStyle name="SAPBEXexcCritical4 30" xfId="2039"/>
    <cellStyle name="SAPBEXexcCritical4 31" xfId="2040"/>
    <cellStyle name="SAPBEXexcCritical4 32" xfId="2041"/>
    <cellStyle name="SAPBEXexcCritical4 33" xfId="2042"/>
    <cellStyle name="SAPBEXexcCritical4 34" xfId="2043"/>
    <cellStyle name="SAPBEXexcCritical4 35" xfId="2044"/>
    <cellStyle name="SAPBEXexcCritical4 36" xfId="2045"/>
    <cellStyle name="SAPBEXexcCritical4 37" xfId="2046"/>
    <cellStyle name="SAPBEXexcCritical4 38" xfId="2047"/>
    <cellStyle name="SAPBEXexcCritical4 39" xfId="2048"/>
    <cellStyle name="SAPBEXexcCritical4 4" xfId="2049"/>
    <cellStyle name="SAPBEXexcCritical4 40" xfId="2050"/>
    <cellStyle name="SAPBEXexcCritical4 41" xfId="2051"/>
    <cellStyle name="SAPBEXexcCritical4 42" xfId="2052"/>
    <cellStyle name="SAPBEXexcCritical4 43" xfId="2053"/>
    <cellStyle name="SAPBEXexcCritical4 44" xfId="2054"/>
    <cellStyle name="SAPBEXexcCritical4 45" xfId="2055"/>
    <cellStyle name="SAPBEXexcCritical4 46" xfId="2056"/>
    <cellStyle name="SAPBEXexcCritical4 47" xfId="2057"/>
    <cellStyle name="SAPBEXexcCritical4 48" xfId="2058"/>
    <cellStyle name="SAPBEXexcCritical4 49" xfId="2059"/>
    <cellStyle name="SAPBEXexcCritical4 5" xfId="2060"/>
    <cellStyle name="SAPBEXexcCritical4 50" xfId="2061"/>
    <cellStyle name="SAPBEXexcCritical4 51" xfId="2062"/>
    <cellStyle name="SAPBEXexcCritical4 52" xfId="2063"/>
    <cellStyle name="SAPBEXexcCritical4 53" xfId="2064"/>
    <cellStyle name="SAPBEXexcCritical4 6" xfId="2065"/>
    <cellStyle name="SAPBEXexcCritical4 7" xfId="2066"/>
    <cellStyle name="SAPBEXexcCritical4 8" xfId="2067"/>
    <cellStyle name="SAPBEXexcCritical4 9" xfId="2068"/>
    <cellStyle name="SAPBEXexcCritical5" xfId="2069"/>
    <cellStyle name="SAPBEXexcCritical5 10" xfId="2070"/>
    <cellStyle name="SAPBEXexcCritical5 11" xfId="2071"/>
    <cellStyle name="SAPBEXexcCritical5 12" xfId="2072"/>
    <cellStyle name="SAPBEXexcCritical5 13" xfId="2073"/>
    <cellStyle name="SAPBEXexcCritical5 14" xfId="2074"/>
    <cellStyle name="SAPBEXexcCritical5 15" xfId="2075"/>
    <cellStyle name="SAPBEXexcCritical5 16" xfId="2076"/>
    <cellStyle name="SAPBEXexcCritical5 17" xfId="2077"/>
    <cellStyle name="SAPBEXexcCritical5 18" xfId="2078"/>
    <cellStyle name="SAPBEXexcCritical5 19" xfId="2079"/>
    <cellStyle name="SAPBEXexcCritical5 2" xfId="2080"/>
    <cellStyle name="SAPBEXexcCritical5 20" xfId="2081"/>
    <cellStyle name="SAPBEXexcCritical5 21" xfId="2082"/>
    <cellStyle name="SAPBEXexcCritical5 22" xfId="2083"/>
    <cellStyle name="SAPBEXexcCritical5 23" xfId="2084"/>
    <cellStyle name="SAPBEXexcCritical5 24" xfId="2085"/>
    <cellStyle name="SAPBEXexcCritical5 25" xfId="2086"/>
    <cellStyle name="SAPBEXexcCritical5 26" xfId="2087"/>
    <cellStyle name="SAPBEXexcCritical5 27" xfId="2088"/>
    <cellStyle name="SAPBEXexcCritical5 28" xfId="2089"/>
    <cellStyle name="SAPBEXexcCritical5 29" xfId="2090"/>
    <cellStyle name="SAPBEXexcCritical5 3" xfId="2091"/>
    <cellStyle name="SAPBEXexcCritical5 30" xfId="2092"/>
    <cellStyle name="SAPBEXexcCritical5 31" xfId="2093"/>
    <cellStyle name="SAPBEXexcCritical5 32" xfId="2094"/>
    <cellStyle name="SAPBEXexcCritical5 33" xfId="2095"/>
    <cellStyle name="SAPBEXexcCritical5 34" xfId="2096"/>
    <cellStyle name="SAPBEXexcCritical5 35" xfId="2097"/>
    <cellStyle name="SAPBEXexcCritical5 36" xfId="2098"/>
    <cellStyle name="SAPBEXexcCritical5 37" xfId="2099"/>
    <cellStyle name="SAPBEXexcCritical5 38" xfId="2100"/>
    <cellStyle name="SAPBEXexcCritical5 39" xfId="2101"/>
    <cellStyle name="SAPBEXexcCritical5 4" xfId="2102"/>
    <cellStyle name="SAPBEXexcCritical5 40" xfId="2103"/>
    <cellStyle name="SAPBEXexcCritical5 41" xfId="2104"/>
    <cellStyle name="SAPBEXexcCritical5 42" xfId="2105"/>
    <cellStyle name="SAPBEXexcCritical5 43" xfId="2106"/>
    <cellStyle name="SAPBEXexcCritical5 44" xfId="2107"/>
    <cellStyle name="SAPBEXexcCritical5 45" xfId="2108"/>
    <cellStyle name="SAPBEXexcCritical5 46" xfId="2109"/>
    <cellStyle name="SAPBEXexcCritical5 47" xfId="2110"/>
    <cellStyle name="SAPBEXexcCritical5 48" xfId="2111"/>
    <cellStyle name="SAPBEXexcCritical5 49" xfId="2112"/>
    <cellStyle name="SAPBEXexcCritical5 5" xfId="2113"/>
    <cellStyle name="SAPBEXexcCritical5 50" xfId="2114"/>
    <cellStyle name="SAPBEXexcCritical5 51" xfId="2115"/>
    <cellStyle name="SAPBEXexcCritical5 52" xfId="2116"/>
    <cellStyle name="SAPBEXexcCritical5 53" xfId="2117"/>
    <cellStyle name="SAPBEXexcCritical5 6" xfId="2118"/>
    <cellStyle name="SAPBEXexcCritical5 7" xfId="2119"/>
    <cellStyle name="SAPBEXexcCritical5 8" xfId="2120"/>
    <cellStyle name="SAPBEXexcCritical5 9" xfId="2121"/>
    <cellStyle name="SAPBEXexcCritical6" xfId="2122"/>
    <cellStyle name="SAPBEXexcCritical6 10" xfId="2123"/>
    <cellStyle name="SAPBEXexcCritical6 11" xfId="2124"/>
    <cellStyle name="SAPBEXexcCritical6 12" xfId="2125"/>
    <cellStyle name="SAPBEXexcCritical6 13" xfId="2126"/>
    <cellStyle name="SAPBEXexcCritical6 14" xfId="2127"/>
    <cellStyle name="SAPBEXexcCritical6 15" xfId="2128"/>
    <cellStyle name="SAPBEXexcCritical6 16" xfId="2129"/>
    <cellStyle name="SAPBEXexcCritical6 17" xfId="2130"/>
    <cellStyle name="SAPBEXexcCritical6 18" xfId="2131"/>
    <cellStyle name="SAPBEXexcCritical6 19" xfId="2132"/>
    <cellStyle name="SAPBEXexcCritical6 2" xfId="2133"/>
    <cellStyle name="SAPBEXexcCritical6 20" xfId="2134"/>
    <cellStyle name="SAPBEXexcCritical6 21" xfId="2135"/>
    <cellStyle name="SAPBEXexcCritical6 22" xfId="2136"/>
    <cellStyle name="SAPBEXexcCritical6 23" xfId="2137"/>
    <cellStyle name="SAPBEXexcCritical6 24" xfId="2138"/>
    <cellStyle name="SAPBEXexcCritical6 25" xfId="2139"/>
    <cellStyle name="SAPBEXexcCritical6 26" xfId="2140"/>
    <cellStyle name="SAPBEXexcCritical6 27" xfId="2141"/>
    <cellStyle name="SAPBEXexcCritical6 28" xfId="2142"/>
    <cellStyle name="SAPBEXexcCritical6 29" xfId="2143"/>
    <cellStyle name="SAPBEXexcCritical6 3" xfId="2144"/>
    <cellStyle name="SAPBEXexcCritical6 30" xfId="2145"/>
    <cellStyle name="SAPBEXexcCritical6 31" xfId="2146"/>
    <cellStyle name="SAPBEXexcCritical6 32" xfId="2147"/>
    <cellStyle name="SAPBEXexcCritical6 33" xfId="2148"/>
    <cellStyle name="SAPBEXexcCritical6 34" xfId="2149"/>
    <cellStyle name="SAPBEXexcCritical6 35" xfId="2150"/>
    <cellStyle name="SAPBEXexcCritical6 36" xfId="2151"/>
    <cellStyle name="SAPBEXexcCritical6 37" xfId="2152"/>
    <cellStyle name="SAPBEXexcCritical6 38" xfId="2153"/>
    <cellStyle name="SAPBEXexcCritical6 39" xfId="2154"/>
    <cellStyle name="SAPBEXexcCritical6 4" xfId="2155"/>
    <cellStyle name="SAPBEXexcCritical6 40" xfId="2156"/>
    <cellStyle name="SAPBEXexcCritical6 41" xfId="2157"/>
    <cellStyle name="SAPBEXexcCritical6 42" xfId="2158"/>
    <cellStyle name="SAPBEXexcCritical6 43" xfId="2159"/>
    <cellStyle name="SAPBEXexcCritical6 44" xfId="2160"/>
    <cellStyle name="SAPBEXexcCritical6 45" xfId="2161"/>
    <cellStyle name="SAPBEXexcCritical6 46" xfId="2162"/>
    <cellStyle name="SAPBEXexcCritical6 47" xfId="2163"/>
    <cellStyle name="SAPBEXexcCritical6 48" xfId="2164"/>
    <cellStyle name="SAPBEXexcCritical6 49" xfId="2165"/>
    <cellStyle name="SAPBEXexcCritical6 5" xfId="2166"/>
    <cellStyle name="SAPBEXexcCritical6 50" xfId="2167"/>
    <cellStyle name="SAPBEXexcCritical6 51" xfId="2168"/>
    <cellStyle name="SAPBEXexcCritical6 52" xfId="2169"/>
    <cellStyle name="SAPBEXexcCritical6 53" xfId="2170"/>
    <cellStyle name="SAPBEXexcCritical6 6" xfId="2171"/>
    <cellStyle name="SAPBEXexcCritical6 7" xfId="2172"/>
    <cellStyle name="SAPBEXexcCritical6 8" xfId="2173"/>
    <cellStyle name="SAPBEXexcCritical6 9" xfId="2174"/>
    <cellStyle name="SAPBEXexcGood1" xfId="2175"/>
    <cellStyle name="SAPBEXexcGood1 10" xfId="2176"/>
    <cellStyle name="SAPBEXexcGood1 11" xfId="2177"/>
    <cellStyle name="SAPBEXexcGood1 12" xfId="2178"/>
    <cellStyle name="SAPBEXexcGood1 13" xfId="2179"/>
    <cellStyle name="SAPBEXexcGood1 14" xfId="2180"/>
    <cellStyle name="SAPBEXexcGood1 15" xfId="2181"/>
    <cellStyle name="SAPBEXexcGood1 16" xfId="2182"/>
    <cellStyle name="SAPBEXexcGood1 17" xfId="2183"/>
    <cellStyle name="SAPBEXexcGood1 18" xfId="2184"/>
    <cellStyle name="SAPBEXexcGood1 19" xfId="2185"/>
    <cellStyle name="SAPBEXexcGood1 2" xfId="2186"/>
    <cellStyle name="SAPBEXexcGood1 20" xfId="2187"/>
    <cellStyle name="SAPBEXexcGood1 21" xfId="2188"/>
    <cellStyle name="SAPBEXexcGood1 22" xfId="2189"/>
    <cellStyle name="SAPBEXexcGood1 23" xfId="2190"/>
    <cellStyle name="SAPBEXexcGood1 24" xfId="2191"/>
    <cellStyle name="SAPBEXexcGood1 25" xfId="2192"/>
    <cellStyle name="SAPBEXexcGood1 26" xfId="2193"/>
    <cellStyle name="SAPBEXexcGood1 27" xfId="2194"/>
    <cellStyle name="SAPBEXexcGood1 28" xfId="2195"/>
    <cellStyle name="SAPBEXexcGood1 29" xfId="2196"/>
    <cellStyle name="SAPBEXexcGood1 3" xfId="2197"/>
    <cellStyle name="SAPBEXexcGood1 30" xfId="2198"/>
    <cellStyle name="SAPBEXexcGood1 31" xfId="2199"/>
    <cellStyle name="SAPBEXexcGood1 32" xfId="2200"/>
    <cellStyle name="SAPBEXexcGood1 33" xfId="2201"/>
    <cellStyle name="SAPBEXexcGood1 34" xfId="2202"/>
    <cellStyle name="SAPBEXexcGood1 35" xfId="2203"/>
    <cellStyle name="SAPBEXexcGood1 36" xfId="2204"/>
    <cellStyle name="SAPBEXexcGood1 37" xfId="2205"/>
    <cellStyle name="SAPBEXexcGood1 38" xfId="2206"/>
    <cellStyle name="SAPBEXexcGood1 39" xfId="2207"/>
    <cellStyle name="SAPBEXexcGood1 4" xfId="2208"/>
    <cellStyle name="SAPBEXexcGood1 40" xfId="2209"/>
    <cellStyle name="SAPBEXexcGood1 41" xfId="2210"/>
    <cellStyle name="SAPBEXexcGood1 42" xfId="2211"/>
    <cellStyle name="SAPBEXexcGood1 43" xfId="2212"/>
    <cellStyle name="SAPBEXexcGood1 44" xfId="2213"/>
    <cellStyle name="SAPBEXexcGood1 45" xfId="2214"/>
    <cellStyle name="SAPBEXexcGood1 46" xfId="2215"/>
    <cellStyle name="SAPBEXexcGood1 47" xfId="2216"/>
    <cellStyle name="SAPBEXexcGood1 48" xfId="2217"/>
    <cellStyle name="SAPBEXexcGood1 49" xfId="2218"/>
    <cellStyle name="SAPBEXexcGood1 5" xfId="2219"/>
    <cellStyle name="SAPBEXexcGood1 50" xfId="2220"/>
    <cellStyle name="SAPBEXexcGood1 51" xfId="2221"/>
    <cellStyle name="SAPBEXexcGood1 52" xfId="2222"/>
    <cellStyle name="SAPBEXexcGood1 53" xfId="2223"/>
    <cellStyle name="SAPBEXexcGood1 6" xfId="2224"/>
    <cellStyle name="SAPBEXexcGood1 7" xfId="2225"/>
    <cellStyle name="SAPBEXexcGood1 8" xfId="2226"/>
    <cellStyle name="SAPBEXexcGood1 9" xfId="2227"/>
    <cellStyle name="SAPBEXexcGood2" xfId="2228"/>
    <cellStyle name="SAPBEXexcGood2 10" xfId="2229"/>
    <cellStyle name="SAPBEXexcGood2 11" xfId="2230"/>
    <cellStyle name="SAPBEXexcGood2 12" xfId="2231"/>
    <cellStyle name="SAPBEXexcGood2 13" xfId="2232"/>
    <cellStyle name="SAPBEXexcGood2 14" xfId="2233"/>
    <cellStyle name="SAPBEXexcGood2 15" xfId="2234"/>
    <cellStyle name="SAPBEXexcGood2 16" xfId="2235"/>
    <cellStyle name="SAPBEXexcGood2 17" xfId="2236"/>
    <cellStyle name="SAPBEXexcGood2 18" xfId="2237"/>
    <cellStyle name="SAPBEXexcGood2 19" xfId="2238"/>
    <cellStyle name="SAPBEXexcGood2 2" xfId="2239"/>
    <cellStyle name="SAPBEXexcGood2 20" xfId="2240"/>
    <cellStyle name="SAPBEXexcGood2 21" xfId="2241"/>
    <cellStyle name="SAPBEXexcGood2 22" xfId="2242"/>
    <cellStyle name="SAPBEXexcGood2 23" xfId="2243"/>
    <cellStyle name="SAPBEXexcGood2 24" xfId="2244"/>
    <cellStyle name="SAPBEXexcGood2 25" xfId="2245"/>
    <cellStyle name="SAPBEXexcGood2 26" xfId="2246"/>
    <cellStyle name="SAPBEXexcGood2 27" xfId="2247"/>
    <cellStyle name="SAPBEXexcGood2 28" xfId="2248"/>
    <cellStyle name="SAPBEXexcGood2 29" xfId="2249"/>
    <cellStyle name="SAPBEXexcGood2 3" xfId="2250"/>
    <cellStyle name="SAPBEXexcGood2 30" xfId="2251"/>
    <cellStyle name="SAPBEXexcGood2 31" xfId="2252"/>
    <cellStyle name="SAPBEXexcGood2 32" xfId="2253"/>
    <cellStyle name="SAPBEXexcGood2 33" xfId="2254"/>
    <cellStyle name="SAPBEXexcGood2 34" xfId="2255"/>
    <cellStyle name="SAPBEXexcGood2 35" xfId="2256"/>
    <cellStyle name="SAPBEXexcGood2 36" xfId="2257"/>
    <cellStyle name="SAPBEXexcGood2 37" xfId="2258"/>
    <cellStyle name="SAPBEXexcGood2 38" xfId="2259"/>
    <cellStyle name="SAPBEXexcGood2 39" xfId="2260"/>
    <cellStyle name="SAPBEXexcGood2 4" xfId="2261"/>
    <cellStyle name="SAPBEXexcGood2 40" xfId="2262"/>
    <cellStyle name="SAPBEXexcGood2 41" xfId="2263"/>
    <cellStyle name="SAPBEXexcGood2 42" xfId="2264"/>
    <cellStyle name="SAPBEXexcGood2 43" xfId="2265"/>
    <cellStyle name="SAPBEXexcGood2 44" xfId="2266"/>
    <cellStyle name="SAPBEXexcGood2 45" xfId="2267"/>
    <cellStyle name="SAPBEXexcGood2 46" xfId="2268"/>
    <cellStyle name="SAPBEXexcGood2 47" xfId="2269"/>
    <cellStyle name="SAPBEXexcGood2 48" xfId="2270"/>
    <cellStyle name="SAPBEXexcGood2 49" xfId="2271"/>
    <cellStyle name="SAPBEXexcGood2 5" xfId="2272"/>
    <cellStyle name="SAPBEXexcGood2 50" xfId="2273"/>
    <cellStyle name="SAPBEXexcGood2 51" xfId="2274"/>
    <cellStyle name="SAPBEXexcGood2 52" xfId="2275"/>
    <cellStyle name="SAPBEXexcGood2 53" xfId="2276"/>
    <cellStyle name="SAPBEXexcGood2 6" xfId="2277"/>
    <cellStyle name="SAPBEXexcGood2 7" xfId="2278"/>
    <cellStyle name="SAPBEXexcGood2 8" xfId="2279"/>
    <cellStyle name="SAPBEXexcGood2 9" xfId="2280"/>
    <cellStyle name="SAPBEXexcGood3" xfId="2281"/>
    <cellStyle name="SAPBEXexcGood3 10" xfId="2282"/>
    <cellStyle name="SAPBEXexcGood3 11" xfId="2283"/>
    <cellStyle name="SAPBEXexcGood3 12" xfId="2284"/>
    <cellStyle name="SAPBEXexcGood3 13" xfId="2285"/>
    <cellStyle name="SAPBEXexcGood3 14" xfId="2286"/>
    <cellStyle name="SAPBEXexcGood3 15" xfId="2287"/>
    <cellStyle name="SAPBEXexcGood3 16" xfId="2288"/>
    <cellStyle name="SAPBEXexcGood3 17" xfId="2289"/>
    <cellStyle name="SAPBEXexcGood3 18" xfId="2290"/>
    <cellStyle name="SAPBEXexcGood3 19" xfId="2291"/>
    <cellStyle name="SAPBEXexcGood3 2" xfId="2292"/>
    <cellStyle name="SAPBEXexcGood3 20" xfId="2293"/>
    <cellStyle name="SAPBEXexcGood3 21" xfId="2294"/>
    <cellStyle name="SAPBEXexcGood3 22" xfId="2295"/>
    <cellStyle name="SAPBEXexcGood3 23" xfId="2296"/>
    <cellStyle name="SAPBEXexcGood3 24" xfId="2297"/>
    <cellStyle name="SAPBEXexcGood3 25" xfId="2298"/>
    <cellStyle name="SAPBEXexcGood3 26" xfId="2299"/>
    <cellStyle name="SAPBEXexcGood3 27" xfId="2300"/>
    <cellStyle name="SAPBEXexcGood3 28" xfId="2301"/>
    <cellStyle name="SAPBEXexcGood3 29" xfId="2302"/>
    <cellStyle name="SAPBEXexcGood3 3" xfId="2303"/>
    <cellStyle name="SAPBEXexcGood3 30" xfId="2304"/>
    <cellStyle name="SAPBEXexcGood3 31" xfId="2305"/>
    <cellStyle name="SAPBEXexcGood3 32" xfId="2306"/>
    <cellStyle name="SAPBEXexcGood3 33" xfId="2307"/>
    <cellStyle name="SAPBEXexcGood3 34" xfId="2308"/>
    <cellStyle name="SAPBEXexcGood3 35" xfId="2309"/>
    <cellStyle name="SAPBEXexcGood3 36" xfId="2310"/>
    <cellStyle name="SAPBEXexcGood3 37" xfId="2311"/>
    <cellStyle name="SAPBEXexcGood3 38" xfId="2312"/>
    <cellStyle name="SAPBEXexcGood3 39" xfId="2313"/>
    <cellStyle name="SAPBEXexcGood3 4" xfId="2314"/>
    <cellStyle name="SAPBEXexcGood3 40" xfId="2315"/>
    <cellStyle name="SAPBEXexcGood3 41" xfId="2316"/>
    <cellStyle name="SAPBEXexcGood3 42" xfId="2317"/>
    <cellStyle name="SAPBEXexcGood3 43" xfId="2318"/>
    <cellStyle name="SAPBEXexcGood3 44" xfId="2319"/>
    <cellStyle name="SAPBEXexcGood3 45" xfId="2320"/>
    <cellStyle name="SAPBEXexcGood3 46" xfId="2321"/>
    <cellStyle name="SAPBEXexcGood3 47" xfId="2322"/>
    <cellStyle name="SAPBEXexcGood3 48" xfId="2323"/>
    <cellStyle name="SAPBEXexcGood3 49" xfId="2324"/>
    <cellStyle name="SAPBEXexcGood3 5" xfId="2325"/>
    <cellStyle name="SAPBEXexcGood3 50" xfId="2326"/>
    <cellStyle name="SAPBEXexcGood3 51" xfId="2327"/>
    <cellStyle name="SAPBEXexcGood3 52" xfId="2328"/>
    <cellStyle name="SAPBEXexcGood3 53" xfId="2329"/>
    <cellStyle name="SAPBEXexcGood3 6" xfId="2330"/>
    <cellStyle name="SAPBEXexcGood3 7" xfId="2331"/>
    <cellStyle name="SAPBEXexcGood3 8" xfId="2332"/>
    <cellStyle name="SAPBEXexcGood3 9" xfId="2333"/>
    <cellStyle name="SAPBEXfilterDrill" xfId="2334"/>
    <cellStyle name="SAPBEXfilterDrill 10" xfId="2335"/>
    <cellStyle name="SAPBEXfilterDrill 11" xfId="2336"/>
    <cellStyle name="SAPBEXfilterDrill 12" xfId="2337"/>
    <cellStyle name="SAPBEXfilterDrill 13" xfId="2338"/>
    <cellStyle name="SAPBEXfilterDrill 14" xfId="2339"/>
    <cellStyle name="SAPBEXfilterDrill 15" xfId="2340"/>
    <cellStyle name="SAPBEXfilterDrill 2" xfId="2341"/>
    <cellStyle name="SAPBEXfilterDrill 3" xfId="2342"/>
    <cellStyle name="SAPBEXfilterDrill 4" xfId="2343"/>
    <cellStyle name="SAPBEXfilterDrill 5" xfId="2344"/>
    <cellStyle name="SAPBEXfilterDrill 6" xfId="2345"/>
    <cellStyle name="SAPBEXfilterDrill 7" xfId="2346"/>
    <cellStyle name="SAPBEXfilterDrill 8" xfId="2347"/>
    <cellStyle name="SAPBEXfilterDrill 9" xfId="2348"/>
    <cellStyle name="SAPBEXfilterDrill_CAP 2011 Pôle Immobilier" xfId="2349"/>
    <cellStyle name="SAPBEXfilterItem" xfId="2350"/>
    <cellStyle name="SAPBEXfilterItem 10" xfId="2351"/>
    <cellStyle name="SAPBEXfilterItem 11" xfId="2352"/>
    <cellStyle name="SAPBEXfilterItem 12" xfId="2353"/>
    <cellStyle name="SAPBEXfilterItem 13" xfId="2354"/>
    <cellStyle name="SAPBEXfilterItem 14" xfId="2355"/>
    <cellStyle name="SAPBEXfilterItem 15" xfId="2356"/>
    <cellStyle name="SAPBEXfilterItem 2" xfId="2357"/>
    <cellStyle name="SAPBEXfilterItem 3" xfId="2358"/>
    <cellStyle name="SAPBEXfilterItem 4" xfId="2359"/>
    <cellStyle name="SAPBEXfilterItem 5" xfId="2360"/>
    <cellStyle name="SAPBEXfilterItem 6" xfId="2361"/>
    <cellStyle name="SAPBEXfilterItem 7" xfId="2362"/>
    <cellStyle name="SAPBEXfilterItem 8" xfId="2363"/>
    <cellStyle name="SAPBEXfilterItem 9" xfId="2364"/>
    <cellStyle name="SAPBEXfilterItem_CAP 2011 Pôle Immobilier" xfId="2365"/>
    <cellStyle name="SAPBEXfilterText" xfId="2366"/>
    <cellStyle name="SAPBEXfilterText 10" xfId="2367"/>
    <cellStyle name="SAPBEXfilterText 11" xfId="2368"/>
    <cellStyle name="SAPBEXfilterText 12" xfId="2369"/>
    <cellStyle name="SAPBEXfilterText 13" xfId="2370"/>
    <cellStyle name="SAPBEXfilterText 14" xfId="2371"/>
    <cellStyle name="SAPBEXfilterText 15" xfId="2372"/>
    <cellStyle name="SAPBEXfilterText 2" xfId="2373"/>
    <cellStyle name="SAPBEXfilterText 3" xfId="2374"/>
    <cellStyle name="SAPBEXfilterText 4" xfId="2375"/>
    <cellStyle name="SAPBEXfilterText 5" xfId="2376"/>
    <cellStyle name="SAPBEXfilterText 6" xfId="2377"/>
    <cellStyle name="SAPBEXfilterText 7" xfId="2378"/>
    <cellStyle name="SAPBEXfilterText 8" xfId="2379"/>
    <cellStyle name="SAPBEXfilterText 9" xfId="2380"/>
    <cellStyle name="SAPBEXfilterText_CAP 2011 Pôle Immobilier" xfId="2381"/>
    <cellStyle name="SAPBEXformats" xfId="2382"/>
    <cellStyle name="SAPBEXheaderData" xfId="2383"/>
    <cellStyle name="SAPBEXheaderItem" xfId="2384"/>
    <cellStyle name="SAPBEXheaderText" xfId="2385"/>
    <cellStyle name="SAPBEXHLevel0" xfId="2386"/>
    <cellStyle name="SAPBEXHLevel0 10" xfId="2387"/>
    <cellStyle name="SAPBEXHLevel0 11" xfId="2388"/>
    <cellStyle name="SAPBEXHLevel0 12" xfId="2389"/>
    <cellStyle name="SAPBEXHLevel0 13" xfId="2390"/>
    <cellStyle name="SAPBEXHLevel0 14" xfId="2391"/>
    <cellStyle name="SAPBEXHLevel0 15" xfId="2392"/>
    <cellStyle name="SAPBEXHLevel0 16" xfId="2393"/>
    <cellStyle name="SAPBEXHLevel0 17" xfId="2394"/>
    <cellStyle name="SAPBEXHLevel0 18" xfId="2395"/>
    <cellStyle name="SAPBEXHLevel0 19" xfId="2396"/>
    <cellStyle name="SAPBEXHLevel0 2" xfId="2397"/>
    <cellStyle name="SAPBEXHLevel0 20" xfId="2398"/>
    <cellStyle name="SAPBEXHLevel0 21" xfId="2399"/>
    <cellStyle name="SAPBEXHLevel0 22" xfId="2400"/>
    <cellStyle name="SAPBEXHLevel0 23" xfId="2401"/>
    <cellStyle name="SAPBEXHLevel0 24" xfId="2402"/>
    <cellStyle name="SAPBEXHLevel0 25" xfId="2403"/>
    <cellStyle name="SAPBEXHLevel0 26" xfId="2404"/>
    <cellStyle name="SAPBEXHLevel0 27" xfId="2405"/>
    <cellStyle name="SAPBEXHLevel0 28" xfId="2406"/>
    <cellStyle name="SAPBEXHLevel0 29" xfId="2407"/>
    <cellStyle name="SAPBEXHLevel0 3" xfId="2408"/>
    <cellStyle name="SAPBEXHLevel0 30" xfId="2409"/>
    <cellStyle name="SAPBEXHLevel0 31" xfId="2410"/>
    <cellStyle name="SAPBEXHLevel0 32" xfId="2411"/>
    <cellStyle name="SAPBEXHLevel0 33" xfId="2412"/>
    <cellStyle name="SAPBEXHLevel0 34" xfId="2413"/>
    <cellStyle name="SAPBEXHLevel0 35" xfId="2414"/>
    <cellStyle name="SAPBEXHLevel0 36" xfId="2415"/>
    <cellStyle name="SAPBEXHLevel0 37" xfId="2416"/>
    <cellStyle name="SAPBEXHLevel0 38" xfId="2417"/>
    <cellStyle name="SAPBEXHLevel0 39" xfId="2418"/>
    <cellStyle name="SAPBEXHLevel0 4" xfId="2419"/>
    <cellStyle name="SAPBEXHLevel0 40" xfId="2420"/>
    <cellStyle name="SAPBEXHLevel0 41" xfId="2421"/>
    <cellStyle name="SAPBEXHLevel0 42" xfId="2422"/>
    <cellStyle name="SAPBEXHLevel0 43" xfId="2423"/>
    <cellStyle name="SAPBEXHLevel0 44" xfId="2424"/>
    <cellStyle name="SAPBEXHLevel0 45" xfId="2425"/>
    <cellStyle name="SAPBEXHLevel0 46" xfId="2426"/>
    <cellStyle name="SAPBEXHLevel0 47" xfId="2427"/>
    <cellStyle name="SAPBEXHLevel0 48" xfId="2428"/>
    <cellStyle name="SAPBEXHLevel0 49" xfId="2429"/>
    <cellStyle name="SAPBEXHLevel0 5" xfId="2430"/>
    <cellStyle name="SAPBEXHLevel0 50" xfId="2431"/>
    <cellStyle name="SAPBEXHLevel0 51" xfId="2432"/>
    <cellStyle name="SAPBEXHLevel0 52" xfId="2433"/>
    <cellStyle name="SAPBEXHLevel0 53" xfId="2434"/>
    <cellStyle name="SAPBEXHLevel0 54" xfId="2435"/>
    <cellStyle name="SAPBEXHLevel0 6" xfId="2436"/>
    <cellStyle name="SAPBEXHLevel0 7" xfId="2437"/>
    <cellStyle name="SAPBEXHLevel0 8" xfId="2438"/>
    <cellStyle name="SAPBEXHLevel0 9" xfId="2439"/>
    <cellStyle name="SAPBEXHLevel0X" xfId="2440"/>
    <cellStyle name="SAPBEXHLevel0X 10" xfId="2441"/>
    <cellStyle name="SAPBEXHLevel0X 11" xfId="2442"/>
    <cellStyle name="SAPBEXHLevel0X 12" xfId="2443"/>
    <cellStyle name="SAPBEXHLevel0X 13" xfId="2444"/>
    <cellStyle name="SAPBEXHLevel0X 14" xfId="2445"/>
    <cellStyle name="SAPBEXHLevel0X 15" xfId="2446"/>
    <cellStyle name="SAPBEXHLevel0X 16" xfId="2447"/>
    <cellStyle name="SAPBEXHLevel0X 17" xfId="2448"/>
    <cellStyle name="SAPBEXHLevel0X 18" xfId="2449"/>
    <cellStyle name="SAPBEXHLevel0X 19" xfId="2450"/>
    <cellStyle name="SAPBEXHLevel0X 2" xfId="2451"/>
    <cellStyle name="SAPBEXHLevel0X 20" xfId="2452"/>
    <cellStyle name="SAPBEXHLevel0X 21" xfId="2453"/>
    <cellStyle name="SAPBEXHLevel0X 22" xfId="2454"/>
    <cellStyle name="SAPBEXHLevel0X 23" xfId="2455"/>
    <cellStyle name="SAPBEXHLevel0X 24" xfId="2456"/>
    <cellStyle name="SAPBEXHLevel0X 25" xfId="2457"/>
    <cellStyle name="SAPBEXHLevel0X 26" xfId="2458"/>
    <cellStyle name="SAPBEXHLevel0X 27" xfId="2459"/>
    <cellStyle name="SAPBEXHLevel0X 28" xfId="2460"/>
    <cellStyle name="SAPBEXHLevel0X 29" xfId="2461"/>
    <cellStyle name="SAPBEXHLevel0X 3" xfId="2462"/>
    <cellStyle name="SAPBEXHLevel0X 30" xfId="2463"/>
    <cellStyle name="SAPBEXHLevel0X 31" xfId="2464"/>
    <cellStyle name="SAPBEXHLevel0X 32" xfId="2465"/>
    <cellStyle name="SAPBEXHLevel0X 33" xfId="2466"/>
    <cellStyle name="SAPBEXHLevel0X 34" xfId="2467"/>
    <cellStyle name="SAPBEXHLevel0X 35" xfId="2468"/>
    <cellStyle name="SAPBEXHLevel0X 36" xfId="2469"/>
    <cellStyle name="SAPBEXHLevel0X 37" xfId="2470"/>
    <cellStyle name="SAPBEXHLevel0X 38" xfId="2471"/>
    <cellStyle name="SAPBEXHLevel0X 39" xfId="2472"/>
    <cellStyle name="SAPBEXHLevel0X 4" xfId="2473"/>
    <cellStyle name="SAPBEXHLevel0X 40" xfId="2474"/>
    <cellStyle name="SAPBEXHLevel0X 41" xfId="2475"/>
    <cellStyle name="SAPBEXHLevel0X 42" xfId="2476"/>
    <cellStyle name="SAPBEXHLevel0X 43" xfId="2477"/>
    <cellStyle name="SAPBEXHLevel0X 44" xfId="2478"/>
    <cellStyle name="SAPBEXHLevel0X 45" xfId="2479"/>
    <cellStyle name="SAPBEXHLevel0X 46" xfId="2480"/>
    <cellStyle name="SAPBEXHLevel0X 47" xfId="2481"/>
    <cellStyle name="SAPBEXHLevel0X 48" xfId="2482"/>
    <cellStyle name="SAPBEXHLevel0X 49" xfId="2483"/>
    <cellStyle name="SAPBEXHLevel0X 5" xfId="2484"/>
    <cellStyle name="SAPBEXHLevel0X 50" xfId="2485"/>
    <cellStyle name="SAPBEXHLevel0X 51" xfId="2486"/>
    <cellStyle name="SAPBEXHLevel0X 52" xfId="2487"/>
    <cellStyle name="SAPBEXHLevel0X 53" xfId="2488"/>
    <cellStyle name="SAPBEXHLevel0X 54" xfId="2489"/>
    <cellStyle name="SAPBEXHLevel0X 6" xfId="2490"/>
    <cellStyle name="SAPBEXHLevel0X 7" xfId="2491"/>
    <cellStyle name="SAPBEXHLevel0X 8" xfId="2492"/>
    <cellStyle name="SAPBEXHLevel0X 9" xfId="2493"/>
    <cellStyle name="SAPBEXHLevel1" xfId="2494"/>
    <cellStyle name="SAPBEXHLevel1 10" xfId="2495"/>
    <cellStyle name="SAPBEXHLevel1 11" xfId="2496"/>
    <cellStyle name="SAPBEXHLevel1 12" xfId="2497"/>
    <cellStyle name="SAPBEXHLevel1 13" xfId="2498"/>
    <cellStyle name="SAPBEXHLevel1 14" xfId="2499"/>
    <cellStyle name="SAPBEXHLevel1 15" xfId="2500"/>
    <cellStyle name="SAPBEXHLevel1 16" xfId="2501"/>
    <cellStyle name="SAPBEXHLevel1 17" xfId="2502"/>
    <cellStyle name="SAPBEXHLevel1 18" xfId="2503"/>
    <cellStyle name="SAPBEXHLevel1 19" xfId="2504"/>
    <cellStyle name="SAPBEXHLevel1 2" xfId="2505"/>
    <cellStyle name="SAPBEXHLevel1 20" xfId="2506"/>
    <cellStyle name="SAPBEXHLevel1 21" xfId="2507"/>
    <cellStyle name="SAPBEXHLevel1 22" xfId="2508"/>
    <cellStyle name="SAPBEXHLevel1 23" xfId="2509"/>
    <cellStyle name="SAPBEXHLevel1 24" xfId="2510"/>
    <cellStyle name="SAPBEXHLevel1 25" xfId="2511"/>
    <cellStyle name="SAPBEXHLevel1 26" xfId="2512"/>
    <cellStyle name="SAPBEXHLevel1 27" xfId="2513"/>
    <cellStyle name="SAPBEXHLevel1 28" xfId="2514"/>
    <cellStyle name="SAPBEXHLevel1 29" xfId="2515"/>
    <cellStyle name="SAPBEXHLevel1 3" xfId="2516"/>
    <cellStyle name="SAPBEXHLevel1 30" xfId="2517"/>
    <cellStyle name="SAPBEXHLevel1 31" xfId="2518"/>
    <cellStyle name="SAPBEXHLevel1 32" xfId="2519"/>
    <cellStyle name="SAPBEXHLevel1 33" xfId="2520"/>
    <cellStyle name="SAPBEXHLevel1 34" xfId="2521"/>
    <cellStyle name="SAPBEXHLevel1 35" xfId="2522"/>
    <cellStyle name="SAPBEXHLevel1 36" xfId="2523"/>
    <cellStyle name="SAPBEXHLevel1 37" xfId="2524"/>
    <cellStyle name="SAPBEXHLevel1 38" xfId="2525"/>
    <cellStyle name="SAPBEXHLevel1 39" xfId="2526"/>
    <cellStyle name="SAPBEXHLevel1 4" xfId="2527"/>
    <cellStyle name="SAPBEXHLevel1 40" xfId="2528"/>
    <cellStyle name="SAPBEXHLevel1 41" xfId="2529"/>
    <cellStyle name="SAPBEXHLevel1 42" xfId="2530"/>
    <cellStyle name="SAPBEXHLevel1 43" xfId="2531"/>
    <cellStyle name="SAPBEXHLevel1 44" xfId="2532"/>
    <cellStyle name="SAPBEXHLevel1 45" xfId="2533"/>
    <cellStyle name="SAPBEXHLevel1 46" xfId="2534"/>
    <cellStyle name="SAPBEXHLevel1 47" xfId="2535"/>
    <cellStyle name="SAPBEXHLevel1 48" xfId="2536"/>
    <cellStyle name="SAPBEXHLevel1 49" xfId="2537"/>
    <cellStyle name="SAPBEXHLevel1 5" xfId="2538"/>
    <cellStyle name="SAPBEXHLevel1 50" xfId="2539"/>
    <cellStyle name="SAPBEXHLevel1 51" xfId="2540"/>
    <cellStyle name="SAPBEXHLevel1 52" xfId="2541"/>
    <cellStyle name="SAPBEXHLevel1 53" xfId="2542"/>
    <cellStyle name="SAPBEXHLevel1 54" xfId="2543"/>
    <cellStyle name="SAPBEXHLevel1 6" xfId="2544"/>
    <cellStyle name="SAPBEXHLevel1 7" xfId="2545"/>
    <cellStyle name="SAPBEXHLevel1 8" xfId="2546"/>
    <cellStyle name="SAPBEXHLevel1 9" xfId="2547"/>
    <cellStyle name="SAPBEXHLevel1X" xfId="2548"/>
    <cellStyle name="SAPBEXHLevel1X 10" xfId="2549"/>
    <cellStyle name="SAPBEXHLevel1X 11" xfId="2550"/>
    <cellStyle name="SAPBEXHLevel1X 12" xfId="2551"/>
    <cellStyle name="SAPBEXHLevel1X 13" xfId="2552"/>
    <cellStyle name="SAPBEXHLevel1X 14" xfId="2553"/>
    <cellStyle name="SAPBEXHLevel1X 15" xfId="2554"/>
    <cellStyle name="SAPBEXHLevel1X 16" xfId="2555"/>
    <cellStyle name="SAPBEXHLevel1X 17" xfId="2556"/>
    <cellStyle name="SAPBEXHLevel1X 18" xfId="2557"/>
    <cellStyle name="SAPBEXHLevel1X 19" xfId="2558"/>
    <cellStyle name="SAPBEXHLevel1X 2" xfId="2559"/>
    <cellStyle name="SAPBEXHLevel1X 20" xfId="2560"/>
    <cellStyle name="SAPBEXHLevel1X 21" xfId="2561"/>
    <cellStyle name="SAPBEXHLevel1X 22" xfId="2562"/>
    <cellStyle name="SAPBEXHLevel1X 23" xfId="2563"/>
    <cellStyle name="SAPBEXHLevel1X 24" xfId="2564"/>
    <cellStyle name="SAPBEXHLevel1X 25" xfId="2565"/>
    <cellStyle name="SAPBEXHLevel1X 26" xfId="2566"/>
    <cellStyle name="SAPBEXHLevel1X 27" xfId="2567"/>
    <cellStyle name="SAPBEXHLevel1X 28" xfId="2568"/>
    <cellStyle name="SAPBEXHLevel1X 29" xfId="2569"/>
    <cellStyle name="SAPBEXHLevel1X 3" xfId="2570"/>
    <cellStyle name="SAPBEXHLevel1X 30" xfId="2571"/>
    <cellStyle name="SAPBEXHLevel1X 31" xfId="2572"/>
    <cellStyle name="SAPBEXHLevel1X 32" xfId="2573"/>
    <cellStyle name="SAPBEXHLevel1X 33" xfId="2574"/>
    <cellStyle name="SAPBEXHLevel1X 34" xfId="2575"/>
    <cellStyle name="SAPBEXHLevel1X 35" xfId="2576"/>
    <cellStyle name="SAPBEXHLevel1X 36" xfId="2577"/>
    <cellStyle name="SAPBEXHLevel1X 37" xfId="2578"/>
    <cellStyle name="SAPBEXHLevel1X 38" xfId="2579"/>
    <cellStyle name="SAPBEXHLevel1X 39" xfId="2580"/>
    <cellStyle name="SAPBEXHLevel1X 4" xfId="2581"/>
    <cellStyle name="SAPBEXHLevel1X 40" xfId="2582"/>
    <cellStyle name="SAPBEXHLevel1X 41" xfId="2583"/>
    <cellStyle name="SAPBEXHLevel1X 42" xfId="2584"/>
    <cellStyle name="SAPBEXHLevel1X 43" xfId="2585"/>
    <cellStyle name="SAPBEXHLevel1X 44" xfId="2586"/>
    <cellStyle name="SAPBEXHLevel1X 45" xfId="2587"/>
    <cellStyle name="SAPBEXHLevel1X 46" xfId="2588"/>
    <cellStyle name="SAPBEXHLevel1X 47" xfId="2589"/>
    <cellStyle name="SAPBEXHLevel1X 48" xfId="2590"/>
    <cellStyle name="SAPBEXHLevel1X 49" xfId="2591"/>
    <cellStyle name="SAPBEXHLevel1X 5" xfId="2592"/>
    <cellStyle name="SAPBEXHLevel1X 50" xfId="2593"/>
    <cellStyle name="SAPBEXHLevel1X 51" xfId="2594"/>
    <cellStyle name="SAPBEXHLevel1X 52" xfId="2595"/>
    <cellStyle name="SAPBEXHLevel1X 53" xfId="2596"/>
    <cellStyle name="SAPBEXHLevel1X 54" xfId="2597"/>
    <cellStyle name="SAPBEXHLevel1X 6" xfId="2598"/>
    <cellStyle name="SAPBEXHLevel1X 7" xfId="2599"/>
    <cellStyle name="SAPBEXHLevel1X 8" xfId="2600"/>
    <cellStyle name="SAPBEXHLevel1X 9" xfId="2601"/>
    <cellStyle name="SAPBEXHLevel2" xfId="2602"/>
    <cellStyle name="SAPBEXHLevel2 10" xfId="2603"/>
    <cellStyle name="SAPBEXHLevel2 11" xfId="2604"/>
    <cellStyle name="SAPBEXHLevel2 12" xfId="2605"/>
    <cellStyle name="SAPBEXHLevel2 13" xfId="2606"/>
    <cellStyle name="SAPBEXHLevel2 14" xfId="2607"/>
    <cellStyle name="SAPBEXHLevel2 15" xfId="2608"/>
    <cellStyle name="SAPBEXHLevel2 16" xfId="2609"/>
    <cellStyle name="SAPBEXHLevel2 17" xfId="2610"/>
    <cellStyle name="SAPBEXHLevel2 18" xfId="2611"/>
    <cellStyle name="SAPBEXHLevel2 19" xfId="2612"/>
    <cellStyle name="SAPBEXHLevel2 2" xfId="2613"/>
    <cellStyle name="SAPBEXHLevel2 20" xfId="2614"/>
    <cellStyle name="SAPBEXHLevel2 21" xfId="2615"/>
    <cellStyle name="SAPBEXHLevel2 22" xfId="2616"/>
    <cellStyle name="SAPBEXHLevel2 23" xfId="2617"/>
    <cellStyle name="SAPBEXHLevel2 24" xfId="2618"/>
    <cellStyle name="SAPBEXHLevel2 25" xfId="2619"/>
    <cellStyle name="SAPBEXHLevel2 26" xfId="2620"/>
    <cellStyle name="SAPBEXHLevel2 27" xfId="2621"/>
    <cellStyle name="SAPBEXHLevel2 28" xfId="2622"/>
    <cellStyle name="SAPBEXHLevel2 29" xfId="2623"/>
    <cellStyle name="SAPBEXHLevel2 3" xfId="2624"/>
    <cellStyle name="SAPBEXHLevel2 30" xfId="2625"/>
    <cellStyle name="SAPBEXHLevel2 31" xfId="2626"/>
    <cellStyle name="SAPBEXHLevel2 32" xfId="2627"/>
    <cellStyle name="SAPBEXHLevel2 33" xfId="2628"/>
    <cellStyle name="SAPBEXHLevel2 34" xfId="2629"/>
    <cellStyle name="SAPBEXHLevel2 35" xfId="2630"/>
    <cellStyle name="SAPBEXHLevel2 36" xfId="2631"/>
    <cellStyle name="SAPBEXHLevel2 37" xfId="2632"/>
    <cellStyle name="SAPBEXHLevel2 38" xfId="2633"/>
    <cellStyle name="SAPBEXHLevel2 39" xfId="2634"/>
    <cellStyle name="SAPBEXHLevel2 4" xfId="2635"/>
    <cellStyle name="SAPBEXHLevel2 40" xfId="2636"/>
    <cellStyle name="SAPBEXHLevel2 41" xfId="2637"/>
    <cellStyle name="SAPBEXHLevel2 42" xfId="2638"/>
    <cellStyle name="SAPBEXHLevel2 43" xfId="2639"/>
    <cellStyle name="SAPBEXHLevel2 44" xfId="2640"/>
    <cellStyle name="SAPBEXHLevel2 45" xfId="2641"/>
    <cellStyle name="SAPBEXHLevel2 46" xfId="2642"/>
    <cellStyle name="SAPBEXHLevel2 47" xfId="2643"/>
    <cellStyle name="SAPBEXHLevel2 48" xfId="2644"/>
    <cellStyle name="SAPBEXHLevel2 49" xfId="2645"/>
    <cellStyle name="SAPBEXHLevel2 5" xfId="2646"/>
    <cellStyle name="SAPBEXHLevel2 50" xfId="2647"/>
    <cellStyle name="SAPBEXHLevel2 51" xfId="2648"/>
    <cellStyle name="SAPBEXHLevel2 52" xfId="2649"/>
    <cellStyle name="SAPBEXHLevel2 53" xfId="2650"/>
    <cellStyle name="SAPBEXHLevel2 54" xfId="2651"/>
    <cellStyle name="SAPBEXHLevel2 6" xfId="2652"/>
    <cellStyle name="SAPBEXHLevel2 7" xfId="2653"/>
    <cellStyle name="SAPBEXHLevel2 8" xfId="2654"/>
    <cellStyle name="SAPBEXHLevel2 9" xfId="2655"/>
    <cellStyle name="SAPBEXHLevel2X" xfId="2656"/>
    <cellStyle name="SAPBEXHLevel2X 10" xfId="2657"/>
    <cellStyle name="SAPBEXHLevel2X 11" xfId="2658"/>
    <cellStyle name="SAPBEXHLevel2X 12" xfId="2659"/>
    <cellStyle name="SAPBEXHLevel2X 13" xfId="2660"/>
    <cellStyle name="SAPBEXHLevel2X 14" xfId="2661"/>
    <cellStyle name="SAPBEXHLevel2X 15" xfId="2662"/>
    <cellStyle name="SAPBEXHLevel2X 16" xfId="2663"/>
    <cellStyle name="SAPBEXHLevel2X 17" xfId="2664"/>
    <cellStyle name="SAPBEXHLevel2X 18" xfId="2665"/>
    <cellStyle name="SAPBEXHLevel2X 19" xfId="2666"/>
    <cellStyle name="SAPBEXHLevel2X 2" xfId="2667"/>
    <cellStyle name="SAPBEXHLevel2X 20" xfId="2668"/>
    <cellStyle name="SAPBEXHLevel2X 21" xfId="2669"/>
    <cellStyle name="SAPBEXHLevel2X 22" xfId="2670"/>
    <cellStyle name="SAPBEXHLevel2X 23" xfId="2671"/>
    <cellStyle name="SAPBEXHLevel2X 24" xfId="2672"/>
    <cellStyle name="SAPBEXHLevel2X 25" xfId="2673"/>
    <cellStyle name="SAPBEXHLevel2X 26" xfId="2674"/>
    <cellStyle name="SAPBEXHLevel2X 27" xfId="2675"/>
    <cellStyle name="SAPBEXHLevel2X 28" xfId="2676"/>
    <cellStyle name="SAPBEXHLevel2X 29" xfId="2677"/>
    <cellStyle name="SAPBEXHLevel2X 3" xfId="2678"/>
    <cellStyle name="SAPBEXHLevel2X 30" xfId="2679"/>
    <cellStyle name="SAPBEXHLevel2X 31" xfId="2680"/>
    <cellStyle name="SAPBEXHLevel2X 32" xfId="2681"/>
    <cellStyle name="SAPBEXHLevel2X 33" xfId="2682"/>
    <cellStyle name="SAPBEXHLevel2X 34" xfId="2683"/>
    <cellStyle name="SAPBEXHLevel2X 35" xfId="2684"/>
    <cellStyle name="SAPBEXHLevel2X 36" xfId="2685"/>
    <cellStyle name="SAPBEXHLevel2X 37" xfId="2686"/>
    <cellStyle name="SAPBEXHLevel2X 38" xfId="2687"/>
    <cellStyle name="SAPBEXHLevel2X 39" xfId="2688"/>
    <cellStyle name="SAPBEXHLevel2X 4" xfId="2689"/>
    <cellStyle name="SAPBEXHLevel2X 40" xfId="2690"/>
    <cellStyle name="SAPBEXHLevel2X 41" xfId="2691"/>
    <cellStyle name="SAPBEXHLevel2X 42" xfId="2692"/>
    <cellStyle name="SAPBEXHLevel2X 43" xfId="2693"/>
    <cellStyle name="SAPBEXHLevel2X 44" xfId="2694"/>
    <cellStyle name="SAPBEXHLevel2X 45" xfId="2695"/>
    <cellStyle name="SAPBEXHLevel2X 46" xfId="2696"/>
    <cellStyle name="SAPBEXHLevel2X 47" xfId="2697"/>
    <cellStyle name="SAPBEXHLevel2X 48" xfId="2698"/>
    <cellStyle name="SAPBEXHLevel2X 49" xfId="2699"/>
    <cellStyle name="SAPBEXHLevel2X 5" xfId="2700"/>
    <cellStyle name="SAPBEXHLevel2X 50" xfId="2701"/>
    <cellStyle name="SAPBEXHLevel2X 51" xfId="2702"/>
    <cellStyle name="SAPBEXHLevel2X 52" xfId="2703"/>
    <cellStyle name="SAPBEXHLevel2X 53" xfId="2704"/>
    <cellStyle name="SAPBEXHLevel2X 54" xfId="2705"/>
    <cellStyle name="SAPBEXHLevel2X 6" xfId="2706"/>
    <cellStyle name="SAPBEXHLevel2X 7" xfId="2707"/>
    <cellStyle name="SAPBEXHLevel2X 8" xfId="2708"/>
    <cellStyle name="SAPBEXHLevel2X 9" xfId="2709"/>
    <cellStyle name="SAPBEXHLevel3" xfId="2710"/>
    <cellStyle name="SAPBEXHLevel3 10" xfId="2711"/>
    <cellStyle name="SAPBEXHLevel3 11" xfId="2712"/>
    <cellStyle name="SAPBEXHLevel3 12" xfId="2713"/>
    <cellStyle name="SAPBEXHLevel3 13" xfId="2714"/>
    <cellStyle name="SAPBEXHLevel3 14" xfId="2715"/>
    <cellStyle name="SAPBEXHLevel3 15" xfId="2716"/>
    <cellStyle name="SAPBEXHLevel3 16" xfId="2717"/>
    <cellStyle name="SAPBEXHLevel3 17" xfId="2718"/>
    <cellStyle name="SAPBEXHLevel3 18" xfId="2719"/>
    <cellStyle name="SAPBEXHLevel3 19" xfId="2720"/>
    <cellStyle name="SAPBEXHLevel3 2" xfId="2721"/>
    <cellStyle name="SAPBEXHLevel3 20" xfId="2722"/>
    <cellStyle name="SAPBEXHLevel3 21" xfId="2723"/>
    <cellStyle name="SAPBEXHLevel3 22" xfId="2724"/>
    <cellStyle name="SAPBEXHLevel3 23" xfId="2725"/>
    <cellStyle name="SAPBEXHLevel3 24" xfId="2726"/>
    <cellStyle name="SAPBEXHLevel3 25" xfId="2727"/>
    <cellStyle name="SAPBEXHLevel3 26" xfId="2728"/>
    <cellStyle name="SAPBEXHLevel3 27" xfId="2729"/>
    <cellStyle name="SAPBEXHLevel3 28" xfId="2730"/>
    <cellStyle name="SAPBEXHLevel3 29" xfId="2731"/>
    <cellStyle name="SAPBEXHLevel3 3" xfId="2732"/>
    <cellStyle name="SAPBEXHLevel3 30" xfId="2733"/>
    <cellStyle name="SAPBEXHLevel3 31" xfId="2734"/>
    <cellStyle name="SAPBEXHLevel3 32" xfId="2735"/>
    <cellStyle name="SAPBEXHLevel3 33" xfId="2736"/>
    <cellStyle name="SAPBEXHLevel3 34" xfId="2737"/>
    <cellStyle name="SAPBEXHLevel3 35" xfId="2738"/>
    <cellStyle name="SAPBEXHLevel3 36" xfId="2739"/>
    <cellStyle name="SAPBEXHLevel3 37" xfId="2740"/>
    <cellStyle name="SAPBEXHLevel3 38" xfId="2741"/>
    <cellStyle name="SAPBEXHLevel3 39" xfId="2742"/>
    <cellStyle name="SAPBEXHLevel3 4" xfId="2743"/>
    <cellStyle name="SAPBEXHLevel3 40" xfId="2744"/>
    <cellStyle name="SAPBEXHLevel3 41" xfId="2745"/>
    <cellStyle name="SAPBEXHLevel3 42" xfId="2746"/>
    <cellStyle name="SAPBEXHLevel3 43" xfId="2747"/>
    <cellStyle name="SAPBEXHLevel3 44" xfId="2748"/>
    <cellStyle name="SAPBEXHLevel3 45" xfId="2749"/>
    <cellStyle name="SAPBEXHLevel3 46" xfId="2750"/>
    <cellStyle name="SAPBEXHLevel3 47" xfId="2751"/>
    <cellStyle name="SAPBEXHLevel3 48" xfId="2752"/>
    <cellStyle name="SAPBEXHLevel3 49" xfId="2753"/>
    <cellStyle name="SAPBEXHLevel3 5" xfId="2754"/>
    <cellStyle name="SAPBEXHLevel3 50" xfId="2755"/>
    <cellStyle name="SAPBEXHLevel3 51" xfId="2756"/>
    <cellStyle name="SAPBEXHLevel3 52" xfId="2757"/>
    <cellStyle name="SAPBEXHLevel3 53" xfId="2758"/>
    <cellStyle name="SAPBEXHLevel3 54" xfId="2759"/>
    <cellStyle name="SAPBEXHLevel3 6" xfId="2760"/>
    <cellStyle name="SAPBEXHLevel3 7" xfId="2761"/>
    <cellStyle name="SAPBEXHLevel3 8" xfId="2762"/>
    <cellStyle name="SAPBEXHLevel3 9" xfId="2763"/>
    <cellStyle name="SAPBEXHLevel3X" xfId="2764"/>
    <cellStyle name="SAPBEXHLevel3X 10" xfId="2765"/>
    <cellStyle name="SAPBEXHLevel3X 11" xfId="2766"/>
    <cellStyle name="SAPBEXHLevel3X 12" xfId="2767"/>
    <cellStyle name="SAPBEXHLevel3X 13" xfId="2768"/>
    <cellStyle name="SAPBEXHLevel3X 14" xfId="2769"/>
    <cellStyle name="SAPBEXHLevel3X 15" xfId="2770"/>
    <cellStyle name="SAPBEXHLevel3X 16" xfId="2771"/>
    <cellStyle name="SAPBEXHLevel3X 17" xfId="2772"/>
    <cellStyle name="SAPBEXHLevel3X 18" xfId="2773"/>
    <cellStyle name="SAPBEXHLevel3X 19" xfId="2774"/>
    <cellStyle name="SAPBEXHLevel3X 2" xfId="2775"/>
    <cellStyle name="SAPBEXHLevel3X 20" xfId="2776"/>
    <cellStyle name="SAPBEXHLevel3X 21" xfId="2777"/>
    <cellStyle name="SAPBEXHLevel3X 22" xfId="2778"/>
    <cellStyle name="SAPBEXHLevel3X 23" xfId="2779"/>
    <cellStyle name="SAPBEXHLevel3X 24" xfId="2780"/>
    <cellStyle name="SAPBEXHLevel3X 25" xfId="2781"/>
    <cellStyle name="SAPBEXHLevel3X 26" xfId="2782"/>
    <cellStyle name="SAPBEXHLevel3X 27" xfId="2783"/>
    <cellStyle name="SAPBEXHLevel3X 28" xfId="2784"/>
    <cellStyle name="SAPBEXHLevel3X 29" xfId="2785"/>
    <cellStyle name="SAPBEXHLevel3X 3" xfId="2786"/>
    <cellStyle name="SAPBEXHLevel3X 30" xfId="2787"/>
    <cellStyle name="SAPBEXHLevel3X 31" xfId="2788"/>
    <cellStyle name="SAPBEXHLevel3X 32" xfId="2789"/>
    <cellStyle name="SAPBEXHLevel3X 33" xfId="2790"/>
    <cellStyle name="SAPBEXHLevel3X 34" xfId="2791"/>
    <cellStyle name="SAPBEXHLevel3X 35" xfId="2792"/>
    <cellStyle name="SAPBEXHLevel3X 36" xfId="2793"/>
    <cellStyle name="SAPBEXHLevel3X 37" xfId="2794"/>
    <cellStyle name="SAPBEXHLevel3X 38" xfId="2795"/>
    <cellStyle name="SAPBEXHLevel3X 39" xfId="2796"/>
    <cellStyle name="SAPBEXHLevel3X 4" xfId="2797"/>
    <cellStyle name="SAPBEXHLevel3X 40" xfId="2798"/>
    <cellStyle name="SAPBEXHLevel3X 41" xfId="2799"/>
    <cellStyle name="SAPBEXHLevel3X 42" xfId="2800"/>
    <cellStyle name="SAPBEXHLevel3X 43" xfId="2801"/>
    <cellStyle name="SAPBEXHLevel3X 44" xfId="2802"/>
    <cellStyle name="SAPBEXHLevel3X 45" xfId="2803"/>
    <cellStyle name="SAPBEXHLevel3X 46" xfId="2804"/>
    <cellStyle name="SAPBEXHLevel3X 47" xfId="2805"/>
    <cellStyle name="SAPBEXHLevel3X 48" xfId="2806"/>
    <cellStyle name="SAPBEXHLevel3X 49" xfId="2807"/>
    <cellStyle name="SAPBEXHLevel3X 5" xfId="2808"/>
    <cellStyle name="SAPBEXHLevel3X 50" xfId="2809"/>
    <cellStyle name="SAPBEXHLevel3X 51" xfId="2810"/>
    <cellStyle name="SAPBEXHLevel3X 52" xfId="2811"/>
    <cellStyle name="SAPBEXHLevel3X 53" xfId="2812"/>
    <cellStyle name="SAPBEXHLevel3X 54" xfId="2813"/>
    <cellStyle name="SAPBEXHLevel3X 6" xfId="2814"/>
    <cellStyle name="SAPBEXHLevel3X 7" xfId="2815"/>
    <cellStyle name="SAPBEXHLevel3X 8" xfId="2816"/>
    <cellStyle name="SAPBEXHLevel3X 9" xfId="2817"/>
    <cellStyle name="SAPBEXresData" xfId="2818"/>
    <cellStyle name="SAPBEXresDataEmph" xfId="2819"/>
    <cellStyle name="SAPBEXresExc1" xfId="2820"/>
    <cellStyle name="SAPBEXresExc1Emph" xfId="2821"/>
    <cellStyle name="SAPBEXresExc2" xfId="2822"/>
    <cellStyle name="SAPBEXresExc2Emph" xfId="2823"/>
    <cellStyle name="SAPBEXresItem" xfId="2824"/>
    <cellStyle name="SAPBEXresItem 10" xfId="2825"/>
    <cellStyle name="SAPBEXresItem 11" xfId="2826"/>
    <cellStyle name="SAPBEXresItem 12" xfId="2827"/>
    <cellStyle name="SAPBEXresItem 13" xfId="2828"/>
    <cellStyle name="SAPBEXresItem 14" xfId="2829"/>
    <cellStyle name="SAPBEXresItem 15" xfId="2830"/>
    <cellStyle name="SAPBEXresItem 16" xfId="2831"/>
    <cellStyle name="SAPBEXresItem 17" xfId="2832"/>
    <cellStyle name="SAPBEXresItem 18" xfId="2833"/>
    <cellStyle name="SAPBEXresItem 19" xfId="2834"/>
    <cellStyle name="SAPBEXresItem 2" xfId="2835"/>
    <cellStyle name="SAPBEXresItem 2 10" xfId="2836"/>
    <cellStyle name="SAPBEXresItem 2 11" xfId="2837"/>
    <cellStyle name="SAPBEXresItem 2 12" xfId="2838"/>
    <cellStyle name="SAPBEXresItem 2 13" xfId="2839"/>
    <cellStyle name="SAPBEXresItem 2 14" xfId="2840"/>
    <cellStyle name="SAPBEXresItem 2 15" xfId="2841"/>
    <cellStyle name="SAPBEXresItem 2 16" xfId="2842"/>
    <cellStyle name="SAPBEXresItem 2 17" xfId="2843"/>
    <cellStyle name="SAPBEXresItem 2 18" xfId="2844"/>
    <cellStyle name="SAPBEXresItem 2 19" xfId="2845"/>
    <cellStyle name="SAPBEXresItem 2 2" xfId="2846"/>
    <cellStyle name="SAPBEXresItem 2 20" xfId="2847"/>
    <cellStyle name="SAPBEXresItem 2 21" xfId="2848"/>
    <cellStyle name="SAPBEXresItem 2 22" xfId="2849"/>
    <cellStyle name="SAPBEXresItem 2 23" xfId="2850"/>
    <cellStyle name="SAPBEXresItem 2 24" xfId="2851"/>
    <cellStyle name="SAPBEXresItem 2 25" xfId="2852"/>
    <cellStyle name="SAPBEXresItem 2 26" xfId="2853"/>
    <cellStyle name="SAPBEXresItem 2 27" xfId="2854"/>
    <cellStyle name="SAPBEXresItem 2 28" xfId="2855"/>
    <cellStyle name="SAPBEXresItem 2 29" xfId="2856"/>
    <cellStyle name="SAPBEXresItem 2 3" xfId="2857"/>
    <cellStyle name="SAPBEXresItem 2 30" xfId="2858"/>
    <cellStyle name="SAPBEXresItem 2 31" xfId="2859"/>
    <cellStyle name="SAPBEXresItem 2 32" xfId="2860"/>
    <cellStyle name="SAPBEXresItem 2 33" xfId="2861"/>
    <cellStyle name="SAPBEXresItem 2 34" xfId="2862"/>
    <cellStyle name="SAPBEXresItem 2 35" xfId="2863"/>
    <cellStyle name="SAPBEXresItem 2 36" xfId="2864"/>
    <cellStyle name="SAPBEXresItem 2 37" xfId="2865"/>
    <cellStyle name="SAPBEXresItem 2 38" xfId="2866"/>
    <cellStyle name="SAPBEXresItem 2 39" xfId="2867"/>
    <cellStyle name="SAPBEXresItem 2 4" xfId="2868"/>
    <cellStyle name="SAPBEXresItem 2 40" xfId="2869"/>
    <cellStyle name="SAPBEXresItem 2 41" xfId="2870"/>
    <cellStyle name="SAPBEXresItem 2 42" xfId="2871"/>
    <cellStyle name="SAPBEXresItem 2 43" xfId="2872"/>
    <cellStyle name="SAPBEXresItem 2 44" xfId="2873"/>
    <cellStyle name="SAPBEXresItem 2 45" xfId="2874"/>
    <cellStyle name="SAPBEXresItem 2 46" xfId="2875"/>
    <cellStyle name="SAPBEXresItem 2 47" xfId="2876"/>
    <cellStyle name="SAPBEXresItem 2 48" xfId="2877"/>
    <cellStyle name="SAPBEXresItem 2 49" xfId="2878"/>
    <cellStyle name="SAPBEXresItem 2 5" xfId="2879"/>
    <cellStyle name="SAPBEXresItem 2 50" xfId="2880"/>
    <cellStyle name="SAPBEXresItem 2 51" xfId="2881"/>
    <cellStyle name="SAPBEXresItem 2 52" xfId="2882"/>
    <cellStyle name="SAPBEXresItem 2 53" xfId="2883"/>
    <cellStyle name="SAPBEXresItem 2 6" xfId="2884"/>
    <cellStyle name="SAPBEXresItem 2 7" xfId="2885"/>
    <cellStyle name="SAPBEXresItem 2 8" xfId="2886"/>
    <cellStyle name="SAPBEXresItem 2 9" xfId="2887"/>
    <cellStyle name="SAPBEXresItem 20" xfId="2888"/>
    <cellStyle name="SAPBEXresItem 21" xfId="2889"/>
    <cellStyle name="SAPBEXresItem 22" xfId="2890"/>
    <cellStyle name="SAPBEXresItem 23" xfId="2891"/>
    <cellStyle name="SAPBEXresItem 24" xfId="2892"/>
    <cellStyle name="SAPBEXresItem 25" xfId="2893"/>
    <cellStyle name="SAPBEXresItem 26" xfId="2894"/>
    <cellStyle name="SAPBEXresItem 27" xfId="2895"/>
    <cellStyle name="SAPBEXresItem 28" xfId="2896"/>
    <cellStyle name="SAPBEXresItem 29" xfId="2897"/>
    <cellStyle name="SAPBEXresItem 3" xfId="2898"/>
    <cellStyle name="SAPBEXresItem 30" xfId="2899"/>
    <cellStyle name="SAPBEXresItem 31" xfId="2900"/>
    <cellStyle name="SAPBEXresItem 32" xfId="2901"/>
    <cellStyle name="SAPBEXresItem 33" xfId="2902"/>
    <cellStyle name="SAPBEXresItem 34" xfId="2903"/>
    <cellStyle name="SAPBEXresItem 35" xfId="2904"/>
    <cellStyle name="SAPBEXresItem 36" xfId="2905"/>
    <cellStyle name="SAPBEXresItem 37" xfId="2906"/>
    <cellStyle name="SAPBEXresItem 38" xfId="2907"/>
    <cellStyle name="SAPBEXresItem 39" xfId="2908"/>
    <cellStyle name="SAPBEXresItem 4" xfId="2909"/>
    <cellStyle name="SAPBEXresItem 40" xfId="2910"/>
    <cellStyle name="SAPBEXresItem 41" xfId="2911"/>
    <cellStyle name="SAPBEXresItem 42" xfId="2912"/>
    <cellStyle name="SAPBEXresItem 43" xfId="2913"/>
    <cellStyle name="SAPBEXresItem 44" xfId="2914"/>
    <cellStyle name="SAPBEXresItem 45" xfId="2915"/>
    <cellStyle name="SAPBEXresItem 46" xfId="2916"/>
    <cellStyle name="SAPBEXresItem 47" xfId="2917"/>
    <cellStyle name="SAPBEXresItem 48" xfId="2918"/>
    <cellStyle name="SAPBEXresItem 49" xfId="2919"/>
    <cellStyle name="SAPBEXresItem 5" xfId="2920"/>
    <cellStyle name="SAPBEXresItem 50" xfId="2921"/>
    <cellStyle name="SAPBEXresItem 51" xfId="2922"/>
    <cellStyle name="SAPBEXresItem 52" xfId="2923"/>
    <cellStyle name="SAPBEXresItem 53" xfId="2924"/>
    <cellStyle name="SAPBEXresItem 54" xfId="2925"/>
    <cellStyle name="SAPBEXresItem 55" xfId="2926"/>
    <cellStyle name="SAPBEXresItem 56" xfId="2927"/>
    <cellStyle name="SAPBEXresItem 57" xfId="2928"/>
    <cellStyle name="SAPBEXresItem 58" xfId="2929"/>
    <cellStyle name="SAPBEXresItem 59" xfId="2930"/>
    <cellStyle name="SAPBEXresItem 6" xfId="2931"/>
    <cellStyle name="SAPBEXresItem 60" xfId="2932"/>
    <cellStyle name="SAPBEXresItem 61" xfId="2933"/>
    <cellStyle name="SAPBEXresItem 62" xfId="2934"/>
    <cellStyle name="SAPBEXresItem 63" xfId="2935"/>
    <cellStyle name="SAPBEXresItem 64" xfId="2936"/>
    <cellStyle name="SAPBEXresItem 65" xfId="2937"/>
    <cellStyle name="SAPBEXresItem 66" xfId="2938"/>
    <cellStyle name="SAPBEXresItem 67" xfId="2939"/>
    <cellStyle name="SAPBEXresItem 7" xfId="2940"/>
    <cellStyle name="SAPBEXresItem 8" xfId="2941"/>
    <cellStyle name="SAPBEXresItem 9" xfId="2942"/>
    <cellStyle name="SAPBEXresItem_CAP 2011 Pôle Immobilier" xfId="2943"/>
    <cellStyle name="SAPBEXresItemX" xfId="2944"/>
    <cellStyle name="SAPBEXresItemX 10" xfId="2945"/>
    <cellStyle name="SAPBEXresItemX 11" xfId="2946"/>
    <cellStyle name="SAPBEXresItemX 12" xfId="2947"/>
    <cellStyle name="SAPBEXresItemX 13" xfId="2948"/>
    <cellStyle name="SAPBEXresItemX 14" xfId="2949"/>
    <cellStyle name="SAPBEXresItemX 15" xfId="2950"/>
    <cellStyle name="SAPBEXresItemX 16" xfId="2951"/>
    <cellStyle name="SAPBEXresItemX 17" xfId="2952"/>
    <cellStyle name="SAPBEXresItemX 18" xfId="2953"/>
    <cellStyle name="SAPBEXresItemX 19" xfId="2954"/>
    <cellStyle name="SAPBEXresItemX 2" xfId="2955"/>
    <cellStyle name="SAPBEXresItemX 20" xfId="2956"/>
    <cellStyle name="SAPBEXresItemX 21" xfId="2957"/>
    <cellStyle name="SAPBEXresItemX 22" xfId="2958"/>
    <cellStyle name="SAPBEXresItemX 23" xfId="2959"/>
    <cellStyle name="SAPBEXresItemX 24" xfId="2960"/>
    <cellStyle name="SAPBEXresItemX 25" xfId="2961"/>
    <cellStyle name="SAPBEXresItemX 26" xfId="2962"/>
    <cellStyle name="SAPBEXresItemX 27" xfId="2963"/>
    <cellStyle name="SAPBEXresItemX 28" xfId="2964"/>
    <cellStyle name="SAPBEXresItemX 29" xfId="2965"/>
    <cellStyle name="SAPBEXresItemX 3" xfId="2966"/>
    <cellStyle name="SAPBEXresItemX 30" xfId="2967"/>
    <cellStyle name="SAPBEXresItemX 31" xfId="2968"/>
    <cellStyle name="SAPBEXresItemX 32" xfId="2969"/>
    <cellStyle name="SAPBEXresItemX 33" xfId="2970"/>
    <cellStyle name="SAPBEXresItemX 34" xfId="2971"/>
    <cellStyle name="SAPBEXresItemX 35" xfId="2972"/>
    <cellStyle name="SAPBEXresItemX 36" xfId="2973"/>
    <cellStyle name="SAPBEXresItemX 37" xfId="2974"/>
    <cellStyle name="SAPBEXresItemX 38" xfId="2975"/>
    <cellStyle name="SAPBEXresItemX 39" xfId="2976"/>
    <cellStyle name="SAPBEXresItemX 4" xfId="2977"/>
    <cellStyle name="SAPBEXresItemX 40" xfId="2978"/>
    <cellStyle name="SAPBEXresItemX 41" xfId="2979"/>
    <cellStyle name="SAPBEXresItemX 42" xfId="2980"/>
    <cellStyle name="SAPBEXresItemX 43" xfId="2981"/>
    <cellStyle name="SAPBEXresItemX 44" xfId="2982"/>
    <cellStyle name="SAPBEXresItemX 45" xfId="2983"/>
    <cellStyle name="SAPBEXresItemX 46" xfId="2984"/>
    <cellStyle name="SAPBEXresItemX 47" xfId="2985"/>
    <cellStyle name="SAPBEXresItemX 48" xfId="2986"/>
    <cellStyle name="SAPBEXresItemX 49" xfId="2987"/>
    <cellStyle name="SAPBEXresItemX 5" xfId="2988"/>
    <cellStyle name="SAPBEXresItemX 50" xfId="2989"/>
    <cellStyle name="SAPBEXresItemX 51" xfId="2990"/>
    <cellStyle name="SAPBEXresItemX 52" xfId="2991"/>
    <cellStyle name="SAPBEXresItemX 53" xfId="2992"/>
    <cellStyle name="SAPBEXresItemX 6" xfId="2993"/>
    <cellStyle name="SAPBEXresItemX 7" xfId="2994"/>
    <cellStyle name="SAPBEXresItemX 8" xfId="2995"/>
    <cellStyle name="SAPBEXresItemX 9" xfId="2996"/>
    <cellStyle name="SAPBEXstdData" xfId="2997"/>
    <cellStyle name="SAPBEXstdDataEmph" xfId="2998"/>
    <cellStyle name="SAPBEXstdExc1" xfId="2999"/>
    <cellStyle name="SAPBEXstdExc1Emph" xfId="3000"/>
    <cellStyle name="SAPBEXstdExc2" xfId="3001"/>
    <cellStyle name="SAPBEXstdExc2Emph" xfId="3002"/>
    <cellStyle name="SAPBEXstdItem" xfId="3003"/>
    <cellStyle name="SAPBEXstdItemX" xfId="3004"/>
    <cellStyle name="SAPBEXstdItemX 10" xfId="3005"/>
    <cellStyle name="SAPBEXstdItemX 11" xfId="3006"/>
    <cellStyle name="SAPBEXstdItemX 12" xfId="3007"/>
    <cellStyle name="SAPBEXstdItemX 13" xfId="3008"/>
    <cellStyle name="SAPBEXstdItemX 14" xfId="3009"/>
    <cellStyle name="SAPBEXstdItemX 15" xfId="3010"/>
    <cellStyle name="SAPBEXstdItemX 16" xfId="3011"/>
    <cellStyle name="SAPBEXstdItemX 17" xfId="3012"/>
    <cellStyle name="SAPBEXstdItemX 18" xfId="3013"/>
    <cellStyle name="SAPBEXstdItemX 19" xfId="3014"/>
    <cellStyle name="SAPBEXstdItemX 2" xfId="3015"/>
    <cellStyle name="SAPBEXstdItemX 20" xfId="3016"/>
    <cellStyle name="SAPBEXstdItemX 21" xfId="3017"/>
    <cellStyle name="SAPBEXstdItemX 22" xfId="3018"/>
    <cellStyle name="SAPBEXstdItemX 23" xfId="3019"/>
    <cellStyle name="SAPBEXstdItemX 24" xfId="3020"/>
    <cellStyle name="SAPBEXstdItemX 25" xfId="3021"/>
    <cellStyle name="SAPBEXstdItemX 26" xfId="3022"/>
    <cellStyle name="SAPBEXstdItemX 27" xfId="3023"/>
    <cellStyle name="SAPBEXstdItemX 28" xfId="3024"/>
    <cellStyle name="SAPBEXstdItemX 29" xfId="3025"/>
    <cellStyle name="SAPBEXstdItemX 3" xfId="3026"/>
    <cellStyle name="SAPBEXstdItemX 30" xfId="3027"/>
    <cellStyle name="SAPBEXstdItemX 31" xfId="3028"/>
    <cellStyle name="SAPBEXstdItemX 32" xfId="3029"/>
    <cellStyle name="SAPBEXstdItemX 33" xfId="3030"/>
    <cellStyle name="SAPBEXstdItemX 34" xfId="3031"/>
    <cellStyle name="SAPBEXstdItemX 35" xfId="3032"/>
    <cellStyle name="SAPBEXstdItemX 36" xfId="3033"/>
    <cellStyle name="SAPBEXstdItemX 37" xfId="3034"/>
    <cellStyle name="SAPBEXstdItemX 38" xfId="3035"/>
    <cellStyle name="SAPBEXstdItemX 39" xfId="3036"/>
    <cellStyle name="SAPBEXstdItemX 4" xfId="3037"/>
    <cellStyle name="SAPBEXstdItemX 40" xfId="3038"/>
    <cellStyle name="SAPBEXstdItemX 41" xfId="3039"/>
    <cellStyle name="SAPBEXstdItemX 42" xfId="3040"/>
    <cellStyle name="SAPBEXstdItemX 43" xfId="3041"/>
    <cellStyle name="SAPBEXstdItemX 44" xfId="3042"/>
    <cellStyle name="SAPBEXstdItemX 45" xfId="3043"/>
    <cellStyle name="SAPBEXstdItemX 46" xfId="3044"/>
    <cellStyle name="SAPBEXstdItemX 47" xfId="3045"/>
    <cellStyle name="SAPBEXstdItemX 48" xfId="3046"/>
    <cellStyle name="SAPBEXstdItemX 49" xfId="3047"/>
    <cellStyle name="SAPBEXstdItemX 5" xfId="3048"/>
    <cellStyle name="SAPBEXstdItemX 50" xfId="3049"/>
    <cellStyle name="SAPBEXstdItemX 51" xfId="3050"/>
    <cellStyle name="SAPBEXstdItemX 52" xfId="3051"/>
    <cellStyle name="SAPBEXstdItemX 53" xfId="3052"/>
    <cellStyle name="SAPBEXstdItemX 6" xfId="3053"/>
    <cellStyle name="SAPBEXstdItemX 7" xfId="3054"/>
    <cellStyle name="SAPBEXstdItemX 8" xfId="3055"/>
    <cellStyle name="SAPBEXstdItemX 9" xfId="3056"/>
    <cellStyle name="SAPBEXsubData" xfId="3057"/>
    <cellStyle name="SAPBEXsubDataEmph" xfId="3058"/>
    <cellStyle name="SAPBEXsubExc1" xfId="3059"/>
    <cellStyle name="SAPBEXsubExc1Emph" xfId="3060"/>
    <cellStyle name="SAPBEXsubExc2" xfId="3061"/>
    <cellStyle name="SAPBEXsubExc2Emph" xfId="3062"/>
    <cellStyle name="SAPBEXsubItem" xfId="3063"/>
    <cellStyle name="SAPBEXtitle" xfId="3064"/>
    <cellStyle name="SAPBEXtitle 10" xfId="3065"/>
    <cellStyle name="SAPBEXtitle 11" xfId="3066"/>
    <cellStyle name="SAPBEXtitle 12" xfId="3067"/>
    <cellStyle name="SAPBEXtitle 13" xfId="3068"/>
    <cellStyle name="SAPBEXtitle 14" xfId="3069"/>
    <cellStyle name="SAPBEXtitle 15" xfId="3070"/>
    <cellStyle name="SAPBEXtitle 16" xfId="3071"/>
    <cellStyle name="SAPBEXtitle 17" xfId="3072"/>
    <cellStyle name="SAPBEXtitle 18" xfId="3073"/>
    <cellStyle name="SAPBEXtitle 19" xfId="3074"/>
    <cellStyle name="SAPBEXtitle 2" xfId="3075"/>
    <cellStyle name="SAPBEXtitle 2 10" xfId="3076"/>
    <cellStyle name="SAPBEXtitle 2 11" xfId="3077"/>
    <cellStyle name="SAPBEXtitle 2 12" xfId="3078"/>
    <cellStyle name="SAPBEXtitle 2 13" xfId="3079"/>
    <cellStyle name="SAPBEXtitle 2 14" xfId="3080"/>
    <cellStyle name="SAPBEXtitle 2 15" xfId="3081"/>
    <cellStyle name="SAPBEXtitle 2 16" xfId="3082"/>
    <cellStyle name="SAPBEXtitle 2 17" xfId="3083"/>
    <cellStyle name="SAPBEXtitle 2 18" xfId="3084"/>
    <cellStyle name="SAPBEXtitle 2 19" xfId="3085"/>
    <cellStyle name="SAPBEXtitle 2 2" xfId="3086"/>
    <cellStyle name="SAPBEXtitle 2 20" xfId="3087"/>
    <cellStyle name="SAPBEXtitle 2 21" xfId="3088"/>
    <cellStyle name="SAPBEXtitle 2 22" xfId="3089"/>
    <cellStyle name="SAPBEXtitle 2 23" xfId="3090"/>
    <cellStyle name="SAPBEXtitle 2 24" xfId="3091"/>
    <cellStyle name="SAPBEXtitle 2 25" xfId="3092"/>
    <cellStyle name="SAPBEXtitle 2 26" xfId="3093"/>
    <cellStyle name="SAPBEXtitle 2 27" xfId="3094"/>
    <cellStyle name="SAPBEXtitle 2 28" xfId="3095"/>
    <cellStyle name="SAPBEXtitle 2 29" xfId="3096"/>
    <cellStyle name="SAPBEXtitle 2 3" xfId="3097"/>
    <cellStyle name="SAPBEXtitle 2 30" xfId="3098"/>
    <cellStyle name="SAPBEXtitle 2 31" xfId="3099"/>
    <cellStyle name="SAPBEXtitle 2 32" xfId="3100"/>
    <cellStyle name="SAPBEXtitle 2 33" xfId="3101"/>
    <cellStyle name="SAPBEXtitle 2 34" xfId="3102"/>
    <cellStyle name="SAPBEXtitle 2 35" xfId="3103"/>
    <cellStyle name="SAPBEXtitle 2 36" xfId="3104"/>
    <cellStyle name="SAPBEXtitle 2 37" xfId="3105"/>
    <cellStyle name="SAPBEXtitle 2 38" xfId="3106"/>
    <cellStyle name="SAPBEXtitle 2 39" xfId="3107"/>
    <cellStyle name="SAPBEXtitle 2 4" xfId="3108"/>
    <cellStyle name="SAPBEXtitle 2 40" xfId="3109"/>
    <cellStyle name="SAPBEXtitle 2 41" xfId="3110"/>
    <cellStyle name="SAPBEXtitle 2 42" xfId="3111"/>
    <cellStyle name="SAPBEXtitle 2 43" xfId="3112"/>
    <cellStyle name="SAPBEXtitle 2 44" xfId="3113"/>
    <cellStyle name="SAPBEXtitle 2 45" xfId="3114"/>
    <cellStyle name="SAPBEXtitle 2 46" xfId="3115"/>
    <cellStyle name="SAPBEXtitle 2 47" xfId="3116"/>
    <cellStyle name="SAPBEXtitle 2 48" xfId="3117"/>
    <cellStyle name="SAPBEXtitle 2 49" xfId="3118"/>
    <cellStyle name="SAPBEXtitle 2 5" xfId="3119"/>
    <cellStyle name="SAPBEXtitle 2 50" xfId="3120"/>
    <cellStyle name="SAPBEXtitle 2 51" xfId="3121"/>
    <cellStyle name="SAPBEXtitle 2 52" xfId="3122"/>
    <cellStyle name="SAPBEXtitle 2 53" xfId="3123"/>
    <cellStyle name="SAPBEXtitle 2 6" xfId="3124"/>
    <cellStyle name="SAPBEXtitle 2 7" xfId="3125"/>
    <cellStyle name="SAPBEXtitle 2 8" xfId="3126"/>
    <cellStyle name="SAPBEXtitle 2 9" xfId="3127"/>
    <cellStyle name="SAPBEXtitle 20" xfId="3128"/>
    <cellStyle name="SAPBEXtitle 21" xfId="3129"/>
    <cellStyle name="SAPBEXtitle 22" xfId="3130"/>
    <cellStyle name="SAPBEXtitle 23" xfId="3131"/>
    <cellStyle name="SAPBEXtitle 24" xfId="3132"/>
    <cellStyle name="SAPBEXtitle 25" xfId="3133"/>
    <cellStyle name="SAPBEXtitle 26" xfId="3134"/>
    <cellStyle name="SAPBEXtitle 27" xfId="3135"/>
    <cellStyle name="SAPBEXtitle 28" xfId="3136"/>
    <cellStyle name="SAPBEXtitle 29" xfId="3137"/>
    <cellStyle name="SAPBEXtitle 3" xfId="3138"/>
    <cellStyle name="SAPBEXtitle 30" xfId="3139"/>
    <cellStyle name="SAPBEXtitle 31" xfId="3140"/>
    <cellStyle name="SAPBEXtitle 32" xfId="3141"/>
    <cellStyle name="SAPBEXtitle 33" xfId="3142"/>
    <cellStyle name="SAPBEXtitle 34" xfId="3143"/>
    <cellStyle name="SAPBEXtitle 35" xfId="3144"/>
    <cellStyle name="SAPBEXtitle 36" xfId="3145"/>
    <cellStyle name="SAPBEXtitle 37" xfId="3146"/>
    <cellStyle name="SAPBEXtitle 38" xfId="3147"/>
    <cellStyle name="SAPBEXtitle 39" xfId="3148"/>
    <cellStyle name="SAPBEXtitle 4" xfId="3149"/>
    <cellStyle name="SAPBEXtitle 40" xfId="3150"/>
    <cellStyle name="SAPBEXtitle 41" xfId="3151"/>
    <cellStyle name="SAPBEXtitle 42" xfId="3152"/>
    <cellStyle name="SAPBEXtitle 43" xfId="3153"/>
    <cellStyle name="SAPBEXtitle 44" xfId="3154"/>
    <cellStyle name="SAPBEXtitle 45" xfId="3155"/>
    <cellStyle name="SAPBEXtitle 46" xfId="3156"/>
    <cellStyle name="SAPBEXtitle 47" xfId="3157"/>
    <cellStyle name="SAPBEXtitle 48" xfId="3158"/>
    <cellStyle name="SAPBEXtitle 49" xfId="3159"/>
    <cellStyle name="SAPBEXtitle 5" xfId="3160"/>
    <cellStyle name="SAPBEXtitle 50" xfId="3161"/>
    <cellStyle name="SAPBEXtitle 51" xfId="3162"/>
    <cellStyle name="SAPBEXtitle 52" xfId="3163"/>
    <cellStyle name="SAPBEXtitle 53" xfId="3164"/>
    <cellStyle name="SAPBEXtitle 54" xfId="3165"/>
    <cellStyle name="SAPBEXtitle 6" xfId="3166"/>
    <cellStyle name="SAPBEXtitle 7" xfId="3167"/>
    <cellStyle name="SAPBEXtitle 8" xfId="3168"/>
    <cellStyle name="SAPBEXtitle 9" xfId="3169"/>
    <cellStyle name="SAPBEXundefined" xfId="3170"/>
    <cellStyle name="Satisfaisant 2" xfId="3171"/>
    <cellStyle name="single" xfId="3172"/>
    <cellStyle name="Single Cell Column Heading" xfId="3173"/>
    <cellStyle name="Single Cell Column Heading 10" xfId="3174"/>
    <cellStyle name="Single Cell Column Heading 11" xfId="3175"/>
    <cellStyle name="Single Cell Column Heading 12" xfId="3176"/>
    <cellStyle name="Single Cell Column Heading 13" xfId="3177"/>
    <cellStyle name="Single Cell Column Heading 14" xfId="3178"/>
    <cellStyle name="Single Cell Column Heading 15" xfId="3179"/>
    <cellStyle name="Single Cell Column Heading 16" xfId="3180"/>
    <cellStyle name="Single Cell Column Heading 2" xfId="3181"/>
    <cellStyle name="Single Cell Column Heading 3" xfId="3182"/>
    <cellStyle name="Single Cell Column Heading 4" xfId="3183"/>
    <cellStyle name="Single Cell Column Heading 5" xfId="3184"/>
    <cellStyle name="Single Cell Column Heading 6" xfId="3185"/>
    <cellStyle name="Single Cell Column Heading 7" xfId="3186"/>
    <cellStyle name="Single Cell Column Heading 8" xfId="3187"/>
    <cellStyle name="Single Cell Column Heading 9" xfId="3188"/>
    <cellStyle name="Single Cell Column Heading_CAP 2011 Pôle Immobilier" xfId="3189"/>
    <cellStyle name="SkjulAlt" xfId="3190"/>
    <cellStyle name="SkjulTall" xfId="3191"/>
    <cellStyle name="Sortie 2" xfId="3192"/>
    <cellStyle name="Sortie 2 10" xfId="3193"/>
    <cellStyle name="Sortie 2 11" xfId="3194"/>
    <cellStyle name="Sortie 2 12" xfId="3195"/>
    <cellStyle name="Sortie 2 13" xfId="3196"/>
    <cellStyle name="Sortie 2 14" xfId="3197"/>
    <cellStyle name="Sortie 2 15" xfId="3198"/>
    <cellStyle name="Sortie 2 16" xfId="3199"/>
    <cellStyle name="Sortie 2 17" xfId="3200"/>
    <cellStyle name="Sortie 2 18" xfId="3201"/>
    <cellStyle name="Sortie 2 19" xfId="3202"/>
    <cellStyle name="Sortie 2 2" xfId="3203"/>
    <cellStyle name="Sortie 2 2 10" xfId="3204"/>
    <cellStyle name="Sortie 2 2 11" xfId="3205"/>
    <cellStyle name="Sortie 2 2 12" xfId="3206"/>
    <cellStyle name="Sortie 2 2 13" xfId="3207"/>
    <cellStyle name="Sortie 2 2 14" xfId="3208"/>
    <cellStyle name="Sortie 2 2 15" xfId="3209"/>
    <cellStyle name="Sortie 2 2 16" xfId="3210"/>
    <cellStyle name="Sortie 2 2 17" xfId="3211"/>
    <cellStyle name="Sortie 2 2 18" xfId="3212"/>
    <cellStyle name="Sortie 2 2 19" xfId="3213"/>
    <cellStyle name="Sortie 2 2 2" xfId="3214"/>
    <cellStyle name="Sortie 2 2 20" xfId="3215"/>
    <cellStyle name="Sortie 2 2 21" xfId="3216"/>
    <cellStyle name="Sortie 2 2 22" xfId="3217"/>
    <cellStyle name="Sortie 2 2 23" xfId="3218"/>
    <cellStyle name="Sortie 2 2 24" xfId="3219"/>
    <cellStyle name="Sortie 2 2 25" xfId="3220"/>
    <cellStyle name="Sortie 2 2 26" xfId="3221"/>
    <cellStyle name="Sortie 2 2 27" xfId="3222"/>
    <cellStyle name="Sortie 2 2 28" xfId="3223"/>
    <cellStyle name="Sortie 2 2 29" xfId="3224"/>
    <cellStyle name="Sortie 2 2 3" xfId="3225"/>
    <cellStyle name="Sortie 2 2 30" xfId="3226"/>
    <cellStyle name="Sortie 2 2 31" xfId="3227"/>
    <cellStyle name="Sortie 2 2 32" xfId="3228"/>
    <cellStyle name="Sortie 2 2 33" xfId="3229"/>
    <cellStyle name="Sortie 2 2 34" xfId="3230"/>
    <cellStyle name="Sortie 2 2 35" xfId="3231"/>
    <cellStyle name="Sortie 2 2 36" xfId="3232"/>
    <cellStyle name="Sortie 2 2 37" xfId="3233"/>
    <cellStyle name="Sortie 2 2 38" xfId="3234"/>
    <cellStyle name="Sortie 2 2 39" xfId="3235"/>
    <cellStyle name="Sortie 2 2 4" xfId="3236"/>
    <cellStyle name="Sortie 2 2 40" xfId="3237"/>
    <cellStyle name="Sortie 2 2 41" xfId="3238"/>
    <cellStyle name="Sortie 2 2 42" xfId="3239"/>
    <cellStyle name="Sortie 2 2 43" xfId="3240"/>
    <cellStyle name="Sortie 2 2 44" xfId="3241"/>
    <cellStyle name="Sortie 2 2 5" xfId="3242"/>
    <cellStyle name="Sortie 2 2 6" xfId="3243"/>
    <cellStyle name="Sortie 2 2 7" xfId="3244"/>
    <cellStyle name="Sortie 2 2 8" xfId="3245"/>
    <cellStyle name="Sortie 2 2 9" xfId="3246"/>
    <cellStyle name="Sortie 2 20" xfId="3247"/>
    <cellStyle name="Sortie 2 21" xfId="3248"/>
    <cellStyle name="Sortie 2 22" xfId="3249"/>
    <cellStyle name="Sortie 2 23" xfId="3250"/>
    <cellStyle name="Sortie 2 24" xfId="3251"/>
    <cellStyle name="Sortie 2 25" xfId="3252"/>
    <cellStyle name="Sortie 2 26" xfId="3253"/>
    <cellStyle name="Sortie 2 27" xfId="3254"/>
    <cellStyle name="Sortie 2 28" xfId="3255"/>
    <cellStyle name="Sortie 2 29" xfId="3256"/>
    <cellStyle name="Sortie 2 3" xfId="3257"/>
    <cellStyle name="Sortie 2 30" xfId="3258"/>
    <cellStyle name="Sortie 2 31" xfId="3259"/>
    <cellStyle name="Sortie 2 32" xfId="3260"/>
    <cellStyle name="Sortie 2 33" xfId="3261"/>
    <cellStyle name="Sortie 2 34" xfId="3262"/>
    <cellStyle name="Sortie 2 35" xfId="3263"/>
    <cellStyle name="Sortie 2 36" xfId="3264"/>
    <cellStyle name="Sortie 2 37" xfId="3265"/>
    <cellStyle name="Sortie 2 38" xfId="3266"/>
    <cellStyle name="Sortie 2 39" xfId="3267"/>
    <cellStyle name="Sortie 2 4" xfId="3268"/>
    <cellStyle name="Sortie 2 40" xfId="3269"/>
    <cellStyle name="Sortie 2 41" xfId="3270"/>
    <cellStyle name="Sortie 2 42" xfId="3271"/>
    <cellStyle name="Sortie 2 43" xfId="3272"/>
    <cellStyle name="Sortie 2 44" xfId="3273"/>
    <cellStyle name="Sortie 2 45" xfId="3274"/>
    <cellStyle name="Sortie 2 5" xfId="3275"/>
    <cellStyle name="Sortie 2 6" xfId="3276"/>
    <cellStyle name="Sortie 2 7" xfId="3277"/>
    <cellStyle name="Sortie 2 8" xfId="3278"/>
    <cellStyle name="Sortie 2 9" xfId="3279"/>
    <cellStyle name="Sous total" xfId="3280"/>
    <cellStyle name="Style 1" xfId="3281"/>
    <cellStyle name="Telefon" xfId="3282"/>
    <cellStyle name="Text" xfId="3283"/>
    <cellStyle name="Text Level 1" xfId="3284"/>
    <cellStyle name="Text Level 2" xfId="3285"/>
    <cellStyle name="Text Level 3" xfId="3286"/>
    <cellStyle name="Text Level 4" xfId="3287"/>
    <cellStyle name="Texte explicatif 2" xfId="3288"/>
    <cellStyle name="Timer1" xfId="3289"/>
    <cellStyle name="Timer2" xfId="3290"/>
    <cellStyle name="Title" xfId="3291"/>
    <cellStyle name="Titre 2" xfId="3292"/>
    <cellStyle name="Titre 1 2" xfId="3293"/>
    <cellStyle name="Titre 2 2" xfId="3294"/>
    <cellStyle name="Titre 3 2" xfId="3295"/>
    <cellStyle name="Titre 4 2" xfId="3296"/>
    <cellStyle name="ToSiffer" xfId="3297"/>
    <cellStyle name="Total 2" xfId="3298"/>
    <cellStyle name="Total 2 10" xfId="3299"/>
    <cellStyle name="Total 2 11" xfId="3300"/>
    <cellStyle name="Total 2 12" xfId="3301"/>
    <cellStyle name="Total 2 13" xfId="3302"/>
    <cellStyle name="Total 2 14" xfId="3303"/>
    <cellStyle name="Total 2 15" xfId="3304"/>
    <cellStyle name="Total 2 16" xfId="3305"/>
    <cellStyle name="Total 2 17" xfId="3306"/>
    <cellStyle name="Total 2 18" xfId="3307"/>
    <cellStyle name="Total 2 19" xfId="3308"/>
    <cellStyle name="Total 2 2" xfId="3309"/>
    <cellStyle name="Total 2 2 10" xfId="3310"/>
    <cellStyle name="Total 2 2 11" xfId="3311"/>
    <cellStyle name="Total 2 2 12" xfId="3312"/>
    <cellStyle name="Total 2 2 13" xfId="3313"/>
    <cellStyle name="Total 2 2 14" xfId="3314"/>
    <cellStyle name="Total 2 2 15" xfId="3315"/>
    <cellStyle name="Total 2 2 16" xfId="3316"/>
    <cellStyle name="Total 2 2 17" xfId="3317"/>
    <cellStyle name="Total 2 2 18" xfId="3318"/>
    <cellStyle name="Total 2 2 19" xfId="3319"/>
    <cellStyle name="Total 2 2 2" xfId="3320"/>
    <cellStyle name="Total 2 2 20" xfId="3321"/>
    <cellStyle name="Total 2 2 21" xfId="3322"/>
    <cellStyle name="Total 2 2 22" xfId="3323"/>
    <cellStyle name="Total 2 2 23" xfId="3324"/>
    <cellStyle name="Total 2 2 24" xfId="3325"/>
    <cellStyle name="Total 2 2 25" xfId="3326"/>
    <cellStyle name="Total 2 2 26" xfId="3327"/>
    <cellStyle name="Total 2 2 27" xfId="3328"/>
    <cellStyle name="Total 2 2 28" xfId="3329"/>
    <cellStyle name="Total 2 2 29" xfId="3330"/>
    <cellStyle name="Total 2 2 3" xfId="3331"/>
    <cellStyle name="Total 2 2 30" xfId="3332"/>
    <cellStyle name="Total 2 2 31" xfId="3333"/>
    <cellStyle name="Total 2 2 32" xfId="3334"/>
    <cellStyle name="Total 2 2 33" xfId="3335"/>
    <cellStyle name="Total 2 2 34" xfId="3336"/>
    <cellStyle name="Total 2 2 35" xfId="3337"/>
    <cellStyle name="Total 2 2 36" xfId="3338"/>
    <cellStyle name="Total 2 2 37" xfId="3339"/>
    <cellStyle name="Total 2 2 38" xfId="3340"/>
    <cellStyle name="Total 2 2 39" xfId="3341"/>
    <cellStyle name="Total 2 2 4" xfId="3342"/>
    <cellStyle name="Total 2 2 40" xfId="3343"/>
    <cellStyle name="Total 2 2 41" xfId="3344"/>
    <cellStyle name="Total 2 2 42" xfId="3345"/>
    <cellStyle name="Total 2 2 43" xfId="3346"/>
    <cellStyle name="Total 2 2 44" xfId="3347"/>
    <cellStyle name="Total 2 2 5" xfId="3348"/>
    <cellStyle name="Total 2 2 6" xfId="3349"/>
    <cellStyle name="Total 2 2 7" xfId="3350"/>
    <cellStyle name="Total 2 2 8" xfId="3351"/>
    <cellStyle name="Total 2 2 9" xfId="3352"/>
    <cellStyle name="Total 2 20" xfId="3353"/>
    <cellStyle name="Total 2 21" xfId="3354"/>
    <cellStyle name="Total 2 22" xfId="3355"/>
    <cellStyle name="Total 2 23" xfId="3356"/>
    <cellStyle name="Total 2 24" xfId="3357"/>
    <cellStyle name="Total 2 25" xfId="3358"/>
    <cellStyle name="Total 2 26" xfId="3359"/>
    <cellStyle name="Total 2 27" xfId="3360"/>
    <cellStyle name="Total 2 28" xfId="3361"/>
    <cellStyle name="Total 2 29" xfId="3362"/>
    <cellStyle name="Total 2 3" xfId="3363"/>
    <cellStyle name="Total 2 30" xfId="3364"/>
    <cellStyle name="Total 2 31" xfId="3365"/>
    <cellStyle name="Total 2 32" xfId="3366"/>
    <cellStyle name="Total 2 33" xfId="3367"/>
    <cellStyle name="Total 2 34" xfId="3368"/>
    <cellStyle name="Total 2 35" xfId="3369"/>
    <cellStyle name="Total 2 36" xfId="3370"/>
    <cellStyle name="Total 2 37" xfId="3371"/>
    <cellStyle name="Total 2 38" xfId="3372"/>
    <cellStyle name="Total 2 39" xfId="3373"/>
    <cellStyle name="Total 2 4" xfId="3374"/>
    <cellStyle name="Total 2 40" xfId="3375"/>
    <cellStyle name="Total 2 41" xfId="3376"/>
    <cellStyle name="Total 2 42" xfId="3377"/>
    <cellStyle name="Total 2 43" xfId="3378"/>
    <cellStyle name="Total 2 44" xfId="3379"/>
    <cellStyle name="Total 2 45" xfId="3380"/>
    <cellStyle name="Total 2 5" xfId="3381"/>
    <cellStyle name="Total 2 6" xfId="3382"/>
    <cellStyle name="Total 2 7" xfId="3383"/>
    <cellStyle name="Total 2 8" xfId="3384"/>
    <cellStyle name="Total 2 9" xfId="3385"/>
    <cellStyle name="TreSiffer" xfId="3386"/>
    <cellStyle name="Tusenskille1000" xfId="3387"/>
    <cellStyle name="TusenskilleFarger" xfId="3388"/>
    <cellStyle name="Valuta1000" xfId="3389"/>
    <cellStyle name="ValutaFarger" xfId="3390"/>
    <cellStyle name="Vérification 2" xfId="3391"/>
    <cellStyle name="Work in progress" xfId="3392"/>
    <cellStyle name="Work in progress 10" xfId="3393"/>
    <cellStyle name="Work in progress 10 2" xfId="3394"/>
    <cellStyle name="Work in progress 11" xfId="3395"/>
    <cellStyle name="Work in progress 11 2" xfId="3396"/>
    <cellStyle name="Work in progress 12" xfId="3397"/>
    <cellStyle name="Work in progress 12 2" xfId="3398"/>
    <cellStyle name="Work in progress 13" xfId="3399"/>
    <cellStyle name="Work in progress 13 2" xfId="3400"/>
    <cellStyle name="Work in progress 14" xfId="3401"/>
    <cellStyle name="Work in progress 14 2" xfId="3402"/>
    <cellStyle name="Work in progress 15" xfId="3403"/>
    <cellStyle name="Work in progress 15 2" xfId="3404"/>
    <cellStyle name="Work in progress 16" xfId="3405"/>
    <cellStyle name="Work in progress 2" xfId="3406"/>
    <cellStyle name="Work in progress 2 10" xfId="3407"/>
    <cellStyle name="Work in progress 2 11" xfId="3408"/>
    <cellStyle name="Work in progress 2 12" xfId="3409"/>
    <cellStyle name="Work in progress 2 13" xfId="3410"/>
    <cellStyle name="Work in progress 2 14" xfId="3411"/>
    <cellStyle name="Work in progress 2 15" xfId="3412"/>
    <cellStyle name="Work in progress 2 2" xfId="3413"/>
    <cellStyle name="Work in progress 2 3" xfId="3414"/>
    <cellStyle name="Work in progress 2 4" xfId="3415"/>
    <cellStyle name="Work in progress 2 5" xfId="3416"/>
    <cellStyle name="Work in progress 2 6" xfId="3417"/>
    <cellStyle name="Work in progress 2 7" xfId="3418"/>
    <cellStyle name="Work in progress 2 8" xfId="3419"/>
    <cellStyle name="Work in progress 2 9" xfId="3420"/>
    <cellStyle name="Work in progress 3" xfId="3421"/>
    <cellStyle name="Work in progress 4" xfId="3422"/>
    <cellStyle name="Work in progress 4 2" xfId="3423"/>
    <cellStyle name="Work in progress 5" xfId="3424"/>
    <cellStyle name="Work in progress 5 2" xfId="3425"/>
    <cellStyle name="Work in progress 6" xfId="3426"/>
    <cellStyle name="Work in progress 6 2" xfId="3427"/>
    <cellStyle name="Work in progress 7" xfId="3428"/>
    <cellStyle name="Work in progress 7 2" xfId="3429"/>
    <cellStyle name="Work in progress 8" xfId="3430"/>
    <cellStyle name="Work in progress 8 2" xfId="3431"/>
    <cellStyle name="Work in progress 9" xfId="3432"/>
    <cellStyle name="Work in progress 9 2" xfId="3433"/>
    <cellStyle name="Year" xfId="3434"/>
    <cellStyle name="常规_guide 2009" xfId="3435"/>
  </cellStyles>
  <dxfs count="5">
    <dxf>
      <border>
        <bottom style="thin">
          <color rgb="FF00B0F0"/>
        </bottom>
      </border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4" formatCode="_-* #,##0\ _€_-;\-* #,##0\ _€_-;_-* &quot;-&quot;??\ _€_-;_-@_-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'GRAPHIQUE ECART'!$B$22</c:f>
              <c:strCache>
                <c:ptCount val="1"/>
                <c:pt idx="0">
                  <c:v>CAP 2015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cat>
            <c:strRef>
              <c:f>'GRAPHIQUE ECART'!$C$21:$E$21</c:f>
              <c:strCache>
                <c:ptCount val="3"/>
                <c:pt idx="0">
                  <c:v>Forfait</c:v>
                </c:pt>
                <c:pt idx="1">
                  <c:v>Hors Forfait</c:v>
                </c:pt>
                <c:pt idx="2">
                  <c:v>Travaux</c:v>
                </c:pt>
              </c:strCache>
            </c:strRef>
          </c:cat>
          <c:val>
            <c:numRef>
              <c:f>'GRAPHIQUE ECART'!$C$22:$E$22</c:f>
              <c:numCache>
                <c:formatCode>#,##0</c:formatCode>
                <c:ptCount val="3"/>
                <c:pt idx="0">
                  <c:v>60783.879294942759</c:v>
                </c:pt>
                <c:pt idx="1">
                  <c:v>8200.4600000000009</c:v>
                </c:pt>
                <c:pt idx="2">
                  <c:v>3700</c:v>
                </c:pt>
              </c:numCache>
            </c:numRef>
          </c:val>
        </c:ser>
        <c:ser>
          <c:idx val="2"/>
          <c:order val="3"/>
          <c:tx>
            <c:strRef>
              <c:f>'GRAPHIQUE ECART'!$B$24</c:f>
              <c:strCache>
                <c:ptCount val="1"/>
                <c:pt idx="0">
                  <c:v>Ecart</c:v>
                </c:pt>
              </c:strCache>
            </c:strRef>
          </c:tx>
          <c:spPr>
            <a:solidFill>
              <a:srgbClr val="9BBB59"/>
            </a:solidFill>
            <a:ln w="25400">
              <a:noFill/>
            </a:ln>
          </c:spPr>
          <c:invertIfNegative val="0"/>
          <c:cat>
            <c:strRef>
              <c:f>'GRAPHIQUE ECART'!$C$21:$E$21</c:f>
              <c:strCache>
                <c:ptCount val="3"/>
                <c:pt idx="0">
                  <c:v>Forfait</c:v>
                </c:pt>
                <c:pt idx="1">
                  <c:v>Hors Forfait</c:v>
                </c:pt>
                <c:pt idx="2">
                  <c:v>Travaux</c:v>
                </c:pt>
              </c:strCache>
            </c:strRef>
          </c:cat>
          <c:val>
            <c:numRef>
              <c:f>'GRAPHIQUE ECART'!$C$24:$E$24</c:f>
              <c:numCache>
                <c:formatCode>#,##0</c:formatCode>
                <c:ptCount val="3"/>
                <c:pt idx="0">
                  <c:v>4467.8907050572234</c:v>
                </c:pt>
                <c:pt idx="1">
                  <c:v>13882.900000000003</c:v>
                </c:pt>
                <c:pt idx="2">
                  <c:v>10414.999999999996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0"/>
        <c:overlap val="100"/>
        <c:axId val="67029632"/>
        <c:axId val="67031424"/>
      </c:barChart>
      <c:barChart>
        <c:barDir val="col"/>
        <c:grouping val="clustered"/>
        <c:varyColors val="0"/>
        <c:ser>
          <c:idx val="3"/>
          <c:order val="1"/>
          <c:invertIfNegative val="0"/>
          <c:val>
            <c:numRef>
              <c:f>'GRAPHIQUE ECART'!$C$25:$E$25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2"/>
          <c:tx>
            <c:strRef>
              <c:f>'GRAPHIQUE ECART'!$B$23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cat>
            <c:strRef>
              <c:f>'GRAPHIQUE ECART'!$C$21:$E$21</c:f>
              <c:strCache>
                <c:ptCount val="3"/>
                <c:pt idx="0">
                  <c:v>Forfait</c:v>
                </c:pt>
                <c:pt idx="1">
                  <c:v>Hors Forfait</c:v>
                </c:pt>
                <c:pt idx="2">
                  <c:v>Travaux</c:v>
                </c:pt>
              </c:strCache>
            </c:strRef>
          </c:cat>
          <c:val>
            <c:numRef>
              <c:f>'GRAPHIQUE ECART'!$C$23:$E$23</c:f>
              <c:numCache>
                <c:formatCode>#,##0</c:formatCode>
                <c:ptCount val="3"/>
                <c:pt idx="0">
                  <c:v>65251.769999999982</c:v>
                </c:pt>
                <c:pt idx="1">
                  <c:v>22083.360000000004</c:v>
                </c:pt>
                <c:pt idx="2">
                  <c:v>14114.999999999996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-100"/>
        <c:axId val="67032960"/>
        <c:axId val="67034496"/>
      </c:barChart>
      <c:catAx>
        <c:axId val="67029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31424"/>
        <c:crosses val="autoZero"/>
        <c:auto val="1"/>
        <c:lblAlgn val="ctr"/>
        <c:lblOffset val="100"/>
        <c:noMultiLvlLbl val="0"/>
      </c:catAx>
      <c:valAx>
        <c:axId val="67031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29632"/>
        <c:crosses val="autoZero"/>
        <c:crossBetween val="between"/>
      </c:valAx>
      <c:catAx>
        <c:axId val="67032960"/>
        <c:scaling>
          <c:orientation val="minMax"/>
        </c:scaling>
        <c:delete val="1"/>
        <c:axPos val="b"/>
        <c:majorTickMark val="out"/>
        <c:minorTickMark val="none"/>
        <c:tickLblPos val="nextTo"/>
        <c:crossAx val="67034496"/>
        <c:crosses val="autoZero"/>
        <c:auto val="1"/>
        <c:lblAlgn val="ctr"/>
        <c:lblOffset val="100"/>
        <c:noMultiLvlLbl val="0"/>
      </c:catAx>
      <c:valAx>
        <c:axId val="67034496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one"/>
        <c:crossAx val="67032960"/>
        <c:crosses val="max"/>
        <c:crossBetween val="between"/>
      </c:valAx>
      <c:spPr>
        <a:noFill/>
        <a:ln w="25400">
          <a:noFill/>
        </a:ln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wMode val="edge"/>
          <c:hMode val="edge"/>
          <c:x val="0.32500000000000001"/>
          <c:y val="0.89236111111111116"/>
          <c:w val="0.7729166666666667"/>
          <c:h val="0.9687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1"/>
          <c:order val="1"/>
          <c:tx>
            <c:strRef>
              <c:f>'GRAPHIQUE ECART'!$B$23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cat>
            <c:strRef>
              <c:f>'GRAPHIQUE ECART'!$C$21:$E$21</c:f>
              <c:strCache>
                <c:ptCount val="3"/>
                <c:pt idx="0">
                  <c:v>Forfait</c:v>
                </c:pt>
                <c:pt idx="1">
                  <c:v>Hors Forfait</c:v>
                </c:pt>
                <c:pt idx="2">
                  <c:v>Travaux</c:v>
                </c:pt>
              </c:strCache>
            </c:strRef>
          </c:cat>
          <c:val>
            <c:numRef>
              <c:f>'GRAPHIQUE ECART'!$C$23:$E$23</c:f>
              <c:numCache>
                <c:formatCode>#,##0</c:formatCode>
                <c:ptCount val="3"/>
                <c:pt idx="0">
                  <c:v>65251.769999999982</c:v>
                </c:pt>
                <c:pt idx="1">
                  <c:v>22083.360000000004</c:v>
                </c:pt>
                <c:pt idx="2">
                  <c:v>14114.999999999996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'GRAPHIQUE ECART'!$C$25:$E$25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4"/>
        <c:overlap val="-100"/>
        <c:axId val="35838976"/>
        <c:axId val="35853056"/>
      </c:barChart>
      <c:barChart>
        <c:barDir val="bar"/>
        <c:grouping val="stacked"/>
        <c:varyColors val="0"/>
        <c:ser>
          <c:idx val="0"/>
          <c:order val="0"/>
          <c:tx>
            <c:strRef>
              <c:f>'GRAPHIQUE ECART'!$B$22</c:f>
              <c:strCache>
                <c:ptCount val="1"/>
                <c:pt idx="0">
                  <c:v>CAP 2015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cat>
            <c:strRef>
              <c:f>'GRAPHIQUE ECART'!$C$21:$E$21</c:f>
              <c:strCache>
                <c:ptCount val="3"/>
                <c:pt idx="0">
                  <c:v>Forfait</c:v>
                </c:pt>
                <c:pt idx="1">
                  <c:v>Hors Forfait</c:v>
                </c:pt>
                <c:pt idx="2">
                  <c:v>Travaux</c:v>
                </c:pt>
              </c:strCache>
            </c:strRef>
          </c:cat>
          <c:val>
            <c:numRef>
              <c:f>'GRAPHIQUE ECART'!$C$22:$E$22</c:f>
              <c:numCache>
                <c:formatCode>#,##0</c:formatCode>
                <c:ptCount val="3"/>
                <c:pt idx="0">
                  <c:v>60783.879294942759</c:v>
                </c:pt>
                <c:pt idx="1">
                  <c:v>8200.4600000000009</c:v>
                </c:pt>
                <c:pt idx="2">
                  <c:v>3700</c:v>
                </c:pt>
              </c:numCache>
            </c:numRef>
          </c:val>
        </c:ser>
        <c:ser>
          <c:idx val="2"/>
          <c:order val="2"/>
          <c:tx>
            <c:strRef>
              <c:f>'GRAPHIQUE ECART'!$B$24</c:f>
              <c:strCache>
                <c:ptCount val="1"/>
                <c:pt idx="0">
                  <c:v>Ecart</c:v>
                </c:pt>
              </c:strCache>
            </c:strRef>
          </c:tx>
          <c:spPr>
            <a:solidFill>
              <a:srgbClr val="9BBB59"/>
            </a:solidFill>
            <a:ln w="25400">
              <a:noFill/>
            </a:ln>
          </c:spPr>
          <c:invertIfNegative val="0"/>
          <c:cat>
            <c:strRef>
              <c:f>'GRAPHIQUE ECART'!$C$21:$E$21</c:f>
              <c:strCache>
                <c:ptCount val="3"/>
                <c:pt idx="0">
                  <c:v>Forfait</c:v>
                </c:pt>
                <c:pt idx="1">
                  <c:v>Hors Forfait</c:v>
                </c:pt>
                <c:pt idx="2">
                  <c:v>Travaux</c:v>
                </c:pt>
              </c:strCache>
            </c:strRef>
          </c:cat>
          <c:val>
            <c:numRef>
              <c:f>'GRAPHIQUE ECART'!$C$24:$E$24</c:f>
              <c:numCache>
                <c:formatCode>#,##0</c:formatCode>
                <c:ptCount val="3"/>
                <c:pt idx="0">
                  <c:v>4467.8907050572234</c:v>
                </c:pt>
                <c:pt idx="1">
                  <c:v>13882.900000000003</c:v>
                </c:pt>
                <c:pt idx="2">
                  <c:v>10414.999999999996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2"/>
        <c:overlap val="100"/>
        <c:axId val="35854592"/>
        <c:axId val="35860480"/>
      </c:barChart>
      <c:catAx>
        <c:axId val="3583897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853056"/>
        <c:crosses val="autoZero"/>
        <c:auto val="1"/>
        <c:lblAlgn val="ctr"/>
        <c:lblOffset val="100"/>
        <c:noMultiLvlLbl val="0"/>
      </c:catAx>
      <c:valAx>
        <c:axId val="35853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out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838976"/>
        <c:crosses val="autoZero"/>
        <c:crossBetween val="between"/>
      </c:valAx>
      <c:catAx>
        <c:axId val="35854592"/>
        <c:scaling>
          <c:orientation val="minMax"/>
        </c:scaling>
        <c:delete val="1"/>
        <c:axPos val="l"/>
        <c:majorTickMark val="out"/>
        <c:minorTickMark val="none"/>
        <c:tickLblPos val="nextTo"/>
        <c:crossAx val="35860480"/>
        <c:crosses val="autoZero"/>
        <c:auto val="1"/>
        <c:lblAlgn val="ctr"/>
        <c:lblOffset val="100"/>
        <c:noMultiLvlLbl val="0"/>
      </c:catAx>
      <c:valAx>
        <c:axId val="35860480"/>
        <c:scaling>
          <c:orientation val="minMax"/>
        </c:scaling>
        <c:delete val="0"/>
        <c:axPos val="t"/>
        <c:numFmt formatCode="#,##0" sourceLinked="1"/>
        <c:majorTickMark val="none"/>
        <c:minorTickMark val="none"/>
        <c:tickLblPos val="none"/>
        <c:crossAx val="35854592"/>
        <c:crosses val="max"/>
        <c:crossBetween val="between"/>
      </c:valAx>
      <c:spPr>
        <a:noFill/>
        <a:ln w="25400">
          <a:noFill/>
        </a:ln>
      </c:spPr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0.27916666666666667"/>
          <c:y val="0.89236111111111116"/>
          <c:w val="0.44791666666666669"/>
          <c:h val="7.6388888888888895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4</xdr:row>
      <xdr:rowOff>57150</xdr:rowOff>
    </xdr:from>
    <xdr:to>
      <xdr:col>6</xdr:col>
      <xdr:colOff>723900</xdr:colOff>
      <xdr:row>18</xdr:row>
      <xdr:rowOff>133350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142875</xdr:colOff>
      <xdr:row>4</xdr:row>
      <xdr:rowOff>57150</xdr:rowOff>
    </xdr:from>
    <xdr:to>
      <xdr:col>13</xdr:col>
      <xdr:colOff>619125</xdr:colOff>
      <xdr:row>18</xdr:row>
      <xdr:rowOff>133350</xdr:rowOff>
    </xdr:to>
    <xdr:graphicFrame macro="">
      <xdr:nvGraphicFramePr>
        <xdr:cNvPr id="1026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L%20EXPERTISES/Downloads/R22015_PMT1618_fichier%20de%20travail_V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MART"/>
      <sheetName val="SACLAY FORFAIT 2015 à 2018"/>
      <sheetName val="SACLAY HORS FORFAIT 2015 à 2018"/>
      <sheetName val="Réalisé"/>
      <sheetName val="Detail Engagements Commandes"/>
      <sheetName val="Detail Engagements DA"/>
      <sheetName val="Menu"/>
      <sheetName val="Historique "/>
      <sheetName val="Schéma"/>
      <sheetName val="FORFAIT"/>
      <sheetName val="HORS FORFAIT"/>
      <sheetName val="Feuil1"/>
      <sheetName val="TRAVAUX"/>
      <sheetName val="Suivi Travaux"/>
      <sheetName val="GRAPHIQUE EVOLUTON"/>
      <sheetName val="GRAPHIQUE ECART"/>
      <sheetName val="Analyse des écarts par site"/>
      <sheetName val="Extracteur"/>
      <sheetName val="Analyse Extracteur"/>
      <sheetName val="CAP avec Règle 2015 Travaux"/>
      <sheetName val="TOTAL GENERAL"/>
      <sheetName val="TOTAL DES FAMILLES"/>
      <sheetName val="TOTAL DES SITES"/>
      <sheetName val="TOTAL DES DOMAINES"/>
      <sheetName val="TOTAL DES ANTENNES"/>
      <sheetName val="Param Familles"/>
      <sheetName val="Param Sites"/>
      <sheetName val="Param Taux"/>
      <sheetName val="Param Mvt de sites"/>
      <sheetName val="Param Généraux"/>
      <sheetName val="Pbs à régler"/>
      <sheetName val="Tit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>
            <v>1</v>
          </cell>
        </row>
        <row r="2">
          <cell r="A2">
            <v>1</v>
          </cell>
        </row>
        <row r="3">
          <cell r="A3">
            <v>1</v>
          </cell>
        </row>
        <row r="4">
          <cell r="A4">
            <v>1</v>
          </cell>
        </row>
        <row r="5">
          <cell r="A5">
            <v>1</v>
          </cell>
        </row>
        <row r="6">
          <cell r="A6">
            <v>1</v>
          </cell>
        </row>
        <row r="7">
          <cell r="A7">
            <v>1</v>
          </cell>
        </row>
        <row r="8">
          <cell r="A8">
            <v>1</v>
          </cell>
        </row>
        <row r="9">
          <cell r="A9">
            <v>1</v>
          </cell>
        </row>
        <row r="10">
          <cell r="A10">
            <v>1</v>
          </cell>
          <cell r="B10" t="str">
            <v>Année Event</v>
          </cell>
          <cell r="C10" t="str">
            <v>Event</v>
          </cell>
          <cell r="D10" t="str">
            <v>Site 2014</v>
          </cell>
          <cell r="E10" t="str">
            <v>SUB Totale Site 2014</v>
          </cell>
          <cell r="F10" t="str">
            <v>Nb Occ 2014</v>
          </cell>
          <cell r="G10" t="str">
            <v>Site 2015</v>
          </cell>
          <cell r="H10" t="str">
            <v>Antenne</v>
          </cell>
          <cell r="I10" t="str">
            <v>Libellé Site 2015</v>
          </cell>
          <cell r="J10" t="str">
            <v>SUB Totale Site 2015</v>
          </cell>
          <cell r="K10" t="str">
            <v>Nb Occ 2015</v>
          </cell>
          <cell r="L10" t="str">
            <v>Proprio</v>
          </cell>
          <cell r="M10" t="str">
            <v>PàB</v>
          </cell>
          <cell r="N10" t="str">
            <v>Occupant</v>
          </cell>
          <cell r="O10" t="str">
            <v>Dom.</v>
          </cell>
          <cell r="P10" t="str">
            <v>Libellé Domaine</v>
          </cell>
          <cell r="Q10" t="str">
            <v>F/H</v>
          </cell>
          <cell r="R10" t="str">
            <v>Clé</v>
          </cell>
          <cell r="S10" t="str">
            <v>Famille Lettre de Gestion</v>
          </cell>
          <cell r="T10" t="str">
            <v>Famille FM</v>
          </cell>
          <cell r="U10" t="str">
            <v>Famille Antennes</v>
          </cell>
          <cell r="V10" t="str">
            <v>Famille DIG</v>
          </cell>
          <cell r="W10" t="str">
            <v>R2 2014</v>
          </cell>
          <cell r="X10" t="str">
            <v>REALISE 2014</v>
          </cell>
          <cell r="Y10" t="str">
            <v>ECART REALISE 2014 vs R2 2014</v>
          </cell>
          <cell r="Z10" t="str">
            <v>R1 2015</v>
          </cell>
          <cell r="AA10" t="str">
            <v>ECART CAP/REALISE 2014</v>
          </cell>
          <cell r="AB10" t="str">
            <v xml:space="preserve">REALISE AVRIL  2015 </v>
          </cell>
          <cell r="AC10" t="str">
            <v>ENG. CDES AVRIL
2015</v>
          </cell>
          <cell r="AD10" t="str">
            <v>ENG. DA AVRIL
2015</v>
          </cell>
          <cell r="AE10" t="str">
            <v>TOTAL ENGAGE AVRIL
2015</v>
          </cell>
          <cell r="AF10" t="str">
            <v>BUDGET Théorique
12 mois</v>
          </cell>
          <cell r="AG10" t="str">
            <v>PHASE</v>
          </cell>
          <cell r="AH10" t="str">
            <v>R2 2015</v>
          </cell>
          <cell r="AI10" t="str">
            <v>Nb mois</v>
          </cell>
          <cell r="AJ10" t="str">
            <v>ECART R2/REALISE</v>
          </cell>
          <cell r="AK10" t="str">
            <v>ECART R2/CAP</v>
          </cell>
          <cell r="AL10" t="str">
            <v xml:space="preserve">REALISE JUIN  2015 </v>
          </cell>
          <cell r="AM10" t="str">
            <v>ENG. CDES JUIN
2015</v>
          </cell>
          <cell r="AN10" t="str">
            <v>ENG. DA JUIN 2015
2015</v>
          </cell>
          <cell r="AO10" t="str">
            <v>TOTAL ENGAGE
JUIN 2015</v>
          </cell>
          <cell r="AP10" t="str">
            <v>PHASE</v>
          </cell>
          <cell r="AQ10" t="str">
            <v>R3 2015</v>
          </cell>
          <cell r="AR10" t="str">
            <v>PHASE</v>
          </cell>
          <cell r="AS10" t="str">
            <v>R1 2016</v>
          </cell>
          <cell r="AT10" t="str">
            <v>Nb mois</v>
          </cell>
          <cell r="AU10" t="str">
            <v>ECART
2016/2015</v>
          </cell>
          <cell r="AV10" t="str">
            <v>PHASE</v>
          </cell>
          <cell r="AW10" t="str">
            <v>R1 2017</v>
          </cell>
          <cell r="AX10" t="str">
            <v>Nb mois</v>
          </cell>
          <cell r="AY10" t="str">
            <v>ECART 2017/2016</v>
          </cell>
          <cell r="AZ10" t="str">
            <v>PHASE</v>
          </cell>
          <cell r="BA10" t="str">
            <v>R1 2018</v>
          </cell>
          <cell r="BB10" t="str">
            <v>Nb mois</v>
          </cell>
          <cell r="BC10" t="str">
            <v>ECART
2018/2017</v>
          </cell>
          <cell r="BD10" t="str">
            <v>Impact FM</v>
          </cell>
        </row>
        <row r="11">
          <cell r="A11">
            <v>1</v>
          </cell>
        </row>
        <row r="12">
          <cell r="A12">
            <v>1</v>
          </cell>
        </row>
        <row r="13">
          <cell r="A13">
            <v>1</v>
          </cell>
        </row>
        <row r="14">
          <cell r="A14">
            <v>1</v>
          </cell>
        </row>
        <row r="15">
          <cell r="A15">
            <v>1</v>
          </cell>
        </row>
        <row r="16">
          <cell r="A16">
            <v>1</v>
          </cell>
        </row>
        <row r="17">
          <cell r="A17">
            <v>1</v>
          </cell>
        </row>
        <row r="18">
          <cell r="A18">
            <v>1</v>
          </cell>
        </row>
        <row r="19">
          <cell r="A19">
            <v>1</v>
          </cell>
        </row>
        <row r="20">
          <cell r="A20">
            <v>1</v>
          </cell>
        </row>
        <row r="21">
          <cell r="A21">
            <v>1</v>
          </cell>
        </row>
        <row r="22">
          <cell r="A22">
            <v>1</v>
          </cell>
        </row>
        <row r="23">
          <cell r="A23">
            <v>1</v>
          </cell>
        </row>
        <row r="24">
          <cell r="A24">
            <v>1</v>
          </cell>
        </row>
        <row r="25">
          <cell r="A25">
            <v>1</v>
          </cell>
        </row>
        <row r="26">
          <cell r="A26">
            <v>1</v>
          </cell>
        </row>
        <row r="27">
          <cell r="A27">
            <v>1</v>
          </cell>
        </row>
        <row r="28">
          <cell r="A28">
            <v>1</v>
          </cell>
        </row>
        <row r="29">
          <cell r="A29">
            <v>1</v>
          </cell>
        </row>
        <row r="30">
          <cell r="A30">
            <v>1</v>
          </cell>
        </row>
        <row r="31">
          <cell r="A31">
            <v>1</v>
          </cell>
        </row>
        <row r="32">
          <cell r="A32">
            <v>1</v>
          </cell>
        </row>
        <row r="33">
          <cell r="A33">
            <v>1</v>
          </cell>
        </row>
        <row r="34">
          <cell r="A34">
            <v>1</v>
          </cell>
        </row>
        <row r="35">
          <cell r="A35">
            <v>1</v>
          </cell>
        </row>
        <row r="36">
          <cell r="A36">
            <v>1</v>
          </cell>
        </row>
        <row r="37">
          <cell r="A37">
            <v>1</v>
          </cell>
        </row>
        <row r="38">
          <cell r="A38">
            <v>1</v>
          </cell>
        </row>
        <row r="39">
          <cell r="A39">
            <v>1</v>
          </cell>
        </row>
        <row r="40">
          <cell r="A40">
            <v>1</v>
          </cell>
        </row>
        <row r="41">
          <cell r="A41">
            <v>1</v>
          </cell>
        </row>
        <row r="42">
          <cell r="A42">
            <v>1</v>
          </cell>
        </row>
        <row r="43">
          <cell r="A43">
            <v>1</v>
          </cell>
        </row>
        <row r="44">
          <cell r="A44">
            <v>1</v>
          </cell>
        </row>
        <row r="45">
          <cell r="A45">
            <v>1</v>
          </cell>
        </row>
        <row r="46">
          <cell r="A46">
            <v>1</v>
          </cell>
        </row>
        <row r="47">
          <cell r="A47">
            <v>1</v>
          </cell>
        </row>
        <row r="48">
          <cell r="A48">
            <v>1</v>
          </cell>
        </row>
        <row r="49">
          <cell r="A49">
            <v>1</v>
          </cell>
        </row>
        <row r="50">
          <cell r="A50">
            <v>1</v>
          </cell>
        </row>
        <row r="51">
          <cell r="A51">
            <v>1</v>
          </cell>
        </row>
        <row r="52">
          <cell r="A52">
            <v>1</v>
          </cell>
        </row>
        <row r="53">
          <cell r="A53">
            <v>1</v>
          </cell>
        </row>
        <row r="54">
          <cell r="A54">
            <v>1</v>
          </cell>
        </row>
        <row r="55">
          <cell r="A55">
            <v>1</v>
          </cell>
        </row>
        <row r="56">
          <cell r="A56">
            <v>1</v>
          </cell>
        </row>
        <row r="57">
          <cell r="A57">
            <v>1</v>
          </cell>
        </row>
        <row r="58">
          <cell r="A58">
            <v>1</v>
          </cell>
        </row>
        <row r="59">
          <cell r="A59">
            <v>1</v>
          </cell>
        </row>
        <row r="60">
          <cell r="A60">
            <v>1</v>
          </cell>
        </row>
        <row r="61">
          <cell r="A61">
            <v>1</v>
          </cell>
        </row>
        <row r="62">
          <cell r="A62">
            <v>1</v>
          </cell>
        </row>
        <row r="63">
          <cell r="A63">
            <v>1</v>
          </cell>
        </row>
        <row r="64">
          <cell r="A64">
            <v>1</v>
          </cell>
        </row>
        <row r="65">
          <cell r="A65">
            <v>1</v>
          </cell>
        </row>
        <row r="66">
          <cell r="A66">
            <v>1</v>
          </cell>
        </row>
        <row r="67">
          <cell r="A67">
            <v>1</v>
          </cell>
        </row>
        <row r="68">
          <cell r="A68">
            <v>1</v>
          </cell>
        </row>
        <row r="69">
          <cell r="A69">
            <v>1</v>
          </cell>
        </row>
        <row r="70">
          <cell r="A70">
            <v>1</v>
          </cell>
        </row>
        <row r="71">
          <cell r="A71">
            <v>1</v>
          </cell>
        </row>
        <row r="72">
          <cell r="A72">
            <v>1</v>
          </cell>
        </row>
        <row r="73">
          <cell r="A73">
            <v>1</v>
          </cell>
        </row>
        <row r="74">
          <cell r="A74">
            <v>1</v>
          </cell>
        </row>
        <row r="75">
          <cell r="A75">
            <v>1</v>
          </cell>
        </row>
        <row r="76">
          <cell r="A76">
            <v>1</v>
          </cell>
        </row>
        <row r="77">
          <cell r="A77">
            <v>1</v>
          </cell>
        </row>
        <row r="78">
          <cell r="A78">
            <v>1</v>
          </cell>
        </row>
        <row r="79">
          <cell r="A79">
            <v>1</v>
          </cell>
        </row>
        <row r="80">
          <cell r="A80">
            <v>1</v>
          </cell>
        </row>
        <row r="81">
          <cell r="A81">
            <v>1</v>
          </cell>
        </row>
        <row r="82">
          <cell r="A82">
            <v>1</v>
          </cell>
        </row>
        <row r="83">
          <cell r="A83">
            <v>1</v>
          </cell>
        </row>
        <row r="84">
          <cell r="A84">
            <v>1</v>
          </cell>
        </row>
        <row r="85">
          <cell r="A85">
            <v>1</v>
          </cell>
        </row>
        <row r="86">
          <cell r="A86">
            <v>1</v>
          </cell>
        </row>
        <row r="87">
          <cell r="A87">
            <v>1</v>
          </cell>
        </row>
        <row r="88">
          <cell r="A88">
            <v>1</v>
          </cell>
        </row>
        <row r="89">
          <cell r="A89">
            <v>1</v>
          </cell>
        </row>
        <row r="90">
          <cell r="A90">
            <v>1</v>
          </cell>
        </row>
        <row r="91">
          <cell r="A91">
            <v>1</v>
          </cell>
        </row>
        <row r="92">
          <cell r="A92">
            <v>1</v>
          </cell>
        </row>
        <row r="93">
          <cell r="A93">
            <v>1</v>
          </cell>
        </row>
        <row r="94">
          <cell r="A94">
            <v>1</v>
          </cell>
        </row>
        <row r="95">
          <cell r="A95">
            <v>1</v>
          </cell>
        </row>
        <row r="96">
          <cell r="A96">
            <v>1</v>
          </cell>
        </row>
        <row r="97">
          <cell r="A97">
            <v>1</v>
          </cell>
        </row>
        <row r="98">
          <cell r="A98">
            <v>1</v>
          </cell>
        </row>
        <row r="99">
          <cell r="A99">
            <v>1</v>
          </cell>
        </row>
        <row r="100">
          <cell r="A100">
            <v>1</v>
          </cell>
        </row>
        <row r="101">
          <cell r="A101">
            <v>1</v>
          </cell>
        </row>
        <row r="102">
          <cell r="A102">
            <v>1</v>
          </cell>
        </row>
        <row r="103">
          <cell r="A103">
            <v>1</v>
          </cell>
        </row>
        <row r="104">
          <cell r="A104">
            <v>1</v>
          </cell>
        </row>
        <row r="105">
          <cell r="A105">
            <v>1</v>
          </cell>
        </row>
        <row r="106">
          <cell r="A106">
            <v>1</v>
          </cell>
        </row>
        <row r="107">
          <cell r="A107">
            <v>1</v>
          </cell>
        </row>
        <row r="108">
          <cell r="A108">
            <v>1</v>
          </cell>
        </row>
        <row r="109">
          <cell r="A109">
            <v>1</v>
          </cell>
        </row>
        <row r="110">
          <cell r="A110">
            <v>1</v>
          </cell>
        </row>
        <row r="111">
          <cell r="A111">
            <v>1</v>
          </cell>
        </row>
        <row r="112">
          <cell r="A112">
            <v>1</v>
          </cell>
        </row>
        <row r="113">
          <cell r="A113">
            <v>1</v>
          </cell>
        </row>
        <row r="114">
          <cell r="A114">
            <v>1</v>
          </cell>
        </row>
        <row r="115">
          <cell r="A115">
            <v>1</v>
          </cell>
        </row>
        <row r="116">
          <cell r="A116">
            <v>1</v>
          </cell>
        </row>
        <row r="117">
          <cell r="A117">
            <v>1</v>
          </cell>
        </row>
        <row r="118">
          <cell r="A118">
            <v>1</v>
          </cell>
        </row>
        <row r="119">
          <cell r="A119">
            <v>1</v>
          </cell>
        </row>
        <row r="120">
          <cell r="A120">
            <v>1</v>
          </cell>
        </row>
        <row r="121">
          <cell r="A121">
            <v>1</v>
          </cell>
        </row>
        <row r="122">
          <cell r="A122">
            <v>1</v>
          </cell>
        </row>
        <row r="123">
          <cell r="A123">
            <v>1</v>
          </cell>
        </row>
        <row r="124">
          <cell r="A124">
            <v>1</v>
          </cell>
        </row>
        <row r="125">
          <cell r="A125">
            <v>1</v>
          </cell>
        </row>
        <row r="126">
          <cell r="A126">
            <v>1</v>
          </cell>
        </row>
        <row r="127">
          <cell r="A127">
            <v>1</v>
          </cell>
        </row>
        <row r="128">
          <cell r="A128">
            <v>1</v>
          </cell>
        </row>
        <row r="129">
          <cell r="A129">
            <v>1</v>
          </cell>
        </row>
        <row r="130">
          <cell r="A130">
            <v>1</v>
          </cell>
        </row>
        <row r="131">
          <cell r="A131">
            <v>1</v>
          </cell>
        </row>
        <row r="132">
          <cell r="A132">
            <v>1</v>
          </cell>
        </row>
        <row r="133">
          <cell r="A133">
            <v>1</v>
          </cell>
        </row>
        <row r="134">
          <cell r="A134">
            <v>1</v>
          </cell>
        </row>
        <row r="135">
          <cell r="A135">
            <v>1</v>
          </cell>
        </row>
        <row r="136">
          <cell r="A136">
            <v>1</v>
          </cell>
        </row>
        <row r="137">
          <cell r="A137">
            <v>1</v>
          </cell>
        </row>
        <row r="138">
          <cell r="A138">
            <v>1</v>
          </cell>
        </row>
        <row r="139">
          <cell r="A139">
            <v>1</v>
          </cell>
        </row>
        <row r="140">
          <cell r="A140">
            <v>1</v>
          </cell>
        </row>
        <row r="141">
          <cell r="A141">
            <v>1</v>
          </cell>
        </row>
        <row r="142">
          <cell r="A142">
            <v>1</v>
          </cell>
        </row>
        <row r="143">
          <cell r="A143">
            <v>1</v>
          </cell>
        </row>
        <row r="144">
          <cell r="A144">
            <v>1</v>
          </cell>
        </row>
        <row r="145">
          <cell r="A145">
            <v>1</v>
          </cell>
        </row>
        <row r="146">
          <cell r="A146">
            <v>1</v>
          </cell>
        </row>
        <row r="147">
          <cell r="A147">
            <v>1</v>
          </cell>
        </row>
        <row r="148">
          <cell r="A148">
            <v>1</v>
          </cell>
        </row>
        <row r="149">
          <cell r="A149">
            <v>1</v>
          </cell>
        </row>
        <row r="150">
          <cell r="A150">
            <v>1</v>
          </cell>
        </row>
        <row r="151">
          <cell r="A151">
            <v>1</v>
          </cell>
        </row>
        <row r="152">
          <cell r="A152">
            <v>1</v>
          </cell>
        </row>
        <row r="153">
          <cell r="A153">
            <v>1</v>
          </cell>
        </row>
        <row r="154">
          <cell r="A154">
            <v>1</v>
          </cell>
        </row>
        <row r="155">
          <cell r="A155">
            <v>1</v>
          </cell>
        </row>
        <row r="156">
          <cell r="A156">
            <v>1</v>
          </cell>
        </row>
        <row r="157">
          <cell r="A157">
            <v>1</v>
          </cell>
        </row>
        <row r="158">
          <cell r="A158">
            <v>1</v>
          </cell>
        </row>
        <row r="159">
          <cell r="A159">
            <v>1</v>
          </cell>
        </row>
        <row r="160">
          <cell r="A160">
            <v>1</v>
          </cell>
        </row>
        <row r="161">
          <cell r="A161">
            <v>1</v>
          </cell>
        </row>
        <row r="162">
          <cell r="A162">
            <v>1</v>
          </cell>
        </row>
        <row r="163">
          <cell r="A163">
            <v>1</v>
          </cell>
        </row>
        <row r="164">
          <cell r="A164">
            <v>1</v>
          </cell>
        </row>
        <row r="165">
          <cell r="A165">
            <v>1</v>
          </cell>
        </row>
        <row r="166">
          <cell r="A166">
            <v>1</v>
          </cell>
        </row>
        <row r="167">
          <cell r="A167">
            <v>1</v>
          </cell>
        </row>
        <row r="168">
          <cell r="A168">
            <v>1</v>
          </cell>
        </row>
        <row r="169">
          <cell r="A169">
            <v>1</v>
          </cell>
        </row>
        <row r="170">
          <cell r="A170">
            <v>1</v>
          </cell>
        </row>
        <row r="171">
          <cell r="A171">
            <v>1</v>
          </cell>
        </row>
        <row r="172">
          <cell r="A172">
            <v>1</v>
          </cell>
        </row>
        <row r="173">
          <cell r="A173">
            <v>1</v>
          </cell>
        </row>
        <row r="174">
          <cell r="A174">
            <v>1</v>
          </cell>
        </row>
        <row r="175">
          <cell r="A175">
            <v>1</v>
          </cell>
        </row>
        <row r="176">
          <cell r="A176">
            <v>1</v>
          </cell>
        </row>
        <row r="177">
          <cell r="A177">
            <v>1</v>
          </cell>
        </row>
        <row r="178">
          <cell r="A178">
            <v>1</v>
          </cell>
        </row>
        <row r="179">
          <cell r="A179">
            <v>1</v>
          </cell>
        </row>
        <row r="180">
          <cell r="A180">
            <v>1</v>
          </cell>
        </row>
        <row r="181">
          <cell r="A181">
            <v>1</v>
          </cell>
        </row>
        <row r="182">
          <cell r="A182">
            <v>1</v>
          </cell>
        </row>
        <row r="183">
          <cell r="A183">
            <v>1</v>
          </cell>
        </row>
        <row r="184">
          <cell r="A184">
            <v>1</v>
          </cell>
        </row>
        <row r="185">
          <cell r="A185">
            <v>1</v>
          </cell>
        </row>
        <row r="186">
          <cell r="A186">
            <v>1</v>
          </cell>
        </row>
        <row r="187">
          <cell r="A187">
            <v>1</v>
          </cell>
        </row>
        <row r="188">
          <cell r="A188">
            <v>1</v>
          </cell>
        </row>
        <row r="189">
          <cell r="A189">
            <v>1</v>
          </cell>
        </row>
        <row r="190">
          <cell r="A190">
            <v>1</v>
          </cell>
        </row>
        <row r="191">
          <cell r="A191">
            <v>1</v>
          </cell>
        </row>
        <row r="192">
          <cell r="A192">
            <v>1</v>
          </cell>
        </row>
        <row r="193">
          <cell r="A193">
            <v>1</v>
          </cell>
        </row>
        <row r="194">
          <cell r="A194">
            <v>1</v>
          </cell>
        </row>
        <row r="195">
          <cell r="A195">
            <v>1</v>
          </cell>
        </row>
        <row r="196">
          <cell r="A196">
            <v>1</v>
          </cell>
        </row>
        <row r="197">
          <cell r="A197">
            <v>1</v>
          </cell>
        </row>
        <row r="198">
          <cell r="A198">
            <v>1</v>
          </cell>
        </row>
        <row r="199">
          <cell r="A199">
            <v>1</v>
          </cell>
        </row>
        <row r="200">
          <cell r="A200">
            <v>1</v>
          </cell>
        </row>
        <row r="201">
          <cell r="A201">
            <v>1</v>
          </cell>
        </row>
        <row r="202">
          <cell r="A202">
            <v>1</v>
          </cell>
        </row>
        <row r="203">
          <cell r="A203">
            <v>1</v>
          </cell>
        </row>
        <row r="204">
          <cell r="A204">
            <v>1</v>
          </cell>
        </row>
        <row r="205">
          <cell r="A205">
            <v>1</v>
          </cell>
        </row>
        <row r="206">
          <cell r="A206">
            <v>1</v>
          </cell>
        </row>
        <row r="207">
          <cell r="A207">
            <v>1</v>
          </cell>
        </row>
        <row r="208">
          <cell r="A208">
            <v>1</v>
          </cell>
        </row>
        <row r="209">
          <cell r="A209">
            <v>1</v>
          </cell>
        </row>
        <row r="210">
          <cell r="A210">
            <v>1</v>
          </cell>
        </row>
        <row r="211">
          <cell r="A211">
            <v>1</v>
          </cell>
        </row>
        <row r="212">
          <cell r="A212">
            <v>1</v>
          </cell>
        </row>
        <row r="213">
          <cell r="A213">
            <v>1</v>
          </cell>
        </row>
        <row r="214">
          <cell r="A214">
            <v>1</v>
          </cell>
        </row>
        <row r="215">
          <cell r="A215">
            <v>1</v>
          </cell>
        </row>
        <row r="216">
          <cell r="A216">
            <v>1</v>
          </cell>
        </row>
        <row r="217">
          <cell r="A217">
            <v>1</v>
          </cell>
        </row>
        <row r="218">
          <cell r="A218">
            <v>1</v>
          </cell>
        </row>
        <row r="219">
          <cell r="A219">
            <v>1</v>
          </cell>
        </row>
        <row r="220">
          <cell r="A220">
            <v>1</v>
          </cell>
        </row>
        <row r="221">
          <cell r="A221">
            <v>1</v>
          </cell>
        </row>
        <row r="222">
          <cell r="A222">
            <v>1</v>
          </cell>
        </row>
        <row r="223">
          <cell r="A223">
            <v>1</v>
          </cell>
        </row>
        <row r="224">
          <cell r="A224">
            <v>1</v>
          </cell>
        </row>
        <row r="225">
          <cell r="A225">
            <v>1</v>
          </cell>
        </row>
        <row r="226">
          <cell r="A226">
            <v>1</v>
          </cell>
        </row>
        <row r="227">
          <cell r="A227">
            <v>1</v>
          </cell>
        </row>
        <row r="228">
          <cell r="A228">
            <v>1</v>
          </cell>
        </row>
        <row r="229">
          <cell r="A229">
            <v>1</v>
          </cell>
        </row>
        <row r="230">
          <cell r="A230">
            <v>1</v>
          </cell>
        </row>
        <row r="231">
          <cell r="A231">
            <v>1</v>
          </cell>
        </row>
        <row r="232">
          <cell r="A232">
            <v>1</v>
          </cell>
        </row>
        <row r="233">
          <cell r="A233">
            <v>1</v>
          </cell>
        </row>
        <row r="234">
          <cell r="A234">
            <v>1</v>
          </cell>
        </row>
        <row r="235">
          <cell r="A235">
            <v>1</v>
          </cell>
        </row>
        <row r="236">
          <cell r="A236">
            <v>1</v>
          </cell>
        </row>
        <row r="237">
          <cell r="A237">
            <v>1</v>
          </cell>
        </row>
        <row r="238">
          <cell r="A238">
            <v>1</v>
          </cell>
        </row>
        <row r="239">
          <cell r="A239">
            <v>1</v>
          </cell>
        </row>
        <row r="240">
          <cell r="A240">
            <v>1</v>
          </cell>
        </row>
        <row r="241">
          <cell r="A241">
            <v>1</v>
          </cell>
        </row>
        <row r="242">
          <cell r="A242">
            <v>1</v>
          </cell>
        </row>
        <row r="243">
          <cell r="A243">
            <v>1</v>
          </cell>
        </row>
        <row r="244">
          <cell r="A244">
            <v>1</v>
          </cell>
        </row>
        <row r="245">
          <cell r="A245">
            <v>1</v>
          </cell>
        </row>
        <row r="246">
          <cell r="A246">
            <v>1</v>
          </cell>
        </row>
        <row r="247">
          <cell r="A247">
            <v>1</v>
          </cell>
        </row>
        <row r="248">
          <cell r="A248">
            <v>1</v>
          </cell>
        </row>
        <row r="249">
          <cell r="A249">
            <v>1</v>
          </cell>
        </row>
        <row r="250">
          <cell r="A250">
            <v>1</v>
          </cell>
        </row>
        <row r="251">
          <cell r="A251">
            <v>1</v>
          </cell>
        </row>
        <row r="252">
          <cell r="A252">
            <v>1</v>
          </cell>
        </row>
        <row r="253">
          <cell r="A253">
            <v>1</v>
          </cell>
        </row>
        <row r="254">
          <cell r="A254">
            <v>1</v>
          </cell>
        </row>
        <row r="255">
          <cell r="A255">
            <v>1</v>
          </cell>
        </row>
        <row r="256">
          <cell r="A256">
            <v>1</v>
          </cell>
        </row>
        <row r="257">
          <cell r="A257">
            <v>1</v>
          </cell>
        </row>
        <row r="258">
          <cell r="A258">
            <v>1</v>
          </cell>
        </row>
        <row r="259">
          <cell r="A259">
            <v>1</v>
          </cell>
        </row>
        <row r="260">
          <cell r="A260">
            <v>1</v>
          </cell>
        </row>
        <row r="261">
          <cell r="A261">
            <v>1</v>
          </cell>
        </row>
        <row r="262">
          <cell r="A262">
            <v>1</v>
          </cell>
        </row>
        <row r="263">
          <cell r="A263">
            <v>1</v>
          </cell>
        </row>
        <row r="264">
          <cell r="A264">
            <v>1</v>
          </cell>
        </row>
        <row r="265">
          <cell r="A265">
            <v>1</v>
          </cell>
        </row>
        <row r="266">
          <cell r="A266">
            <v>1</v>
          </cell>
        </row>
        <row r="267">
          <cell r="A267">
            <v>1</v>
          </cell>
        </row>
        <row r="268">
          <cell r="A268">
            <v>1</v>
          </cell>
        </row>
        <row r="269">
          <cell r="A269">
            <v>1</v>
          </cell>
        </row>
        <row r="270">
          <cell r="A270">
            <v>1</v>
          </cell>
        </row>
        <row r="271">
          <cell r="A271">
            <v>1</v>
          </cell>
        </row>
        <row r="272">
          <cell r="A272">
            <v>1</v>
          </cell>
        </row>
        <row r="273">
          <cell r="A273">
            <v>1</v>
          </cell>
        </row>
        <row r="274">
          <cell r="A274">
            <v>1</v>
          </cell>
        </row>
        <row r="275">
          <cell r="A275">
            <v>1</v>
          </cell>
        </row>
        <row r="276">
          <cell r="A276">
            <v>1</v>
          </cell>
        </row>
        <row r="277">
          <cell r="A277">
            <v>1</v>
          </cell>
        </row>
        <row r="278">
          <cell r="A278">
            <v>1</v>
          </cell>
        </row>
        <row r="279">
          <cell r="A279">
            <v>1</v>
          </cell>
        </row>
        <row r="280">
          <cell r="A280">
            <v>1</v>
          </cell>
        </row>
        <row r="281">
          <cell r="A281">
            <v>1</v>
          </cell>
        </row>
        <row r="282">
          <cell r="A282">
            <v>1</v>
          </cell>
        </row>
        <row r="283">
          <cell r="A283">
            <v>1</v>
          </cell>
        </row>
        <row r="284">
          <cell r="A284">
            <v>1</v>
          </cell>
        </row>
        <row r="285">
          <cell r="A285">
            <v>1</v>
          </cell>
        </row>
        <row r="286">
          <cell r="A286">
            <v>1</v>
          </cell>
        </row>
        <row r="287">
          <cell r="A287">
            <v>1</v>
          </cell>
        </row>
        <row r="288">
          <cell r="A288">
            <v>1</v>
          </cell>
        </row>
        <row r="289">
          <cell r="A289">
            <v>1</v>
          </cell>
        </row>
        <row r="290">
          <cell r="A290">
            <v>1</v>
          </cell>
        </row>
        <row r="291">
          <cell r="A291">
            <v>1</v>
          </cell>
        </row>
        <row r="292">
          <cell r="A292">
            <v>1</v>
          </cell>
        </row>
        <row r="293">
          <cell r="A293">
            <v>1</v>
          </cell>
        </row>
        <row r="294">
          <cell r="A294">
            <v>1</v>
          </cell>
        </row>
        <row r="295">
          <cell r="A295">
            <v>1</v>
          </cell>
        </row>
        <row r="296">
          <cell r="A296">
            <v>1</v>
          </cell>
        </row>
        <row r="297">
          <cell r="A297">
            <v>1</v>
          </cell>
        </row>
        <row r="298">
          <cell r="A298">
            <v>1</v>
          </cell>
        </row>
        <row r="299">
          <cell r="A299">
            <v>1</v>
          </cell>
        </row>
        <row r="300">
          <cell r="A300">
            <v>1</v>
          </cell>
        </row>
        <row r="301">
          <cell r="A301">
            <v>1</v>
          </cell>
        </row>
        <row r="302">
          <cell r="A302">
            <v>1</v>
          </cell>
        </row>
        <row r="303">
          <cell r="A303">
            <v>1</v>
          </cell>
        </row>
        <row r="304">
          <cell r="A304">
            <v>1</v>
          </cell>
        </row>
        <row r="305">
          <cell r="A305">
            <v>1</v>
          </cell>
        </row>
        <row r="306">
          <cell r="A306">
            <v>1</v>
          </cell>
        </row>
        <row r="307">
          <cell r="A307">
            <v>1</v>
          </cell>
        </row>
        <row r="308">
          <cell r="A308">
            <v>1</v>
          </cell>
        </row>
        <row r="309">
          <cell r="A309">
            <v>1</v>
          </cell>
        </row>
        <row r="310">
          <cell r="A310">
            <v>1</v>
          </cell>
        </row>
        <row r="311">
          <cell r="A311">
            <v>1</v>
          </cell>
        </row>
        <row r="312">
          <cell r="A312">
            <v>1</v>
          </cell>
        </row>
        <row r="313">
          <cell r="A313">
            <v>1</v>
          </cell>
        </row>
        <row r="314">
          <cell r="A314">
            <v>1</v>
          </cell>
        </row>
        <row r="315">
          <cell r="A315">
            <v>1</v>
          </cell>
        </row>
        <row r="316">
          <cell r="A316">
            <v>1</v>
          </cell>
        </row>
        <row r="317">
          <cell r="A317">
            <v>1</v>
          </cell>
        </row>
        <row r="318">
          <cell r="A318">
            <v>1</v>
          </cell>
        </row>
        <row r="319">
          <cell r="A319">
            <v>1</v>
          </cell>
        </row>
        <row r="320">
          <cell r="A320">
            <v>1</v>
          </cell>
        </row>
        <row r="321">
          <cell r="A321">
            <v>1</v>
          </cell>
        </row>
        <row r="322">
          <cell r="A322">
            <v>1</v>
          </cell>
        </row>
        <row r="323">
          <cell r="A323">
            <v>1</v>
          </cell>
        </row>
        <row r="324">
          <cell r="A324">
            <v>1</v>
          </cell>
        </row>
        <row r="325">
          <cell r="A325">
            <v>1</v>
          </cell>
        </row>
        <row r="326">
          <cell r="A326">
            <v>1</v>
          </cell>
        </row>
        <row r="327">
          <cell r="A327">
            <v>1</v>
          </cell>
        </row>
        <row r="328">
          <cell r="A328">
            <v>1</v>
          </cell>
        </row>
        <row r="329">
          <cell r="A329">
            <v>1</v>
          </cell>
        </row>
        <row r="330">
          <cell r="A330">
            <v>1</v>
          </cell>
        </row>
        <row r="331">
          <cell r="A331">
            <v>1</v>
          </cell>
        </row>
        <row r="332">
          <cell r="A332">
            <v>1</v>
          </cell>
        </row>
        <row r="333">
          <cell r="A333">
            <v>1</v>
          </cell>
        </row>
        <row r="334">
          <cell r="A334">
            <v>1</v>
          </cell>
        </row>
        <row r="335">
          <cell r="A335">
            <v>1</v>
          </cell>
        </row>
        <row r="336">
          <cell r="A336">
            <v>1</v>
          </cell>
        </row>
        <row r="337">
          <cell r="A337">
            <v>1</v>
          </cell>
        </row>
        <row r="338">
          <cell r="A338">
            <v>1</v>
          </cell>
        </row>
        <row r="339">
          <cell r="A339">
            <v>1</v>
          </cell>
        </row>
        <row r="340">
          <cell r="A340">
            <v>1</v>
          </cell>
        </row>
        <row r="341">
          <cell r="A341">
            <v>1</v>
          </cell>
        </row>
        <row r="342">
          <cell r="A342">
            <v>1</v>
          </cell>
        </row>
        <row r="343">
          <cell r="A343">
            <v>1</v>
          </cell>
        </row>
        <row r="344">
          <cell r="A344">
            <v>1</v>
          </cell>
        </row>
        <row r="345">
          <cell r="A345">
            <v>1</v>
          </cell>
        </row>
        <row r="346">
          <cell r="A346">
            <v>1</v>
          </cell>
        </row>
        <row r="347">
          <cell r="A347">
            <v>1</v>
          </cell>
        </row>
        <row r="348">
          <cell r="A348">
            <v>1</v>
          </cell>
        </row>
        <row r="349">
          <cell r="A349">
            <v>1</v>
          </cell>
        </row>
        <row r="350">
          <cell r="A350">
            <v>1</v>
          </cell>
        </row>
        <row r="351">
          <cell r="A351">
            <v>1</v>
          </cell>
        </row>
        <row r="352">
          <cell r="A352">
            <v>1</v>
          </cell>
        </row>
        <row r="353">
          <cell r="A353">
            <v>1</v>
          </cell>
        </row>
        <row r="354">
          <cell r="A354">
            <v>1</v>
          </cell>
        </row>
        <row r="355">
          <cell r="A355">
            <v>1</v>
          </cell>
        </row>
        <row r="356">
          <cell r="A356">
            <v>1</v>
          </cell>
        </row>
        <row r="357">
          <cell r="A357">
            <v>1</v>
          </cell>
        </row>
        <row r="358">
          <cell r="A358">
            <v>1</v>
          </cell>
        </row>
        <row r="359">
          <cell r="A359">
            <v>1</v>
          </cell>
        </row>
        <row r="360">
          <cell r="A360">
            <v>1</v>
          </cell>
        </row>
        <row r="361">
          <cell r="A361">
            <v>1</v>
          </cell>
        </row>
        <row r="362">
          <cell r="A362">
            <v>1</v>
          </cell>
        </row>
        <row r="363">
          <cell r="A363">
            <v>1</v>
          </cell>
        </row>
        <row r="364">
          <cell r="A364">
            <v>1</v>
          </cell>
        </row>
        <row r="365">
          <cell r="A365">
            <v>1</v>
          </cell>
        </row>
        <row r="366">
          <cell r="A366">
            <v>1</v>
          </cell>
        </row>
        <row r="367">
          <cell r="A367">
            <v>1</v>
          </cell>
        </row>
        <row r="368">
          <cell r="A368">
            <v>1</v>
          </cell>
        </row>
        <row r="369">
          <cell r="A369">
            <v>1</v>
          </cell>
        </row>
        <row r="370">
          <cell r="A370">
            <v>1</v>
          </cell>
        </row>
        <row r="371">
          <cell r="A371">
            <v>1</v>
          </cell>
        </row>
        <row r="372">
          <cell r="A372">
            <v>1</v>
          </cell>
        </row>
        <row r="373">
          <cell r="A373">
            <v>1</v>
          </cell>
        </row>
        <row r="374">
          <cell r="A374">
            <v>1</v>
          </cell>
        </row>
        <row r="375">
          <cell r="A375">
            <v>1</v>
          </cell>
        </row>
        <row r="376">
          <cell r="A376">
            <v>1</v>
          </cell>
        </row>
        <row r="377">
          <cell r="A377">
            <v>1</v>
          </cell>
        </row>
        <row r="378">
          <cell r="A378">
            <v>1</v>
          </cell>
        </row>
        <row r="379">
          <cell r="A379">
            <v>1</v>
          </cell>
        </row>
        <row r="380">
          <cell r="A380">
            <v>1</v>
          </cell>
        </row>
        <row r="381">
          <cell r="A381">
            <v>1</v>
          </cell>
        </row>
        <row r="382">
          <cell r="A382">
            <v>1</v>
          </cell>
        </row>
        <row r="383">
          <cell r="A383">
            <v>1</v>
          </cell>
        </row>
        <row r="384">
          <cell r="A384">
            <v>1</v>
          </cell>
        </row>
        <row r="385">
          <cell r="A385">
            <v>1</v>
          </cell>
        </row>
        <row r="386">
          <cell r="A386">
            <v>1</v>
          </cell>
        </row>
        <row r="387">
          <cell r="A387">
            <v>1</v>
          </cell>
        </row>
        <row r="388">
          <cell r="A388">
            <v>1</v>
          </cell>
        </row>
        <row r="389">
          <cell r="A389">
            <v>1</v>
          </cell>
        </row>
        <row r="390">
          <cell r="A390">
            <v>1</v>
          </cell>
        </row>
        <row r="391">
          <cell r="A391">
            <v>1</v>
          </cell>
        </row>
        <row r="392">
          <cell r="A392">
            <v>1</v>
          </cell>
        </row>
        <row r="393">
          <cell r="A393">
            <v>1</v>
          </cell>
        </row>
        <row r="394">
          <cell r="A394">
            <v>1</v>
          </cell>
        </row>
        <row r="395">
          <cell r="A395">
            <v>1</v>
          </cell>
        </row>
        <row r="396">
          <cell r="A396">
            <v>1</v>
          </cell>
        </row>
        <row r="397">
          <cell r="A397">
            <v>1</v>
          </cell>
        </row>
        <row r="398">
          <cell r="A398">
            <v>1</v>
          </cell>
        </row>
        <row r="399">
          <cell r="A399">
            <v>1</v>
          </cell>
        </row>
        <row r="400">
          <cell r="A400">
            <v>1</v>
          </cell>
        </row>
        <row r="401">
          <cell r="A401">
            <v>1</v>
          </cell>
        </row>
        <row r="402">
          <cell r="A402">
            <v>1</v>
          </cell>
        </row>
        <row r="403">
          <cell r="A403">
            <v>1</v>
          </cell>
        </row>
        <row r="404">
          <cell r="A404">
            <v>1</v>
          </cell>
        </row>
        <row r="405">
          <cell r="A405">
            <v>1</v>
          </cell>
        </row>
        <row r="406">
          <cell r="A406">
            <v>1</v>
          </cell>
        </row>
        <row r="407">
          <cell r="A407">
            <v>1</v>
          </cell>
        </row>
        <row r="408">
          <cell r="A408">
            <v>1</v>
          </cell>
        </row>
        <row r="409">
          <cell r="A409">
            <v>1</v>
          </cell>
        </row>
        <row r="410">
          <cell r="A410">
            <v>1</v>
          </cell>
        </row>
        <row r="411">
          <cell r="A411">
            <v>1</v>
          </cell>
        </row>
        <row r="412">
          <cell r="A412">
            <v>1</v>
          </cell>
        </row>
        <row r="413">
          <cell r="A413">
            <v>1</v>
          </cell>
        </row>
        <row r="414">
          <cell r="A414">
            <v>1</v>
          </cell>
        </row>
        <row r="415">
          <cell r="A415">
            <v>1</v>
          </cell>
        </row>
        <row r="416">
          <cell r="A416">
            <v>1</v>
          </cell>
        </row>
        <row r="417">
          <cell r="A417">
            <v>1</v>
          </cell>
        </row>
        <row r="418">
          <cell r="A418">
            <v>1</v>
          </cell>
        </row>
        <row r="419">
          <cell r="A419">
            <v>1</v>
          </cell>
        </row>
        <row r="420">
          <cell r="A420">
            <v>1</v>
          </cell>
        </row>
        <row r="421">
          <cell r="A421">
            <v>1</v>
          </cell>
        </row>
        <row r="422">
          <cell r="A422">
            <v>1</v>
          </cell>
        </row>
        <row r="423">
          <cell r="A423">
            <v>1</v>
          </cell>
        </row>
        <row r="424">
          <cell r="A424">
            <v>1</v>
          </cell>
        </row>
        <row r="425">
          <cell r="A425">
            <v>1</v>
          </cell>
        </row>
        <row r="426">
          <cell r="A426">
            <v>1</v>
          </cell>
        </row>
        <row r="427">
          <cell r="A427">
            <v>1</v>
          </cell>
        </row>
        <row r="428">
          <cell r="A428">
            <v>1</v>
          </cell>
        </row>
        <row r="429">
          <cell r="A429">
            <v>1</v>
          </cell>
        </row>
        <row r="430">
          <cell r="A430">
            <v>1</v>
          </cell>
        </row>
        <row r="431">
          <cell r="A431">
            <v>1</v>
          </cell>
        </row>
        <row r="432">
          <cell r="A432">
            <v>1</v>
          </cell>
        </row>
        <row r="433">
          <cell r="A433">
            <v>1</v>
          </cell>
        </row>
        <row r="434">
          <cell r="A434">
            <v>1</v>
          </cell>
        </row>
        <row r="435">
          <cell r="A435">
            <v>1</v>
          </cell>
        </row>
        <row r="436">
          <cell r="A436">
            <v>1</v>
          </cell>
        </row>
        <row r="437">
          <cell r="A437">
            <v>1</v>
          </cell>
        </row>
        <row r="438">
          <cell r="A438">
            <v>1</v>
          </cell>
        </row>
        <row r="439">
          <cell r="A439">
            <v>1</v>
          </cell>
        </row>
        <row r="440">
          <cell r="A440">
            <v>1</v>
          </cell>
        </row>
        <row r="441">
          <cell r="A441">
            <v>1</v>
          </cell>
        </row>
        <row r="442">
          <cell r="A442">
            <v>1</v>
          </cell>
        </row>
        <row r="443">
          <cell r="A443">
            <v>1</v>
          </cell>
        </row>
        <row r="444">
          <cell r="A444">
            <v>1</v>
          </cell>
        </row>
        <row r="445">
          <cell r="A445">
            <v>1</v>
          </cell>
        </row>
        <row r="446">
          <cell r="A446">
            <v>1</v>
          </cell>
        </row>
        <row r="447">
          <cell r="A447">
            <v>1</v>
          </cell>
        </row>
        <row r="448">
          <cell r="A448">
            <v>1</v>
          </cell>
        </row>
        <row r="449">
          <cell r="A449">
            <v>1</v>
          </cell>
        </row>
        <row r="450">
          <cell r="A450">
            <v>1</v>
          </cell>
        </row>
        <row r="451">
          <cell r="A451">
            <v>1</v>
          </cell>
        </row>
        <row r="452">
          <cell r="A452">
            <v>1</v>
          </cell>
        </row>
        <row r="453">
          <cell r="A453">
            <v>1</v>
          </cell>
        </row>
        <row r="454">
          <cell r="A454">
            <v>1</v>
          </cell>
        </row>
        <row r="455">
          <cell r="A455">
            <v>1</v>
          </cell>
        </row>
        <row r="456">
          <cell r="A456">
            <v>1</v>
          </cell>
        </row>
        <row r="457">
          <cell r="A457">
            <v>1</v>
          </cell>
        </row>
        <row r="458">
          <cell r="A458">
            <v>1</v>
          </cell>
        </row>
        <row r="459">
          <cell r="A459">
            <v>1</v>
          </cell>
        </row>
        <row r="460">
          <cell r="A460">
            <v>1</v>
          </cell>
        </row>
        <row r="461">
          <cell r="A461">
            <v>1</v>
          </cell>
        </row>
        <row r="462">
          <cell r="A462">
            <v>1</v>
          </cell>
        </row>
        <row r="463">
          <cell r="A463">
            <v>1</v>
          </cell>
        </row>
        <row r="464">
          <cell r="A464">
            <v>1</v>
          </cell>
        </row>
        <row r="465">
          <cell r="A465">
            <v>1</v>
          </cell>
        </row>
        <row r="466">
          <cell r="A466">
            <v>1</v>
          </cell>
        </row>
        <row r="467">
          <cell r="A467">
            <v>1</v>
          </cell>
        </row>
        <row r="468">
          <cell r="A468">
            <v>1</v>
          </cell>
        </row>
        <row r="469">
          <cell r="A469">
            <v>1</v>
          </cell>
        </row>
        <row r="470">
          <cell r="A470">
            <v>1</v>
          </cell>
        </row>
        <row r="471">
          <cell r="A471">
            <v>1</v>
          </cell>
        </row>
        <row r="472">
          <cell r="A472">
            <v>1</v>
          </cell>
        </row>
        <row r="473">
          <cell r="A473">
            <v>1</v>
          </cell>
        </row>
        <row r="474">
          <cell r="A474">
            <v>1</v>
          </cell>
        </row>
        <row r="475">
          <cell r="A475">
            <v>1</v>
          </cell>
        </row>
        <row r="476">
          <cell r="A476">
            <v>1</v>
          </cell>
        </row>
        <row r="477">
          <cell r="A477">
            <v>1</v>
          </cell>
        </row>
        <row r="478">
          <cell r="A478">
            <v>1</v>
          </cell>
        </row>
        <row r="479">
          <cell r="A479">
            <v>1</v>
          </cell>
        </row>
        <row r="480">
          <cell r="A480">
            <v>1</v>
          </cell>
        </row>
        <row r="481">
          <cell r="A481">
            <v>1</v>
          </cell>
        </row>
        <row r="482">
          <cell r="A482">
            <v>1</v>
          </cell>
        </row>
        <row r="483">
          <cell r="A483">
            <v>1</v>
          </cell>
        </row>
        <row r="484">
          <cell r="A484">
            <v>1</v>
          </cell>
        </row>
        <row r="485">
          <cell r="A485">
            <v>1</v>
          </cell>
        </row>
        <row r="486">
          <cell r="A486">
            <v>1</v>
          </cell>
        </row>
        <row r="487">
          <cell r="A487">
            <v>1</v>
          </cell>
        </row>
        <row r="488">
          <cell r="A488">
            <v>1</v>
          </cell>
        </row>
        <row r="489">
          <cell r="A489">
            <v>1</v>
          </cell>
        </row>
        <row r="490">
          <cell r="A490">
            <v>1</v>
          </cell>
        </row>
        <row r="491">
          <cell r="A491">
            <v>1</v>
          </cell>
        </row>
        <row r="492">
          <cell r="A492">
            <v>1</v>
          </cell>
        </row>
        <row r="493">
          <cell r="A493">
            <v>1</v>
          </cell>
        </row>
        <row r="494">
          <cell r="A494">
            <v>1</v>
          </cell>
        </row>
        <row r="495">
          <cell r="A495">
            <v>1</v>
          </cell>
        </row>
        <row r="496">
          <cell r="A496">
            <v>1</v>
          </cell>
        </row>
        <row r="497">
          <cell r="A497">
            <v>1</v>
          </cell>
        </row>
        <row r="498">
          <cell r="A498">
            <v>1</v>
          </cell>
        </row>
        <row r="499">
          <cell r="A499">
            <v>1</v>
          </cell>
        </row>
        <row r="500">
          <cell r="A500">
            <v>1</v>
          </cell>
        </row>
        <row r="501">
          <cell r="A501">
            <v>1</v>
          </cell>
        </row>
        <row r="502">
          <cell r="A502">
            <v>1</v>
          </cell>
        </row>
        <row r="503">
          <cell r="A503">
            <v>1</v>
          </cell>
        </row>
        <row r="504">
          <cell r="A504">
            <v>1</v>
          </cell>
        </row>
        <row r="505">
          <cell r="A505">
            <v>1</v>
          </cell>
        </row>
        <row r="506">
          <cell r="A506">
            <v>1</v>
          </cell>
        </row>
        <row r="507">
          <cell r="A507">
            <v>1</v>
          </cell>
        </row>
        <row r="508">
          <cell r="A508">
            <v>1</v>
          </cell>
        </row>
        <row r="509">
          <cell r="A509">
            <v>1</v>
          </cell>
        </row>
        <row r="510">
          <cell r="A510">
            <v>1</v>
          </cell>
        </row>
        <row r="511">
          <cell r="A511">
            <v>1</v>
          </cell>
        </row>
        <row r="512">
          <cell r="A512">
            <v>1</v>
          </cell>
        </row>
        <row r="513">
          <cell r="A513">
            <v>1</v>
          </cell>
        </row>
        <row r="514">
          <cell r="A514">
            <v>1</v>
          </cell>
        </row>
        <row r="515">
          <cell r="A515">
            <v>1</v>
          </cell>
        </row>
        <row r="516">
          <cell r="A516">
            <v>1</v>
          </cell>
        </row>
        <row r="517">
          <cell r="A517">
            <v>1</v>
          </cell>
        </row>
        <row r="518">
          <cell r="A518">
            <v>1</v>
          </cell>
        </row>
        <row r="519">
          <cell r="A519">
            <v>1</v>
          </cell>
        </row>
        <row r="520">
          <cell r="A520">
            <v>1</v>
          </cell>
        </row>
        <row r="521">
          <cell r="A521">
            <v>1</v>
          </cell>
        </row>
        <row r="522">
          <cell r="A522">
            <v>1</v>
          </cell>
        </row>
        <row r="523">
          <cell r="A523">
            <v>1</v>
          </cell>
        </row>
        <row r="524">
          <cell r="A524">
            <v>1</v>
          </cell>
        </row>
        <row r="525">
          <cell r="A525">
            <v>1</v>
          </cell>
        </row>
        <row r="526">
          <cell r="A526">
            <v>1</v>
          </cell>
        </row>
        <row r="527">
          <cell r="A527">
            <v>1</v>
          </cell>
        </row>
        <row r="528">
          <cell r="A528">
            <v>1</v>
          </cell>
        </row>
        <row r="529">
          <cell r="A529">
            <v>1</v>
          </cell>
        </row>
        <row r="530">
          <cell r="A530">
            <v>1</v>
          </cell>
        </row>
        <row r="531">
          <cell r="A531">
            <v>1</v>
          </cell>
        </row>
        <row r="532">
          <cell r="A532">
            <v>1</v>
          </cell>
        </row>
        <row r="533">
          <cell r="A533">
            <v>1</v>
          </cell>
        </row>
        <row r="534">
          <cell r="A534">
            <v>1</v>
          </cell>
        </row>
        <row r="535">
          <cell r="A535">
            <v>1</v>
          </cell>
        </row>
        <row r="536">
          <cell r="A536">
            <v>1</v>
          </cell>
        </row>
        <row r="537">
          <cell r="A537">
            <v>1</v>
          </cell>
        </row>
        <row r="538">
          <cell r="A538">
            <v>1</v>
          </cell>
        </row>
        <row r="539">
          <cell r="A539">
            <v>1</v>
          </cell>
        </row>
        <row r="540">
          <cell r="A540">
            <v>1</v>
          </cell>
        </row>
        <row r="541">
          <cell r="A541">
            <v>1</v>
          </cell>
        </row>
        <row r="542">
          <cell r="A542">
            <v>1</v>
          </cell>
        </row>
        <row r="543">
          <cell r="A543">
            <v>1</v>
          </cell>
        </row>
        <row r="544">
          <cell r="A544">
            <v>1</v>
          </cell>
        </row>
        <row r="545">
          <cell r="A545">
            <v>1</v>
          </cell>
        </row>
        <row r="546">
          <cell r="A546">
            <v>1</v>
          </cell>
        </row>
        <row r="547">
          <cell r="A547">
            <v>1</v>
          </cell>
        </row>
        <row r="548">
          <cell r="A548">
            <v>1</v>
          </cell>
        </row>
        <row r="549">
          <cell r="A549">
            <v>1</v>
          </cell>
        </row>
        <row r="550">
          <cell r="A550">
            <v>1</v>
          </cell>
        </row>
        <row r="551">
          <cell r="A551">
            <v>1</v>
          </cell>
        </row>
        <row r="552">
          <cell r="A552">
            <v>1</v>
          </cell>
        </row>
        <row r="553">
          <cell r="A553">
            <v>1</v>
          </cell>
        </row>
        <row r="554">
          <cell r="A554">
            <v>1</v>
          </cell>
        </row>
        <row r="555">
          <cell r="A555">
            <v>1</v>
          </cell>
        </row>
        <row r="556">
          <cell r="A556">
            <v>1</v>
          </cell>
        </row>
        <row r="557">
          <cell r="A557">
            <v>1</v>
          </cell>
        </row>
        <row r="558">
          <cell r="A558">
            <v>1</v>
          </cell>
        </row>
        <row r="559">
          <cell r="A559">
            <v>1</v>
          </cell>
        </row>
        <row r="560">
          <cell r="A560">
            <v>1</v>
          </cell>
        </row>
        <row r="561">
          <cell r="A561">
            <v>1</v>
          </cell>
        </row>
        <row r="562">
          <cell r="A562">
            <v>1</v>
          </cell>
        </row>
        <row r="563">
          <cell r="A563">
            <v>1</v>
          </cell>
        </row>
        <row r="564">
          <cell r="A564">
            <v>1</v>
          </cell>
        </row>
        <row r="565">
          <cell r="A565">
            <v>1</v>
          </cell>
        </row>
        <row r="566">
          <cell r="A566">
            <v>1</v>
          </cell>
        </row>
        <row r="567">
          <cell r="A567">
            <v>1</v>
          </cell>
        </row>
        <row r="568">
          <cell r="A568">
            <v>1</v>
          </cell>
        </row>
        <row r="569">
          <cell r="A569">
            <v>1</v>
          </cell>
        </row>
        <row r="570">
          <cell r="A570">
            <v>1</v>
          </cell>
        </row>
        <row r="571">
          <cell r="A571">
            <v>1</v>
          </cell>
        </row>
        <row r="572">
          <cell r="A572">
            <v>1</v>
          </cell>
        </row>
        <row r="573">
          <cell r="A573">
            <v>1</v>
          </cell>
        </row>
        <row r="574">
          <cell r="A574">
            <v>1</v>
          </cell>
        </row>
        <row r="575">
          <cell r="A575">
            <v>1</v>
          </cell>
        </row>
        <row r="576">
          <cell r="A576">
            <v>1</v>
          </cell>
        </row>
        <row r="577">
          <cell r="A577">
            <v>1</v>
          </cell>
        </row>
        <row r="578">
          <cell r="A578">
            <v>1</v>
          </cell>
        </row>
        <row r="579">
          <cell r="A579">
            <v>1</v>
          </cell>
        </row>
        <row r="580">
          <cell r="A580">
            <v>1</v>
          </cell>
        </row>
        <row r="581">
          <cell r="A581">
            <v>1</v>
          </cell>
        </row>
        <row r="582">
          <cell r="A582">
            <v>1</v>
          </cell>
        </row>
        <row r="583">
          <cell r="A583">
            <v>1</v>
          </cell>
        </row>
        <row r="584">
          <cell r="A584">
            <v>1</v>
          </cell>
        </row>
        <row r="585">
          <cell r="A585">
            <v>1</v>
          </cell>
        </row>
        <row r="586">
          <cell r="A586">
            <v>1</v>
          </cell>
        </row>
        <row r="587">
          <cell r="A587">
            <v>1</v>
          </cell>
        </row>
        <row r="588">
          <cell r="A588">
            <v>1</v>
          </cell>
        </row>
        <row r="589">
          <cell r="A589">
            <v>1</v>
          </cell>
        </row>
        <row r="590">
          <cell r="A590">
            <v>1</v>
          </cell>
        </row>
        <row r="591">
          <cell r="A591">
            <v>1</v>
          </cell>
        </row>
        <row r="592">
          <cell r="A592">
            <v>1</v>
          </cell>
        </row>
        <row r="593">
          <cell r="A593">
            <v>1</v>
          </cell>
        </row>
        <row r="594">
          <cell r="A594">
            <v>1</v>
          </cell>
        </row>
        <row r="595">
          <cell r="A595">
            <v>1</v>
          </cell>
        </row>
        <row r="596">
          <cell r="A596">
            <v>1</v>
          </cell>
        </row>
        <row r="597">
          <cell r="A597">
            <v>1</v>
          </cell>
        </row>
        <row r="598">
          <cell r="A598">
            <v>1</v>
          </cell>
        </row>
        <row r="599">
          <cell r="A599">
            <v>1</v>
          </cell>
        </row>
        <row r="600">
          <cell r="A600">
            <v>1</v>
          </cell>
        </row>
        <row r="601">
          <cell r="A601">
            <v>1</v>
          </cell>
        </row>
        <row r="602">
          <cell r="A602">
            <v>1</v>
          </cell>
        </row>
        <row r="603">
          <cell r="A603">
            <v>1</v>
          </cell>
        </row>
        <row r="604">
          <cell r="A604">
            <v>1</v>
          </cell>
        </row>
        <row r="605">
          <cell r="A605">
            <v>1</v>
          </cell>
        </row>
        <row r="606">
          <cell r="A606">
            <v>1</v>
          </cell>
        </row>
        <row r="607">
          <cell r="A607">
            <v>1</v>
          </cell>
        </row>
        <row r="608">
          <cell r="A608">
            <v>1</v>
          </cell>
        </row>
        <row r="609">
          <cell r="A609">
            <v>1</v>
          </cell>
        </row>
        <row r="610">
          <cell r="A610">
            <v>1</v>
          </cell>
        </row>
        <row r="611">
          <cell r="A611">
            <v>1</v>
          </cell>
        </row>
        <row r="612">
          <cell r="A612">
            <v>1</v>
          </cell>
        </row>
        <row r="613">
          <cell r="A613">
            <v>1</v>
          </cell>
        </row>
        <row r="614">
          <cell r="A614">
            <v>1</v>
          </cell>
        </row>
        <row r="615">
          <cell r="A615">
            <v>1</v>
          </cell>
        </row>
        <row r="616">
          <cell r="A616">
            <v>1</v>
          </cell>
        </row>
        <row r="617">
          <cell r="A617">
            <v>1</v>
          </cell>
        </row>
        <row r="618">
          <cell r="A618">
            <v>1</v>
          </cell>
        </row>
        <row r="619">
          <cell r="A619">
            <v>1</v>
          </cell>
        </row>
        <row r="620">
          <cell r="A620">
            <v>1</v>
          </cell>
        </row>
        <row r="621">
          <cell r="A621">
            <v>1</v>
          </cell>
        </row>
        <row r="622">
          <cell r="A622">
            <v>1</v>
          </cell>
        </row>
        <row r="623">
          <cell r="A623">
            <v>1</v>
          </cell>
        </row>
        <row r="624">
          <cell r="A624">
            <v>1</v>
          </cell>
        </row>
        <row r="625">
          <cell r="A625">
            <v>1</v>
          </cell>
        </row>
        <row r="626">
          <cell r="A626">
            <v>1</v>
          </cell>
        </row>
        <row r="627">
          <cell r="A627">
            <v>1</v>
          </cell>
        </row>
        <row r="628">
          <cell r="A628">
            <v>1</v>
          </cell>
        </row>
        <row r="629">
          <cell r="A629">
            <v>1</v>
          </cell>
        </row>
        <row r="630">
          <cell r="A630">
            <v>1</v>
          </cell>
        </row>
        <row r="631">
          <cell r="A631">
            <v>1</v>
          </cell>
        </row>
        <row r="632">
          <cell r="A632">
            <v>1</v>
          </cell>
        </row>
        <row r="633">
          <cell r="A633">
            <v>1</v>
          </cell>
        </row>
        <row r="634">
          <cell r="A634">
            <v>1</v>
          </cell>
        </row>
        <row r="635">
          <cell r="A635">
            <v>1</v>
          </cell>
        </row>
        <row r="636">
          <cell r="A636">
            <v>1</v>
          </cell>
        </row>
        <row r="637">
          <cell r="A637">
            <v>1</v>
          </cell>
        </row>
        <row r="638">
          <cell r="A638">
            <v>1</v>
          </cell>
        </row>
        <row r="639">
          <cell r="A639">
            <v>1</v>
          </cell>
        </row>
        <row r="640">
          <cell r="A640">
            <v>1</v>
          </cell>
        </row>
        <row r="641">
          <cell r="A641">
            <v>1</v>
          </cell>
        </row>
        <row r="642">
          <cell r="A642">
            <v>1</v>
          </cell>
        </row>
        <row r="643">
          <cell r="A643">
            <v>1</v>
          </cell>
        </row>
        <row r="644">
          <cell r="A644">
            <v>1</v>
          </cell>
        </row>
        <row r="645">
          <cell r="A645">
            <v>1</v>
          </cell>
        </row>
        <row r="646">
          <cell r="A646">
            <v>1</v>
          </cell>
        </row>
        <row r="647">
          <cell r="A647">
            <v>1</v>
          </cell>
        </row>
        <row r="648">
          <cell r="A648">
            <v>1</v>
          </cell>
        </row>
        <row r="649">
          <cell r="A649">
            <v>1</v>
          </cell>
        </row>
        <row r="650">
          <cell r="A650">
            <v>1</v>
          </cell>
        </row>
        <row r="651">
          <cell r="A651">
            <v>1</v>
          </cell>
        </row>
        <row r="652">
          <cell r="A652">
            <v>1</v>
          </cell>
        </row>
        <row r="653">
          <cell r="A653">
            <v>1</v>
          </cell>
        </row>
        <row r="654">
          <cell r="A654">
            <v>1</v>
          </cell>
        </row>
        <row r="655">
          <cell r="A655">
            <v>1</v>
          </cell>
        </row>
        <row r="656">
          <cell r="A656">
            <v>1</v>
          </cell>
        </row>
        <row r="657">
          <cell r="A657">
            <v>1</v>
          </cell>
        </row>
        <row r="658">
          <cell r="A658">
            <v>1</v>
          </cell>
        </row>
        <row r="659">
          <cell r="A659">
            <v>1</v>
          </cell>
        </row>
        <row r="660">
          <cell r="A660">
            <v>1</v>
          </cell>
        </row>
        <row r="661">
          <cell r="A661">
            <v>1</v>
          </cell>
        </row>
        <row r="662">
          <cell r="A662">
            <v>1</v>
          </cell>
        </row>
        <row r="663">
          <cell r="A663">
            <v>1</v>
          </cell>
        </row>
        <row r="664">
          <cell r="A664">
            <v>1</v>
          </cell>
        </row>
        <row r="665">
          <cell r="A665">
            <v>1</v>
          </cell>
        </row>
        <row r="666">
          <cell r="A666">
            <v>1</v>
          </cell>
        </row>
        <row r="667">
          <cell r="A667">
            <v>1</v>
          </cell>
        </row>
        <row r="668">
          <cell r="A668">
            <v>1</v>
          </cell>
        </row>
        <row r="669">
          <cell r="A669">
            <v>1</v>
          </cell>
        </row>
        <row r="670">
          <cell r="A670">
            <v>1</v>
          </cell>
        </row>
        <row r="671">
          <cell r="A671">
            <v>1</v>
          </cell>
        </row>
        <row r="672">
          <cell r="A672">
            <v>1</v>
          </cell>
        </row>
        <row r="673">
          <cell r="A673">
            <v>1</v>
          </cell>
        </row>
        <row r="674">
          <cell r="A674">
            <v>1</v>
          </cell>
        </row>
        <row r="675">
          <cell r="A675">
            <v>1</v>
          </cell>
        </row>
        <row r="676">
          <cell r="A676">
            <v>1</v>
          </cell>
        </row>
        <row r="677">
          <cell r="A677">
            <v>1</v>
          </cell>
        </row>
        <row r="678">
          <cell r="A678">
            <v>1</v>
          </cell>
        </row>
        <row r="679">
          <cell r="A679">
            <v>1</v>
          </cell>
        </row>
        <row r="680">
          <cell r="A680">
            <v>1</v>
          </cell>
        </row>
        <row r="681">
          <cell r="A681">
            <v>1</v>
          </cell>
        </row>
        <row r="682">
          <cell r="A682">
            <v>1</v>
          </cell>
        </row>
        <row r="683">
          <cell r="A683">
            <v>1</v>
          </cell>
        </row>
        <row r="684">
          <cell r="A684">
            <v>1</v>
          </cell>
        </row>
        <row r="685">
          <cell r="A685">
            <v>1</v>
          </cell>
        </row>
        <row r="686">
          <cell r="A686">
            <v>1</v>
          </cell>
        </row>
        <row r="687">
          <cell r="A687">
            <v>1</v>
          </cell>
        </row>
        <row r="688">
          <cell r="A688">
            <v>1</v>
          </cell>
        </row>
        <row r="689">
          <cell r="A689">
            <v>1</v>
          </cell>
        </row>
        <row r="690">
          <cell r="A690">
            <v>1</v>
          </cell>
        </row>
        <row r="691">
          <cell r="A691">
            <v>1</v>
          </cell>
        </row>
        <row r="692">
          <cell r="A692">
            <v>1</v>
          </cell>
        </row>
        <row r="693">
          <cell r="A693">
            <v>1</v>
          </cell>
        </row>
        <row r="694">
          <cell r="A694">
            <v>1</v>
          </cell>
        </row>
        <row r="695">
          <cell r="A695">
            <v>1</v>
          </cell>
        </row>
        <row r="696">
          <cell r="A696">
            <v>1</v>
          </cell>
        </row>
        <row r="697">
          <cell r="A697">
            <v>1</v>
          </cell>
        </row>
        <row r="698">
          <cell r="A698">
            <v>1</v>
          </cell>
        </row>
        <row r="699">
          <cell r="A699">
            <v>1</v>
          </cell>
        </row>
        <row r="700">
          <cell r="A700">
            <v>1</v>
          </cell>
        </row>
        <row r="701">
          <cell r="A701">
            <v>1</v>
          </cell>
        </row>
        <row r="702">
          <cell r="A702">
            <v>1</v>
          </cell>
        </row>
        <row r="703">
          <cell r="A703">
            <v>1</v>
          </cell>
        </row>
        <row r="704">
          <cell r="A704">
            <v>1</v>
          </cell>
        </row>
        <row r="705">
          <cell r="A705">
            <v>1</v>
          </cell>
        </row>
        <row r="706">
          <cell r="A706">
            <v>1</v>
          </cell>
        </row>
        <row r="707">
          <cell r="A707">
            <v>1</v>
          </cell>
        </row>
        <row r="708">
          <cell r="A708">
            <v>1</v>
          </cell>
        </row>
        <row r="709">
          <cell r="A709">
            <v>1</v>
          </cell>
        </row>
        <row r="710">
          <cell r="A710">
            <v>1</v>
          </cell>
        </row>
        <row r="711">
          <cell r="A711">
            <v>1</v>
          </cell>
        </row>
        <row r="712">
          <cell r="A712">
            <v>1</v>
          </cell>
        </row>
        <row r="713">
          <cell r="A713">
            <v>1</v>
          </cell>
        </row>
        <row r="714">
          <cell r="A714">
            <v>1</v>
          </cell>
        </row>
        <row r="715">
          <cell r="A715">
            <v>1</v>
          </cell>
        </row>
        <row r="716">
          <cell r="A716">
            <v>1</v>
          </cell>
        </row>
        <row r="717">
          <cell r="A717">
            <v>1</v>
          </cell>
        </row>
        <row r="718">
          <cell r="A718">
            <v>1</v>
          </cell>
        </row>
        <row r="719">
          <cell r="A719">
            <v>1</v>
          </cell>
        </row>
        <row r="720">
          <cell r="A720">
            <v>1</v>
          </cell>
        </row>
        <row r="721">
          <cell r="A721">
            <v>1</v>
          </cell>
        </row>
        <row r="722">
          <cell r="A722">
            <v>1</v>
          </cell>
        </row>
        <row r="723">
          <cell r="A723">
            <v>1</v>
          </cell>
        </row>
        <row r="724">
          <cell r="A724">
            <v>1</v>
          </cell>
        </row>
        <row r="725">
          <cell r="A725">
            <v>1</v>
          </cell>
        </row>
        <row r="726">
          <cell r="A726">
            <v>1</v>
          </cell>
        </row>
        <row r="727">
          <cell r="A727">
            <v>1</v>
          </cell>
        </row>
        <row r="728">
          <cell r="A728">
            <v>1</v>
          </cell>
        </row>
        <row r="729">
          <cell r="A729">
            <v>1</v>
          </cell>
        </row>
        <row r="730">
          <cell r="A730">
            <v>1</v>
          </cell>
        </row>
        <row r="731">
          <cell r="A731">
            <v>1</v>
          </cell>
        </row>
        <row r="732">
          <cell r="A732">
            <v>1</v>
          </cell>
        </row>
        <row r="733">
          <cell r="A733">
            <v>1</v>
          </cell>
        </row>
        <row r="734">
          <cell r="A734">
            <v>1</v>
          </cell>
        </row>
        <row r="735">
          <cell r="A735">
            <v>1</v>
          </cell>
        </row>
        <row r="736">
          <cell r="A736">
            <v>1</v>
          </cell>
        </row>
        <row r="737">
          <cell r="A737">
            <v>1</v>
          </cell>
        </row>
        <row r="738">
          <cell r="A738">
            <v>1</v>
          </cell>
        </row>
        <row r="739">
          <cell r="A739">
            <v>1</v>
          </cell>
        </row>
        <row r="740">
          <cell r="A740">
            <v>1</v>
          </cell>
        </row>
        <row r="741">
          <cell r="A741">
            <v>1</v>
          </cell>
        </row>
        <row r="742">
          <cell r="A742">
            <v>1</v>
          </cell>
        </row>
        <row r="743">
          <cell r="A743">
            <v>1</v>
          </cell>
        </row>
        <row r="744">
          <cell r="A744">
            <v>1</v>
          </cell>
        </row>
        <row r="745">
          <cell r="A745">
            <v>1</v>
          </cell>
        </row>
        <row r="746">
          <cell r="A746">
            <v>1</v>
          </cell>
        </row>
        <row r="747">
          <cell r="A747">
            <v>1</v>
          </cell>
        </row>
        <row r="748">
          <cell r="A748">
            <v>1</v>
          </cell>
        </row>
        <row r="749">
          <cell r="A749">
            <v>1</v>
          </cell>
        </row>
        <row r="750">
          <cell r="A750">
            <v>1</v>
          </cell>
        </row>
        <row r="751">
          <cell r="A751">
            <v>1</v>
          </cell>
        </row>
        <row r="752">
          <cell r="A752">
            <v>1</v>
          </cell>
        </row>
        <row r="753">
          <cell r="A753">
            <v>1</v>
          </cell>
        </row>
        <row r="754">
          <cell r="A754">
            <v>1</v>
          </cell>
        </row>
        <row r="755">
          <cell r="A755">
            <v>1</v>
          </cell>
        </row>
        <row r="756">
          <cell r="A756">
            <v>1</v>
          </cell>
        </row>
        <row r="757">
          <cell r="A757">
            <v>1</v>
          </cell>
        </row>
        <row r="758">
          <cell r="A758">
            <v>1</v>
          </cell>
        </row>
        <row r="759">
          <cell r="A759">
            <v>1</v>
          </cell>
        </row>
        <row r="760">
          <cell r="A760">
            <v>1</v>
          </cell>
        </row>
        <row r="761">
          <cell r="A761">
            <v>1</v>
          </cell>
        </row>
        <row r="762">
          <cell r="A762">
            <v>1</v>
          </cell>
        </row>
        <row r="763">
          <cell r="A763">
            <v>1</v>
          </cell>
        </row>
        <row r="764">
          <cell r="A764">
            <v>1</v>
          </cell>
        </row>
        <row r="765">
          <cell r="A765">
            <v>1</v>
          </cell>
        </row>
        <row r="766">
          <cell r="A766">
            <v>1</v>
          </cell>
        </row>
        <row r="767">
          <cell r="A767">
            <v>1</v>
          </cell>
        </row>
        <row r="768">
          <cell r="A768">
            <v>1</v>
          </cell>
        </row>
        <row r="769">
          <cell r="A769">
            <v>1</v>
          </cell>
        </row>
        <row r="770">
          <cell r="A770">
            <v>1</v>
          </cell>
        </row>
        <row r="771">
          <cell r="A771">
            <v>1</v>
          </cell>
        </row>
        <row r="772">
          <cell r="A772">
            <v>1</v>
          </cell>
        </row>
        <row r="773">
          <cell r="A773">
            <v>1</v>
          </cell>
        </row>
        <row r="774">
          <cell r="A774">
            <v>1</v>
          </cell>
        </row>
        <row r="775">
          <cell r="A775">
            <v>1</v>
          </cell>
        </row>
        <row r="776">
          <cell r="A776">
            <v>1</v>
          </cell>
        </row>
        <row r="777">
          <cell r="A777">
            <v>1</v>
          </cell>
        </row>
        <row r="778">
          <cell r="A778">
            <v>1</v>
          </cell>
        </row>
        <row r="779">
          <cell r="A779">
            <v>1</v>
          </cell>
        </row>
        <row r="780">
          <cell r="A780">
            <v>1</v>
          </cell>
        </row>
        <row r="781">
          <cell r="A781">
            <v>1</v>
          </cell>
        </row>
        <row r="782">
          <cell r="A782">
            <v>1</v>
          </cell>
        </row>
        <row r="783">
          <cell r="A783">
            <v>1</v>
          </cell>
        </row>
        <row r="784">
          <cell r="A784">
            <v>1</v>
          </cell>
        </row>
        <row r="785">
          <cell r="A785">
            <v>1</v>
          </cell>
        </row>
        <row r="786">
          <cell r="A786">
            <v>1</v>
          </cell>
        </row>
        <row r="787">
          <cell r="A787">
            <v>1</v>
          </cell>
        </row>
        <row r="788">
          <cell r="A788">
            <v>1</v>
          </cell>
        </row>
        <row r="789">
          <cell r="A789">
            <v>1</v>
          </cell>
        </row>
        <row r="790">
          <cell r="A790">
            <v>1</v>
          </cell>
        </row>
        <row r="791">
          <cell r="A791">
            <v>1</v>
          </cell>
        </row>
        <row r="792">
          <cell r="A792">
            <v>1</v>
          </cell>
        </row>
        <row r="793">
          <cell r="A793">
            <v>1</v>
          </cell>
        </row>
        <row r="794">
          <cell r="A794">
            <v>1</v>
          </cell>
        </row>
        <row r="795">
          <cell r="A795">
            <v>1</v>
          </cell>
        </row>
        <row r="796">
          <cell r="A796">
            <v>1</v>
          </cell>
        </row>
        <row r="797">
          <cell r="A797">
            <v>1</v>
          </cell>
        </row>
        <row r="798">
          <cell r="A798">
            <v>1</v>
          </cell>
        </row>
        <row r="799">
          <cell r="A799">
            <v>1</v>
          </cell>
        </row>
        <row r="800">
          <cell r="A800">
            <v>1</v>
          </cell>
        </row>
        <row r="801">
          <cell r="A801">
            <v>1</v>
          </cell>
        </row>
        <row r="802">
          <cell r="A802">
            <v>1</v>
          </cell>
        </row>
        <row r="803">
          <cell r="A803">
            <v>1</v>
          </cell>
        </row>
        <row r="804">
          <cell r="A804">
            <v>1</v>
          </cell>
        </row>
        <row r="805">
          <cell r="A805">
            <v>1</v>
          </cell>
        </row>
        <row r="806">
          <cell r="A806">
            <v>1</v>
          </cell>
        </row>
        <row r="807">
          <cell r="A807">
            <v>1</v>
          </cell>
        </row>
        <row r="808">
          <cell r="A808">
            <v>1</v>
          </cell>
        </row>
        <row r="809">
          <cell r="A809">
            <v>1</v>
          </cell>
        </row>
        <row r="810">
          <cell r="A810">
            <v>1</v>
          </cell>
        </row>
        <row r="811">
          <cell r="A811">
            <v>1</v>
          </cell>
        </row>
        <row r="812">
          <cell r="A812">
            <v>1</v>
          </cell>
        </row>
        <row r="813">
          <cell r="A813">
            <v>1</v>
          </cell>
        </row>
        <row r="814">
          <cell r="A814">
            <v>1</v>
          </cell>
        </row>
        <row r="815">
          <cell r="A815">
            <v>1</v>
          </cell>
        </row>
        <row r="816">
          <cell r="A816">
            <v>1</v>
          </cell>
        </row>
        <row r="817">
          <cell r="A817">
            <v>1</v>
          </cell>
        </row>
        <row r="818">
          <cell r="A818">
            <v>1</v>
          </cell>
        </row>
        <row r="819">
          <cell r="A819">
            <v>1</v>
          </cell>
        </row>
        <row r="820">
          <cell r="A820">
            <v>1</v>
          </cell>
        </row>
        <row r="821">
          <cell r="A821">
            <v>1</v>
          </cell>
        </row>
        <row r="822">
          <cell r="A822">
            <v>1</v>
          </cell>
        </row>
        <row r="823">
          <cell r="A823">
            <v>1</v>
          </cell>
        </row>
        <row r="824">
          <cell r="A824">
            <v>1</v>
          </cell>
        </row>
        <row r="825">
          <cell r="A825">
            <v>1</v>
          </cell>
        </row>
        <row r="826">
          <cell r="A826">
            <v>1</v>
          </cell>
        </row>
        <row r="827">
          <cell r="A827">
            <v>1</v>
          </cell>
        </row>
        <row r="828">
          <cell r="A828">
            <v>1</v>
          </cell>
        </row>
        <row r="829">
          <cell r="A829">
            <v>1</v>
          </cell>
        </row>
        <row r="830">
          <cell r="A830">
            <v>1</v>
          </cell>
        </row>
        <row r="831">
          <cell r="A831">
            <v>1</v>
          </cell>
        </row>
        <row r="832">
          <cell r="A832">
            <v>1</v>
          </cell>
        </row>
        <row r="833">
          <cell r="A833">
            <v>1</v>
          </cell>
        </row>
        <row r="834">
          <cell r="A834">
            <v>1</v>
          </cell>
        </row>
        <row r="835">
          <cell r="A835">
            <v>1</v>
          </cell>
        </row>
        <row r="836">
          <cell r="A836">
            <v>1</v>
          </cell>
        </row>
        <row r="837">
          <cell r="A837">
            <v>1</v>
          </cell>
        </row>
        <row r="838">
          <cell r="A838">
            <v>1</v>
          </cell>
        </row>
        <row r="839">
          <cell r="A839">
            <v>1</v>
          </cell>
        </row>
        <row r="840">
          <cell r="A840">
            <v>1</v>
          </cell>
        </row>
        <row r="841">
          <cell r="A841">
            <v>1</v>
          </cell>
        </row>
        <row r="842">
          <cell r="A842">
            <v>1</v>
          </cell>
        </row>
        <row r="843">
          <cell r="A843">
            <v>1</v>
          </cell>
        </row>
        <row r="844">
          <cell r="A844">
            <v>1</v>
          </cell>
        </row>
        <row r="845">
          <cell r="A845">
            <v>1</v>
          </cell>
        </row>
        <row r="846">
          <cell r="A846">
            <v>1</v>
          </cell>
        </row>
        <row r="847">
          <cell r="A847">
            <v>1</v>
          </cell>
        </row>
        <row r="848">
          <cell r="A848">
            <v>1</v>
          </cell>
        </row>
        <row r="849">
          <cell r="A849">
            <v>1</v>
          </cell>
        </row>
        <row r="850">
          <cell r="A850">
            <v>1</v>
          </cell>
        </row>
        <row r="851">
          <cell r="A851">
            <v>1</v>
          </cell>
        </row>
        <row r="852">
          <cell r="A852">
            <v>1</v>
          </cell>
        </row>
        <row r="853">
          <cell r="A853">
            <v>1</v>
          </cell>
        </row>
        <row r="854">
          <cell r="A854">
            <v>1</v>
          </cell>
        </row>
        <row r="855">
          <cell r="A855">
            <v>1</v>
          </cell>
        </row>
        <row r="856">
          <cell r="A856">
            <v>1</v>
          </cell>
        </row>
        <row r="857">
          <cell r="A857">
            <v>1</v>
          </cell>
        </row>
        <row r="858">
          <cell r="A858">
            <v>1</v>
          </cell>
        </row>
        <row r="859">
          <cell r="A859">
            <v>1</v>
          </cell>
        </row>
        <row r="860">
          <cell r="A860">
            <v>1</v>
          </cell>
        </row>
        <row r="861">
          <cell r="A861">
            <v>1</v>
          </cell>
        </row>
        <row r="862">
          <cell r="A862">
            <v>1</v>
          </cell>
        </row>
        <row r="863">
          <cell r="A863">
            <v>1</v>
          </cell>
        </row>
        <row r="864">
          <cell r="A864">
            <v>1</v>
          </cell>
        </row>
        <row r="865">
          <cell r="A865">
            <v>1</v>
          </cell>
        </row>
        <row r="866">
          <cell r="A866">
            <v>1</v>
          </cell>
        </row>
        <row r="867">
          <cell r="A867">
            <v>1</v>
          </cell>
        </row>
        <row r="868">
          <cell r="A868">
            <v>1</v>
          </cell>
        </row>
        <row r="869">
          <cell r="A869">
            <v>1</v>
          </cell>
        </row>
        <row r="870">
          <cell r="A870">
            <v>1</v>
          </cell>
        </row>
        <row r="871">
          <cell r="A871">
            <v>1</v>
          </cell>
        </row>
        <row r="872">
          <cell r="A872">
            <v>1</v>
          </cell>
        </row>
        <row r="873">
          <cell r="A873">
            <v>1</v>
          </cell>
        </row>
        <row r="874">
          <cell r="A874">
            <v>1</v>
          </cell>
        </row>
        <row r="875">
          <cell r="A875">
            <v>1</v>
          </cell>
        </row>
        <row r="876">
          <cell r="A876">
            <v>1</v>
          </cell>
        </row>
        <row r="877">
          <cell r="A877">
            <v>1</v>
          </cell>
        </row>
        <row r="878">
          <cell r="A878">
            <v>1</v>
          </cell>
        </row>
        <row r="879">
          <cell r="A879">
            <v>1</v>
          </cell>
        </row>
        <row r="880">
          <cell r="A880">
            <v>1</v>
          </cell>
        </row>
        <row r="881">
          <cell r="A881">
            <v>1</v>
          </cell>
        </row>
        <row r="882">
          <cell r="A882">
            <v>1</v>
          </cell>
        </row>
        <row r="883">
          <cell r="A883">
            <v>1</v>
          </cell>
        </row>
        <row r="884">
          <cell r="A884">
            <v>1</v>
          </cell>
        </row>
        <row r="885">
          <cell r="A885">
            <v>1</v>
          </cell>
        </row>
        <row r="886">
          <cell r="A886">
            <v>1</v>
          </cell>
        </row>
        <row r="887">
          <cell r="A887">
            <v>1</v>
          </cell>
        </row>
        <row r="888">
          <cell r="A888">
            <v>1</v>
          </cell>
        </row>
        <row r="889">
          <cell r="A889">
            <v>1</v>
          </cell>
        </row>
        <row r="890">
          <cell r="A890">
            <v>1</v>
          </cell>
        </row>
        <row r="891">
          <cell r="A891">
            <v>1</v>
          </cell>
        </row>
        <row r="892">
          <cell r="A892">
            <v>1</v>
          </cell>
        </row>
        <row r="893">
          <cell r="A893">
            <v>1</v>
          </cell>
        </row>
        <row r="894">
          <cell r="A894">
            <v>1</v>
          </cell>
        </row>
        <row r="895">
          <cell r="A895">
            <v>1</v>
          </cell>
        </row>
        <row r="896">
          <cell r="A896">
            <v>1</v>
          </cell>
        </row>
        <row r="897">
          <cell r="A897">
            <v>1</v>
          </cell>
        </row>
        <row r="898">
          <cell r="A898">
            <v>1</v>
          </cell>
        </row>
        <row r="899">
          <cell r="A899">
            <v>1</v>
          </cell>
        </row>
        <row r="900">
          <cell r="A900">
            <v>1</v>
          </cell>
        </row>
        <row r="901">
          <cell r="A901">
            <v>1</v>
          </cell>
        </row>
        <row r="902">
          <cell r="A902">
            <v>1</v>
          </cell>
        </row>
        <row r="903">
          <cell r="A903">
            <v>1</v>
          </cell>
        </row>
        <row r="904">
          <cell r="A904">
            <v>1</v>
          </cell>
        </row>
        <row r="905">
          <cell r="A905">
            <v>1</v>
          </cell>
        </row>
        <row r="906">
          <cell r="A906">
            <v>1</v>
          </cell>
        </row>
        <row r="907">
          <cell r="A907">
            <v>1</v>
          </cell>
        </row>
        <row r="908">
          <cell r="A908">
            <v>1</v>
          </cell>
        </row>
        <row r="909">
          <cell r="A909">
            <v>1</v>
          </cell>
        </row>
        <row r="910">
          <cell r="A910">
            <v>1</v>
          </cell>
        </row>
        <row r="911">
          <cell r="A911">
            <v>1</v>
          </cell>
        </row>
        <row r="912">
          <cell r="A912">
            <v>1</v>
          </cell>
        </row>
        <row r="913">
          <cell r="A913">
            <v>1</v>
          </cell>
        </row>
        <row r="914">
          <cell r="A914">
            <v>1</v>
          </cell>
        </row>
        <row r="915">
          <cell r="A915">
            <v>1</v>
          </cell>
        </row>
        <row r="916">
          <cell r="A916">
            <v>1</v>
          </cell>
        </row>
        <row r="917">
          <cell r="A917">
            <v>1</v>
          </cell>
        </row>
        <row r="918">
          <cell r="A918">
            <v>1</v>
          </cell>
        </row>
        <row r="919">
          <cell r="A919">
            <v>1</v>
          </cell>
        </row>
        <row r="920">
          <cell r="A920">
            <v>1</v>
          </cell>
        </row>
        <row r="921">
          <cell r="A921">
            <v>1</v>
          </cell>
        </row>
        <row r="922">
          <cell r="A922">
            <v>1</v>
          </cell>
        </row>
        <row r="923">
          <cell r="A923">
            <v>1</v>
          </cell>
        </row>
        <row r="924">
          <cell r="A924">
            <v>1</v>
          </cell>
        </row>
        <row r="925">
          <cell r="A925">
            <v>1</v>
          </cell>
        </row>
        <row r="926">
          <cell r="A926">
            <v>1</v>
          </cell>
        </row>
        <row r="927">
          <cell r="A927">
            <v>1</v>
          </cell>
        </row>
        <row r="928">
          <cell r="A928">
            <v>1</v>
          </cell>
        </row>
        <row r="929">
          <cell r="A929">
            <v>1</v>
          </cell>
        </row>
        <row r="930">
          <cell r="A930">
            <v>1</v>
          </cell>
        </row>
        <row r="931">
          <cell r="A931">
            <v>1</v>
          </cell>
        </row>
        <row r="932">
          <cell r="A932">
            <v>1</v>
          </cell>
        </row>
        <row r="933">
          <cell r="A933">
            <v>1</v>
          </cell>
        </row>
        <row r="934">
          <cell r="A934">
            <v>1</v>
          </cell>
        </row>
        <row r="935">
          <cell r="A935">
            <v>1</v>
          </cell>
        </row>
        <row r="936">
          <cell r="A936">
            <v>1</v>
          </cell>
        </row>
        <row r="937">
          <cell r="A937">
            <v>1</v>
          </cell>
        </row>
        <row r="938">
          <cell r="A938">
            <v>1</v>
          </cell>
        </row>
        <row r="939">
          <cell r="A939">
            <v>1</v>
          </cell>
        </row>
        <row r="940">
          <cell r="A940">
            <v>1</v>
          </cell>
        </row>
        <row r="941">
          <cell r="A941">
            <v>1</v>
          </cell>
        </row>
        <row r="942">
          <cell r="A942">
            <v>1</v>
          </cell>
        </row>
        <row r="943">
          <cell r="A943">
            <v>1</v>
          </cell>
        </row>
        <row r="944">
          <cell r="A944">
            <v>1</v>
          </cell>
        </row>
        <row r="945">
          <cell r="A945">
            <v>1</v>
          </cell>
        </row>
        <row r="946">
          <cell r="A946">
            <v>1</v>
          </cell>
        </row>
        <row r="947">
          <cell r="A947">
            <v>1</v>
          </cell>
        </row>
        <row r="948">
          <cell r="A948">
            <v>1</v>
          </cell>
        </row>
        <row r="949">
          <cell r="A949">
            <v>1</v>
          </cell>
        </row>
        <row r="950">
          <cell r="A950">
            <v>1</v>
          </cell>
        </row>
        <row r="951">
          <cell r="A951">
            <v>1</v>
          </cell>
        </row>
        <row r="952">
          <cell r="A952">
            <v>1</v>
          </cell>
        </row>
        <row r="953">
          <cell r="A953">
            <v>1</v>
          </cell>
        </row>
        <row r="954">
          <cell r="A954">
            <v>1</v>
          </cell>
        </row>
        <row r="955">
          <cell r="A955">
            <v>1</v>
          </cell>
        </row>
        <row r="956">
          <cell r="A956">
            <v>1</v>
          </cell>
        </row>
        <row r="957">
          <cell r="A957">
            <v>1</v>
          </cell>
        </row>
        <row r="958">
          <cell r="A958">
            <v>1</v>
          </cell>
        </row>
        <row r="959">
          <cell r="A959">
            <v>1</v>
          </cell>
        </row>
        <row r="960">
          <cell r="A960">
            <v>1</v>
          </cell>
        </row>
        <row r="961">
          <cell r="A961">
            <v>1</v>
          </cell>
        </row>
        <row r="962">
          <cell r="A962">
            <v>1</v>
          </cell>
        </row>
        <row r="963">
          <cell r="A963">
            <v>1</v>
          </cell>
        </row>
        <row r="964">
          <cell r="A964">
            <v>1</v>
          </cell>
        </row>
        <row r="965">
          <cell r="A965">
            <v>1</v>
          </cell>
        </row>
        <row r="966">
          <cell r="A966">
            <v>1</v>
          </cell>
        </row>
        <row r="967">
          <cell r="A967">
            <v>1</v>
          </cell>
        </row>
        <row r="968">
          <cell r="A968">
            <v>1</v>
          </cell>
        </row>
        <row r="969">
          <cell r="A969">
            <v>1</v>
          </cell>
        </row>
        <row r="970">
          <cell r="A970">
            <v>1</v>
          </cell>
        </row>
        <row r="971">
          <cell r="A971">
            <v>1</v>
          </cell>
        </row>
        <row r="972">
          <cell r="A972">
            <v>1</v>
          </cell>
        </row>
        <row r="973">
          <cell r="A973">
            <v>1</v>
          </cell>
        </row>
        <row r="974">
          <cell r="A974">
            <v>1</v>
          </cell>
        </row>
        <row r="975">
          <cell r="A975">
            <v>1</v>
          </cell>
        </row>
        <row r="976">
          <cell r="A976">
            <v>1</v>
          </cell>
        </row>
        <row r="977">
          <cell r="A977">
            <v>1</v>
          </cell>
        </row>
        <row r="978">
          <cell r="A978">
            <v>1</v>
          </cell>
        </row>
        <row r="979">
          <cell r="A979">
            <v>1</v>
          </cell>
        </row>
        <row r="980">
          <cell r="A980">
            <v>1</v>
          </cell>
        </row>
        <row r="981">
          <cell r="A981">
            <v>1</v>
          </cell>
        </row>
        <row r="982">
          <cell r="A982">
            <v>1</v>
          </cell>
        </row>
        <row r="983">
          <cell r="A983">
            <v>1</v>
          </cell>
        </row>
        <row r="984">
          <cell r="A984">
            <v>1</v>
          </cell>
        </row>
        <row r="985">
          <cell r="A985">
            <v>1</v>
          </cell>
        </row>
        <row r="986">
          <cell r="A986">
            <v>1</v>
          </cell>
        </row>
        <row r="987">
          <cell r="A987">
            <v>1</v>
          </cell>
        </row>
        <row r="988">
          <cell r="A988">
            <v>1</v>
          </cell>
        </row>
        <row r="989">
          <cell r="A989">
            <v>1</v>
          </cell>
        </row>
        <row r="990">
          <cell r="A990">
            <v>1</v>
          </cell>
        </row>
        <row r="991">
          <cell r="A991">
            <v>1</v>
          </cell>
        </row>
        <row r="992">
          <cell r="A992">
            <v>1</v>
          </cell>
        </row>
        <row r="993">
          <cell r="A993">
            <v>1</v>
          </cell>
        </row>
        <row r="994">
          <cell r="A994">
            <v>1</v>
          </cell>
        </row>
        <row r="995">
          <cell r="A995">
            <v>1</v>
          </cell>
        </row>
        <row r="996">
          <cell r="A996">
            <v>1</v>
          </cell>
        </row>
        <row r="997">
          <cell r="A997">
            <v>1</v>
          </cell>
        </row>
        <row r="998">
          <cell r="A998">
            <v>1</v>
          </cell>
        </row>
        <row r="999">
          <cell r="A999">
            <v>1</v>
          </cell>
        </row>
        <row r="1000">
          <cell r="A1000">
            <v>1</v>
          </cell>
        </row>
        <row r="1001">
          <cell r="A1001">
            <v>1</v>
          </cell>
        </row>
        <row r="1002">
          <cell r="A1002">
            <v>1</v>
          </cell>
        </row>
        <row r="1003">
          <cell r="A1003">
            <v>1</v>
          </cell>
        </row>
        <row r="1004">
          <cell r="A1004">
            <v>1</v>
          </cell>
        </row>
        <row r="1005">
          <cell r="A1005">
            <v>1</v>
          </cell>
        </row>
        <row r="1006">
          <cell r="A1006">
            <v>1</v>
          </cell>
        </row>
        <row r="1007">
          <cell r="A1007">
            <v>1</v>
          </cell>
        </row>
        <row r="1008">
          <cell r="A1008">
            <v>1</v>
          </cell>
        </row>
        <row r="1009">
          <cell r="A1009">
            <v>1</v>
          </cell>
        </row>
        <row r="1010">
          <cell r="A1010">
            <v>1</v>
          </cell>
        </row>
        <row r="1011">
          <cell r="A1011">
            <v>1</v>
          </cell>
        </row>
        <row r="1012">
          <cell r="A1012">
            <v>1</v>
          </cell>
        </row>
        <row r="1013">
          <cell r="A1013">
            <v>1</v>
          </cell>
        </row>
        <row r="1014">
          <cell r="A1014">
            <v>1</v>
          </cell>
        </row>
        <row r="1015">
          <cell r="A1015">
            <v>1</v>
          </cell>
        </row>
        <row r="1016">
          <cell r="A1016">
            <v>1</v>
          </cell>
        </row>
        <row r="1017">
          <cell r="A1017">
            <v>1</v>
          </cell>
        </row>
        <row r="1018">
          <cell r="A1018">
            <v>1</v>
          </cell>
        </row>
        <row r="1019">
          <cell r="A1019">
            <v>1</v>
          </cell>
        </row>
        <row r="1020">
          <cell r="A1020">
            <v>1</v>
          </cell>
        </row>
        <row r="1021">
          <cell r="A1021">
            <v>1</v>
          </cell>
        </row>
        <row r="1022">
          <cell r="A1022">
            <v>1</v>
          </cell>
        </row>
        <row r="1023">
          <cell r="A1023">
            <v>1</v>
          </cell>
        </row>
        <row r="1024">
          <cell r="A1024">
            <v>1</v>
          </cell>
        </row>
        <row r="1025">
          <cell r="A1025">
            <v>1</v>
          </cell>
        </row>
        <row r="1026">
          <cell r="A1026">
            <v>1</v>
          </cell>
        </row>
        <row r="1027">
          <cell r="A1027">
            <v>1</v>
          </cell>
        </row>
        <row r="1028">
          <cell r="A1028">
            <v>1</v>
          </cell>
        </row>
        <row r="1029">
          <cell r="A1029">
            <v>1</v>
          </cell>
        </row>
        <row r="1030">
          <cell r="A1030">
            <v>1</v>
          </cell>
        </row>
        <row r="1031">
          <cell r="A1031">
            <v>1</v>
          </cell>
        </row>
        <row r="1032">
          <cell r="A1032">
            <v>1</v>
          </cell>
        </row>
        <row r="1033">
          <cell r="A1033">
            <v>1</v>
          </cell>
        </row>
        <row r="1034">
          <cell r="A1034">
            <v>1</v>
          </cell>
        </row>
        <row r="1035">
          <cell r="A1035">
            <v>1</v>
          </cell>
        </row>
        <row r="1036">
          <cell r="A1036">
            <v>1</v>
          </cell>
        </row>
        <row r="1037">
          <cell r="A1037">
            <v>1</v>
          </cell>
        </row>
        <row r="1038">
          <cell r="A1038">
            <v>1</v>
          </cell>
        </row>
        <row r="1039">
          <cell r="A1039">
            <v>1</v>
          </cell>
        </row>
        <row r="1040">
          <cell r="A1040">
            <v>1</v>
          </cell>
        </row>
        <row r="1041">
          <cell r="A1041">
            <v>1</v>
          </cell>
        </row>
        <row r="1042">
          <cell r="A1042">
            <v>1</v>
          </cell>
        </row>
        <row r="1043">
          <cell r="A1043">
            <v>1</v>
          </cell>
        </row>
        <row r="1044">
          <cell r="A1044">
            <v>1</v>
          </cell>
        </row>
        <row r="1045">
          <cell r="A1045">
            <v>1</v>
          </cell>
        </row>
        <row r="1046">
          <cell r="A1046">
            <v>1</v>
          </cell>
        </row>
        <row r="1047">
          <cell r="A1047">
            <v>1</v>
          </cell>
        </row>
        <row r="1048">
          <cell r="A1048">
            <v>1</v>
          </cell>
        </row>
        <row r="1049">
          <cell r="A1049">
            <v>1</v>
          </cell>
        </row>
        <row r="1050">
          <cell r="A1050">
            <v>1</v>
          </cell>
        </row>
        <row r="1051">
          <cell r="A1051">
            <v>1</v>
          </cell>
        </row>
        <row r="1052">
          <cell r="A1052">
            <v>1</v>
          </cell>
        </row>
        <row r="1053">
          <cell r="A1053">
            <v>1</v>
          </cell>
        </row>
        <row r="1054">
          <cell r="A1054">
            <v>1</v>
          </cell>
        </row>
        <row r="1055">
          <cell r="A1055">
            <v>1</v>
          </cell>
        </row>
        <row r="1056">
          <cell r="A1056">
            <v>1</v>
          </cell>
        </row>
        <row r="1057">
          <cell r="A1057">
            <v>1</v>
          </cell>
        </row>
        <row r="1058">
          <cell r="A1058">
            <v>1</v>
          </cell>
        </row>
        <row r="1059">
          <cell r="A1059">
            <v>1</v>
          </cell>
        </row>
        <row r="1060">
          <cell r="A1060">
            <v>1</v>
          </cell>
        </row>
        <row r="1061">
          <cell r="A1061">
            <v>1</v>
          </cell>
        </row>
        <row r="1062">
          <cell r="A1062">
            <v>1</v>
          </cell>
        </row>
        <row r="1063">
          <cell r="A1063">
            <v>1</v>
          </cell>
        </row>
        <row r="1064">
          <cell r="A1064">
            <v>1</v>
          </cell>
        </row>
        <row r="1065">
          <cell r="A1065">
            <v>1</v>
          </cell>
        </row>
        <row r="1066">
          <cell r="A1066">
            <v>1</v>
          </cell>
        </row>
        <row r="1067">
          <cell r="A1067">
            <v>1</v>
          </cell>
        </row>
        <row r="1068">
          <cell r="A1068">
            <v>1</v>
          </cell>
        </row>
        <row r="1069">
          <cell r="A1069">
            <v>1</v>
          </cell>
        </row>
        <row r="1070">
          <cell r="A1070">
            <v>1</v>
          </cell>
        </row>
        <row r="1071">
          <cell r="A1071">
            <v>1</v>
          </cell>
        </row>
        <row r="1072">
          <cell r="A1072">
            <v>1</v>
          </cell>
        </row>
        <row r="1073">
          <cell r="A1073">
            <v>1</v>
          </cell>
        </row>
        <row r="1074">
          <cell r="A1074">
            <v>1</v>
          </cell>
        </row>
        <row r="1075">
          <cell r="A1075">
            <v>1</v>
          </cell>
        </row>
        <row r="1076">
          <cell r="A1076">
            <v>1</v>
          </cell>
        </row>
        <row r="1077">
          <cell r="A1077">
            <v>1</v>
          </cell>
        </row>
        <row r="1078">
          <cell r="A1078">
            <v>1</v>
          </cell>
        </row>
        <row r="1079">
          <cell r="A1079">
            <v>1</v>
          </cell>
        </row>
        <row r="1080">
          <cell r="A1080">
            <v>1</v>
          </cell>
        </row>
        <row r="1081">
          <cell r="A1081">
            <v>1</v>
          </cell>
        </row>
        <row r="1082">
          <cell r="A1082">
            <v>1</v>
          </cell>
        </row>
        <row r="1083">
          <cell r="A1083">
            <v>1</v>
          </cell>
        </row>
        <row r="1084">
          <cell r="A1084">
            <v>1</v>
          </cell>
        </row>
        <row r="1085">
          <cell r="A1085">
            <v>1</v>
          </cell>
        </row>
        <row r="1086">
          <cell r="A1086">
            <v>1</v>
          </cell>
        </row>
        <row r="1087">
          <cell r="A1087">
            <v>1</v>
          </cell>
        </row>
        <row r="1088">
          <cell r="A1088">
            <v>1</v>
          </cell>
        </row>
        <row r="1089">
          <cell r="A1089">
            <v>1</v>
          </cell>
        </row>
        <row r="1090">
          <cell r="A1090">
            <v>1</v>
          </cell>
        </row>
        <row r="1091">
          <cell r="A1091">
            <v>1</v>
          </cell>
        </row>
        <row r="1092">
          <cell r="A1092">
            <v>1</v>
          </cell>
        </row>
        <row r="1093">
          <cell r="A1093">
            <v>1</v>
          </cell>
        </row>
        <row r="1094">
          <cell r="A1094">
            <v>1</v>
          </cell>
        </row>
        <row r="1095">
          <cell r="A1095">
            <v>1</v>
          </cell>
        </row>
        <row r="1096">
          <cell r="A1096">
            <v>1</v>
          </cell>
        </row>
        <row r="1097">
          <cell r="A1097">
            <v>1</v>
          </cell>
        </row>
        <row r="1098">
          <cell r="A1098">
            <v>1</v>
          </cell>
        </row>
        <row r="1099">
          <cell r="A1099">
            <v>1</v>
          </cell>
        </row>
        <row r="1100">
          <cell r="A1100">
            <v>1</v>
          </cell>
        </row>
        <row r="1101">
          <cell r="A1101">
            <v>1</v>
          </cell>
        </row>
        <row r="1102">
          <cell r="A1102">
            <v>1</v>
          </cell>
        </row>
        <row r="1103">
          <cell r="A1103">
            <v>1</v>
          </cell>
        </row>
        <row r="1104">
          <cell r="A1104">
            <v>1</v>
          </cell>
        </row>
        <row r="1105">
          <cell r="A1105">
            <v>1</v>
          </cell>
        </row>
        <row r="1106">
          <cell r="A1106">
            <v>1</v>
          </cell>
        </row>
        <row r="1107">
          <cell r="A1107">
            <v>1</v>
          </cell>
        </row>
        <row r="1108">
          <cell r="A1108">
            <v>1</v>
          </cell>
        </row>
        <row r="1109">
          <cell r="A1109">
            <v>1</v>
          </cell>
        </row>
        <row r="1110">
          <cell r="A1110">
            <v>1</v>
          </cell>
        </row>
        <row r="1111">
          <cell r="A1111">
            <v>1</v>
          </cell>
        </row>
        <row r="1112">
          <cell r="A1112">
            <v>1</v>
          </cell>
        </row>
        <row r="1113">
          <cell r="A1113">
            <v>1</v>
          </cell>
        </row>
        <row r="1114">
          <cell r="A1114">
            <v>1</v>
          </cell>
        </row>
        <row r="1115">
          <cell r="A1115">
            <v>1</v>
          </cell>
        </row>
        <row r="1116">
          <cell r="A1116">
            <v>1</v>
          </cell>
        </row>
        <row r="1117">
          <cell r="A1117">
            <v>1</v>
          </cell>
        </row>
        <row r="1118">
          <cell r="A1118">
            <v>1</v>
          </cell>
        </row>
        <row r="1119">
          <cell r="A1119">
            <v>1</v>
          </cell>
        </row>
        <row r="1120">
          <cell r="A1120">
            <v>1</v>
          </cell>
        </row>
        <row r="1121">
          <cell r="A1121">
            <v>1</v>
          </cell>
        </row>
        <row r="1122">
          <cell r="A1122">
            <v>1</v>
          </cell>
        </row>
        <row r="1123">
          <cell r="A1123">
            <v>1</v>
          </cell>
        </row>
        <row r="1124">
          <cell r="A1124">
            <v>1</v>
          </cell>
        </row>
        <row r="1125">
          <cell r="A1125">
            <v>1</v>
          </cell>
        </row>
        <row r="1126">
          <cell r="A1126">
            <v>1</v>
          </cell>
        </row>
        <row r="1127">
          <cell r="A1127">
            <v>1</v>
          </cell>
        </row>
        <row r="1128">
          <cell r="A1128">
            <v>1</v>
          </cell>
        </row>
        <row r="1129">
          <cell r="A1129">
            <v>1</v>
          </cell>
        </row>
        <row r="1130">
          <cell r="A1130">
            <v>1</v>
          </cell>
        </row>
        <row r="1131">
          <cell r="A1131">
            <v>1</v>
          </cell>
        </row>
        <row r="1132">
          <cell r="A1132">
            <v>1</v>
          </cell>
        </row>
        <row r="1133">
          <cell r="A1133">
            <v>1</v>
          </cell>
        </row>
        <row r="1134">
          <cell r="A1134">
            <v>1</v>
          </cell>
        </row>
        <row r="1135">
          <cell r="A1135">
            <v>1</v>
          </cell>
        </row>
        <row r="1136">
          <cell r="A1136">
            <v>1</v>
          </cell>
        </row>
        <row r="1137">
          <cell r="A1137">
            <v>1</v>
          </cell>
        </row>
        <row r="1138">
          <cell r="A1138">
            <v>1</v>
          </cell>
        </row>
        <row r="1139">
          <cell r="A1139">
            <v>1</v>
          </cell>
        </row>
        <row r="1140">
          <cell r="A1140">
            <v>1</v>
          </cell>
        </row>
        <row r="1141">
          <cell r="A1141">
            <v>1</v>
          </cell>
        </row>
        <row r="1142">
          <cell r="A1142">
            <v>1</v>
          </cell>
        </row>
        <row r="1143">
          <cell r="A1143">
            <v>1</v>
          </cell>
        </row>
        <row r="1144">
          <cell r="A1144">
            <v>1</v>
          </cell>
        </row>
        <row r="1145">
          <cell r="A1145">
            <v>1</v>
          </cell>
        </row>
        <row r="1146">
          <cell r="A1146">
            <v>1</v>
          </cell>
        </row>
        <row r="1147">
          <cell r="A1147">
            <v>1</v>
          </cell>
        </row>
        <row r="1148">
          <cell r="A1148">
            <v>1</v>
          </cell>
        </row>
        <row r="1149">
          <cell r="A1149">
            <v>1</v>
          </cell>
        </row>
        <row r="1150">
          <cell r="A1150">
            <v>1</v>
          </cell>
        </row>
        <row r="1151">
          <cell r="A1151">
            <v>1</v>
          </cell>
        </row>
        <row r="1152">
          <cell r="A1152">
            <v>1</v>
          </cell>
        </row>
        <row r="1153">
          <cell r="A1153">
            <v>1</v>
          </cell>
        </row>
        <row r="1154">
          <cell r="A1154">
            <v>1</v>
          </cell>
        </row>
        <row r="1155">
          <cell r="A1155">
            <v>1</v>
          </cell>
        </row>
        <row r="1156">
          <cell r="A1156">
            <v>1</v>
          </cell>
        </row>
        <row r="1157">
          <cell r="A1157">
            <v>1</v>
          </cell>
        </row>
        <row r="1158">
          <cell r="A1158">
            <v>1</v>
          </cell>
        </row>
        <row r="1159">
          <cell r="A1159">
            <v>1</v>
          </cell>
        </row>
        <row r="1160">
          <cell r="A1160">
            <v>1</v>
          </cell>
        </row>
        <row r="1161">
          <cell r="A1161">
            <v>1</v>
          </cell>
        </row>
        <row r="1162">
          <cell r="A1162">
            <v>1</v>
          </cell>
        </row>
        <row r="1163">
          <cell r="A1163">
            <v>1</v>
          </cell>
        </row>
        <row r="1164">
          <cell r="A1164">
            <v>1</v>
          </cell>
        </row>
        <row r="1165">
          <cell r="A1165">
            <v>1</v>
          </cell>
        </row>
        <row r="1166">
          <cell r="A1166">
            <v>1</v>
          </cell>
        </row>
        <row r="1167">
          <cell r="A1167">
            <v>1</v>
          </cell>
        </row>
        <row r="1168">
          <cell r="A1168">
            <v>1</v>
          </cell>
        </row>
        <row r="1169">
          <cell r="A1169">
            <v>1</v>
          </cell>
        </row>
        <row r="1170">
          <cell r="A1170">
            <v>1</v>
          </cell>
        </row>
        <row r="1171">
          <cell r="A1171">
            <v>1</v>
          </cell>
        </row>
        <row r="1172">
          <cell r="A1172">
            <v>1</v>
          </cell>
        </row>
        <row r="1173">
          <cell r="A1173">
            <v>1</v>
          </cell>
        </row>
        <row r="1174">
          <cell r="A1174">
            <v>1</v>
          </cell>
        </row>
        <row r="1175">
          <cell r="A1175">
            <v>1</v>
          </cell>
        </row>
        <row r="1176">
          <cell r="A1176">
            <v>1</v>
          </cell>
        </row>
        <row r="1177">
          <cell r="A1177">
            <v>1</v>
          </cell>
        </row>
        <row r="1178">
          <cell r="A1178">
            <v>1</v>
          </cell>
        </row>
        <row r="1179">
          <cell r="A1179">
            <v>1</v>
          </cell>
        </row>
        <row r="1180">
          <cell r="A1180">
            <v>1</v>
          </cell>
        </row>
        <row r="1181">
          <cell r="A1181">
            <v>1</v>
          </cell>
        </row>
        <row r="1182">
          <cell r="A1182">
            <v>1</v>
          </cell>
        </row>
        <row r="1183">
          <cell r="A1183">
            <v>1</v>
          </cell>
        </row>
        <row r="1184">
          <cell r="A1184">
            <v>1</v>
          </cell>
        </row>
        <row r="1185">
          <cell r="A1185">
            <v>1</v>
          </cell>
        </row>
        <row r="1186">
          <cell r="A1186">
            <v>1</v>
          </cell>
        </row>
        <row r="1187">
          <cell r="A1187">
            <v>1</v>
          </cell>
        </row>
        <row r="1188">
          <cell r="A1188">
            <v>1</v>
          </cell>
        </row>
        <row r="1189">
          <cell r="A1189">
            <v>1</v>
          </cell>
        </row>
        <row r="1190">
          <cell r="A1190">
            <v>1</v>
          </cell>
        </row>
        <row r="1191">
          <cell r="A1191">
            <v>1</v>
          </cell>
        </row>
        <row r="1192">
          <cell r="A1192">
            <v>1</v>
          </cell>
        </row>
        <row r="1193">
          <cell r="A1193">
            <v>1</v>
          </cell>
        </row>
        <row r="1194">
          <cell r="A1194">
            <v>1</v>
          </cell>
        </row>
        <row r="1195">
          <cell r="A1195">
            <v>1</v>
          </cell>
        </row>
        <row r="1196">
          <cell r="A1196">
            <v>1</v>
          </cell>
        </row>
        <row r="1197">
          <cell r="A1197">
            <v>1</v>
          </cell>
        </row>
        <row r="1198">
          <cell r="A1198">
            <v>1</v>
          </cell>
        </row>
        <row r="1199">
          <cell r="A1199">
            <v>1</v>
          </cell>
        </row>
        <row r="1200">
          <cell r="A1200">
            <v>1</v>
          </cell>
        </row>
        <row r="1201">
          <cell r="A1201">
            <v>1</v>
          </cell>
        </row>
        <row r="1202">
          <cell r="A1202">
            <v>1</v>
          </cell>
        </row>
        <row r="1203">
          <cell r="A1203">
            <v>1</v>
          </cell>
        </row>
        <row r="1204">
          <cell r="A1204">
            <v>1</v>
          </cell>
        </row>
        <row r="1205">
          <cell r="A1205">
            <v>1</v>
          </cell>
        </row>
        <row r="1206">
          <cell r="A1206">
            <v>1</v>
          </cell>
        </row>
        <row r="1207">
          <cell r="A1207">
            <v>1</v>
          </cell>
        </row>
        <row r="1208">
          <cell r="A1208">
            <v>1</v>
          </cell>
        </row>
        <row r="1209">
          <cell r="A1209">
            <v>1</v>
          </cell>
        </row>
        <row r="1210">
          <cell r="A1210">
            <v>1</v>
          </cell>
        </row>
        <row r="1211">
          <cell r="A1211">
            <v>1</v>
          </cell>
        </row>
        <row r="1212">
          <cell r="A1212">
            <v>1</v>
          </cell>
        </row>
        <row r="1213">
          <cell r="A1213">
            <v>1</v>
          </cell>
        </row>
        <row r="1214">
          <cell r="A1214">
            <v>1</v>
          </cell>
        </row>
        <row r="1215">
          <cell r="A1215">
            <v>1</v>
          </cell>
        </row>
        <row r="1216">
          <cell r="A1216">
            <v>1</v>
          </cell>
        </row>
        <row r="1217">
          <cell r="A1217">
            <v>1</v>
          </cell>
        </row>
        <row r="1218">
          <cell r="A1218">
            <v>1</v>
          </cell>
        </row>
        <row r="1219">
          <cell r="A1219">
            <v>1</v>
          </cell>
        </row>
        <row r="1220">
          <cell r="A1220">
            <v>1</v>
          </cell>
        </row>
        <row r="1221">
          <cell r="A1221">
            <v>1</v>
          </cell>
        </row>
        <row r="1222">
          <cell r="A1222">
            <v>1</v>
          </cell>
        </row>
        <row r="1223">
          <cell r="A1223">
            <v>1</v>
          </cell>
        </row>
        <row r="1224">
          <cell r="A1224">
            <v>1</v>
          </cell>
        </row>
        <row r="1225">
          <cell r="A1225">
            <v>1</v>
          </cell>
        </row>
        <row r="1226">
          <cell r="A1226">
            <v>1</v>
          </cell>
        </row>
        <row r="1227">
          <cell r="A1227">
            <v>1</v>
          </cell>
        </row>
        <row r="1228">
          <cell r="A1228">
            <v>1</v>
          </cell>
        </row>
        <row r="1229">
          <cell r="A1229">
            <v>1</v>
          </cell>
        </row>
        <row r="1230">
          <cell r="A1230">
            <v>1</v>
          </cell>
        </row>
        <row r="1231">
          <cell r="A1231">
            <v>1</v>
          </cell>
        </row>
        <row r="1232">
          <cell r="A1232">
            <v>1</v>
          </cell>
        </row>
        <row r="1233">
          <cell r="A1233">
            <v>1</v>
          </cell>
        </row>
        <row r="1234">
          <cell r="A1234">
            <v>1</v>
          </cell>
        </row>
        <row r="1235">
          <cell r="A1235">
            <v>1</v>
          </cell>
        </row>
        <row r="1236">
          <cell r="A1236">
            <v>1</v>
          </cell>
        </row>
        <row r="1237">
          <cell r="A1237">
            <v>1</v>
          </cell>
        </row>
        <row r="1238">
          <cell r="A1238">
            <v>1</v>
          </cell>
        </row>
        <row r="1239">
          <cell r="A1239">
            <v>1</v>
          </cell>
        </row>
        <row r="1240">
          <cell r="A1240">
            <v>1</v>
          </cell>
        </row>
        <row r="1241">
          <cell r="A1241">
            <v>1</v>
          </cell>
        </row>
        <row r="1242">
          <cell r="A1242">
            <v>1</v>
          </cell>
        </row>
        <row r="1243">
          <cell r="A1243">
            <v>1</v>
          </cell>
        </row>
        <row r="1244">
          <cell r="A1244">
            <v>1</v>
          </cell>
        </row>
        <row r="1245">
          <cell r="A1245">
            <v>1</v>
          </cell>
        </row>
        <row r="1246">
          <cell r="A1246">
            <v>1</v>
          </cell>
        </row>
        <row r="1247">
          <cell r="A1247">
            <v>1</v>
          </cell>
        </row>
        <row r="1248">
          <cell r="A1248">
            <v>1</v>
          </cell>
        </row>
        <row r="1249">
          <cell r="A1249">
            <v>1</v>
          </cell>
        </row>
        <row r="1250">
          <cell r="A1250">
            <v>1</v>
          </cell>
        </row>
        <row r="1251">
          <cell r="A1251">
            <v>1</v>
          </cell>
        </row>
        <row r="1252">
          <cell r="A1252">
            <v>1</v>
          </cell>
        </row>
        <row r="1253">
          <cell r="A1253">
            <v>1</v>
          </cell>
        </row>
        <row r="1254">
          <cell r="A1254">
            <v>1</v>
          </cell>
        </row>
        <row r="1255">
          <cell r="A1255">
            <v>1</v>
          </cell>
        </row>
        <row r="1256">
          <cell r="A1256">
            <v>1</v>
          </cell>
        </row>
        <row r="1257">
          <cell r="A1257">
            <v>1</v>
          </cell>
        </row>
        <row r="1258">
          <cell r="A1258">
            <v>1</v>
          </cell>
        </row>
        <row r="1259">
          <cell r="A1259">
            <v>1</v>
          </cell>
        </row>
        <row r="1260">
          <cell r="A1260">
            <v>1</v>
          </cell>
        </row>
        <row r="1261">
          <cell r="A1261">
            <v>1</v>
          </cell>
        </row>
        <row r="1262">
          <cell r="A1262">
            <v>1</v>
          </cell>
        </row>
        <row r="1263">
          <cell r="A1263">
            <v>1</v>
          </cell>
        </row>
        <row r="1264">
          <cell r="A1264">
            <v>1</v>
          </cell>
        </row>
        <row r="1265">
          <cell r="A1265">
            <v>1</v>
          </cell>
        </row>
        <row r="1266">
          <cell r="A1266">
            <v>1</v>
          </cell>
        </row>
        <row r="1267">
          <cell r="A1267">
            <v>1</v>
          </cell>
        </row>
        <row r="1268">
          <cell r="A1268">
            <v>1</v>
          </cell>
        </row>
        <row r="1269">
          <cell r="A1269">
            <v>1</v>
          </cell>
        </row>
        <row r="1270">
          <cell r="A1270">
            <v>1</v>
          </cell>
        </row>
        <row r="1271">
          <cell r="A1271">
            <v>1</v>
          </cell>
        </row>
        <row r="1272">
          <cell r="A1272">
            <v>1</v>
          </cell>
        </row>
        <row r="1273">
          <cell r="A1273">
            <v>1</v>
          </cell>
        </row>
        <row r="1274">
          <cell r="A1274">
            <v>1</v>
          </cell>
        </row>
        <row r="1275">
          <cell r="A1275">
            <v>1</v>
          </cell>
        </row>
        <row r="1276">
          <cell r="A1276">
            <v>1</v>
          </cell>
        </row>
        <row r="1277">
          <cell r="A1277">
            <v>1</v>
          </cell>
        </row>
        <row r="1278">
          <cell r="A1278">
            <v>1</v>
          </cell>
        </row>
        <row r="1279">
          <cell r="A1279">
            <v>1</v>
          </cell>
        </row>
        <row r="1280">
          <cell r="A1280">
            <v>1</v>
          </cell>
        </row>
        <row r="1281">
          <cell r="A1281">
            <v>1</v>
          </cell>
        </row>
        <row r="1282">
          <cell r="A1282">
            <v>1</v>
          </cell>
        </row>
        <row r="1283">
          <cell r="A1283">
            <v>1</v>
          </cell>
        </row>
        <row r="1284">
          <cell r="A1284">
            <v>1</v>
          </cell>
        </row>
        <row r="1285">
          <cell r="A1285">
            <v>1</v>
          </cell>
        </row>
        <row r="1286">
          <cell r="A1286">
            <v>1</v>
          </cell>
        </row>
        <row r="1287">
          <cell r="A1287">
            <v>1</v>
          </cell>
        </row>
        <row r="1288">
          <cell r="A1288">
            <v>1</v>
          </cell>
        </row>
        <row r="1289">
          <cell r="A1289">
            <v>1</v>
          </cell>
        </row>
        <row r="1290">
          <cell r="A1290">
            <v>1</v>
          </cell>
        </row>
        <row r="1291">
          <cell r="A1291">
            <v>1</v>
          </cell>
        </row>
        <row r="1292">
          <cell r="A1292">
            <v>1</v>
          </cell>
        </row>
        <row r="1293">
          <cell r="A1293">
            <v>1</v>
          </cell>
        </row>
        <row r="1294">
          <cell r="A1294">
            <v>1</v>
          </cell>
        </row>
        <row r="1295">
          <cell r="A1295">
            <v>1</v>
          </cell>
        </row>
        <row r="1296">
          <cell r="A1296">
            <v>1</v>
          </cell>
        </row>
        <row r="1297">
          <cell r="A1297">
            <v>1</v>
          </cell>
        </row>
        <row r="1298">
          <cell r="A1298">
            <v>1</v>
          </cell>
        </row>
        <row r="1299">
          <cell r="A1299">
            <v>1</v>
          </cell>
        </row>
        <row r="1300">
          <cell r="A1300">
            <v>1</v>
          </cell>
        </row>
        <row r="1301">
          <cell r="A1301">
            <v>1</v>
          </cell>
        </row>
        <row r="1302">
          <cell r="A1302">
            <v>1</v>
          </cell>
        </row>
        <row r="1303">
          <cell r="A1303">
            <v>1</v>
          </cell>
        </row>
        <row r="1304">
          <cell r="A1304">
            <v>1</v>
          </cell>
        </row>
        <row r="1305">
          <cell r="A1305">
            <v>1</v>
          </cell>
        </row>
        <row r="1306">
          <cell r="A1306">
            <v>1</v>
          </cell>
        </row>
        <row r="1307">
          <cell r="A1307">
            <v>1</v>
          </cell>
        </row>
        <row r="1308">
          <cell r="A1308">
            <v>1</v>
          </cell>
        </row>
        <row r="1309">
          <cell r="A1309">
            <v>1</v>
          </cell>
        </row>
        <row r="1310">
          <cell r="A1310">
            <v>1</v>
          </cell>
        </row>
        <row r="1311">
          <cell r="A1311">
            <v>1</v>
          </cell>
        </row>
        <row r="1312">
          <cell r="A1312">
            <v>1</v>
          </cell>
        </row>
        <row r="1313">
          <cell r="A1313">
            <v>1</v>
          </cell>
        </row>
        <row r="1314">
          <cell r="A1314">
            <v>1</v>
          </cell>
        </row>
        <row r="1315">
          <cell r="A1315">
            <v>1</v>
          </cell>
        </row>
        <row r="1316">
          <cell r="A1316">
            <v>1</v>
          </cell>
        </row>
        <row r="1317">
          <cell r="A1317">
            <v>1</v>
          </cell>
        </row>
        <row r="1318">
          <cell r="A1318">
            <v>1</v>
          </cell>
        </row>
        <row r="1319">
          <cell r="A1319">
            <v>1</v>
          </cell>
        </row>
        <row r="1320">
          <cell r="A1320">
            <v>1</v>
          </cell>
        </row>
        <row r="1321">
          <cell r="A1321">
            <v>1</v>
          </cell>
        </row>
        <row r="1322">
          <cell r="A1322">
            <v>1</v>
          </cell>
        </row>
        <row r="1323">
          <cell r="A1323">
            <v>1</v>
          </cell>
        </row>
        <row r="1324">
          <cell r="A1324">
            <v>1</v>
          </cell>
        </row>
        <row r="1325">
          <cell r="A1325">
            <v>1</v>
          </cell>
        </row>
        <row r="1326">
          <cell r="A1326">
            <v>1</v>
          </cell>
        </row>
        <row r="1327">
          <cell r="A1327">
            <v>1</v>
          </cell>
        </row>
        <row r="1328">
          <cell r="A1328">
            <v>1</v>
          </cell>
        </row>
        <row r="1329">
          <cell r="A1329">
            <v>1</v>
          </cell>
        </row>
        <row r="1330">
          <cell r="A1330">
            <v>1</v>
          </cell>
        </row>
        <row r="1331">
          <cell r="A1331">
            <v>1</v>
          </cell>
        </row>
        <row r="1332">
          <cell r="A1332">
            <v>1</v>
          </cell>
        </row>
        <row r="1333">
          <cell r="A1333">
            <v>1</v>
          </cell>
        </row>
        <row r="1334">
          <cell r="A1334">
            <v>1</v>
          </cell>
        </row>
        <row r="1335">
          <cell r="A1335">
            <v>1</v>
          </cell>
        </row>
        <row r="1336">
          <cell r="A1336">
            <v>1</v>
          </cell>
        </row>
        <row r="1337">
          <cell r="A1337">
            <v>1</v>
          </cell>
        </row>
        <row r="1338">
          <cell r="A1338">
            <v>1</v>
          </cell>
        </row>
        <row r="1339">
          <cell r="A1339">
            <v>1</v>
          </cell>
        </row>
        <row r="1340">
          <cell r="A1340">
            <v>1</v>
          </cell>
        </row>
        <row r="1341">
          <cell r="A1341">
            <v>1</v>
          </cell>
        </row>
        <row r="1342">
          <cell r="A1342">
            <v>1</v>
          </cell>
        </row>
        <row r="1343">
          <cell r="A1343">
            <v>1</v>
          </cell>
        </row>
        <row r="1344">
          <cell r="A1344">
            <v>1</v>
          </cell>
        </row>
        <row r="1345">
          <cell r="A1345">
            <v>1</v>
          </cell>
        </row>
        <row r="1346">
          <cell r="A1346">
            <v>1</v>
          </cell>
        </row>
        <row r="1347">
          <cell r="A1347">
            <v>1</v>
          </cell>
        </row>
        <row r="1348">
          <cell r="A1348">
            <v>1</v>
          </cell>
        </row>
        <row r="1349">
          <cell r="A1349">
            <v>1</v>
          </cell>
        </row>
        <row r="1350">
          <cell r="A1350">
            <v>1</v>
          </cell>
        </row>
        <row r="1351">
          <cell r="A1351">
            <v>1</v>
          </cell>
        </row>
        <row r="1352">
          <cell r="A1352">
            <v>1</v>
          </cell>
        </row>
        <row r="1353">
          <cell r="A1353">
            <v>1</v>
          </cell>
        </row>
        <row r="1354">
          <cell r="A1354">
            <v>1</v>
          </cell>
        </row>
        <row r="1355">
          <cell r="A1355">
            <v>1</v>
          </cell>
        </row>
        <row r="1356">
          <cell r="A1356">
            <v>1</v>
          </cell>
        </row>
        <row r="1357">
          <cell r="A1357">
            <v>1</v>
          </cell>
        </row>
        <row r="1358">
          <cell r="A1358">
            <v>1</v>
          </cell>
        </row>
        <row r="1359">
          <cell r="A1359">
            <v>1</v>
          </cell>
        </row>
        <row r="1360">
          <cell r="A1360">
            <v>1</v>
          </cell>
        </row>
        <row r="1361">
          <cell r="A1361">
            <v>1</v>
          </cell>
        </row>
        <row r="1362">
          <cell r="A1362">
            <v>1</v>
          </cell>
        </row>
        <row r="1363">
          <cell r="A1363">
            <v>1</v>
          </cell>
        </row>
        <row r="1364">
          <cell r="A1364">
            <v>1</v>
          </cell>
        </row>
        <row r="1365">
          <cell r="A1365">
            <v>1</v>
          </cell>
        </row>
        <row r="1366">
          <cell r="A1366">
            <v>1</v>
          </cell>
        </row>
        <row r="1367">
          <cell r="A1367">
            <v>1</v>
          </cell>
        </row>
        <row r="1368">
          <cell r="A1368">
            <v>1</v>
          </cell>
        </row>
        <row r="1369">
          <cell r="A1369">
            <v>1</v>
          </cell>
        </row>
        <row r="1370">
          <cell r="A1370">
            <v>1</v>
          </cell>
        </row>
        <row r="1371">
          <cell r="A1371">
            <v>1</v>
          </cell>
        </row>
        <row r="1372">
          <cell r="A1372">
            <v>1</v>
          </cell>
        </row>
        <row r="1373">
          <cell r="A1373">
            <v>1</v>
          </cell>
        </row>
        <row r="1374">
          <cell r="A1374">
            <v>1</v>
          </cell>
        </row>
        <row r="1375">
          <cell r="A1375">
            <v>1</v>
          </cell>
        </row>
        <row r="1376">
          <cell r="A1376">
            <v>1</v>
          </cell>
        </row>
        <row r="1377">
          <cell r="A1377">
            <v>1</v>
          </cell>
        </row>
        <row r="1378">
          <cell r="A1378">
            <v>1</v>
          </cell>
        </row>
        <row r="1379">
          <cell r="A1379">
            <v>1</v>
          </cell>
        </row>
        <row r="1380">
          <cell r="A1380">
            <v>1</v>
          </cell>
        </row>
        <row r="1381">
          <cell r="A1381">
            <v>1</v>
          </cell>
        </row>
        <row r="1382">
          <cell r="A1382">
            <v>1</v>
          </cell>
        </row>
        <row r="1383">
          <cell r="A1383">
            <v>1</v>
          </cell>
        </row>
        <row r="1384">
          <cell r="A1384">
            <v>1</v>
          </cell>
        </row>
        <row r="1385">
          <cell r="A1385">
            <v>1</v>
          </cell>
        </row>
        <row r="1386">
          <cell r="A1386">
            <v>1</v>
          </cell>
        </row>
        <row r="1387">
          <cell r="A1387">
            <v>1</v>
          </cell>
        </row>
        <row r="1388">
          <cell r="A1388">
            <v>1</v>
          </cell>
        </row>
        <row r="1389">
          <cell r="A1389">
            <v>1</v>
          </cell>
        </row>
        <row r="1390">
          <cell r="A1390">
            <v>1</v>
          </cell>
        </row>
        <row r="1391">
          <cell r="A1391">
            <v>1</v>
          </cell>
        </row>
        <row r="1392">
          <cell r="A1392">
            <v>1</v>
          </cell>
        </row>
        <row r="1393">
          <cell r="A1393">
            <v>1</v>
          </cell>
        </row>
        <row r="1394">
          <cell r="A1394">
            <v>1</v>
          </cell>
        </row>
        <row r="1395">
          <cell r="A1395">
            <v>1</v>
          </cell>
        </row>
        <row r="1396">
          <cell r="A1396">
            <v>1</v>
          </cell>
        </row>
        <row r="1397">
          <cell r="A1397">
            <v>1</v>
          </cell>
        </row>
        <row r="1398">
          <cell r="A1398">
            <v>1</v>
          </cell>
        </row>
        <row r="1399">
          <cell r="A1399">
            <v>1</v>
          </cell>
        </row>
        <row r="1400">
          <cell r="A1400">
            <v>1</v>
          </cell>
        </row>
        <row r="1401">
          <cell r="A1401">
            <v>1</v>
          </cell>
        </row>
        <row r="1402">
          <cell r="A1402">
            <v>1</v>
          </cell>
        </row>
        <row r="1403">
          <cell r="A1403">
            <v>1</v>
          </cell>
        </row>
        <row r="1404">
          <cell r="A1404">
            <v>1</v>
          </cell>
        </row>
        <row r="1405">
          <cell r="A1405">
            <v>1</v>
          </cell>
        </row>
        <row r="1406">
          <cell r="A1406">
            <v>1</v>
          </cell>
        </row>
        <row r="1407">
          <cell r="A1407">
            <v>1</v>
          </cell>
        </row>
        <row r="1408">
          <cell r="A1408">
            <v>1</v>
          </cell>
        </row>
        <row r="1409">
          <cell r="A1409">
            <v>1</v>
          </cell>
        </row>
        <row r="1410">
          <cell r="A1410">
            <v>1</v>
          </cell>
        </row>
        <row r="1411">
          <cell r="A1411">
            <v>1</v>
          </cell>
        </row>
        <row r="1412">
          <cell r="A1412">
            <v>1</v>
          </cell>
        </row>
        <row r="1413">
          <cell r="A1413">
            <v>1</v>
          </cell>
        </row>
        <row r="1414">
          <cell r="A1414">
            <v>1</v>
          </cell>
        </row>
        <row r="1415">
          <cell r="A1415">
            <v>1</v>
          </cell>
        </row>
        <row r="1416">
          <cell r="A1416">
            <v>1</v>
          </cell>
        </row>
        <row r="1417">
          <cell r="A1417">
            <v>1</v>
          </cell>
        </row>
        <row r="1418">
          <cell r="A1418">
            <v>1</v>
          </cell>
        </row>
        <row r="1419">
          <cell r="A1419">
            <v>1</v>
          </cell>
        </row>
        <row r="1420">
          <cell r="A1420">
            <v>1</v>
          </cell>
        </row>
        <row r="1421">
          <cell r="A1421">
            <v>1</v>
          </cell>
        </row>
        <row r="1422">
          <cell r="A1422">
            <v>1</v>
          </cell>
        </row>
        <row r="1423">
          <cell r="A1423">
            <v>1</v>
          </cell>
        </row>
        <row r="1424">
          <cell r="A1424">
            <v>1</v>
          </cell>
        </row>
        <row r="1425">
          <cell r="A1425">
            <v>1</v>
          </cell>
        </row>
        <row r="1426">
          <cell r="A1426">
            <v>1</v>
          </cell>
        </row>
        <row r="1427">
          <cell r="A1427">
            <v>1</v>
          </cell>
        </row>
        <row r="1428">
          <cell r="A1428">
            <v>1</v>
          </cell>
        </row>
        <row r="1429">
          <cell r="A1429">
            <v>1</v>
          </cell>
        </row>
        <row r="1430">
          <cell r="A1430">
            <v>1</v>
          </cell>
        </row>
        <row r="1431">
          <cell r="A1431">
            <v>1</v>
          </cell>
        </row>
        <row r="1432">
          <cell r="A1432">
            <v>1</v>
          </cell>
        </row>
        <row r="1433">
          <cell r="A1433">
            <v>1</v>
          </cell>
        </row>
        <row r="1434">
          <cell r="A1434">
            <v>1</v>
          </cell>
        </row>
        <row r="1435">
          <cell r="A1435">
            <v>1</v>
          </cell>
        </row>
        <row r="1436">
          <cell r="A1436">
            <v>1</v>
          </cell>
        </row>
        <row r="1437">
          <cell r="A1437">
            <v>1</v>
          </cell>
        </row>
        <row r="1438">
          <cell r="A1438">
            <v>1</v>
          </cell>
        </row>
        <row r="1439">
          <cell r="A1439">
            <v>1</v>
          </cell>
        </row>
        <row r="1440">
          <cell r="A1440">
            <v>1</v>
          </cell>
        </row>
        <row r="1441">
          <cell r="A1441">
            <v>1</v>
          </cell>
        </row>
        <row r="1442">
          <cell r="A1442">
            <v>1</v>
          </cell>
        </row>
        <row r="1443">
          <cell r="A1443">
            <v>1</v>
          </cell>
        </row>
        <row r="1444">
          <cell r="A1444">
            <v>1</v>
          </cell>
        </row>
        <row r="1445">
          <cell r="A1445">
            <v>1</v>
          </cell>
        </row>
        <row r="1446">
          <cell r="A1446">
            <v>1</v>
          </cell>
        </row>
        <row r="1447">
          <cell r="A1447">
            <v>1</v>
          </cell>
        </row>
        <row r="1448">
          <cell r="A1448">
            <v>1</v>
          </cell>
        </row>
        <row r="1449">
          <cell r="A1449">
            <v>1</v>
          </cell>
        </row>
        <row r="1450">
          <cell r="A1450">
            <v>1</v>
          </cell>
        </row>
        <row r="1451">
          <cell r="A1451">
            <v>1</v>
          </cell>
        </row>
        <row r="1452">
          <cell r="A1452">
            <v>1</v>
          </cell>
        </row>
        <row r="1453">
          <cell r="A1453">
            <v>1</v>
          </cell>
        </row>
        <row r="1454">
          <cell r="A1454">
            <v>1</v>
          </cell>
        </row>
        <row r="1455">
          <cell r="A1455">
            <v>1</v>
          </cell>
        </row>
        <row r="1456">
          <cell r="A1456">
            <v>1</v>
          </cell>
        </row>
        <row r="1457">
          <cell r="A1457">
            <v>1</v>
          </cell>
        </row>
        <row r="1458">
          <cell r="A1458">
            <v>1</v>
          </cell>
        </row>
        <row r="1459">
          <cell r="A1459">
            <v>1</v>
          </cell>
        </row>
        <row r="1460">
          <cell r="A1460">
            <v>1</v>
          </cell>
        </row>
        <row r="1461">
          <cell r="A1461">
            <v>1</v>
          </cell>
        </row>
        <row r="1462">
          <cell r="A1462">
            <v>1</v>
          </cell>
        </row>
        <row r="1463">
          <cell r="A1463">
            <v>1</v>
          </cell>
        </row>
        <row r="1464">
          <cell r="A1464">
            <v>1</v>
          </cell>
        </row>
        <row r="1465">
          <cell r="A1465">
            <v>1</v>
          </cell>
        </row>
        <row r="1466">
          <cell r="A1466">
            <v>1</v>
          </cell>
        </row>
        <row r="1467">
          <cell r="A1467">
            <v>1</v>
          </cell>
        </row>
        <row r="1468">
          <cell r="A1468">
            <v>1</v>
          </cell>
        </row>
        <row r="1469">
          <cell r="A1469">
            <v>1</v>
          </cell>
        </row>
        <row r="1470">
          <cell r="A1470">
            <v>1</v>
          </cell>
        </row>
        <row r="1471">
          <cell r="A1471">
            <v>1</v>
          </cell>
        </row>
        <row r="1472">
          <cell r="A1472">
            <v>1</v>
          </cell>
        </row>
        <row r="1473">
          <cell r="A1473">
            <v>1</v>
          </cell>
        </row>
        <row r="1474">
          <cell r="A1474">
            <v>1</v>
          </cell>
        </row>
        <row r="1475">
          <cell r="A1475">
            <v>1</v>
          </cell>
        </row>
        <row r="1476">
          <cell r="A1476">
            <v>1</v>
          </cell>
        </row>
        <row r="1477">
          <cell r="A1477">
            <v>1</v>
          </cell>
        </row>
        <row r="1478">
          <cell r="A1478">
            <v>1</v>
          </cell>
        </row>
        <row r="1479">
          <cell r="A1479">
            <v>1</v>
          </cell>
        </row>
        <row r="1480">
          <cell r="A1480">
            <v>1</v>
          </cell>
        </row>
        <row r="1481">
          <cell r="A1481">
            <v>1</v>
          </cell>
        </row>
        <row r="1482">
          <cell r="A1482">
            <v>1</v>
          </cell>
        </row>
        <row r="1483">
          <cell r="A1483">
            <v>1</v>
          </cell>
        </row>
        <row r="1484">
          <cell r="A1484">
            <v>1</v>
          </cell>
        </row>
        <row r="1485">
          <cell r="A1485">
            <v>1</v>
          </cell>
        </row>
        <row r="1486">
          <cell r="A1486">
            <v>1</v>
          </cell>
        </row>
        <row r="1487">
          <cell r="A1487">
            <v>1</v>
          </cell>
        </row>
        <row r="1488">
          <cell r="A1488">
            <v>1</v>
          </cell>
        </row>
        <row r="1489">
          <cell r="A1489">
            <v>1</v>
          </cell>
        </row>
        <row r="1490">
          <cell r="A1490">
            <v>1</v>
          </cell>
        </row>
        <row r="1491">
          <cell r="A1491">
            <v>1</v>
          </cell>
        </row>
        <row r="1492">
          <cell r="A1492">
            <v>1</v>
          </cell>
        </row>
        <row r="1493">
          <cell r="A1493">
            <v>1</v>
          </cell>
        </row>
        <row r="1494">
          <cell r="A1494">
            <v>1</v>
          </cell>
        </row>
        <row r="1495">
          <cell r="A1495">
            <v>1</v>
          </cell>
        </row>
        <row r="1496">
          <cell r="A1496">
            <v>1</v>
          </cell>
        </row>
        <row r="1497">
          <cell r="A1497">
            <v>1</v>
          </cell>
        </row>
        <row r="1498">
          <cell r="A1498">
            <v>1</v>
          </cell>
        </row>
        <row r="1499">
          <cell r="A1499">
            <v>1</v>
          </cell>
        </row>
        <row r="1500">
          <cell r="A1500">
            <v>1</v>
          </cell>
        </row>
        <row r="1501">
          <cell r="A1501">
            <v>1</v>
          </cell>
        </row>
        <row r="1502">
          <cell r="A1502">
            <v>1</v>
          </cell>
        </row>
        <row r="1503">
          <cell r="A1503">
            <v>1</v>
          </cell>
        </row>
        <row r="1504">
          <cell r="A1504">
            <v>1</v>
          </cell>
        </row>
        <row r="1505">
          <cell r="A1505">
            <v>1</v>
          </cell>
        </row>
        <row r="1506">
          <cell r="A1506">
            <v>1</v>
          </cell>
        </row>
        <row r="1507">
          <cell r="A1507">
            <v>1</v>
          </cell>
        </row>
        <row r="1508">
          <cell r="A1508">
            <v>1</v>
          </cell>
        </row>
        <row r="1509">
          <cell r="A1509">
            <v>1</v>
          </cell>
        </row>
        <row r="1510">
          <cell r="A1510">
            <v>1</v>
          </cell>
        </row>
        <row r="1511">
          <cell r="A1511">
            <v>1</v>
          </cell>
        </row>
        <row r="1512">
          <cell r="A1512">
            <v>1</v>
          </cell>
        </row>
        <row r="1513">
          <cell r="A1513">
            <v>1</v>
          </cell>
        </row>
        <row r="1514">
          <cell r="A1514">
            <v>1</v>
          </cell>
        </row>
        <row r="1515">
          <cell r="A1515">
            <v>1</v>
          </cell>
        </row>
        <row r="1516">
          <cell r="A1516">
            <v>1</v>
          </cell>
        </row>
        <row r="1517">
          <cell r="A1517">
            <v>1</v>
          </cell>
        </row>
        <row r="1518">
          <cell r="A1518">
            <v>1</v>
          </cell>
        </row>
        <row r="1519">
          <cell r="A1519">
            <v>1</v>
          </cell>
        </row>
        <row r="1520">
          <cell r="A1520">
            <v>1</v>
          </cell>
        </row>
        <row r="1521">
          <cell r="A1521">
            <v>1</v>
          </cell>
        </row>
        <row r="1522">
          <cell r="A1522">
            <v>1</v>
          </cell>
        </row>
        <row r="1523">
          <cell r="A1523">
            <v>1</v>
          </cell>
        </row>
        <row r="1524">
          <cell r="A1524">
            <v>1</v>
          </cell>
        </row>
        <row r="1525">
          <cell r="A1525">
            <v>1</v>
          </cell>
        </row>
        <row r="1526">
          <cell r="A1526">
            <v>1</v>
          </cell>
        </row>
        <row r="1527">
          <cell r="A1527">
            <v>1</v>
          </cell>
        </row>
        <row r="1528">
          <cell r="A1528">
            <v>1</v>
          </cell>
        </row>
        <row r="1529">
          <cell r="A1529">
            <v>1</v>
          </cell>
        </row>
        <row r="1530">
          <cell r="A1530">
            <v>1</v>
          </cell>
        </row>
        <row r="1531">
          <cell r="A1531">
            <v>1</v>
          </cell>
        </row>
        <row r="1532">
          <cell r="A1532">
            <v>1</v>
          </cell>
        </row>
        <row r="1533">
          <cell r="A1533">
            <v>1</v>
          </cell>
        </row>
        <row r="1534">
          <cell r="A1534">
            <v>1</v>
          </cell>
        </row>
        <row r="1535">
          <cell r="A1535">
            <v>1</v>
          </cell>
        </row>
        <row r="1536">
          <cell r="A1536">
            <v>1</v>
          </cell>
        </row>
        <row r="1537">
          <cell r="A1537">
            <v>1</v>
          </cell>
        </row>
        <row r="1538">
          <cell r="A1538">
            <v>1</v>
          </cell>
        </row>
        <row r="1539">
          <cell r="A1539">
            <v>1</v>
          </cell>
        </row>
        <row r="1540">
          <cell r="A1540">
            <v>1</v>
          </cell>
        </row>
        <row r="1541">
          <cell r="A1541">
            <v>1</v>
          </cell>
        </row>
        <row r="1542">
          <cell r="A1542">
            <v>1</v>
          </cell>
        </row>
        <row r="1543">
          <cell r="A1543">
            <v>1</v>
          </cell>
        </row>
        <row r="1544">
          <cell r="A1544">
            <v>1</v>
          </cell>
        </row>
        <row r="1545">
          <cell r="A1545">
            <v>1</v>
          </cell>
        </row>
        <row r="1546">
          <cell r="A1546">
            <v>1</v>
          </cell>
        </row>
        <row r="1547">
          <cell r="A1547">
            <v>1</v>
          </cell>
        </row>
        <row r="1548">
          <cell r="A1548">
            <v>1</v>
          </cell>
        </row>
        <row r="1549">
          <cell r="A1549">
            <v>1</v>
          </cell>
        </row>
        <row r="1550">
          <cell r="A1550">
            <v>1</v>
          </cell>
        </row>
        <row r="1551">
          <cell r="A1551">
            <v>1</v>
          </cell>
        </row>
        <row r="1552">
          <cell r="A1552">
            <v>1</v>
          </cell>
        </row>
        <row r="1553">
          <cell r="A1553">
            <v>1</v>
          </cell>
        </row>
        <row r="1554">
          <cell r="A1554">
            <v>1</v>
          </cell>
        </row>
        <row r="1555">
          <cell r="A1555">
            <v>1</v>
          </cell>
        </row>
        <row r="1556">
          <cell r="A1556">
            <v>1</v>
          </cell>
        </row>
        <row r="1557">
          <cell r="A1557">
            <v>1</v>
          </cell>
        </row>
        <row r="1558">
          <cell r="A1558">
            <v>1</v>
          </cell>
        </row>
        <row r="1559">
          <cell r="A1559">
            <v>1</v>
          </cell>
        </row>
        <row r="1560">
          <cell r="A1560">
            <v>1</v>
          </cell>
        </row>
        <row r="1561">
          <cell r="A1561">
            <v>1</v>
          </cell>
        </row>
        <row r="1562">
          <cell r="A1562">
            <v>1</v>
          </cell>
        </row>
        <row r="1563">
          <cell r="A1563">
            <v>1</v>
          </cell>
        </row>
        <row r="1564">
          <cell r="A1564">
            <v>1</v>
          </cell>
        </row>
        <row r="1565">
          <cell r="A1565">
            <v>1</v>
          </cell>
        </row>
        <row r="1566">
          <cell r="A1566">
            <v>1</v>
          </cell>
        </row>
        <row r="1567">
          <cell r="A1567">
            <v>1</v>
          </cell>
        </row>
        <row r="1568">
          <cell r="A1568">
            <v>1</v>
          </cell>
        </row>
        <row r="1569">
          <cell r="A1569">
            <v>1</v>
          </cell>
        </row>
        <row r="1570">
          <cell r="A1570">
            <v>1</v>
          </cell>
        </row>
        <row r="1571">
          <cell r="A1571">
            <v>1</v>
          </cell>
        </row>
        <row r="1572">
          <cell r="A1572">
            <v>1</v>
          </cell>
        </row>
        <row r="1573">
          <cell r="A1573">
            <v>1</v>
          </cell>
        </row>
        <row r="1574">
          <cell r="A1574">
            <v>1</v>
          </cell>
        </row>
        <row r="1575">
          <cell r="A1575">
            <v>1</v>
          </cell>
        </row>
        <row r="1576">
          <cell r="A1576">
            <v>1</v>
          </cell>
        </row>
        <row r="1577">
          <cell r="A1577">
            <v>1</v>
          </cell>
        </row>
        <row r="1578">
          <cell r="A1578">
            <v>1</v>
          </cell>
        </row>
        <row r="1579">
          <cell r="A1579">
            <v>1</v>
          </cell>
        </row>
        <row r="1580">
          <cell r="A1580">
            <v>1</v>
          </cell>
        </row>
        <row r="1581">
          <cell r="A1581">
            <v>1</v>
          </cell>
        </row>
        <row r="1582">
          <cell r="A1582">
            <v>1</v>
          </cell>
        </row>
        <row r="1583">
          <cell r="A1583">
            <v>1</v>
          </cell>
        </row>
        <row r="1584">
          <cell r="A1584">
            <v>1</v>
          </cell>
        </row>
        <row r="1585">
          <cell r="A1585">
            <v>1</v>
          </cell>
        </row>
        <row r="1586">
          <cell r="A1586">
            <v>1</v>
          </cell>
        </row>
        <row r="1587">
          <cell r="A1587">
            <v>1</v>
          </cell>
        </row>
        <row r="1588">
          <cell r="A1588">
            <v>1</v>
          </cell>
        </row>
        <row r="1589">
          <cell r="A1589">
            <v>1</v>
          </cell>
        </row>
        <row r="1590">
          <cell r="A1590">
            <v>1</v>
          </cell>
        </row>
        <row r="1591">
          <cell r="A1591">
            <v>1</v>
          </cell>
        </row>
        <row r="1592">
          <cell r="A1592">
            <v>1</v>
          </cell>
        </row>
        <row r="1593">
          <cell r="A1593">
            <v>1</v>
          </cell>
        </row>
        <row r="1594">
          <cell r="A1594">
            <v>1</v>
          </cell>
        </row>
        <row r="1595">
          <cell r="A1595">
            <v>1</v>
          </cell>
        </row>
        <row r="1596">
          <cell r="A1596">
            <v>1</v>
          </cell>
        </row>
        <row r="1597">
          <cell r="A1597">
            <v>1</v>
          </cell>
        </row>
        <row r="1598">
          <cell r="A1598">
            <v>1</v>
          </cell>
        </row>
        <row r="1599">
          <cell r="A1599">
            <v>1</v>
          </cell>
        </row>
        <row r="1600">
          <cell r="A1600">
            <v>1</v>
          </cell>
        </row>
        <row r="1601">
          <cell r="A1601">
            <v>1</v>
          </cell>
        </row>
        <row r="1602">
          <cell r="A1602">
            <v>1</v>
          </cell>
        </row>
        <row r="1603">
          <cell r="A1603">
            <v>1</v>
          </cell>
        </row>
        <row r="1604">
          <cell r="A1604">
            <v>1</v>
          </cell>
        </row>
        <row r="1605">
          <cell r="A1605">
            <v>1</v>
          </cell>
        </row>
        <row r="1606">
          <cell r="A1606">
            <v>1</v>
          </cell>
        </row>
        <row r="1607">
          <cell r="A1607">
            <v>1</v>
          </cell>
        </row>
        <row r="1608">
          <cell r="A1608">
            <v>1</v>
          </cell>
        </row>
        <row r="1609">
          <cell r="A1609">
            <v>1</v>
          </cell>
        </row>
        <row r="1610">
          <cell r="A1610">
            <v>1</v>
          </cell>
        </row>
        <row r="1611">
          <cell r="A1611">
            <v>1</v>
          </cell>
        </row>
        <row r="1612">
          <cell r="A1612">
            <v>1</v>
          </cell>
        </row>
        <row r="1613">
          <cell r="A1613">
            <v>1</v>
          </cell>
        </row>
        <row r="1614">
          <cell r="A1614">
            <v>1</v>
          </cell>
        </row>
        <row r="1615">
          <cell r="A1615">
            <v>1</v>
          </cell>
        </row>
        <row r="1616">
          <cell r="A1616">
            <v>1</v>
          </cell>
        </row>
        <row r="1617">
          <cell r="A1617">
            <v>1</v>
          </cell>
        </row>
        <row r="1618">
          <cell r="A1618">
            <v>1</v>
          </cell>
        </row>
        <row r="1619">
          <cell r="A1619">
            <v>1</v>
          </cell>
        </row>
        <row r="1620">
          <cell r="A1620">
            <v>1</v>
          </cell>
        </row>
        <row r="1621">
          <cell r="A1621">
            <v>1</v>
          </cell>
        </row>
        <row r="1622">
          <cell r="A1622">
            <v>1</v>
          </cell>
        </row>
        <row r="1623">
          <cell r="A1623">
            <v>1</v>
          </cell>
        </row>
        <row r="1624">
          <cell r="A1624">
            <v>1</v>
          </cell>
        </row>
        <row r="1625">
          <cell r="A1625">
            <v>1</v>
          </cell>
        </row>
        <row r="1626">
          <cell r="A1626">
            <v>1</v>
          </cell>
        </row>
        <row r="1627">
          <cell r="A1627">
            <v>1</v>
          </cell>
        </row>
        <row r="1628">
          <cell r="A1628">
            <v>1</v>
          </cell>
        </row>
        <row r="1629">
          <cell r="A1629">
            <v>1</v>
          </cell>
        </row>
        <row r="1630">
          <cell r="A1630">
            <v>1</v>
          </cell>
        </row>
        <row r="1631">
          <cell r="A1631">
            <v>1</v>
          </cell>
        </row>
        <row r="1632">
          <cell r="A1632">
            <v>1</v>
          </cell>
        </row>
        <row r="1633">
          <cell r="A1633">
            <v>1</v>
          </cell>
        </row>
        <row r="1634">
          <cell r="A1634">
            <v>1</v>
          </cell>
        </row>
        <row r="1635">
          <cell r="A1635">
            <v>1</v>
          </cell>
        </row>
        <row r="1636">
          <cell r="A1636">
            <v>1</v>
          </cell>
        </row>
        <row r="1637">
          <cell r="A1637">
            <v>1</v>
          </cell>
        </row>
        <row r="1638">
          <cell r="A1638">
            <v>1</v>
          </cell>
        </row>
        <row r="1639">
          <cell r="A1639">
            <v>1</v>
          </cell>
        </row>
        <row r="1640">
          <cell r="A1640">
            <v>1</v>
          </cell>
        </row>
        <row r="1641">
          <cell r="A1641">
            <v>1</v>
          </cell>
        </row>
        <row r="1642">
          <cell r="A1642">
            <v>1</v>
          </cell>
        </row>
        <row r="1643">
          <cell r="A1643">
            <v>1</v>
          </cell>
        </row>
        <row r="1644">
          <cell r="A1644">
            <v>1</v>
          </cell>
        </row>
        <row r="1645">
          <cell r="A1645">
            <v>1</v>
          </cell>
        </row>
        <row r="1646">
          <cell r="A1646">
            <v>1</v>
          </cell>
        </row>
        <row r="1647">
          <cell r="A1647">
            <v>1</v>
          </cell>
        </row>
        <row r="1648">
          <cell r="A1648">
            <v>1</v>
          </cell>
        </row>
        <row r="1649">
          <cell r="A1649">
            <v>1</v>
          </cell>
        </row>
        <row r="1650">
          <cell r="A1650">
            <v>1</v>
          </cell>
        </row>
        <row r="1651">
          <cell r="A1651">
            <v>1</v>
          </cell>
        </row>
        <row r="1652">
          <cell r="A1652">
            <v>1</v>
          </cell>
        </row>
        <row r="1653">
          <cell r="A1653">
            <v>1</v>
          </cell>
        </row>
        <row r="1654">
          <cell r="A1654">
            <v>1</v>
          </cell>
        </row>
        <row r="1655">
          <cell r="A1655">
            <v>1</v>
          </cell>
        </row>
        <row r="1656">
          <cell r="A1656">
            <v>1</v>
          </cell>
        </row>
        <row r="1657">
          <cell r="A1657">
            <v>1</v>
          </cell>
        </row>
        <row r="1658">
          <cell r="A1658">
            <v>1</v>
          </cell>
        </row>
        <row r="1659">
          <cell r="A1659">
            <v>1</v>
          </cell>
        </row>
        <row r="1660">
          <cell r="A1660">
            <v>1</v>
          </cell>
        </row>
        <row r="1661">
          <cell r="A1661">
            <v>1</v>
          </cell>
        </row>
        <row r="1662">
          <cell r="A1662">
            <v>1</v>
          </cell>
        </row>
        <row r="1663">
          <cell r="A1663">
            <v>1</v>
          </cell>
        </row>
        <row r="1664">
          <cell r="A1664">
            <v>1</v>
          </cell>
        </row>
        <row r="1665">
          <cell r="A1665">
            <v>1</v>
          </cell>
        </row>
        <row r="1666">
          <cell r="A1666">
            <v>1</v>
          </cell>
        </row>
        <row r="1667">
          <cell r="A1667">
            <v>1</v>
          </cell>
        </row>
        <row r="1668">
          <cell r="A1668">
            <v>1</v>
          </cell>
        </row>
        <row r="1669">
          <cell r="A1669">
            <v>1</v>
          </cell>
        </row>
        <row r="1670">
          <cell r="A1670">
            <v>1</v>
          </cell>
        </row>
        <row r="1671">
          <cell r="A1671">
            <v>1</v>
          </cell>
        </row>
        <row r="1672">
          <cell r="A1672">
            <v>1</v>
          </cell>
        </row>
        <row r="1673">
          <cell r="A1673">
            <v>1</v>
          </cell>
        </row>
        <row r="1674">
          <cell r="A1674">
            <v>1</v>
          </cell>
        </row>
        <row r="1675">
          <cell r="A1675">
            <v>1</v>
          </cell>
        </row>
        <row r="1676">
          <cell r="A1676">
            <v>1</v>
          </cell>
        </row>
        <row r="1677">
          <cell r="A1677">
            <v>1</v>
          </cell>
        </row>
        <row r="1678">
          <cell r="A1678">
            <v>1</v>
          </cell>
        </row>
        <row r="1679">
          <cell r="A1679">
            <v>1</v>
          </cell>
        </row>
        <row r="1680">
          <cell r="A1680">
            <v>1</v>
          </cell>
        </row>
        <row r="1681">
          <cell r="A1681">
            <v>1</v>
          </cell>
        </row>
        <row r="1682">
          <cell r="A1682">
            <v>1</v>
          </cell>
        </row>
        <row r="1683">
          <cell r="A1683">
            <v>1</v>
          </cell>
        </row>
        <row r="1684">
          <cell r="A1684">
            <v>1</v>
          </cell>
        </row>
        <row r="1685">
          <cell r="A1685">
            <v>1</v>
          </cell>
        </row>
        <row r="1686">
          <cell r="A1686">
            <v>1</v>
          </cell>
        </row>
        <row r="1687">
          <cell r="A1687">
            <v>1</v>
          </cell>
        </row>
        <row r="1688">
          <cell r="A1688">
            <v>1</v>
          </cell>
        </row>
        <row r="1689">
          <cell r="A1689">
            <v>1</v>
          </cell>
        </row>
        <row r="1690">
          <cell r="A1690">
            <v>1</v>
          </cell>
        </row>
        <row r="1691">
          <cell r="A1691">
            <v>1</v>
          </cell>
        </row>
        <row r="1692">
          <cell r="A1692">
            <v>1</v>
          </cell>
        </row>
        <row r="1693">
          <cell r="A1693">
            <v>1</v>
          </cell>
        </row>
        <row r="1694">
          <cell r="A1694">
            <v>1</v>
          </cell>
        </row>
        <row r="1695">
          <cell r="A1695">
            <v>1</v>
          </cell>
        </row>
        <row r="1696">
          <cell r="A1696">
            <v>1</v>
          </cell>
        </row>
        <row r="1697">
          <cell r="A1697">
            <v>1</v>
          </cell>
        </row>
        <row r="1698">
          <cell r="A1698">
            <v>1</v>
          </cell>
        </row>
        <row r="1699">
          <cell r="A1699">
            <v>1</v>
          </cell>
        </row>
        <row r="1700">
          <cell r="A1700">
            <v>1</v>
          </cell>
        </row>
        <row r="1701">
          <cell r="A1701">
            <v>1</v>
          </cell>
        </row>
        <row r="1702">
          <cell r="A1702">
            <v>1</v>
          </cell>
        </row>
        <row r="1703">
          <cell r="A1703">
            <v>1</v>
          </cell>
        </row>
        <row r="1704">
          <cell r="A1704">
            <v>1</v>
          </cell>
        </row>
        <row r="1705">
          <cell r="A1705">
            <v>1</v>
          </cell>
        </row>
        <row r="1706">
          <cell r="A1706">
            <v>1</v>
          </cell>
        </row>
        <row r="1707">
          <cell r="A1707">
            <v>1</v>
          </cell>
        </row>
        <row r="1708">
          <cell r="A1708">
            <v>1</v>
          </cell>
        </row>
        <row r="1709">
          <cell r="A1709">
            <v>1</v>
          </cell>
        </row>
        <row r="1710">
          <cell r="A1710">
            <v>1</v>
          </cell>
        </row>
        <row r="1711">
          <cell r="A1711">
            <v>1</v>
          </cell>
        </row>
        <row r="1712">
          <cell r="A1712">
            <v>1</v>
          </cell>
        </row>
        <row r="1713">
          <cell r="A1713">
            <v>1</v>
          </cell>
        </row>
        <row r="1714">
          <cell r="A1714">
            <v>1</v>
          </cell>
        </row>
        <row r="1715">
          <cell r="A1715">
            <v>1</v>
          </cell>
        </row>
        <row r="1716">
          <cell r="A1716">
            <v>1</v>
          </cell>
        </row>
        <row r="1717">
          <cell r="A1717">
            <v>1</v>
          </cell>
        </row>
        <row r="1718">
          <cell r="A1718">
            <v>1</v>
          </cell>
        </row>
        <row r="1719">
          <cell r="A1719">
            <v>1</v>
          </cell>
        </row>
        <row r="1720">
          <cell r="A1720">
            <v>1</v>
          </cell>
        </row>
        <row r="1721">
          <cell r="A1721">
            <v>1</v>
          </cell>
        </row>
        <row r="1722">
          <cell r="A1722">
            <v>1</v>
          </cell>
        </row>
        <row r="1723">
          <cell r="A1723">
            <v>1</v>
          </cell>
        </row>
        <row r="1724">
          <cell r="A1724">
            <v>1</v>
          </cell>
        </row>
        <row r="1725">
          <cell r="A1725">
            <v>1</v>
          </cell>
        </row>
        <row r="1726">
          <cell r="A1726">
            <v>1</v>
          </cell>
        </row>
        <row r="1727">
          <cell r="A1727">
            <v>1</v>
          </cell>
        </row>
        <row r="1728">
          <cell r="A1728">
            <v>1</v>
          </cell>
        </row>
        <row r="1729">
          <cell r="A1729">
            <v>1</v>
          </cell>
        </row>
        <row r="1730">
          <cell r="A1730">
            <v>1</v>
          </cell>
        </row>
        <row r="1731">
          <cell r="A1731">
            <v>1</v>
          </cell>
        </row>
        <row r="1732">
          <cell r="A1732">
            <v>1</v>
          </cell>
        </row>
        <row r="1733">
          <cell r="A1733">
            <v>1</v>
          </cell>
        </row>
        <row r="1734">
          <cell r="A1734">
            <v>1</v>
          </cell>
        </row>
        <row r="1735">
          <cell r="A1735">
            <v>1</v>
          </cell>
        </row>
        <row r="1736">
          <cell r="A1736">
            <v>1</v>
          </cell>
        </row>
        <row r="1737">
          <cell r="A1737">
            <v>1</v>
          </cell>
        </row>
        <row r="1738">
          <cell r="A1738">
            <v>1</v>
          </cell>
        </row>
        <row r="1739">
          <cell r="A1739">
            <v>1</v>
          </cell>
        </row>
        <row r="1740">
          <cell r="A1740">
            <v>1</v>
          </cell>
        </row>
        <row r="1741">
          <cell r="A1741">
            <v>1</v>
          </cell>
        </row>
        <row r="1742">
          <cell r="A1742">
            <v>1</v>
          </cell>
        </row>
        <row r="1743">
          <cell r="A1743">
            <v>1</v>
          </cell>
        </row>
        <row r="1744">
          <cell r="A1744">
            <v>1</v>
          </cell>
        </row>
        <row r="1745">
          <cell r="A1745">
            <v>1</v>
          </cell>
        </row>
        <row r="1746">
          <cell r="A1746">
            <v>1</v>
          </cell>
        </row>
        <row r="1747">
          <cell r="A1747">
            <v>1</v>
          </cell>
        </row>
        <row r="1748">
          <cell r="A1748">
            <v>1</v>
          </cell>
        </row>
        <row r="1749">
          <cell r="A1749">
            <v>1</v>
          </cell>
        </row>
        <row r="1750">
          <cell r="A1750">
            <v>1</v>
          </cell>
        </row>
        <row r="1751">
          <cell r="A1751">
            <v>1</v>
          </cell>
        </row>
        <row r="1752">
          <cell r="A1752">
            <v>1</v>
          </cell>
        </row>
        <row r="1753">
          <cell r="A1753">
            <v>1</v>
          </cell>
        </row>
        <row r="1754">
          <cell r="A1754">
            <v>1</v>
          </cell>
        </row>
        <row r="1755">
          <cell r="A1755">
            <v>1</v>
          </cell>
        </row>
        <row r="1756">
          <cell r="A1756">
            <v>1</v>
          </cell>
        </row>
        <row r="1757">
          <cell r="A1757">
            <v>1</v>
          </cell>
        </row>
        <row r="1758">
          <cell r="A1758">
            <v>1</v>
          </cell>
        </row>
        <row r="1759">
          <cell r="A1759">
            <v>1</v>
          </cell>
        </row>
        <row r="1760">
          <cell r="A1760">
            <v>1</v>
          </cell>
        </row>
        <row r="1761">
          <cell r="A1761">
            <v>1</v>
          </cell>
        </row>
        <row r="1762">
          <cell r="A1762">
            <v>1</v>
          </cell>
        </row>
        <row r="1763">
          <cell r="A1763">
            <v>1</v>
          </cell>
        </row>
        <row r="1764">
          <cell r="A1764">
            <v>1</v>
          </cell>
        </row>
        <row r="1765">
          <cell r="A1765">
            <v>1</v>
          </cell>
        </row>
        <row r="1766">
          <cell r="A1766">
            <v>1</v>
          </cell>
        </row>
        <row r="1767">
          <cell r="A1767">
            <v>1</v>
          </cell>
        </row>
        <row r="1768">
          <cell r="A1768">
            <v>1</v>
          </cell>
        </row>
        <row r="1769">
          <cell r="A1769">
            <v>1</v>
          </cell>
        </row>
        <row r="1770">
          <cell r="A1770">
            <v>1</v>
          </cell>
        </row>
        <row r="1771">
          <cell r="A1771">
            <v>1</v>
          </cell>
        </row>
        <row r="1772">
          <cell r="A1772">
            <v>1</v>
          </cell>
        </row>
        <row r="1773">
          <cell r="A1773">
            <v>1</v>
          </cell>
        </row>
        <row r="1774">
          <cell r="A1774">
            <v>1</v>
          </cell>
        </row>
        <row r="1775">
          <cell r="A1775">
            <v>1</v>
          </cell>
        </row>
        <row r="1776">
          <cell r="A1776">
            <v>1</v>
          </cell>
        </row>
        <row r="1777">
          <cell r="A1777">
            <v>1</v>
          </cell>
        </row>
        <row r="1778">
          <cell r="A1778">
            <v>1</v>
          </cell>
        </row>
        <row r="1779">
          <cell r="A1779">
            <v>1</v>
          </cell>
        </row>
        <row r="1780">
          <cell r="A1780">
            <v>1</v>
          </cell>
        </row>
        <row r="1781">
          <cell r="A1781">
            <v>1</v>
          </cell>
        </row>
        <row r="1782">
          <cell r="A1782">
            <v>1</v>
          </cell>
        </row>
        <row r="1783">
          <cell r="A1783">
            <v>1</v>
          </cell>
        </row>
        <row r="1784">
          <cell r="A1784">
            <v>1</v>
          </cell>
        </row>
        <row r="1785">
          <cell r="A1785">
            <v>1</v>
          </cell>
        </row>
        <row r="1786">
          <cell r="A1786">
            <v>1</v>
          </cell>
        </row>
        <row r="1787">
          <cell r="A1787">
            <v>1</v>
          </cell>
        </row>
        <row r="1788">
          <cell r="A1788">
            <v>1</v>
          </cell>
        </row>
        <row r="1789">
          <cell r="A1789">
            <v>1</v>
          </cell>
        </row>
        <row r="1790">
          <cell r="A1790">
            <v>1</v>
          </cell>
        </row>
        <row r="1791">
          <cell r="A1791">
            <v>1</v>
          </cell>
        </row>
        <row r="1792">
          <cell r="A1792">
            <v>1</v>
          </cell>
        </row>
      </sheetData>
      <sheetData sheetId="10">
        <row r="1">
          <cell r="A1">
            <v>1</v>
          </cell>
        </row>
        <row r="2">
          <cell r="A2">
            <v>1</v>
          </cell>
        </row>
        <row r="3">
          <cell r="A3">
            <v>1</v>
          </cell>
        </row>
        <row r="4">
          <cell r="A4">
            <v>1</v>
          </cell>
        </row>
        <row r="5">
          <cell r="A5">
            <v>1</v>
          </cell>
        </row>
        <row r="6">
          <cell r="A6">
            <v>1</v>
          </cell>
        </row>
        <row r="7">
          <cell r="A7">
            <v>1</v>
          </cell>
        </row>
        <row r="8">
          <cell r="A8">
            <v>1</v>
          </cell>
        </row>
        <row r="9">
          <cell r="A9">
            <v>1</v>
          </cell>
        </row>
        <row r="10">
          <cell r="A10">
            <v>1</v>
          </cell>
          <cell r="B10" t="str">
            <v>Année Event</v>
          </cell>
          <cell r="C10" t="str">
            <v>Event</v>
          </cell>
          <cell r="D10" t="str">
            <v>Site 2014</v>
          </cell>
          <cell r="E10" t="str">
            <v>SUB Totale</v>
          </cell>
          <cell r="F10" t="str">
            <v>Nb Occ</v>
          </cell>
          <cell r="G10" t="str">
            <v>Site 2015</v>
          </cell>
          <cell r="H10" t="str">
            <v>Antenne</v>
          </cell>
          <cell r="I10" t="str">
            <v>Libellé Site 2015</v>
          </cell>
          <cell r="J10" t="str">
            <v>SUB Totale</v>
          </cell>
          <cell r="K10" t="str">
            <v>Nb Occ</v>
          </cell>
          <cell r="L10" t="str">
            <v>Proprio</v>
          </cell>
          <cell r="M10" t="str">
            <v>PàB</v>
          </cell>
          <cell r="N10" t="str">
            <v>Occupant</v>
          </cell>
          <cell r="O10" t="str">
            <v>Dom.</v>
          </cell>
          <cell r="P10" t="str">
            <v>Libellé Domaine</v>
          </cell>
          <cell r="Q10" t="str">
            <v>F/H</v>
          </cell>
          <cell r="R10" t="str">
            <v>Clé</v>
          </cell>
          <cell r="S10" t="str">
            <v>Famille Lettre de Gestion</v>
          </cell>
          <cell r="T10" t="str">
            <v>Famille FM</v>
          </cell>
          <cell r="U10" t="str">
            <v>Famille Antennes</v>
          </cell>
          <cell r="V10" t="str">
            <v>Famille DIG</v>
          </cell>
          <cell r="W10" t="str">
            <v>R2 2014</v>
          </cell>
          <cell r="X10" t="str">
            <v>REALISE 2014</v>
          </cell>
          <cell r="Y10" t="str">
            <v>ECART REALISE 2014 vs R2 2014</v>
          </cell>
          <cell r="Z10" t="str">
            <v>R1 2015</v>
          </cell>
          <cell r="AA10" t="str">
            <v>ECART CAP REALISE 2014</v>
          </cell>
          <cell r="AB10" t="str">
            <v xml:space="preserve">REALISE AVRIL  2015 </v>
          </cell>
          <cell r="AC10" t="str">
            <v>ENG. CDES AVRIL
2015</v>
          </cell>
          <cell r="AD10" t="str">
            <v>ENG. DA AVRIL
2015</v>
          </cell>
          <cell r="AE10" t="str">
            <v>TOTAL ENGAGE AVRIL
2015</v>
          </cell>
          <cell r="AF10" t="str">
            <v>BUDGET Théorique
12 mois</v>
          </cell>
          <cell r="AG10" t="str">
            <v>PHASE</v>
          </cell>
          <cell r="AH10" t="str">
            <v>R2 2015</v>
          </cell>
          <cell r="AI10" t="str">
            <v>Nb mois</v>
          </cell>
          <cell r="AJ10" t="str">
            <v>ECART 
R2/REALISE 2014</v>
          </cell>
          <cell r="AK10" t="str">
            <v>ECART R2/CAP</v>
          </cell>
          <cell r="AL10" t="str">
            <v xml:space="preserve">REALISE JUIN  2015 </v>
          </cell>
          <cell r="AM10" t="str">
            <v>ENG. CDES JUIN
2015</v>
          </cell>
          <cell r="AN10" t="str">
            <v>ENG. DA JUIN 2015
2015</v>
          </cell>
          <cell r="AO10" t="str">
            <v>TOTAL ENGAGE
JUIN 2015</v>
          </cell>
          <cell r="AP10" t="str">
            <v>PHASE</v>
          </cell>
          <cell r="AQ10" t="str">
            <v>R3 2015</v>
          </cell>
          <cell r="AR10" t="str">
            <v>PHASE</v>
          </cell>
          <cell r="AS10" t="str">
            <v>R1 2016</v>
          </cell>
          <cell r="AT10" t="str">
            <v>Nb mois</v>
          </cell>
          <cell r="AU10" t="str">
            <v>ECART 2016/2015</v>
          </cell>
          <cell r="AV10" t="str">
            <v>PHASE</v>
          </cell>
          <cell r="AW10" t="str">
            <v>R1 2017</v>
          </cell>
          <cell r="AX10" t="str">
            <v>Nb mois</v>
          </cell>
          <cell r="AY10" t="str">
            <v>ECART 2017/2016</v>
          </cell>
          <cell r="AZ10" t="str">
            <v>PHASE</v>
          </cell>
          <cell r="BA10" t="str">
            <v>R1 2018</v>
          </cell>
          <cell r="BB10" t="str">
            <v>Nb mois</v>
          </cell>
          <cell r="BC10" t="str">
            <v>ECART 2018/2017</v>
          </cell>
          <cell r="BD10" t="str">
            <v>Impact FM</v>
          </cell>
        </row>
        <row r="11">
          <cell r="A11">
            <v>1</v>
          </cell>
          <cell r="G11">
            <v>182</v>
          </cell>
        </row>
        <row r="12">
          <cell r="A12">
            <v>1</v>
          </cell>
          <cell r="G12">
            <v>182</v>
          </cell>
        </row>
        <row r="13">
          <cell r="A13">
            <v>1</v>
          </cell>
          <cell r="G13">
            <v>182</v>
          </cell>
        </row>
        <row r="14">
          <cell r="A14">
            <v>1</v>
          </cell>
          <cell r="G14">
            <v>182</v>
          </cell>
        </row>
        <row r="15">
          <cell r="A15">
            <v>1</v>
          </cell>
          <cell r="G15">
            <v>182</v>
          </cell>
        </row>
        <row r="16">
          <cell r="A16">
            <v>1</v>
          </cell>
          <cell r="G16">
            <v>182</v>
          </cell>
        </row>
        <row r="17">
          <cell r="A17">
            <v>1</v>
          </cell>
          <cell r="G17">
            <v>182</v>
          </cell>
        </row>
        <row r="18">
          <cell r="A18">
            <v>1</v>
          </cell>
          <cell r="G18">
            <v>182</v>
          </cell>
        </row>
        <row r="19">
          <cell r="A19">
            <v>1</v>
          </cell>
          <cell r="G19">
            <v>182</v>
          </cell>
        </row>
        <row r="20">
          <cell r="A20">
            <v>1</v>
          </cell>
          <cell r="G20">
            <v>182</v>
          </cell>
        </row>
        <row r="21">
          <cell r="A21">
            <v>1</v>
          </cell>
          <cell r="G21">
            <v>182</v>
          </cell>
        </row>
        <row r="22">
          <cell r="A22">
            <v>1</v>
          </cell>
          <cell r="G22">
            <v>182</v>
          </cell>
        </row>
        <row r="23">
          <cell r="A23">
            <v>1</v>
          </cell>
          <cell r="G23">
            <v>182</v>
          </cell>
        </row>
        <row r="24">
          <cell r="A24">
            <v>1</v>
          </cell>
          <cell r="G24">
            <v>182</v>
          </cell>
        </row>
        <row r="25">
          <cell r="A25">
            <v>1</v>
          </cell>
          <cell r="G25">
            <v>182</v>
          </cell>
        </row>
        <row r="26">
          <cell r="A26">
            <v>1</v>
          </cell>
          <cell r="G26">
            <v>182</v>
          </cell>
        </row>
        <row r="27">
          <cell r="A27">
            <v>1</v>
          </cell>
          <cell r="G27">
            <v>182</v>
          </cell>
        </row>
        <row r="28">
          <cell r="A28">
            <v>1</v>
          </cell>
          <cell r="G28">
            <v>182</v>
          </cell>
        </row>
        <row r="29">
          <cell r="A29">
            <v>1</v>
          </cell>
          <cell r="G29">
            <v>182</v>
          </cell>
        </row>
        <row r="30">
          <cell r="A30">
            <v>1</v>
          </cell>
          <cell r="G30">
            <v>182</v>
          </cell>
        </row>
        <row r="31">
          <cell r="A31">
            <v>1</v>
          </cell>
          <cell r="G31">
            <v>182</v>
          </cell>
        </row>
        <row r="32">
          <cell r="A32">
            <v>1</v>
          </cell>
          <cell r="G32">
            <v>182</v>
          </cell>
        </row>
        <row r="33">
          <cell r="A33">
            <v>1</v>
          </cell>
          <cell r="G33">
            <v>182</v>
          </cell>
        </row>
        <row r="34">
          <cell r="A34">
            <v>1</v>
          </cell>
          <cell r="G34">
            <v>3346</v>
          </cell>
        </row>
        <row r="35">
          <cell r="A35">
            <v>1</v>
          </cell>
          <cell r="G35">
            <v>3346</v>
          </cell>
        </row>
        <row r="36">
          <cell r="A36">
            <v>1</v>
          </cell>
          <cell r="G36">
            <v>3346</v>
          </cell>
        </row>
        <row r="37">
          <cell r="A37">
            <v>1</v>
          </cell>
          <cell r="G37">
            <v>3346</v>
          </cell>
        </row>
        <row r="38">
          <cell r="A38">
            <v>1</v>
          </cell>
          <cell r="G38">
            <v>3346</v>
          </cell>
        </row>
        <row r="39">
          <cell r="A39">
            <v>1</v>
          </cell>
          <cell r="G39">
            <v>3346</v>
          </cell>
        </row>
        <row r="40">
          <cell r="A40">
            <v>1</v>
          </cell>
          <cell r="G40">
            <v>3346</v>
          </cell>
        </row>
        <row r="41">
          <cell r="A41">
            <v>1</v>
          </cell>
          <cell r="G41">
            <v>3346</v>
          </cell>
        </row>
        <row r="42">
          <cell r="A42">
            <v>1</v>
          </cell>
          <cell r="G42">
            <v>3346</v>
          </cell>
        </row>
        <row r="43">
          <cell r="A43">
            <v>1</v>
          </cell>
          <cell r="G43">
            <v>3346</v>
          </cell>
        </row>
        <row r="44">
          <cell r="A44">
            <v>1</v>
          </cell>
          <cell r="G44">
            <v>3346</v>
          </cell>
        </row>
        <row r="45">
          <cell r="A45">
            <v>1</v>
          </cell>
          <cell r="G45">
            <v>3346</v>
          </cell>
        </row>
        <row r="46">
          <cell r="A46">
            <v>1</v>
          </cell>
          <cell r="G46">
            <v>3346</v>
          </cell>
        </row>
        <row r="47">
          <cell r="A47">
            <v>1</v>
          </cell>
          <cell r="G47">
            <v>3346</v>
          </cell>
        </row>
        <row r="48">
          <cell r="A48">
            <v>1</v>
          </cell>
          <cell r="G48">
            <v>3346</v>
          </cell>
        </row>
        <row r="49">
          <cell r="A49">
            <v>1</v>
          </cell>
          <cell r="G49">
            <v>3346</v>
          </cell>
        </row>
        <row r="50">
          <cell r="A50">
            <v>1</v>
          </cell>
          <cell r="G50">
            <v>3346</v>
          </cell>
        </row>
        <row r="51">
          <cell r="A51">
            <v>1</v>
          </cell>
          <cell r="G51">
            <v>3346</v>
          </cell>
        </row>
        <row r="52">
          <cell r="A52">
            <v>1</v>
          </cell>
          <cell r="G52">
            <v>3346</v>
          </cell>
        </row>
        <row r="53">
          <cell r="A53">
            <v>1</v>
          </cell>
          <cell r="G53">
            <v>3346</v>
          </cell>
        </row>
        <row r="54">
          <cell r="A54">
            <v>1</v>
          </cell>
          <cell r="G54">
            <v>3346</v>
          </cell>
        </row>
        <row r="55">
          <cell r="A55">
            <v>1</v>
          </cell>
          <cell r="G55">
            <v>3346</v>
          </cell>
        </row>
        <row r="56">
          <cell r="A56">
            <v>1</v>
          </cell>
          <cell r="G56">
            <v>3346</v>
          </cell>
        </row>
        <row r="57">
          <cell r="A57">
            <v>1</v>
          </cell>
          <cell r="G57">
            <v>183</v>
          </cell>
        </row>
        <row r="58">
          <cell r="A58">
            <v>1</v>
          </cell>
          <cell r="G58">
            <v>183</v>
          </cell>
        </row>
        <row r="59">
          <cell r="A59">
            <v>1</v>
          </cell>
          <cell r="G59">
            <v>183</v>
          </cell>
        </row>
        <row r="60">
          <cell r="A60">
            <v>1</v>
          </cell>
          <cell r="G60">
            <v>183</v>
          </cell>
        </row>
        <row r="61">
          <cell r="A61">
            <v>1</v>
          </cell>
          <cell r="G61">
            <v>183</v>
          </cell>
        </row>
        <row r="62">
          <cell r="A62">
            <v>1</v>
          </cell>
          <cell r="G62">
            <v>183</v>
          </cell>
        </row>
        <row r="63">
          <cell r="A63">
            <v>1</v>
          </cell>
          <cell r="G63">
            <v>183</v>
          </cell>
        </row>
        <row r="64">
          <cell r="A64">
            <v>1</v>
          </cell>
          <cell r="G64">
            <v>183</v>
          </cell>
        </row>
        <row r="65">
          <cell r="A65">
            <v>1</v>
          </cell>
          <cell r="G65">
            <v>183</v>
          </cell>
        </row>
        <row r="66">
          <cell r="A66">
            <v>1</v>
          </cell>
          <cell r="G66">
            <v>183</v>
          </cell>
        </row>
        <row r="67">
          <cell r="A67">
            <v>1</v>
          </cell>
          <cell r="G67">
            <v>183</v>
          </cell>
        </row>
        <row r="68">
          <cell r="A68">
            <v>1</v>
          </cell>
          <cell r="G68">
            <v>183</v>
          </cell>
        </row>
        <row r="69">
          <cell r="A69">
            <v>1</v>
          </cell>
          <cell r="G69">
            <v>183</v>
          </cell>
        </row>
        <row r="70">
          <cell r="A70">
            <v>1</v>
          </cell>
          <cell r="G70">
            <v>183</v>
          </cell>
        </row>
        <row r="71">
          <cell r="A71">
            <v>1</v>
          </cell>
          <cell r="G71">
            <v>183</v>
          </cell>
        </row>
        <row r="72">
          <cell r="A72">
            <v>1</v>
          </cell>
          <cell r="G72">
            <v>183</v>
          </cell>
        </row>
        <row r="73">
          <cell r="A73">
            <v>1</v>
          </cell>
          <cell r="G73">
            <v>183</v>
          </cell>
        </row>
        <row r="74">
          <cell r="A74">
            <v>1</v>
          </cell>
          <cell r="G74">
            <v>183</v>
          </cell>
        </row>
        <row r="75">
          <cell r="A75">
            <v>1</v>
          </cell>
          <cell r="G75">
            <v>183</v>
          </cell>
        </row>
        <row r="76">
          <cell r="A76">
            <v>1</v>
          </cell>
          <cell r="G76">
            <v>183</v>
          </cell>
        </row>
        <row r="77">
          <cell r="A77">
            <v>1</v>
          </cell>
          <cell r="G77">
            <v>183</v>
          </cell>
        </row>
        <row r="78">
          <cell r="A78">
            <v>1</v>
          </cell>
          <cell r="G78">
            <v>183</v>
          </cell>
        </row>
        <row r="79">
          <cell r="A79">
            <v>1</v>
          </cell>
          <cell r="G79">
            <v>183</v>
          </cell>
        </row>
        <row r="80">
          <cell r="A80">
            <v>1</v>
          </cell>
          <cell r="G80">
            <v>194</v>
          </cell>
        </row>
        <row r="81">
          <cell r="A81">
            <v>1</v>
          </cell>
          <cell r="G81">
            <v>194</v>
          </cell>
        </row>
        <row r="82">
          <cell r="A82">
            <v>1</v>
          </cell>
          <cell r="G82">
            <v>194</v>
          </cell>
        </row>
        <row r="83">
          <cell r="A83">
            <v>1</v>
          </cell>
          <cell r="G83">
            <v>194</v>
          </cell>
        </row>
        <row r="84">
          <cell r="A84">
            <v>1</v>
          </cell>
          <cell r="G84">
            <v>194</v>
          </cell>
        </row>
        <row r="85">
          <cell r="A85">
            <v>1</v>
          </cell>
          <cell r="G85">
            <v>194</v>
          </cell>
        </row>
        <row r="86">
          <cell r="A86">
            <v>1</v>
          </cell>
          <cell r="G86">
            <v>194</v>
          </cell>
        </row>
        <row r="87">
          <cell r="A87">
            <v>1</v>
          </cell>
          <cell r="G87">
            <v>194</v>
          </cell>
        </row>
        <row r="88">
          <cell r="A88">
            <v>1</v>
          </cell>
          <cell r="G88">
            <v>194</v>
          </cell>
        </row>
        <row r="89">
          <cell r="A89">
            <v>1</v>
          </cell>
          <cell r="G89">
            <v>194</v>
          </cell>
        </row>
        <row r="90">
          <cell r="A90">
            <v>1</v>
          </cell>
          <cell r="G90">
            <v>194</v>
          </cell>
        </row>
        <row r="91">
          <cell r="A91">
            <v>1</v>
          </cell>
          <cell r="G91">
            <v>194</v>
          </cell>
        </row>
        <row r="92">
          <cell r="A92">
            <v>1</v>
          </cell>
          <cell r="G92">
            <v>194</v>
          </cell>
        </row>
        <row r="93">
          <cell r="A93">
            <v>1</v>
          </cell>
          <cell r="G93">
            <v>194</v>
          </cell>
        </row>
        <row r="94">
          <cell r="A94">
            <v>1</v>
          </cell>
          <cell r="G94">
            <v>194</v>
          </cell>
        </row>
        <row r="95">
          <cell r="A95">
            <v>1</v>
          </cell>
          <cell r="G95">
            <v>194</v>
          </cell>
        </row>
        <row r="96">
          <cell r="A96">
            <v>1</v>
          </cell>
          <cell r="G96">
            <v>194</v>
          </cell>
        </row>
        <row r="97">
          <cell r="A97">
            <v>1</v>
          </cell>
          <cell r="G97">
            <v>194</v>
          </cell>
        </row>
        <row r="98">
          <cell r="A98">
            <v>1</v>
          </cell>
          <cell r="G98">
            <v>194</v>
          </cell>
        </row>
        <row r="99">
          <cell r="A99">
            <v>1</v>
          </cell>
          <cell r="G99">
            <v>194</v>
          </cell>
        </row>
        <row r="100">
          <cell r="A100">
            <v>1</v>
          </cell>
          <cell r="G100">
            <v>194</v>
          </cell>
        </row>
        <row r="101">
          <cell r="A101">
            <v>1</v>
          </cell>
          <cell r="G101">
            <v>194</v>
          </cell>
        </row>
        <row r="102">
          <cell r="A102">
            <v>1</v>
          </cell>
          <cell r="G102">
            <v>194</v>
          </cell>
        </row>
        <row r="103">
          <cell r="A103">
            <v>1</v>
          </cell>
          <cell r="G103">
            <v>196</v>
          </cell>
        </row>
        <row r="104">
          <cell r="A104">
            <v>1</v>
          </cell>
          <cell r="G104">
            <v>196</v>
          </cell>
        </row>
        <row r="105">
          <cell r="A105">
            <v>1</v>
          </cell>
          <cell r="G105">
            <v>196</v>
          </cell>
        </row>
        <row r="106">
          <cell r="A106">
            <v>1</v>
          </cell>
          <cell r="G106">
            <v>196</v>
          </cell>
        </row>
        <row r="107">
          <cell r="A107">
            <v>1</v>
          </cell>
          <cell r="G107">
            <v>196</v>
          </cell>
        </row>
        <row r="108">
          <cell r="A108">
            <v>1</v>
          </cell>
          <cell r="G108">
            <v>196</v>
          </cell>
        </row>
        <row r="109">
          <cell r="A109">
            <v>1</v>
          </cell>
          <cell r="G109">
            <v>196</v>
          </cell>
        </row>
        <row r="110">
          <cell r="A110">
            <v>1</v>
          </cell>
          <cell r="G110">
            <v>196</v>
          </cell>
        </row>
        <row r="111">
          <cell r="A111">
            <v>1</v>
          </cell>
          <cell r="G111">
            <v>196</v>
          </cell>
        </row>
        <row r="112">
          <cell r="A112">
            <v>1</v>
          </cell>
          <cell r="G112">
            <v>196</v>
          </cell>
        </row>
        <row r="113">
          <cell r="A113">
            <v>1</v>
          </cell>
          <cell r="G113">
            <v>196</v>
          </cell>
        </row>
        <row r="114">
          <cell r="A114">
            <v>1</v>
          </cell>
          <cell r="G114">
            <v>196</v>
          </cell>
        </row>
        <row r="115">
          <cell r="A115">
            <v>1</v>
          </cell>
          <cell r="G115">
            <v>196</v>
          </cell>
        </row>
        <row r="116">
          <cell r="A116">
            <v>1</v>
          </cell>
          <cell r="G116">
            <v>196</v>
          </cell>
        </row>
        <row r="117">
          <cell r="A117">
            <v>1</v>
          </cell>
          <cell r="G117">
            <v>196</v>
          </cell>
        </row>
        <row r="118">
          <cell r="A118">
            <v>1</v>
          </cell>
          <cell r="G118">
            <v>196</v>
          </cell>
        </row>
        <row r="119">
          <cell r="A119">
            <v>1</v>
          </cell>
          <cell r="G119">
            <v>196</v>
          </cell>
        </row>
        <row r="120">
          <cell r="A120">
            <v>1</v>
          </cell>
          <cell r="G120">
            <v>196</v>
          </cell>
        </row>
        <row r="121">
          <cell r="A121">
            <v>1</v>
          </cell>
          <cell r="G121">
            <v>196</v>
          </cell>
        </row>
        <row r="122">
          <cell r="A122">
            <v>1</v>
          </cell>
          <cell r="G122">
            <v>196</v>
          </cell>
        </row>
        <row r="123">
          <cell r="A123">
            <v>1</v>
          </cell>
          <cell r="G123">
            <v>196</v>
          </cell>
        </row>
        <row r="124">
          <cell r="A124">
            <v>1</v>
          </cell>
          <cell r="G124">
            <v>196</v>
          </cell>
        </row>
        <row r="125">
          <cell r="A125">
            <v>1</v>
          </cell>
          <cell r="G125">
            <v>196</v>
          </cell>
        </row>
        <row r="126">
          <cell r="A126">
            <v>1</v>
          </cell>
          <cell r="G126">
            <v>3323</v>
          </cell>
        </row>
        <row r="127">
          <cell r="A127">
            <v>1</v>
          </cell>
          <cell r="G127">
            <v>3323</v>
          </cell>
        </row>
        <row r="128">
          <cell r="A128">
            <v>1</v>
          </cell>
          <cell r="G128">
            <v>3323</v>
          </cell>
        </row>
        <row r="129">
          <cell r="A129">
            <v>1</v>
          </cell>
          <cell r="G129">
            <v>3323</v>
          </cell>
        </row>
        <row r="130">
          <cell r="A130">
            <v>1</v>
          </cell>
          <cell r="G130">
            <v>3323</v>
          </cell>
        </row>
        <row r="131">
          <cell r="A131">
            <v>1</v>
          </cell>
          <cell r="G131">
            <v>3323</v>
          </cell>
        </row>
        <row r="132">
          <cell r="A132">
            <v>1</v>
          </cell>
          <cell r="G132">
            <v>3323</v>
          </cell>
        </row>
        <row r="133">
          <cell r="A133">
            <v>1</v>
          </cell>
          <cell r="G133">
            <v>3323</v>
          </cell>
        </row>
        <row r="134">
          <cell r="A134">
            <v>1</v>
          </cell>
          <cell r="G134">
            <v>3323</v>
          </cell>
        </row>
        <row r="135">
          <cell r="A135">
            <v>1</v>
          </cell>
          <cell r="G135">
            <v>3323</v>
          </cell>
        </row>
        <row r="136">
          <cell r="A136">
            <v>1</v>
          </cell>
          <cell r="G136">
            <v>3323</v>
          </cell>
        </row>
        <row r="137">
          <cell r="A137">
            <v>1</v>
          </cell>
          <cell r="G137">
            <v>3323</v>
          </cell>
        </row>
        <row r="138">
          <cell r="A138">
            <v>1</v>
          </cell>
          <cell r="G138">
            <v>3323</v>
          </cell>
        </row>
        <row r="139">
          <cell r="A139">
            <v>1</v>
          </cell>
          <cell r="G139">
            <v>3323</v>
          </cell>
        </row>
        <row r="140">
          <cell r="A140">
            <v>1</v>
          </cell>
          <cell r="G140">
            <v>3323</v>
          </cell>
        </row>
        <row r="141">
          <cell r="A141">
            <v>1</v>
          </cell>
          <cell r="G141">
            <v>3323</v>
          </cell>
        </row>
        <row r="142">
          <cell r="A142">
            <v>1</v>
          </cell>
          <cell r="G142">
            <v>3323</v>
          </cell>
        </row>
        <row r="143">
          <cell r="A143">
            <v>1</v>
          </cell>
          <cell r="G143">
            <v>3323</v>
          </cell>
        </row>
        <row r="144">
          <cell r="A144">
            <v>1</v>
          </cell>
          <cell r="G144">
            <v>3323</v>
          </cell>
        </row>
        <row r="145">
          <cell r="A145">
            <v>1</v>
          </cell>
          <cell r="G145">
            <v>3323</v>
          </cell>
        </row>
        <row r="146">
          <cell r="A146">
            <v>1</v>
          </cell>
          <cell r="G146">
            <v>3323</v>
          </cell>
        </row>
        <row r="147">
          <cell r="A147">
            <v>1</v>
          </cell>
          <cell r="G147">
            <v>3323</v>
          </cell>
        </row>
        <row r="148">
          <cell r="A148">
            <v>1</v>
          </cell>
          <cell r="G148">
            <v>3323</v>
          </cell>
        </row>
        <row r="149">
          <cell r="A149">
            <v>1</v>
          </cell>
          <cell r="G149">
            <v>198</v>
          </cell>
        </row>
        <row r="150">
          <cell r="A150">
            <v>1</v>
          </cell>
          <cell r="G150">
            <v>198</v>
          </cell>
        </row>
        <row r="151">
          <cell r="A151">
            <v>1</v>
          </cell>
          <cell r="G151">
            <v>198</v>
          </cell>
        </row>
        <row r="152">
          <cell r="A152">
            <v>1</v>
          </cell>
          <cell r="G152">
            <v>198</v>
          </cell>
        </row>
        <row r="153">
          <cell r="A153">
            <v>1</v>
          </cell>
          <cell r="G153">
            <v>198</v>
          </cell>
        </row>
        <row r="154">
          <cell r="A154">
            <v>1</v>
          </cell>
          <cell r="G154">
            <v>198</v>
          </cell>
        </row>
        <row r="155">
          <cell r="A155">
            <v>1</v>
          </cell>
          <cell r="G155">
            <v>198</v>
          </cell>
        </row>
        <row r="156">
          <cell r="A156">
            <v>1</v>
          </cell>
          <cell r="G156">
            <v>198</v>
          </cell>
        </row>
        <row r="157">
          <cell r="A157">
            <v>1</v>
          </cell>
          <cell r="G157">
            <v>198</v>
          </cell>
        </row>
        <row r="158">
          <cell r="A158">
            <v>1</v>
          </cell>
          <cell r="G158">
            <v>198</v>
          </cell>
        </row>
        <row r="159">
          <cell r="A159">
            <v>1</v>
          </cell>
          <cell r="G159">
            <v>198</v>
          </cell>
        </row>
        <row r="160">
          <cell r="A160">
            <v>1</v>
          </cell>
          <cell r="G160">
            <v>198</v>
          </cell>
        </row>
        <row r="161">
          <cell r="A161">
            <v>1</v>
          </cell>
          <cell r="G161">
            <v>198</v>
          </cell>
        </row>
        <row r="162">
          <cell r="A162">
            <v>1</v>
          </cell>
          <cell r="G162">
            <v>198</v>
          </cell>
        </row>
        <row r="163">
          <cell r="A163">
            <v>1</v>
          </cell>
          <cell r="G163">
            <v>198</v>
          </cell>
        </row>
        <row r="164">
          <cell r="A164">
            <v>1</v>
          </cell>
          <cell r="G164">
            <v>198</v>
          </cell>
        </row>
        <row r="165">
          <cell r="A165">
            <v>1</v>
          </cell>
          <cell r="G165">
            <v>198</v>
          </cell>
        </row>
        <row r="166">
          <cell r="A166">
            <v>1</v>
          </cell>
          <cell r="G166">
            <v>198</v>
          </cell>
        </row>
        <row r="167">
          <cell r="A167">
            <v>1</v>
          </cell>
          <cell r="G167">
            <v>198</v>
          </cell>
        </row>
        <row r="168">
          <cell r="A168">
            <v>1</v>
          </cell>
          <cell r="G168">
            <v>198</v>
          </cell>
        </row>
        <row r="169">
          <cell r="A169">
            <v>1</v>
          </cell>
          <cell r="G169">
            <v>198</v>
          </cell>
        </row>
        <row r="170">
          <cell r="A170">
            <v>1</v>
          </cell>
          <cell r="G170">
            <v>198</v>
          </cell>
        </row>
        <row r="171">
          <cell r="A171">
            <v>1</v>
          </cell>
          <cell r="G171">
            <v>198</v>
          </cell>
        </row>
        <row r="172">
          <cell r="A172">
            <v>1</v>
          </cell>
          <cell r="G172">
            <v>200</v>
          </cell>
        </row>
        <row r="173">
          <cell r="A173">
            <v>1</v>
          </cell>
          <cell r="G173">
            <v>200</v>
          </cell>
        </row>
        <row r="174">
          <cell r="A174">
            <v>1</v>
          </cell>
          <cell r="G174">
            <v>200</v>
          </cell>
        </row>
        <row r="175">
          <cell r="A175">
            <v>1</v>
          </cell>
          <cell r="G175">
            <v>200</v>
          </cell>
        </row>
        <row r="176">
          <cell r="A176">
            <v>1</v>
          </cell>
          <cell r="G176">
            <v>200</v>
          </cell>
        </row>
        <row r="177">
          <cell r="A177">
            <v>1</v>
          </cell>
          <cell r="G177">
            <v>200</v>
          </cell>
        </row>
        <row r="178">
          <cell r="A178">
            <v>1</v>
          </cell>
          <cell r="G178">
            <v>200</v>
          </cell>
        </row>
        <row r="179">
          <cell r="A179">
            <v>1</v>
          </cell>
          <cell r="G179">
            <v>200</v>
          </cell>
        </row>
        <row r="180">
          <cell r="A180">
            <v>1</v>
          </cell>
          <cell r="G180">
            <v>200</v>
          </cell>
        </row>
        <row r="181">
          <cell r="A181">
            <v>1</v>
          </cell>
          <cell r="G181">
            <v>200</v>
          </cell>
        </row>
        <row r="182">
          <cell r="A182">
            <v>1</v>
          </cell>
          <cell r="G182">
            <v>200</v>
          </cell>
        </row>
        <row r="183">
          <cell r="A183">
            <v>1</v>
          </cell>
          <cell r="G183">
            <v>200</v>
          </cell>
        </row>
        <row r="184">
          <cell r="A184">
            <v>1</v>
          </cell>
          <cell r="G184">
            <v>200</v>
          </cell>
        </row>
        <row r="185">
          <cell r="A185">
            <v>1</v>
          </cell>
          <cell r="G185">
            <v>200</v>
          </cell>
        </row>
        <row r="186">
          <cell r="A186">
            <v>1</v>
          </cell>
          <cell r="G186">
            <v>200</v>
          </cell>
        </row>
        <row r="187">
          <cell r="A187">
            <v>1</v>
          </cell>
          <cell r="G187">
            <v>200</v>
          </cell>
        </row>
        <row r="188">
          <cell r="A188">
            <v>1</v>
          </cell>
          <cell r="G188">
            <v>200</v>
          </cell>
        </row>
        <row r="189">
          <cell r="A189">
            <v>1</v>
          </cell>
          <cell r="G189">
            <v>200</v>
          </cell>
        </row>
        <row r="190">
          <cell r="A190">
            <v>1</v>
          </cell>
          <cell r="G190">
            <v>200</v>
          </cell>
        </row>
        <row r="191">
          <cell r="A191">
            <v>1</v>
          </cell>
          <cell r="G191">
            <v>200</v>
          </cell>
        </row>
        <row r="192">
          <cell r="A192">
            <v>1</v>
          </cell>
          <cell r="G192">
            <v>200</v>
          </cell>
        </row>
        <row r="193">
          <cell r="A193">
            <v>1</v>
          </cell>
          <cell r="G193">
            <v>200</v>
          </cell>
        </row>
        <row r="194">
          <cell r="A194">
            <v>1</v>
          </cell>
          <cell r="G194">
            <v>200</v>
          </cell>
        </row>
        <row r="195">
          <cell r="A195">
            <v>1</v>
          </cell>
          <cell r="G195">
            <v>213</v>
          </cell>
        </row>
        <row r="196">
          <cell r="A196">
            <v>1</v>
          </cell>
          <cell r="G196">
            <v>213</v>
          </cell>
        </row>
        <row r="197">
          <cell r="A197">
            <v>1</v>
          </cell>
          <cell r="G197">
            <v>213</v>
          </cell>
        </row>
        <row r="198">
          <cell r="A198">
            <v>1</v>
          </cell>
          <cell r="G198">
            <v>213</v>
          </cell>
        </row>
        <row r="199">
          <cell r="A199">
            <v>1</v>
          </cell>
          <cell r="G199">
            <v>213</v>
          </cell>
        </row>
        <row r="200">
          <cell r="A200">
            <v>1</v>
          </cell>
          <cell r="G200">
            <v>213</v>
          </cell>
        </row>
        <row r="201">
          <cell r="A201">
            <v>1</v>
          </cell>
          <cell r="G201">
            <v>213</v>
          </cell>
        </row>
        <row r="202">
          <cell r="A202">
            <v>1</v>
          </cell>
          <cell r="G202">
            <v>213</v>
          </cell>
        </row>
        <row r="203">
          <cell r="A203">
            <v>1</v>
          </cell>
          <cell r="G203">
            <v>213</v>
          </cell>
        </row>
        <row r="204">
          <cell r="A204">
            <v>1</v>
          </cell>
          <cell r="G204">
            <v>213</v>
          </cell>
        </row>
        <row r="205">
          <cell r="A205">
            <v>1</v>
          </cell>
          <cell r="G205">
            <v>213</v>
          </cell>
        </row>
        <row r="206">
          <cell r="A206">
            <v>1</v>
          </cell>
          <cell r="G206">
            <v>213</v>
          </cell>
        </row>
        <row r="207">
          <cell r="A207">
            <v>1</v>
          </cell>
          <cell r="G207">
            <v>213</v>
          </cell>
        </row>
        <row r="208">
          <cell r="A208">
            <v>1</v>
          </cell>
          <cell r="G208">
            <v>213</v>
          </cell>
        </row>
        <row r="209">
          <cell r="A209">
            <v>1</v>
          </cell>
          <cell r="G209">
            <v>213</v>
          </cell>
        </row>
        <row r="210">
          <cell r="A210">
            <v>1</v>
          </cell>
          <cell r="G210">
            <v>213</v>
          </cell>
        </row>
        <row r="211">
          <cell r="A211">
            <v>1</v>
          </cell>
          <cell r="G211">
            <v>213</v>
          </cell>
        </row>
        <row r="212">
          <cell r="A212">
            <v>1</v>
          </cell>
          <cell r="G212">
            <v>213</v>
          </cell>
        </row>
        <row r="213">
          <cell r="A213">
            <v>1</v>
          </cell>
          <cell r="G213">
            <v>213</v>
          </cell>
        </row>
        <row r="214">
          <cell r="A214">
            <v>1</v>
          </cell>
          <cell r="G214">
            <v>213</v>
          </cell>
        </row>
        <row r="215">
          <cell r="A215">
            <v>1</v>
          </cell>
          <cell r="G215">
            <v>213</v>
          </cell>
        </row>
        <row r="216">
          <cell r="A216">
            <v>1</v>
          </cell>
          <cell r="G216">
            <v>213</v>
          </cell>
        </row>
        <row r="217">
          <cell r="A217">
            <v>1</v>
          </cell>
          <cell r="G217">
            <v>213</v>
          </cell>
        </row>
        <row r="218">
          <cell r="A218">
            <v>1</v>
          </cell>
          <cell r="G218">
            <v>214</v>
          </cell>
        </row>
        <row r="219">
          <cell r="A219">
            <v>1</v>
          </cell>
          <cell r="G219">
            <v>214</v>
          </cell>
        </row>
        <row r="220">
          <cell r="A220">
            <v>1</v>
          </cell>
          <cell r="G220">
            <v>214</v>
          </cell>
        </row>
        <row r="221">
          <cell r="A221">
            <v>1</v>
          </cell>
          <cell r="G221">
            <v>214</v>
          </cell>
        </row>
        <row r="222">
          <cell r="A222">
            <v>1</v>
          </cell>
          <cell r="G222">
            <v>214</v>
          </cell>
        </row>
        <row r="223">
          <cell r="A223">
            <v>1</v>
          </cell>
          <cell r="G223">
            <v>214</v>
          </cell>
        </row>
        <row r="224">
          <cell r="A224">
            <v>1</v>
          </cell>
          <cell r="G224">
            <v>214</v>
          </cell>
        </row>
        <row r="225">
          <cell r="A225">
            <v>1</v>
          </cell>
          <cell r="G225">
            <v>214</v>
          </cell>
        </row>
        <row r="226">
          <cell r="A226">
            <v>1</v>
          </cell>
          <cell r="G226">
            <v>214</v>
          </cell>
        </row>
        <row r="227">
          <cell r="A227">
            <v>1</v>
          </cell>
          <cell r="G227">
            <v>214</v>
          </cell>
        </row>
        <row r="228">
          <cell r="A228">
            <v>1</v>
          </cell>
          <cell r="G228">
            <v>214</v>
          </cell>
        </row>
        <row r="229">
          <cell r="A229">
            <v>1</v>
          </cell>
          <cell r="G229">
            <v>214</v>
          </cell>
        </row>
        <row r="230">
          <cell r="A230">
            <v>1</v>
          </cell>
          <cell r="G230">
            <v>214</v>
          </cell>
        </row>
        <row r="231">
          <cell r="A231">
            <v>1</v>
          </cell>
          <cell r="G231">
            <v>214</v>
          </cell>
        </row>
        <row r="232">
          <cell r="A232">
            <v>1</v>
          </cell>
          <cell r="G232">
            <v>214</v>
          </cell>
        </row>
        <row r="233">
          <cell r="A233">
            <v>1</v>
          </cell>
          <cell r="G233">
            <v>214</v>
          </cell>
        </row>
        <row r="234">
          <cell r="A234">
            <v>1</v>
          </cell>
          <cell r="G234">
            <v>214</v>
          </cell>
        </row>
        <row r="235">
          <cell r="A235">
            <v>1</v>
          </cell>
          <cell r="G235">
            <v>214</v>
          </cell>
        </row>
        <row r="236">
          <cell r="A236">
            <v>1</v>
          </cell>
          <cell r="G236">
            <v>214</v>
          </cell>
        </row>
        <row r="237">
          <cell r="A237">
            <v>1</v>
          </cell>
          <cell r="G237">
            <v>214</v>
          </cell>
        </row>
        <row r="238">
          <cell r="A238">
            <v>1</v>
          </cell>
          <cell r="G238">
            <v>214</v>
          </cell>
        </row>
        <row r="239">
          <cell r="A239">
            <v>1</v>
          </cell>
          <cell r="G239">
            <v>214</v>
          </cell>
        </row>
        <row r="240">
          <cell r="A240">
            <v>1</v>
          </cell>
          <cell r="G240">
            <v>214</v>
          </cell>
        </row>
        <row r="241">
          <cell r="A241">
            <v>1</v>
          </cell>
          <cell r="G241" t="str">
            <v>NewIFS001</v>
          </cell>
        </row>
        <row r="242">
          <cell r="A242">
            <v>1</v>
          </cell>
          <cell r="G242" t="str">
            <v>NewIFS001</v>
          </cell>
        </row>
        <row r="243">
          <cell r="A243">
            <v>1</v>
          </cell>
          <cell r="G243" t="str">
            <v>NewIFS001</v>
          </cell>
        </row>
        <row r="244">
          <cell r="A244">
            <v>1</v>
          </cell>
          <cell r="G244" t="str">
            <v>NewIFS001</v>
          </cell>
        </row>
        <row r="245">
          <cell r="A245">
            <v>1</v>
          </cell>
          <cell r="G245" t="str">
            <v>NewIFS001</v>
          </cell>
        </row>
        <row r="246">
          <cell r="A246">
            <v>1</v>
          </cell>
          <cell r="G246" t="str">
            <v>NewIFS001</v>
          </cell>
        </row>
        <row r="247">
          <cell r="A247">
            <v>1</v>
          </cell>
          <cell r="G247" t="str">
            <v>NewIFS001</v>
          </cell>
        </row>
        <row r="248">
          <cell r="A248">
            <v>1</v>
          </cell>
          <cell r="G248" t="str">
            <v>NewIFS001</v>
          </cell>
        </row>
        <row r="249">
          <cell r="A249">
            <v>1</v>
          </cell>
          <cell r="G249" t="str">
            <v>NewIFS001</v>
          </cell>
        </row>
        <row r="250">
          <cell r="A250">
            <v>1</v>
          </cell>
          <cell r="G250" t="str">
            <v>NewIFS001</v>
          </cell>
        </row>
        <row r="251">
          <cell r="A251">
            <v>1</v>
          </cell>
          <cell r="G251" t="str">
            <v>NewIFS001</v>
          </cell>
        </row>
        <row r="252">
          <cell r="A252">
            <v>1</v>
          </cell>
          <cell r="G252" t="str">
            <v>NewIFS001</v>
          </cell>
        </row>
        <row r="253">
          <cell r="A253">
            <v>1</v>
          </cell>
          <cell r="G253" t="str">
            <v>NewIFS001</v>
          </cell>
        </row>
        <row r="254">
          <cell r="A254">
            <v>1</v>
          </cell>
          <cell r="G254" t="str">
            <v>NewIFS001</v>
          </cell>
        </row>
        <row r="255">
          <cell r="A255">
            <v>1</v>
          </cell>
          <cell r="G255" t="str">
            <v>NewIFS001</v>
          </cell>
        </row>
        <row r="256">
          <cell r="A256">
            <v>1</v>
          </cell>
          <cell r="G256" t="str">
            <v>NewIFS001</v>
          </cell>
        </row>
        <row r="257">
          <cell r="A257">
            <v>1</v>
          </cell>
          <cell r="G257" t="str">
            <v>NewIFS001</v>
          </cell>
        </row>
        <row r="258">
          <cell r="A258">
            <v>1</v>
          </cell>
          <cell r="G258" t="str">
            <v>NewIFS001</v>
          </cell>
        </row>
        <row r="259">
          <cell r="A259">
            <v>1</v>
          </cell>
          <cell r="G259" t="str">
            <v>NewIFS001</v>
          </cell>
        </row>
        <row r="260">
          <cell r="A260">
            <v>1</v>
          </cell>
          <cell r="G260" t="str">
            <v>NewIFS001</v>
          </cell>
        </row>
        <row r="261">
          <cell r="A261">
            <v>1</v>
          </cell>
          <cell r="G261" t="str">
            <v>NewIFS001</v>
          </cell>
        </row>
        <row r="262">
          <cell r="A262">
            <v>1</v>
          </cell>
          <cell r="G262" t="str">
            <v>NewIFS001</v>
          </cell>
        </row>
        <row r="263">
          <cell r="A263">
            <v>1</v>
          </cell>
          <cell r="G263" t="str">
            <v>NewIFS001</v>
          </cell>
        </row>
        <row r="264">
          <cell r="A264">
            <v>1</v>
          </cell>
          <cell r="G264" t="str">
            <v>NewIFS002</v>
          </cell>
        </row>
        <row r="265">
          <cell r="A265">
            <v>1</v>
          </cell>
          <cell r="G265" t="str">
            <v>NewIFS002</v>
          </cell>
        </row>
        <row r="266">
          <cell r="A266">
            <v>1</v>
          </cell>
          <cell r="G266" t="str">
            <v>NewIFS002</v>
          </cell>
        </row>
        <row r="267">
          <cell r="A267">
            <v>1</v>
          </cell>
          <cell r="G267" t="str">
            <v>NewIFS002</v>
          </cell>
        </row>
        <row r="268">
          <cell r="A268">
            <v>1</v>
          </cell>
          <cell r="G268" t="str">
            <v>NewIFS002</v>
          </cell>
        </row>
        <row r="269">
          <cell r="A269">
            <v>1</v>
          </cell>
          <cell r="G269" t="str">
            <v>NewIFS002</v>
          </cell>
        </row>
        <row r="270">
          <cell r="A270">
            <v>1</v>
          </cell>
          <cell r="G270" t="str">
            <v>NewIFS002</v>
          </cell>
        </row>
        <row r="271">
          <cell r="A271">
            <v>1</v>
          </cell>
          <cell r="G271" t="str">
            <v>NewIFS002</v>
          </cell>
        </row>
        <row r="272">
          <cell r="A272">
            <v>1</v>
          </cell>
          <cell r="G272" t="str">
            <v>NewIFS002</v>
          </cell>
        </row>
        <row r="273">
          <cell r="A273">
            <v>1</v>
          </cell>
          <cell r="G273" t="str">
            <v>NewIFS002</v>
          </cell>
        </row>
        <row r="274">
          <cell r="A274">
            <v>1</v>
          </cell>
          <cell r="G274" t="str">
            <v>NewIFS002</v>
          </cell>
        </row>
        <row r="275">
          <cell r="A275">
            <v>1</v>
          </cell>
          <cell r="G275" t="str">
            <v>NewIFS002</v>
          </cell>
        </row>
        <row r="276">
          <cell r="A276">
            <v>1</v>
          </cell>
          <cell r="G276" t="str">
            <v>NewIFS002</v>
          </cell>
        </row>
        <row r="277">
          <cell r="A277">
            <v>1</v>
          </cell>
          <cell r="G277" t="str">
            <v>NewIFS002</v>
          </cell>
        </row>
        <row r="278">
          <cell r="A278">
            <v>1</v>
          </cell>
          <cell r="G278" t="str">
            <v>NewIFS002</v>
          </cell>
        </row>
        <row r="279">
          <cell r="A279">
            <v>1</v>
          </cell>
          <cell r="G279" t="str">
            <v>NewIFS002</v>
          </cell>
        </row>
        <row r="280">
          <cell r="A280">
            <v>1</v>
          </cell>
          <cell r="G280" t="str">
            <v>NewIFS002</v>
          </cell>
        </row>
        <row r="281">
          <cell r="A281">
            <v>1</v>
          </cell>
          <cell r="G281" t="str">
            <v>NewIFS002</v>
          </cell>
        </row>
        <row r="282">
          <cell r="A282">
            <v>1</v>
          </cell>
          <cell r="G282" t="str">
            <v>NewIFS002</v>
          </cell>
        </row>
        <row r="283">
          <cell r="A283">
            <v>1</v>
          </cell>
          <cell r="G283" t="str">
            <v>NewIFS002</v>
          </cell>
        </row>
        <row r="284">
          <cell r="A284">
            <v>1</v>
          </cell>
          <cell r="G284" t="str">
            <v>NewIFS002</v>
          </cell>
        </row>
        <row r="285">
          <cell r="A285">
            <v>1</v>
          </cell>
          <cell r="G285" t="str">
            <v>NewIFS002</v>
          </cell>
        </row>
        <row r="286">
          <cell r="A286">
            <v>1</v>
          </cell>
          <cell r="G286" t="str">
            <v>NewIFS002</v>
          </cell>
        </row>
        <row r="287">
          <cell r="A287">
            <v>1</v>
          </cell>
          <cell r="G287" t="str">
            <v>NEWDIRIFS003</v>
          </cell>
        </row>
        <row r="288">
          <cell r="A288">
            <v>1</v>
          </cell>
          <cell r="G288" t="str">
            <v>NEWDIRIFS003</v>
          </cell>
        </row>
        <row r="289">
          <cell r="A289">
            <v>1</v>
          </cell>
          <cell r="G289" t="str">
            <v>NEWDIRIFS003</v>
          </cell>
        </row>
        <row r="290">
          <cell r="A290">
            <v>1</v>
          </cell>
          <cell r="G290" t="str">
            <v>NEWDIRIFS003</v>
          </cell>
        </row>
        <row r="291">
          <cell r="A291">
            <v>1</v>
          </cell>
          <cell r="G291" t="str">
            <v>NEWDIRIFS003</v>
          </cell>
        </row>
        <row r="292">
          <cell r="A292">
            <v>1</v>
          </cell>
          <cell r="G292" t="str">
            <v>NEWDIRIFS003</v>
          </cell>
        </row>
        <row r="293">
          <cell r="A293">
            <v>1</v>
          </cell>
          <cell r="G293" t="str">
            <v>NEWDIRIFS003</v>
          </cell>
        </row>
        <row r="294">
          <cell r="A294">
            <v>1</v>
          </cell>
          <cell r="G294" t="str">
            <v>NEWDIRIFS003</v>
          </cell>
        </row>
        <row r="295">
          <cell r="A295">
            <v>1</v>
          </cell>
          <cell r="G295" t="str">
            <v>NEWDIRIFS003</v>
          </cell>
        </row>
        <row r="296">
          <cell r="A296">
            <v>1</v>
          </cell>
          <cell r="G296" t="str">
            <v>NEWDIRIFS003</v>
          </cell>
        </row>
        <row r="297">
          <cell r="A297">
            <v>1</v>
          </cell>
          <cell r="G297" t="str">
            <v>NEWDIRIFS003</v>
          </cell>
        </row>
        <row r="298">
          <cell r="A298">
            <v>1</v>
          </cell>
          <cell r="G298" t="str">
            <v>NEWDIRIFS003</v>
          </cell>
        </row>
        <row r="299">
          <cell r="A299">
            <v>1</v>
          </cell>
          <cell r="G299" t="str">
            <v>NEWDIRIFS003</v>
          </cell>
        </row>
        <row r="300">
          <cell r="A300">
            <v>1</v>
          </cell>
          <cell r="G300" t="str">
            <v>NEWDIRIFS003</v>
          </cell>
        </row>
        <row r="301">
          <cell r="A301">
            <v>1</v>
          </cell>
          <cell r="G301" t="str">
            <v>NEWDIRIFS003</v>
          </cell>
        </row>
        <row r="302">
          <cell r="A302">
            <v>1</v>
          </cell>
          <cell r="G302" t="str">
            <v>NEWDIRIFS003</v>
          </cell>
        </row>
        <row r="303">
          <cell r="A303">
            <v>1</v>
          </cell>
          <cell r="G303" t="str">
            <v>NEWDIRIFS003</v>
          </cell>
        </row>
        <row r="304">
          <cell r="A304">
            <v>1</v>
          </cell>
          <cell r="G304" t="str">
            <v>NEWDIRIFS003</v>
          </cell>
        </row>
        <row r="305">
          <cell r="A305">
            <v>1</v>
          </cell>
          <cell r="G305" t="str">
            <v>NEWDIRIFS003</v>
          </cell>
        </row>
        <row r="306">
          <cell r="A306">
            <v>1</v>
          </cell>
          <cell r="G306" t="str">
            <v>NEWDIRIFS003</v>
          </cell>
        </row>
        <row r="307">
          <cell r="A307">
            <v>1</v>
          </cell>
          <cell r="G307" t="str">
            <v>NEWDIRIFS003</v>
          </cell>
        </row>
        <row r="308">
          <cell r="A308">
            <v>1</v>
          </cell>
          <cell r="G308" t="str">
            <v>NEWDIRIFS003</v>
          </cell>
        </row>
        <row r="309">
          <cell r="A309">
            <v>1</v>
          </cell>
          <cell r="G309" t="str">
            <v>NEWDIRIFS003</v>
          </cell>
        </row>
        <row r="310">
          <cell r="A310">
            <v>1</v>
          </cell>
          <cell r="G310">
            <v>220</v>
          </cell>
        </row>
        <row r="311">
          <cell r="A311">
            <v>1</v>
          </cell>
          <cell r="G311">
            <v>220</v>
          </cell>
        </row>
        <row r="312">
          <cell r="A312">
            <v>1</v>
          </cell>
          <cell r="G312">
            <v>220</v>
          </cell>
        </row>
        <row r="313">
          <cell r="A313">
            <v>1</v>
          </cell>
          <cell r="G313">
            <v>220</v>
          </cell>
        </row>
        <row r="314">
          <cell r="A314">
            <v>1</v>
          </cell>
          <cell r="G314">
            <v>220</v>
          </cell>
        </row>
        <row r="315">
          <cell r="A315">
            <v>1</v>
          </cell>
          <cell r="G315">
            <v>220</v>
          </cell>
        </row>
        <row r="316">
          <cell r="A316">
            <v>1</v>
          </cell>
          <cell r="G316">
            <v>220</v>
          </cell>
        </row>
        <row r="317">
          <cell r="A317">
            <v>1</v>
          </cell>
          <cell r="G317">
            <v>220</v>
          </cell>
        </row>
        <row r="318">
          <cell r="A318">
            <v>1</v>
          </cell>
          <cell r="G318">
            <v>220</v>
          </cell>
        </row>
        <row r="319">
          <cell r="A319">
            <v>1</v>
          </cell>
          <cell r="G319">
            <v>220</v>
          </cell>
        </row>
        <row r="320">
          <cell r="A320">
            <v>1</v>
          </cell>
          <cell r="G320">
            <v>220</v>
          </cell>
        </row>
        <row r="321">
          <cell r="A321">
            <v>1</v>
          </cell>
          <cell r="G321">
            <v>220</v>
          </cell>
        </row>
        <row r="322">
          <cell r="A322">
            <v>1</v>
          </cell>
          <cell r="G322">
            <v>220</v>
          </cell>
        </row>
        <row r="323">
          <cell r="A323">
            <v>1</v>
          </cell>
          <cell r="G323">
            <v>220</v>
          </cell>
        </row>
        <row r="324">
          <cell r="A324">
            <v>1</v>
          </cell>
          <cell r="G324">
            <v>220</v>
          </cell>
        </row>
        <row r="325">
          <cell r="A325">
            <v>1</v>
          </cell>
          <cell r="G325">
            <v>220</v>
          </cell>
        </row>
        <row r="326">
          <cell r="A326">
            <v>1</v>
          </cell>
          <cell r="G326">
            <v>220</v>
          </cell>
        </row>
        <row r="327">
          <cell r="A327">
            <v>1</v>
          </cell>
          <cell r="G327">
            <v>220</v>
          </cell>
        </row>
        <row r="328">
          <cell r="A328">
            <v>1</v>
          </cell>
          <cell r="G328">
            <v>220</v>
          </cell>
        </row>
        <row r="329">
          <cell r="A329">
            <v>1</v>
          </cell>
          <cell r="G329">
            <v>220</v>
          </cell>
        </row>
        <row r="330">
          <cell r="A330">
            <v>1</v>
          </cell>
          <cell r="G330">
            <v>220</v>
          </cell>
        </row>
        <row r="331">
          <cell r="A331">
            <v>1</v>
          </cell>
          <cell r="G331">
            <v>220</v>
          </cell>
        </row>
        <row r="332">
          <cell r="A332">
            <v>1</v>
          </cell>
          <cell r="G332">
            <v>220</v>
          </cell>
        </row>
        <row r="333">
          <cell r="A333">
            <v>1</v>
          </cell>
          <cell r="G333">
            <v>233</v>
          </cell>
        </row>
        <row r="334">
          <cell r="A334">
            <v>1</v>
          </cell>
          <cell r="G334">
            <v>233</v>
          </cell>
        </row>
        <row r="335">
          <cell r="A335">
            <v>1</v>
          </cell>
          <cell r="G335">
            <v>233</v>
          </cell>
        </row>
        <row r="336">
          <cell r="A336">
            <v>1</v>
          </cell>
          <cell r="G336">
            <v>233</v>
          </cell>
        </row>
        <row r="337">
          <cell r="A337">
            <v>1</v>
          </cell>
          <cell r="G337">
            <v>233</v>
          </cell>
        </row>
        <row r="338">
          <cell r="A338">
            <v>1</v>
          </cell>
          <cell r="G338">
            <v>233</v>
          </cell>
        </row>
        <row r="339">
          <cell r="A339">
            <v>1</v>
          </cell>
          <cell r="G339">
            <v>233</v>
          </cell>
        </row>
        <row r="340">
          <cell r="A340">
            <v>1</v>
          </cell>
          <cell r="G340">
            <v>233</v>
          </cell>
        </row>
        <row r="341">
          <cell r="A341">
            <v>1</v>
          </cell>
          <cell r="G341">
            <v>233</v>
          </cell>
        </row>
        <row r="342">
          <cell r="A342">
            <v>1</v>
          </cell>
          <cell r="G342">
            <v>233</v>
          </cell>
        </row>
        <row r="343">
          <cell r="A343">
            <v>1</v>
          </cell>
          <cell r="G343">
            <v>233</v>
          </cell>
        </row>
        <row r="344">
          <cell r="A344">
            <v>1</v>
          </cell>
          <cell r="G344">
            <v>233</v>
          </cell>
        </row>
        <row r="345">
          <cell r="A345">
            <v>1</v>
          </cell>
          <cell r="G345">
            <v>233</v>
          </cell>
        </row>
        <row r="346">
          <cell r="A346">
            <v>1</v>
          </cell>
          <cell r="G346">
            <v>233</v>
          </cell>
        </row>
        <row r="347">
          <cell r="A347">
            <v>1</v>
          </cell>
          <cell r="G347">
            <v>233</v>
          </cell>
        </row>
        <row r="348">
          <cell r="A348">
            <v>1</v>
          </cell>
          <cell r="G348">
            <v>233</v>
          </cell>
        </row>
        <row r="349">
          <cell r="A349">
            <v>1</v>
          </cell>
          <cell r="G349">
            <v>233</v>
          </cell>
        </row>
        <row r="350">
          <cell r="A350">
            <v>1</v>
          </cell>
          <cell r="G350">
            <v>233</v>
          </cell>
        </row>
        <row r="351">
          <cell r="A351">
            <v>1</v>
          </cell>
          <cell r="G351">
            <v>233</v>
          </cell>
        </row>
        <row r="352">
          <cell r="A352">
            <v>1</v>
          </cell>
          <cell r="G352">
            <v>233</v>
          </cell>
        </row>
        <row r="353">
          <cell r="A353">
            <v>1</v>
          </cell>
          <cell r="G353">
            <v>233</v>
          </cell>
        </row>
        <row r="354">
          <cell r="A354">
            <v>1</v>
          </cell>
          <cell r="G354">
            <v>233</v>
          </cell>
        </row>
        <row r="355">
          <cell r="A355">
            <v>1</v>
          </cell>
          <cell r="G355">
            <v>233</v>
          </cell>
        </row>
        <row r="356">
          <cell r="A356">
            <v>1</v>
          </cell>
          <cell r="G356">
            <v>241</v>
          </cell>
        </row>
        <row r="357">
          <cell r="A357">
            <v>1</v>
          </cell>
          <cell r="G357">
            <v>241</v>
          </cell>
        </row>
        <row r="358">
          <cell r="A358">
            <v>1</v>
          </cell>
          <cell r="G358">
            <v>241</v>
          </cell>
        </row>
        <row r="359">
          <cell r="A359">
            <v>1</v>
          </cell>
          <cell r="G359">
            <v>241</v>
          </cell>
        </row>
        <row r="360">
          <cell r="A360">
            <v>1</v>
          </cell>
          <cell r="G360">
            <v>241</v>
          </cell>
        </row>
        <row r="361">
          <cell r="A361">
            <v>1</v>
          </cell>
          <cell r="G361">
            <v>241</v>
          </cell>
        </row>
        <row r="362">
          <cell r="A362">
            <v>1</v>
          </cell>
          <cell r="G362">
            <v>241</v>
          </cell>
        </row>
        <row r="363">
          <cell r="A363">
            <v>1</v>
          </cell>
          <cell r="G363">
            <v>241</v>
          </cell>
        </row>
        <row r="364">
          <cell r="A364">
            <v>1</v>
          </cell>
          <cell r="G364">
            <v>241</v>
          </cell>
        </row>
        <row r="365">
          <cell r="A365">
            <v>1</v>
          </cell>
          <cell r="G365">
            <v>241</v>
          </cell>
        </row>
        <row r="366">
          <cell r="A366">
            <v>1</v>
          </cell>
          <cell r="G366">
            <v>241</v>
          </cell>
        </row>
        <row r="367">
          <cell r="A367">
            <v>1</v>
          </cell>
          <cell r="G367">
            <v>241</v>
          </cell>
        </row>
        <row r="368">
          <cell r="A368">
            <v>1</v>
          </cell>
          <cell r="G368">
            <v>241</v>
          </cell>
        </row>
        <row r="369">
          <cell r="A369">
            <v>1</v>
          </cell>
          <cell r="G369">
            <v>241</v>
          </cell>
        </row>
        <row r="370">
          <cell r="A370">
            <v>1</v>
          </cell>
          <cell r="G370">
            <v>241</v>
          </cell>
        </row>
        <row r="371">
          <cell r="A371">
            <v>1</v>
          </cell>
          <cell r="G371">
            <v>241</v>
          </cell>
        </row>
        <row r="372">
          <cell r="A372">
            <v>1</v>
          </cell>
          <cell r="G372">
            <v>241</v>
          </cell>
        </row>
        <row r="373">
          <cell r="A373">
            <v>1</v>
          </cell>
          <cell r="G373">
            <v>241</v>
          </cell>
        </row>
        <row r="374">
          <cell r="A374">
            <v>1</v>
          </cell>
          <cell r="G374">
            <v>241</v>
          </cell>
        </row>
        <row r="375">
          <cell r="A375">
            <v>1</v>
          </cell>
          <cell r="G375">
            <v>241</v>
          </cell>
        </row>
        <row r="376">
          <cell r="A376">
            <v>1</v>
          </cell>
          <cell r="G376">
            <v>241</v>
          </cell>
        </row>
        <row r="377">
          <cell r="A377">
            <v>1</v>
          </cell>
          <cell r="G377">
            <v>241</v>
          </cell>
        </row>
        <row r="378">
          <cell r="A378">
            <v>1</v>
          </cell>
          <cell r="G378">
            <v>241</v>
          </cell>
        </row>
        <row r="379">
          <cell r="A379">
            <v>1</v>
          </cell>
          <cell r="G379">
            <v>244</v>
          </cell>
        </row>
        <row r="380">
          <cell r="A380">
            <v>1</v>
          </cell>
          <cell r="G380">
            <v>244</v>
          </cell>
        </row>
        <row r="381">
          <cell r="A381">
            <v>1</v>
          </cell>
          <cell r="G381">
            <v>244</v>
          </cell>
        </row>
        <row r="382">
          <cell r="A382">
            <v>1</v>
          </cell>
          <cell r="G382">
            <v>244</v>
          </cell>
        </row>
        <row r="383">
          <cell r="A383">
            <v>1</v>
          </cell>
          <cell r="G383">
            <v>244</v>
          </cell>
        </row>
        <row r="384">
          <cell r="A384">
            <v>1</v>
          </cell>
          <cell r="G384">
            <v>244</v>
          </cell>
        </row>
        <row r="385">
          <cell r="A385">
            <v>1</v>
          </cell>
          <cell r="G385">
            <v>244</v>
          </cell>
        </row>
        <row r="386">
          <cell r="A386">
            <v>1</v>
          </cell>
          <cell r="G386">
            <v>244</v>
          </cell>
        </row>
        <row r="387">
          <cell r="A387">
            <v>1</v>
          </cell>
          <cell r="G387">
            <v>244</v>
          </cell>
        </row>
        <row r="388">
          <cell r="A388">
            <v>1</v>
          </cell>
          <cell r="G388">
            <v>244</v>
          </cell>
        </row>
        <row r="389">
          <cell r="A389">
            <v>1</v>
          </cell>
          <cell r="G389">
            <v>244</v>
          </cell>
        </row>
        <row r="390">
          <cell r="A390">
            <v>1</v>
          </cell>
          <cell r="G390">
            <v>244</v>
          </cell>
        </row>
        <row r="391">
          <cell r="A391">
            <v>1</v>
          </cell>
          <cell r="G391">
            <v>244</v>
          </cell>
        </row>
        <row r="392">
          <cell r="A392">
            <v>1</v>
          </cell>
          <cell r="G392">
            <v>244</v>
          </cell>
        </row>
        <row r="393">
          <cell r="A393">
            <v>1</v>
          </cell>
          <cell r="G393">
            <v>244</v>
          </cell>
        </row>
        <row r="394">
          <cell r="A394">
            <v>1</v>
          </cell>
          <cell r="G394">
            <v>244</v>
          </cell>
        </row>
        <row r="395">
          <cell r="A395">
            <v>1</v>
          </cell>
          <cell r="G395">
            <v>244</v>
          </cell>
        </row>
        <row r="396">
          <cell r="A396">
            <v>1</v>
          </cell>
          <cell r="G396">
            <v>244</v>
          </cell>
        </row>
        <row r="397">
          <cell r="A397">
            <v>1</v>
          </cell>
          <cell r="G397">
            <v>244</v>
          </cell>
        </row>
        <row r="398">
          <cell r="A398">
            <v>1</v>
          </cell>
          <cell r="G398">
            <v>244</v>
          </cell>
        </row>
        <row r="399">
          <cell r="A399">
            <v>1</v>
          </cell>
          <cell r="G399">
            <v>244</v>
          </cell>
        </row>
        <row r="400">
          <cell r="A400">
            <v>1</v>
          </cell>
          <cell r="G400">
            <v>244</v>
          </cell>
        </row>
        <row r="401">
          <cell r="A401">
            <v>1</v>
          </cell>
          <cell r="G401">
            <v>244</v>
          </cell>
        </row>
        <row r="402">
          <cell r="A402">
            <v>1</v>
          </cell>
          <cell r="G402">
            <v>255</v>
          </cell>
        </row>
        <row r="403">
          <cell r="A403">
            <v>1</v>
          </cell>
          <cell r="G403">
            <v>255</v>
          </cell>
        </row>
        <row r="404">
          <cell r="A404">
            <v>1</v>
          </cell>
          <cell r="G404">
            <v>255</v>
          </cell>
        </row>
        <row r="405">
          <cell r="A405">
            <v>1</v>
          </cell>
          <cell r="G405">
            <v>255</v>
          </cell>
        </row>
        <row r="406">
          <cell r="A406">
            <v>1</v>
          </cell>
          <cell r="G406">
            <v>255</v>
          </cell>
        </row>
        <row r="407">
          <cell r="A407">
            <v>1</v>
          </cell>
          <cell r="G407">
            <v>255</v>
          </cell>
        </row>
        <row r="408">
          <cell r="A408">
            <v>1</v>
          </cell>
          <cell r="G408">
            <v>255</v>
          </cell>
        </row>
        <row r="409">
          <cell r="A409">
            <v>1</v>
          </cell>
          <cell r="G409">
            <v>255</v>
          </cell>
        </row>
        <row r="410">
          <cell r="A410">
            <v>1</v>
          </cell>
          <cell r="G410">
            <v>255</v>
          </cell>
        </row>
        <row r="411">
          <cell r="A411">
            <v>1</v>
          </cell>
          <cell r="G411">
            <v>255</v>
          </cell>
        </row>
        <row r="412">
          <cell r="A412">
            <v>1</v>
          </cell>
          <cell r="G412">
            <v>255</v>
          </cell>
        </row>
        <row r="413">
          <cell r="A413">
            <v>1</v>
          </cell>
          <cell r="G413">
            <v>255</v>
          </cell>
        </row>
        <row r="414">
          <cell r="A414">
            <v>1</v>
          </cell>
          <cell r="G414">
            <v>255</v>
          </cell>
        </row>
        <row r="415">
          <cell r="A415">
            <v>1</v>
          </cell>
          <cell r="G415">
            <v>255</v>
          </cell>
        </row>
        <row r="416">
          <cell r="A416">
            <v>1</v>
          </cell>
          <cell r="G416">
            <v>255</v>
          </cell>
        </row>
        <row r="417">
          <cell r="A417">
            <v>1</v>
          </cell>
          <cell r="G417">
            <v>255</v>
          </cell>
        </row>
        <row r="418">
          <cell r="A418">
            <v>1</v>
          </cell>
          <cell r="G418">
            <v>255</v>
          </cell>
        </row>
        <row r="419">
          <cell r="A419">
            <v>1</v>
          </cell>
          <cell r="G419">
            <v>255</v>
          </cell>
        </row>
        <row r="420">
          <cell r="A420">
            <v>1</v>
          </cell>
          <cell r="G420">
            <v>255</v>
          </cell>
        </row>
        <row r="421">
          <cell r="A421">
            <v>1</v>
          </cell>
          <cell r="G421">
            <v>255</v>
          </cell>
        </row>
        <row r="422">
          <cell r="A422">
            <v>1</v>
          </cell>
          <cell r="G422">
            <v>255</v>
          </cell>
        </row>
        <row r="423">
          <cell r="A423">
            <v>1</v>
          </cell>
          <cell r="G423">
            <v>255</v>
          </cell>
        </row>
        <row r="424">
          <cell r="A424">
            <v>1</v>
          </cell>
          <cell r="G424">
            <v>255</v>
          </cell>
        </row>
        <row r="425">
          <cell r="A425">
            <v>1</v>
          </cell>
          <cell r="G425">
            <v>262</v>
          </cell>
        </row>
        <row r="426">
          <cell r="A426">
            <v>1</v>
          </cell>
          <cell r="G426">
            <v>262</v>
          </cell>
        </row>
        <row r="427">
          <cell r="A427">
            <v>1</v>
          </cell>
          <cell r="G427">
            <v>262</v>
          </cell>
        </row>
        <row r="428">
          <cell r="A428">
            <v>1</v>
          </cell>
          <cell r="G428">
            <v>262</v>
          </cell>
        </row>
        <row r="429">
          <cell r="A429">
            <v>1</v>
          </cell>
          <cell r="G429">
            <v>262</v>
          </cell>
        </row>
        <row r="430">
          <cell r="A430">
            <v>1</v>
          </cell>
          <cell r="G430">
            <v>262</v>
          </cell>
        </row>
        <row r="431">
          <cell r="A431">
            <v>1</v>
          </cell>
          <cell r="G431">
            <v>262</v>
          </cell>
        </row>
        <row r="432">
          <cell r="A432">
            <v>1</v>
          </cell>
          <cell r="G432">
            <v>262</v>
          </cell>
        </row>
        <row r="433">
          <cell r="A433">
            <v>1</v>
          </cell>
          <cell r="G433">
            <v>262</v>
          </cell>
        </row>
        <row r="434">
          <cell r="A434">
            <v>1</v>
          </cell>
          <cell r="G434">
            <v>262</v>
          </cell>
        </row>
        <row r="435">
          <cell r="A435">
            <v>1</v>
          </cell>
          <cell r="G435">
            <v>262</v>
          </cell>
        </row>
        <row r="436">
          <cell r="A436">
            <v>1</v>
          </cell>
          <cell r="G436">
            <v>262</v>
          </cell>
        </row>
        <row r="437">
          <cell r="A437">
            <v>1</v>
          </cell>
          <cell r="G437">
            <v>262</v>
          </cell>
        </row>
        <row r="438">
          <cell r="A438">
            <v>1</v>
          </cell>
          <cell r="G438">
            <v>262</v>
          </cell>
        </row>
        <row r="439">
          <cell r="A439">
            <v>1</v>
          </cell>
          <cell r="G439">
            <v>262</v>
          </cell>
        </row>
        <row r="440">
          <cell r="A440">
            <v>1</v>
          </cell>
          <cell r="G440">
            <v>262</v>
          </cell>
        </row>
        <row r="441">
          <cell r="A441">
            <v>1</v>
          </cell>
          <cell r="G441">
            <v>262</v>
          </cell>
        </row>
        <row r="442">
          <cell r="A442">
            <v>1</v>
          </cell>
          <cell r="G442">
            <v>262</v>
          </cell>
        </row>
        <row r="443">
          <cell r="A443">
            <v>1</v>
          </cell>
          <cell r="G443">
            <v>262</v>
          </cell>
        </row>
        <row r="444">
          <cell r="A444">
            <v>1</v>
          </cell>
          <cell r="G444">
            <v>262</v>
          </cell>
        </row>
        <row r="445">
          <cell r="A445">
            <v>1</v>
          </cell>
          <cell r="G445">
            <v>262</v>
          </cell>
        </row>
        <row r="446">
          <cell r="A446">
            <v>1</v>
          </cell>
          <cell r="G446">
            <v>262</v>
          </cell>
        </row>
        <row r="447">
          <cell r="A447">
            <v>1</v>
          </cell>
          <cell r="G447">
            <v>262</v>
          </cell>
        </row>
        <row r="448">
          <cell r="A448">
            <v>1</v>
          </cell>
          <cell r="G448">
            <v>263</v>
          </cell>
        </row>
        <row r="449">
          <cell r="A449">
            <v>1</v>
          </cell>
          <cell r="G449">
            <v>263</v>
          </cell>
        </row>
        <row r="450">
          <cell r="A450">
            <v>1</v>
          </cell>
          <cell r="G450">
            <v>263</v>
          </cell>
        </row>
        <row r="451">
          <cell r="A451">
            <v>1</v>
          </cell>
          <cell r="G451">
            <v>263</v>
          </cell>
        </row>
        <row r="452">
          <cell r="A452">
            <v>1</v>
          </cell>
          <cell r="G452">
            <v>263</v>
          </cell>
        </row>
        <row r="453">
          <cell r="A453">
            <v>1</v>
          </cell>
          <cell r="G453">
            <v>263</v>
          </cell>
        </row>
        <row r="454">
          <cell r="A454">
            <v>1</v>
          </cell>
          <cell r="G454">
            <v>263</v>
          </cell>
        </row>
        <row r="455">
          <cell r="A455">
            <v>1</v>
          </cell>
          <cell r="G455">
            <v>263</v>
          </cell>
        </row>
        <row r="456">
          <cell r="A456">
            <v>1</v>
          </cell>
          <cell r="G456">
            <v>263</v>
          </cell>
        </row>
        <row r="457">
          <cell r="A457">
            <v>1</v>
          </cell>
          <cell r="G457">
            <v>263</v>
          </cell>
        </row>
        <row r="458">
          <cell r="A458">
            <v>1</v>
          </cell>
          <cell r="G458">
            <v>263</v>
          </cell>
        </row>
        <row r="459">
          <cell r="A459">
            <v>1</v>
          </cell>
          <cell r="G459">
            <v>263</v>
          </cell>
        </row>
        <row r="460">
          <cell r="A460">
            <v>1</v>
          </cell>
          <cell r="G460">
            <v>263</v>
          </cell>
        </row>
        <row r="461">
          <cell r="A461">
            <v>1</v>
          </cell>
          <cell r="G461">
            <v>263</v>
          </cell>
        </row>
        <row r="462">
          <cell r="A462">
            <v>1</v>
          </cell>
          <cell r="G462">
            <v>263</v>
          </cell>
        </row>
        <row r="463">
          <cell r="A463">
            <v>1</v>
          </cell>
          <cell r="G463">
            <v>263</v>
          </cell>
        </row>
        <row r="464">
          <cell r="A464">
            <v>1</v>
          </cell>
          <cell r="G464">
            <v>263</v>
          </cell>
        </row>
        <row r="465">
          <cell r="A465">
            <v>1</v>
          </cell>
          <cell r="G465">
            <v>263</v>
          </cell>
        </row>
        <row r="466">
          <cell r="A466">
            <v>1</v>
          </cell>
          <cell r="G466">
            <v>263</v>
          </cell>
        </row>
        <row r="467">
          <cell r="A467">
            <v>1</v>
          </cell>
          <cell r="G467">
            <v>263</v>
          </cell>
        </row>
        <row r="468">
          <cell r="A468">
            <v>1</v>
          </cell>
          <cell r="G468">
            <v>263</v>
          </cell>
        </row>
        <row r="469">
          <cell r="A469">
            <v>1</v>
          </cell>
          <cell r="G469">
            <v>263</v>
          </cell>
        </row>
        <row r="470">
          <cell r="A470">
            <v>1</v>
          </cell>
          <cell r="G470">
            <v>263</v>
          </cell>
        </row>
        <row r="471">
          <cell r="A471">
            <v>1</v>
          </cell>
          <cell r="G471">
            <v>266</v>
          </cell>
        </row>
        <row r="472">
          <cell r="A472">
            <v>1</v>
          </cell>
          <cell r="G472">
            <v>266</v>
          </cell>
        </row>
        <row r="473">
          <cell r="A473">
            <v>1</v>
          </cell>
          <cell r="G473">
            <v>266</v>
          </cell>
        </row>
        <row r="474">
          <cell r="A474">
            <v>1</v>
          </cell>
          <cell r="G474">
            <v>266</v>
          </cell>
        </row>
        <row r="475">
          <cell r="A475">
            <v>1</v>
          </cell>
          <cell r="G475">
            <v>266</v>
          </cell>
        </row>
        <row r="476">
          <cell r="A476">
            <v>1</v>
          </cell>
          <cell r="G476">
            <v>266</v>
          </cell>
        </row>
        <row r="477">
          <cell r="A477">
            <v>1</v>
          </cell>
          <cell r="G477">
            <v>266</v>
          </cell>
        </row>
        <row r="478">
          <cell r="A478">
            <v>1</v>
          </cell>
          <cell r="G478">
            <v>266</v>
          </cell>
        </row>
        <row r="479">
          <cell r="A479">
            <v>1</v>
          </cell>
          <cell r="G479">
            <v>266</v>
          </cell>
        </row>
        <row r="480">
          <cell r="A480">
            <v>1</v>
          </cell>
          <cell r="G480">
            <v>266</v>
          </cell>
        </row>
        <row r="481">
          <cell r="A481">
            <v>1</v>
          </cell>
          <cell r="G481">
            <v>266</v>
          </cell>
        </row>
        <row r="482">
          <cell r="A482">
            <v>1</v>
          </cell>
          <cell r="G482">
            <v>266</v>
          </cell>
        </row>
        <row r="483">
          <cell r="A483">
            <v>1</v>
          </cell>
          <cell r="G483">
            <v>266</v>
          </cell>
        </row>
        <row r="484">
          <cell r="A484">
            <v>1</v>
          </cell>
          <cell r="G484">
            <v>266</v>
          </cell>
        </row>
        <row r="485">
          <cell r="A485">
            <v>1</v>
          </cell>
          <cell r="G485">
            <v>266</v>
          </cell>
        </row>
        <row r="486">
          <cell r="A486">
            <v>1</v>
          </cell>
          <cell r="G486">
            <v>266</v>
          </cell>
        </row>
        <row r="487">
          <cell r="A487">
            <v>1</v>
          </cell>
          <cell r="G487">
            <v>266</v>
          </cell>
        </row>
        <row r="488">
          <cell r="A488">
            <v>1</v>
          </cell>
          <cell r="G488">
            <v>266</v>
          </cell>
        </row>
        <row r="489">
          <cell r="A489">
            <v>1</v>
          </cell>
          <cell r="G489">
            <v>266</v>
          </cell>
        </row>
        <row r="490">
          <cell r="A490">
            <v>1</v>
          </cell>
          <cell r="G490">
            <v>266</v>
          </cell>
        </row>
        <row r="491">
          <cell r="A491">
            <v>1</v>
          </cell>
          <cell r="G491">
            <v>266</v>
          </cell>
        </row>
        <row r="492">
          <cell r="A492">
            <v>1</v>
          </cell>
          <cell r="G492">
            <v>266</v>
          </cell>
        </row>
        <row r="493">
          <cell r="A493">
            <v>1</v>
          </cell>
          <cell r="G493">
            <v>266</v>
          </cell>
        </row>
        <row r="494">
          <cell r="A494">
            <v>1</v>
          </cell>
          <cell r="G494">
            <v>280</v>
          </cell>
        </row>
        <row r="495">
          <cell r="A495">
            <v>1</v>
          </cell>
          <cell r="G495">
            <v>280</v>
          </cell>
        </row>
        <row r="496">
          <cell r="A496">
            <v>1</v>
          </cell>
          <cell r="G496">
            <v>280</v>
          </cell>
        </row>
        <row r="497">
          <cell r="A497">
            <v>1</v>
          </cell>
          <cell r="G497">
            <v>280</v>
          </cell>
        </row>
        <row r="498">
          <cell r="A498">
            <v>1</v>
          </cell>
          <cell r="G498">
            <v>280</v>
          </cell>
        </row>
        <row r="499">
          <cell r="A499">
            <v>1</v>
          </cell>
          <cell r="G499">
            <v>280</v>
          </cell>
        </row>
        <row r="500">
          <cell r="A500">
            <v>1</v>
          </cell>
          <cell r="G500">
            <v>280</v>
          </cell>
        </row>
        <row r="501">
          <cell r="A501">
            <v>1</v>
          </cell>
          <cell r="G501">
            <v>280</v>
          </cell>
        </row>
        <row r="502">
          <cell r="A502">
            <v>1</v>
          </cell>
          <cell r="G502">
            <v>280</v>
          </cell>
        </row>
        <row r="503">
          <cell r="A503">
            <v>1</v>
          </cell>
          <cell r="G503">
            <v>280</v>
          </cell>
        </row>
        <row r="504">
          <cell r="A504">
            <v>1</v>
          </cell>
          <cell r="G504">
            <v>280</v>
          </cell>
        </row>
        <row r="505">
          <cell r="A505">
            <v>1</v>
          </cell>
          <cell r="G505">
            <v>280</v>
          </cell>
        </row>
        <row r="506">
          <cell r="A506">
            <v>1</v>
          </cell>
          <cell r="G506">
            <v>280</v>
          </cell>
        </row>
        <row r="507">
          <cell r="A507">
            <v>1</v>
          </cell>
          <cell r="G507">
            <v>280</v>
          </cell>
        </row>
        <row r="508">
          <cell r="A508">
            <v>1</v>
          </cell>
          <cell r="G508">
            <v>280</v>
          </cell>
        </row>
        <row r="509">
          <cell r="A509">
            <v>1</v>
          </cell>
          <cell r="G509">
            <v>280</v>
          </cell>
        </row>
        <row r="510">
          <cell r="A510">
            <v>1</v>
          </cell>
          <cell r="G510">
            <v>280</v>
          </cell>
        </row>
        <row r="511">
          <cell r="A511">
            <v>1</v>
          </cell>
          <cell r="G511">
            <v>280</v>
          </cell>
        </row>
        <row r="512">
          <cell r="A512">
            <v>1</v>
          </cell>
          <cell r="G512">
            <v>280</v>
          </cell>
        </row>
        <row r="513">
          <cell r="A513">
            <v>1</v>
          </cell>
          <cell r="G513">
            <v>280</v>
          </cell>
        </row>
        <row r="514">
          <cell r="A514">
            <v>1</v>
          </cell>
          <cell r="G514">
            <v>280</v>
          </cell>
        </row>
        <row r="515">
          <cell r="A515">
            <v>1</v>
          </cell>
          <cell r="G515">
            <v>280</v>
          </cell>
        </row>
        <row r="516">
          <cell r="A516">
            <v>1</v>
          </cell>
          <cell r="G516">
            <v>280</v>
          </cell>
        </row>
        <row r="517">
          <cell r="A517">
            <v>1</v>
          </cell>
          <cell r="G517">
            <v>289</v>
          </cell>
        </row>
        <row r="518">
          <cell r="A518">
            <v>1</v>
          </cell>
          <cell r="G518">
            <v>289</v>
          </cell>
        </row>
        <row r="519">
          <cell r="A519">
            <v>1</v>
          </cell>
          <cell r="G519">
            <v>289</v>
          </cell>
        </row>
        <row r="520">
          <cell r="A520">
            <v>1</v>
          </cell>
          <cell r="G520">
            <v>289</v>
          </cell>
        </row>
        <row r="521">
          <cell r="A521">
            <v>1</v>
          </cell>
          <cell r="G521">
            <v>289</v>
          </cell>
        </row>
        <row r="522">
          <cell r="A522">
            <v>1</v>
          </cell>
          <cell r="G522">
            <v>289</v>
          </cell>
        </row>
        <row r="523">
          <cell r="A523">
            <v>1</v>
          </cell>
          <cell r="G523">
            <v>289</v>
          </cell>
        </row>
        <row r="524">
          <cell r="A524">
            <v>1</v>
          </cell>
          <cell r="G524">
            <v>289</v>
          </cell>
        </row>
        <row r="525">
          <cell r="A525">
            <v>1</v>
          </cell>
          <cell r="G525">
            <v>289</v>
          </cell>
        </row>
        <row r="526">
          <cell r="A526">
            <v>1</v>
          </cell>
          <cell r="G526">
            <v>289</v>
          </cell>
        </row>
        <row r="527">
          <cell r="A527">
            <v>1</v>
          </cell>
          <cell r="G527">
            <v>289</v>
          </cell>
        </row>
        <row r="528">
          <cell r="A528">
            <v>1</v>
          </cell>
          <cell r="G528">
            <v>289</v>
          </cell>
        </row>
        <row r="529">
          <cell r="A529">
            <v>1</v>
          </cell>
          <cell r="G529">
            <v>289</v>
          </cell>
        </row>
        <row r="530">
          <cell r="A530">
            <v>1</v>
          </cell>
          <cell r="G530">
            <v>289</v>
          </cell>
        </row>
        <row r="531">
          <cell r="A531">
            <v>1</v>
          </cell>
          <cell r="G531">
            <v>289</v>
          </cell>
        </row>
        <row r="532">
          <cell r="A532">
            <v>1</v>
          </cell>
          <cell r="G532">
            <v>289</v>
          </cell>
        </row>
        <row r="533">
          <cell r="A533">
            <v>1</v>
          </cell>
          <cell r="G533">
            <v>289</v>
          </cell>
        </row>
        <row r="534">
          <cell r="A534">
            <v>1</v>
          </cell>
          <cell r="G534">
            <v>289</v>
          </cell>
        </row>
        <row r="535">
          <cell r="A535">
            <v>1</v>
          </cell>
          <cell r="G535">
            <v>289</v>
          </cell>
        </row>
        <row r="536">
          <cell r="A536">
            <v>1</v>
          </cell>
          <cell r="G536">
            <v>289</v>
          </cell>
        </row>
        <row r="537">
          <cell r="A537">
            <v>1</v>
          </cell>
          <cell r="G537">
            <v>289</v>
          </cell>
        </row>
        <row r="538">
          <cell r="A538">
            <v>1</v>
          </cell>
          <cell r="G538">
            <v>289</v>
          </cell>
        </row>
        <row r="539">
          <cell r="A539">
            <v>1</v>
          </cell>
          <cell r="G539">
            <v>289</v>
          </cell>
        </row>
        <row r="540">
          <cell r="A540">
            <v>1</v>
          </cell>
          <cell r="G540">
            <v>291</v>
          </cell>
        </row>
        <row r="541">
          <cell r="A541">
            <v>1</v>
          </cell>
          <cell r="G541">
            <v>291</v>
          </cell>
        </row>
        <row r="542">
          <cell r="A542">
            <v>1</v>
          </cell>
          <cell r="G542">
            <v>291</v>
          </cell>
        </row>
        <row r="543">
          <cell r="A543">
            <v>1</v>
          </cell>
          <cell r="G543">
            <v>291</v>
          </cell>
        </row>
        <row r="544">
          <cell r="A544">
            <v>1</v>
          </cell>
          <cell r="G544">
            <v>291</v>
          </cell>
        </row>
        <row r="545">
          <cell r="A545">
            <v>1</v>
          </cell>
          <cell r="G545">
            <v>291</v>
          </cell>
        </row>
        <row r="546">
          <cell r="A546">
            <v>1</v>
          </cell>
          <cell r="G546">
            <v>291</v>
          </cell>
        </row>
        <row r="547">
          <cell r="A547">
            <v>1</v>
          </cell>
          <cell r="G547">
            <v>291</v>
          </cell>
        </row>
        <row r="548">
          <cell r="A548">
            <v>1</v>
          </cell>
          <cell r="G548">
            <v>291</v>
          </cell>
        </row>
        <row r="549">
          <cell r="A549">
            <v>1</v>
          </cell>
          <cell r="G549">
            <v>291</v>
          </cell>
        </row>
        <row r="550">
          <cell r="A550">
            <v>1</v>
          </cell>
          <cell r="G550">
            <v>291</v>
          </cell>
        </row>
        <row r="551">
          <cell r="A551">
            <v>1</v>
          </cell>
          <cell r="G551">
            <v>291</v>
          </cell>
        </row>
        <row r="552">
          <cell r="A552">
            <v>1</v>
          </cell>
          <cell r="G552">
            <v>291</v>
          </cell>
        </row>
        <row r="553">
          <cell r="A553">
            <v>1</v>
          </cell>
          <cell r="G553">
            <v>291</v>
          </cell>
        </row>
        <row r="554">
          <cell r="A554">
            <v>1</v>
          </cell>
          <cell r="G554">
            <v>291</v>
          </cell>
        </row>
        <row r="555">
          <cell r="A555">
            <v>1</v>
          </cell>
          <cell r="G555">
            <v>291</v>
          </cell>
        </row>
        <row r="556">
          <cell r="A556">
            <v>1</v>
          </cell>
          <cell r="G556">
            <v>291</v>
          </cell>
        </row>
        <row r="557">
          <cell r="A557">
            <v>1</v>
          </cell>
          <cell r="G557">
            <v>291</v>
          </cell>
        </row>
        <row r="558">
          <cell r="A558">
            <v>1</v>
          </cell>
          <cell r="G558">
            <v>291</v>
          </cell>
        </row>
        <row r="559">
          <cell r="A559">
            <v>1</v>
          </cell>
          <cell r="G559">
            <v>291</v>
          </cell>
        </row>
        <row r="560">
          <cell r="A560">
            <v>1</v>
          </cell>
          <cell r="G560">
            <v>291</v>
          </cell>
        </row>
        <row r="561">
          <cell r="A561">
            <v>1</v>
          </cell>
          <cell r="G561">
            <v>291</v>
          </cell>
        </row>
        <row r="562">
          <cell r="A562">
            <v>1</v>
          </cell>
          <cell r="G562">
            <v>291</v>
          </cell>
        </row>
        <row r="563">
          <cell r="A563">
            <v>1</v>
          </cell>
          <cell r="G563">
            <v>322</v>
          </cell>
        </row>
        <row r="564">
          <cell r="A564">
            <v>1</v>
          </cell>
          <cell r="G564">
            <v>322</v>
          </cell>
        </row>
        <row r="565">
          <cell r="A565">
            <v>1</v>
          </cell>
          <cell r="G565">
            <v>322</v>
          </cell>
        </row>
        <row r="566">
          <cell r="A566">
            <v>1</v>
          </cell>
          <cell r="G566">
            <v>322</v>
          </cell>
        </row>
        <row r="567">
          <cell r="A567">
            <v>1</v>
          </cell>
          <cell r="G567">
            <v>322</v>
          </cell>
        </row>
        <row r="568">
          <cell r="A568">
            <v>1</v>
          </cell>
          <cell r="G568">
            <v>322</v>
          </cell>
        </row>
        <row r="569">
          <cell r="A569">
            <v>1</v>
          </cell>
          <cell r="G569">
            <v>322</v>
          </cell>
        </row>
        <row r="570">
          <cell r="A570">
            <v>1</v>
          </cell>
          <cell r="G570">
            <v>322</v>
          </cell>
        </row>
        <row r="571">
          <cell r="A571">
            <v>1</v>
          </cell>
          <cell r="G571">
            <v>322</v>
          </cell>
        </row>
        <row r="572">
          <cell r="A572">
            <v>1</v>
          </cell>
          <cell r="G572">
            <v>322</v>
          </cell>
        </row>
        <row r="573">
          <cell r="A573">
            <v>1</v>
          </cell>
          <cell r="G573">
            <v>322</v>
          </cell>
        </row>
        <row r="574">
          <cell r="A574">
            <v>1</v>
          </cell>
          <cell r="G574">
            <v>322</v>
          </cell>
        </row>
        <row r="575">
          <cell r="A575">
            <v>1</v>
          </cell>
          <cell r="G575">
            <v>322</v>
          </cell>
        </row>
        <row r="576">
          <cell r="A576">
            <v>1</v>
          </cell>
          <cell r="G576">
            <v>322</v>
          </cell>
        </row>
        <row r="577">
          <cell r="A577">
            <v>1</v>
          </cell>
          <cell r="G577">
            <v>322</v>
          </cell>
        </row>
        <row r="578">
          <cell r="A578">
            <v>1</v>
          </cell>
          <cell r="G578">
            <v>322</v>
          </cell>
        </row>
        <row r="579">
          <cell r="A579">
            <v>1</v>
          </cell>
          <cell r="G579">
            <v>322</v>
          </cell>
        </row>
        <row r="580">
          <cell r="A580">
            <v>1</v>
          </cell>
          <cell r="G580">
            <v>322</v>
          </cell>
        </row>
        <row r="581">
          <cell r="A581">
            <v>1</v>
          </cell>
          <cell r="G581">
            <v>322</v>
          </cell>
        </row>
        <row r="582">
          <cell r="A582">
            <v>1</v>
          </cell>
          <cell r="G582">
            <v>322</v>
          </cell>
        </row>
        <row r="583">
          <cell r="A583">
            <v>1</v>
          </cell>
          <cell r="G583">
            <v>322</v>
          </cell>
        </row>
        <row r="584">
          <cell r="A584">
            <v>1</v>
          </cell>
          <cell r="G584">
            <v>322</v>
          </cell>
        </row>
        <row r="585">
          <cell r="A585">
            <v>1</v>
          </cell>
          <cell r="G585">
            <v>322</v>
          </cell>
        </row>
        <row r="586">
          <cell r="A586">
            <v>1</v>
          </cell>
          <cell r="G586">
            <v>327</v>
          </cell>
        </row>
        <row r="587">
          <cell r="A587">
            <v>1</v>
          </cell>
          <cell r="G587">
            <v>327</v>
          </cell>
        </row>
        <row r="588">
          <cell r="A588">
            <v>1</v>
          </cell>
          <cell r="G588">
            <v>327</v>
          </cell>
        </row>
        <row r="589">
          <cell r="A589">
            <v>1</v>
          </cell>
          <cell r="G589">
            <v>327</v>
          </cell>
        </row>
        <row r="590">
          <cell r="A590">
            <v>1</v>
          </cell>
          <cell r="G590">
            <v>327</v>
          </cell>
        </row>
        <row r="591">
          <cell r="A591">
            <v>1</v>
          </cell>
          <cell r="G591">
            <v>327</v>
          </cell>
        </row>
        <row r="592">
          <cell r="A592">
            <v>1</v>
          </cell>
          <cell r="G592">
            <v>327</v>
          </cell>
        </row>
        <row r="593">
          <cell r="A593">
            <v>1</v>
          </cell>
          <cell r="G593">
            <v>327</v>
          </cell>
        </row>
        <row r="594">
          <cell r="A594">
            <v>1</v>
          </cell>
          <cell r="G594">
            <v>327</v>
          </cell>
        </row>
        <row r="595">
          <cell r="A595">
            <v>1</v>
          </cell>
          <cell r="G595">
            <v>327</v>
          </cell>
        </row>
        <row r="596">
          <cell r="A596">
            <v>1</v>
          </cell>
          <cell r="G596">
            <v>327</v>
          </cell>
        </row>
        <row r="597">
          <cell r="A597">
            <v>1</v>
          </cell>
          <cell r="G597">
            <v>327</v>
          </cell>
        </row>
        <row r="598">
          <cell r="A598">
            <v>1</v>
          </cell>
          <cell r="G598">
            <v>327</v>
          </cell>
        </row>
        <row r="599">
          <cell r="A599">
            <v>1</v>
          </cell>
          <cell r="G599">
            <v>327</v>
          </cell>
        </row>
        <row r="600">
          <cell r="A600">
            <v>1</v>
          </cell>
          <cell r="G600">
            <v>327</v>
          </cell>
        </row>
        <row r="601">
          <cell r="A601">
            <v>1</v>
          </cell>
          <cell r="G601">
            <v>327</v>
          </cell>
        </row>
        <row r="602">
          <cell r="A602">
            <v>1</v>
          </cell>
          <cell r="G602">
            <v>327</v>
          </cell>
        </row>
        <row r="603">
          <cell r="A603">
            <v>1</v>
          </cell>
          <cell r="G603">
            <v>327</v>
          </cell>
        </row>
        <row r="604">
          <cell r="A604">
            <v>1</v>
          </cell>
          <cell r="G604">
            <v>327</v>
          </cell>
        </row>
        <row r="605">
          <cell r="A605">
            <v>1</v>
          </cell>
          <cell r="G605">
            <v>327</v>
          </cell>
        </row>
        <row r="606">
          <cell r="A606">
            <v>1</v>
          </cell>
          <cell r="G606">
            <v>327</v>
          </cell>
        </row>
        <row r="607">
          <cell r="A607">
            <v>1</v>
          </cell>
          <cell r="G607">
            <v>327</v>
          </cell>
        </row>
        <row r="608">
          <cell r="A608">
            <v>1</v>
          </cell>
          <cell r="G608">
            <v>327</v>
          </cell>
        </row>
        <row r="609">
          <cell r="A609">
            <v>1</v>
          </cell>
          <cell r="G609">
            <v>331</v>
          </cell>
        </row>
        <row r="610">
          <cell r="A610">
            <v>1</v>
          </cell>
          <cell r="G610">
            <v>331</v>
          </cell>
        </row>
        <row r="611">
          <cell r="A611">
            <v>1</v>
          </cell>
          <cell r="G611">
            <v>331</v>
          </cell>
        </row>
        <row r="612">
          <cell r="A612">
            <v>1</v>
          </cell>
          <cell r="G612">
            <v>331</v>
          </cell>
        </row>
        <row r="613">
          <cell r="A613">
            <v>1</v>
          </cell>
          <cell r="G613">
            <v>331</v>
          </cell>
        </row>
        <row r="614">
          <cell r="A614">
            <v>1</v>
          </cell>
          <cell r="G614">
            <v>331</v>
          </cell>
        </row>
        <row r="615">
          <cell r="A615">
            <v>1</v>
          </cell>
          <cell r="G615">
            <v>331</v>
          </cell>
        </row>
        <row r="616">
          <cell r="A616">
            <v>1</v>
          </cell>
          <cell r="G616">
            <v>331</v>
          </cell>
        </row>
        <row r="617">
          <cell r="A617">
            <v>1</v>
          </cell>
          <cell r="G617">
            <v>331</v>
          </cell>
        </row>
        <row r="618">
          <cell r="A618">
            <v>1</v>
          </cell>
          <cell r="G618">
            <v>331</v>
          </cell>
        </row>
        <row r="619">
          <cell r="A619">
            <v>1</v>
          </cell>
          <cell r="G619">
            <v>331</v>
          </cell>
        </row>
        <row r="620">
          <cell r="A620">
            <v>1</v>
          </cell>
          <cell r="G620">
            <v>331</v>
          </cell>
        </row>
        <row r="621">
          <cell r="A621">
            <v>1</v>
          </cell>
          <cell r="G621">
            <v>331</v>
          </cell>
        </row>
        <row r="622">
          <cell r="A622">
            <v>1</v>
          </cell>
          <cell r="G622">
            <v>331</v>
          </cell>
        </row>
        <row r="623">
          <cell r="A623">
            <v>1</v>
          </cell>
          <cell r="G623">
            <v>331</v>
          </cell>
        </row>
        <row r="624">
          <cell r="A624">
            <v>1</v>
          </cell>
          <cell r="G624">
            <v>331</v>
          </cell>
        </row>
        <row r="625">
          <cell r="A625">
            <v>1</v>
          </cell>
          <cell r="G625">
            <v>331</v>
          </cell>
        </row>
        <row r="626">
          <cell r="A626">
            <v>1</v>
          </cell>
          <cell r="G626">
            <v>331</v>
          </cell>
        </row>
        <row r="627">
          <cell r="A627">
            <v>1</v>
          </cell>
          <cell r="G627">
            <v>331</v>
          </cell>
        </row>
        <row r="628">
          <cell r="A628">
            <v>1</v>
          </cell>
          <cell r="G628">
            <v>331</v>
          </cell>
        </row>
        <row r="629">
          <cell r="A629">
            <v>1</v>
          </cell>
          <cell r="G629">
            <v>331</v>
          </cell>
        </row>
        <row r="630">
          <cell r="A630">
            <v>1</v>
          </cell>
          <cell r="G630">
            <v>331</v>
          </cell>
        </row>
        <row r="631">
          <cell r="A631">
            <v>1</v>
          </cell>
          <cell r="G631">
            <v>331</v>
          </cell>
        </row>
        <row r="632">
          <cell r="A632">
            <v>1</v>
          </cell>
          <cell r="G632">
            <v>333</v>
          </cell>
        </row>
        <row r="633">
          <cell r="A633">
            <v>1</v>
          </cell>
          <cell r="G633">
            <v>333</v>
          </cell>
        </row>
        <row r="634">
          <cell r="A634">
            <v>1</v>
          </cell>
          <cell r="G634">
            <v>333</v>
          </cell>
        </row>
        <row r="635">
          <cell r="A635">
            <v>1</v>
          </cell>
          <cell r="G635">
            <v>333</v>
          </cell>
        </row>
        <row r="636">
          <cell r="A636">
            <v>1</v>
          </cell>
          <cell r="G636">
            <v>333</v>
          </cell>
        </row>
        <row r="637">
          <cell r="A637">
            <v>1</v>
          </cell>
          <cell r="G637">
            <v>333</v>
          </cell>
        </row>
        <row r="638">
          <cell r="A638">
            <v>1</v>
          </cell>
          <cell r="G638">
            <v>333</v>
          </cell>
        </row>
        <row r="639">
          <cell r="A639">
            <v>1</v>
          </cell>
          <cell r="G639">
            <v>333</v>
          </cell>
        </row>
        <row r="640">
          <cell r="A640">
            <v>1</v>
          </cell>
          <cell r="G640">
            <v>333</v>
          </cell>
        </row>
        <row r="641">
          <cell r="A641">
            <v>1</v>
          </cell>
          <cell r="G641">
            <v>333</v>
          </cell>
        </row>
        <row r="642">
          <cell r="A642">
            <v>1</v>
          </cell>
          <cell r="G642">
            <v>333</v>
          </cell>
        </row>
        <row r="643">
          <cell r="A643">
            <v>1</v>
          </cell>
          <cell r="G643">
            <v>333</v>
          </cell>
        </row>
        <row r="644">
          <cell r="A644">
            <v>1</v>
          </cell>
          <cell r="G644">
            <v>333</v>
          </cell>
        </row>
        <row r="645">
          <cell r="A645">
            <v>1</v>
          </cell>
          <cell r="G645">
            <v>333</v>
          </cell>
        </row>
        <row r="646">
          <cell r="A646">
            <v>1</v>
          </cell>
          <cell r="G646">
            <v>333</v>
          </cell>
        </row>
        <row r="647">
          <cell r="A647">
            <v>1</v>
          </cell>
          <cell r="G647">
            <v>333</v>
          </cell>
        </row>
        <row r="648">
          <cell r="A648">
            <v>1</v>
          </cell>
          <cell r="G648">
            <v>333</v>
          </cell>
        </row>
        <row r="649">
          <cell r="A649">
            <v>1</v>
          </cell>
          <cell r="G649">
            <v>333</v>
          </cell>
        </row>
        <row r="650">
          <cell r="A650">
            <v>1</v>
          </cell>
          <cell r="G650">
            <v>333</v>
          </cell>
        </row>
        <row r="651">
          <cell r="A651">
            <v>1</v>
          </cell>
          <cell r="G651">
            <v>333</v>
          </cell>
        </row>
        <row r="652">
          <cell r="A652">
            <v>1</v>
          </cell>
          <cell r="G652">
            <v>333</v>
          </cell>
        </row>
        <row r="653">
          <cell r="A653">
            <v>1</v>
          </cell>
          <cell r="G653">
            <v>333</v>
          </cell>
        </row>
        <row r="654">
          <cell r="A654">
            <v>1</v>
          </cell>
          <cell r="G654">
            <v>333</v>
          </cell>
        </row>
        <row r="655">
          <cell r="A655">
            <v>1</v>
          </cell>
          <cell r="G655" t="str">
            <v>NEWERDFIDF007</v>
          </cell>
        </row>
        <row r="656">
          <cell r="A656">
            <v>1</v>
          </cell>
          <cell r="G656" t="str">
            <v>NEWERDFIDF007</v>
          </cell>
        </row>
        <row r="657">
          <cell r="A657">
            <v>1</v>
          </cell>
          <cell r="G657" t="str">
            <v>NEWERDFIDF007</v>
          </cell>
        </row>
        <row r="658">
          <cell r="A658">
            <v>1</v>
          </cell>
          <cell r="G658" t="str">
            <v>NEWERDFIDF007</v>
          </cell>
        </row>
        <row r="659">
          <cell r="A659">
            <v>1</v>
          </cell>
          <cell r="G659" t="str">
            <v>NEWERDFIDF007</v>
          </cell>
        </row>
        <row r="660">
          <cell r="A660">
            <v>1</v>
          </cell>
          <cell r="G660" t="str">
            <v>NEWERDFIDF007</v>
          </cell>
        </row>
        <row r="661">
          <cell r="A661">
            <v>1</v>
          </cell>
          <cell r="G661" t="str">
            <v>NEWERDFIDF007</v>
          </cell>
        </row>
        <row r="662">
          <cell r="A662">
            <v>1</v>
          </cell>
          <cell r="G662" t="str">
            <v>NEWERDFIDF007</v>
          </cell>
        </row>
        <row r="663">
          <cell r="A663">
            <v>1</v>
          </cell>
          <cell r="G663" t="str">
            <v>NEWERDFIDF007</v>
          </cell>
        </row>
        <row r="664">
          <cell r="A664">
            <v>1</v>
          </cell>
          <cell r="G664" t="str">
            <v>NEWERDFIDF007</v>
          </cell>
        </row>
        <row r="665">
          <cell r="A665">
            <v>1</v>
          </cell>
          <cell r="G665" t="str">
            <v>NEWERDFIDF007</v>
          </cell>
        </row>
        <row r="666">
          <cell r="A666">
            <v>1</v>
          </cell>
          <cell r="G666" t="str">
            <v>NEWERDFIDF007</v>
          </cell>
        </row>
        <row r="667">
          <cell r="A667">
            <v>1</v>
          </cell>
          <cell r="G667" t="str">
            <v>NEWERDFIDF007</v>
          </cell>
        </row>
        <row r="668">
          <cell r="A668">
            <v>1</v>
          </cell>
          <cell r="G668" t="str">
            <v>NEWERDFIDF007</v>
          </cell>
        </row>
        <row r="669">
          <cell r="A669">
            <v>1</v>
          </cell>
          <cell r="G669" t="str">
            <v>NEWERDFIDF007</v>
          </cell>
        </row>
        <row r="670">
          <cell r="A670">
            <v>1</v>
          </cell>
          <cell r="G670" t="str">
            <v>NEWERDFIDF007</v>
          </cell>
        </row>
        <row r="671">
          <cell r="A671">
            <v>1</v>
          </cell>
          <cell r="G671" t="str">
            <v>NEWERDFIDF007</v>
          </cell>
        </row>
        <row r="672">
          <cell r="A672">
            <v>1</v>
          </cell>
          <cell r="G672" t="str">
            <v>NEWERDFIDF007</v>
          </cell>
        </row>
        <row r="673">
          <cell r="A673">
            <v>1</v>
          </cell>
          <cell r="G673" t="str">
            <v>NEWERDFIDF007</v>
          </cell>
        </row>
        <row r="674">
          <cell r="A674">
            <v>1</v>
          </cell>
          <cell r="G674" t="str">
            <v>NEWERDFIDF007</v>
          </cell>
        </row>
        <row r="675">
          <cell r="A675">
            <v>1</v>
          </cell>
          <cell r="G675" t="str">
            <v>NEWERDFIDF007</v>
          </cell>
        </row>
        <row r="676">
          <cell r="A676">
            <v>1</v>
          </cell>
          <cell r="G676" t="str">
            <v>NEWERDFIDF007</v>
          </cell>
        </row>
        <row r="677">
          <cell r="A677">
            <v>1</v>
          </cell>
          <cell r="G677" t="str">
            <v>NEWERDFIDF007</v>
          </cell>
        </row>
        <row r="678">
          <cell r="A678">
            <v>1</v>
          </cell>
          <cell r="G678">
            <v>335</v>
          </cell>
        </row>
        <row r="679">
          <cell r="A679">
            <v>1</v>
          </cell>
          <cell r="G679">
            <v>335</v>
          </cell>
        </row>
        <row r="680">
          <cell r="A680">
            <v>1</v>
          </cell>
          <cell r="G680">
            <v>335</v>
          </cell>
        </row>
        <row r="681">
          <cell r="A681">
            <v>1</v>
          </cell>
          <cell r="G681">
            <v>335</v>
          </cell>
        </row>
        <row r="682">
          <cell r="A682">
            <v>1</v>
          </cell>
          <cell r="G682">
            <v>335</v>
          </cell>
        </row>
        <row r="683">
          <cell r="A683">
            <v>1</v>
          </cell>
          <cell r="G683">
            <v>335</v>
          </cell>
        </row>
        <row r="684">
          <cell r="A684">
            <v>1</v>
          </cell>
          <cell r="G684">
            <v>335</v>
          </cell>
        </row>
        <row r="685">
          <cell r="A685">
            <v>1</v>
          </cell>
          <cell r="G685">
            <v>335</v>
          </cell>
        </row>
        <row r="686">
          <cell r="A686">
            <v>1</v>
          </cell>
          <cell r="G686">
            <v>335</v>
          </cell>
        </row>
        <row r="687">
          <cell r="A687">
            <v>1</v>
          </cell>
          <cell r="G687">
            <v>335</v>
          </cell>
        </row>
        <row r="688">
          <cell r="A688">
            <v>1</v>
          </cell>
          <cell r="G688">
            <v>335</v>
          </cell>
        </row>
        <row r="689">
          <cell r="A689">
            <v>1</v>
          </cell>
          <cell r="G689">
            <v>335</v>
          </cell>
        </row>
        <row r="690">
          <cell r="A690">
            <v>1</v>
          </cell>
          <cell r="G690">
            <v>335</v>
          </cell>
        </row>
        <row r="691">
          <cell r="A691">
            <v>1</v>
          </cell>
          <cell r="G691">
            <v>335</v>
          </cell>
        </row>
        <row r="692">
          <cell r="A692">
            <v>1</v>
          </cell>
          <cell r="G692">
            <v>335</v>
          </cell>
        </row>
        <row r="693">
          <cell r="A693">
            <v>1</v>
          </cell>
          <cell r="G693">
            <v>335</v>
          </cell>
        </row>
        <row r="694">
          <cell r="A694">
            <v>1</v>
          </cell>
          <cell r="G694">
            <v>335</v>
          </cell>
        </row>
        <row r="695">
          <cell r="A695">
            <v>1</v>
          </cell>
          <cell r="G695">
            <v>335</v>
          </cell>
        </row>
        <row r="696">
          <cell r="A696">
            <v>1</v>
          </cell>
          <cell r="G696">
            <v>335</v>
          </cell>
        </row>
        <row r="697">
          <cell r="A697">
            <v>1</v>
          </cell>
          <cell r="G697">
            <v>335</v>
          </cell>
        </row>
        <row r="698">
          <cell r="A698">
            <v>1</v>
          </cell>
          <cell r="G698">
            <v>335</v>
          </cell>
        </row>
        <row r="699">
          <cell r="A699">
            <v>1</v>
          </cell>
          <cell r="G699">
            <v>335</v>
          </cell>
        </row>
        <row r="700">
          <cell r="A700">
            <v>1</v>
          </cell>
          <cell r="G700">
            <v>335</v>
          </cell>
        </row>
        <row r="701">
          <cell r="A701">
            <v>1</v>
          </cell>
          <cell r="G701">
            <v>342</v>
          </cell>
        </row>
        <row r="702">
          <cell r="A702">
            <v>1</v>
          </cell>
          <cell r="G702">
            <v>342</v>
          </cell>
        </row>
        <row r="703">
          <cell r="A703">
            <v>1</v>
          </cell>
          <cell r="G703">
            <v>342</v>
          </cell>
        </row>
        <row r="704">
          <cell r="A704">
            <v>1</v>
          </cell>
          <cell r="G704">
            <v>342</v>
          </cell>
        </row>
        <row r="705">
          <cell r="A705">
            <v>1</v>
          </cell>
          <cell r="G705">
            <v>342</v>
          </cell>
        </row>
        <row r="706">
          <cell r="A706">
            <v>1</v>
          </cell>
          <cell r="G706">
            <v>342</v>
          </cell>
        </row>
        <row r="707">
          <cell r="A707">
            <v>1</v>
          </cell>
          <cell r="G707">
            <v>342</v>
          </cell>
        </row>
        <row r="708">
          <cell r="A708">
            <v>1</v>
          </cell>
          <cell r="G708">
            <v>342</v>
          </cell>
        </row>
        <row r="709">
          <cell r="A709">
            <v>1</v>
          </cell>
          <cell r="G709">
            <v>342</v>
          </cell>
        </row>
        <row r="710">
          <cell r="A710">
            <v>1</v>
          </cell>
          <cell r="G710">
            <v>342</v>
          </cell>
        </row>
        <row r="711">
          <cell r="A711">
            <v>1</v>
          </cell>
          <cell r="G711">
            <v>342</v>
          </cell>
        </row>
        <row r="712">
          <cell r="A712">
            <v>1</v>
          </cell>
          <cell r="G712">
            <v>342</v>
          </cell>
        </row>
        <row r="713">
          <cell r="A713">
            <v>1</v>
          </cell>
          <cell r="G713">
            <v>342</v>
          </cell>
        </row>
        <row r="714">
          <cell r="A714">
            <v>1</v>
          </cell>
          <cell r="G714">
            <v>342</v>
          </cell>
        </row>
        <row r="715">
          <cell r="A715">
            <v>1</v>
          </cell>
          <cell r="G715">
            <v>342</v>
          </cell>
        </row>
        <row r="716">
          <cell r="A716">
            <v>1</v>
          </cell>
          <cell r="G716">
            <v>342</v>
          </cell>
        </row>
        <row r="717">
          <cell r="A717">
            <v>1</v>
          </cell>
          <cell r="G717">
            <v>342</v>
          </cell>
        </row>
        <row r="718">
          <cell r="A718">
            <v>1</v>
          </cell>
          <cell r="G718">
            <v>342</v>
          </cell>
        </row>
        <row r="719">
          <cell r="A719">
            <v>1</v>
          </cell>
          <cell r="G719">
            <v>342</v>
          </cell>
        </row>
        <row r="720">
          <cell r="A720">
            <v>1</v>
          </cell>
          <cell r="G720">
            <v>342</v>
          </cell>
        </row>
        <row r="721">
          <cell r="A721">
            <v>1</v>
          </cell>
          <cell r="G721">
            <v>342</v>
          </cell>
        </row>
        <row r="722">
          <cell r="A722">
            <v>1</v>
          </cell>
          <cell r="G722">
            <v>342</v>
          </cell>
        </row>
        <row r="723">
          <cell r="A723">
            <v>1</v>
          </cell>
          <cell r="G723">
            <v>342</v>
          </cell>
        </row>
        <row r="724">
          <cell r="A724">
            <v>1</v>
          </cell>
          <cell r="G724">
            <v>344</v>
          </cell>
        </row>
        <row r="725">
          <cell r="A725">
            <v>1</v>
          </cell>
          <cell r="G725">
            <v>344</v>
          </cell>
        </row>
        <row r="726">
          <cell r="A726">
            <v>1</v>
          </cell>
          <cell r="G726">
            <v>344</v>
          </cell>
        </row>
        <row r="727">
          <cell r="A727">
            <v>1</v>
          </cell>
          <cell r="G727">
            <v>344</v>
          </cell>
        </row>
        <row r="728">
          <cell r="A728">
            <v>1</v>
          </cell>
          <cell r="G728">
            <v>344</v>
          </cell>
        </row>
        <row r="729">
          <cell r="A729">
            <v>1</v>
          </cell>
          <cell r="G729">
            <v>344</v>
          </cell>
        </row>
        <row r="730">
          <cell r="A730">
            <v>1</v>
          </cell>
          <cell r="G730">
            <v>344</v>
          </cell>
        </row>
        <row r="731">
          <cell r="A731">
            <v>1</v>
          </cell>
          <cell r="G731">
            <v>344</v>
          </cell>
        </row>
        <row r="732">
          <cell r="A732">
            <v>1</v>
          </cell>
          <cell r="G732">
            <v>344</v>
          </cell>
        </row>
        <row r="733">
          <cell r="A733">
            <v>1</v>
          </cell>
          <cell r="G733">
            <v>344</v>
          </cell>
        </row>
        <row r="734">
          <cell r="A734">
            <v>1</v>
          </cell>
          <cell r="G734">
            <v>344</v>
          </cell>
        </row>
        <row r="735">
          <cell r="A735">
            <v>1</v>
          </cell>
          <cell r="G735">
            <v>344</v>
          </cell>
        </row>
        <row r="736">
          <cell r="A736">
            <v>1</v>
          </cell>
          <cell r="G736">
            <v>344</v>
          </cell>
        </row>
        <row r="737">
          <cell r="A737">
            <v>1</v>
          </cell>
          <cell r="G737">
            <v>344</v>
          </cell>
        </row>
        <row r="738">
          <cell r="A738">
            <v>1</v>
          </cell>
          <cell r="G738">
            <v>344</v>
          </cell>
        </row>
        <row r="739">
          <cell r="A739">
            <v>1</v>
          </cell>
          <cell r="G739">
            <v>344</v>
          </cell>
        </row>
        <row r="740">
          <cell r="A740">
            <v>1</v>
          </cell>
          <cell r="G740">
            <v>344</v>
          </cell>
        </row>
        <row r="741">
          <cell r="A741">
            <v>1</v>
          </cell>
          <cell r="G741">
            <v>344</v>
          </cell>
        </row>
        <row r="742">
          <cell r="A742">
            <v>1</v>
          </cell>
          <cell r="G742">
            <v>344</v>
          </cell>
        </row>
        <row r="743">
          <cell r="A743">
            <v>1</v>
          </cell>
          <cell r="G743">
            <v>344</v>
          </cell>
        </row>
        <row r="744">
          <cell r="A744">
            <v>1</v>
          </cell>
          <cell r="G744">
            <v>344</v>
          </cell>
        </row>
        <row r="745">
          <cell r="A745">
            <v>1</v>
          </cell>
          <cell r="G745">
            <v>344</v>
          </cell>
        </row>
        <row r="746">
          <cell r="A746">
            <v>1</v>
          </cell>
          <cell r="G746">
            <v>344</v>
          </cell>
        </row>
        <row r="747">
          <cell r="A747">
            <v>1</v>
          </cell>
          <cell r="G747">
            <v>346</v>
          </cell>
        </row>
        <row r="748">
          <cell r="A748">
            <v>1</v>
          </cell>
          <cell r="G748">
            <v>346</v>
          </cell>
        </row>
        <row r="749">
          <cell r="A749">
            <v>1</v>
          </cell>
          <cell r="G749">
            <v>346</v>
          </cell>
        </row>
        <row r="750">
          <cell r="A750">
            <v>1</v>
          </cell>
          <cell r="G750">
            <v>346</v>
          </cell>
        </row>
        <row r="751">
          <cell r="A751">
            <v>1</v>
          </cell>
          <cell r="G751">
            <v>346</v>
          </cell>
        </row>
        <row r="752">
          <cell r="A752">
            <v>1</v>
          </cell>
          <cell r="G752">
            <v>346</v>
          </cell>
        </row>
        <row r="753">
          <cell r="A753">
            <v>1</v>
          </cell>
          <cell r="G753">
            <v>346</v>
          </cell>
        </row>
        <row r="754">
          <cell r="A754">
            <v>1</v>
          </cell>
          <cell r="G754">
            <v>346</v>
          </cell>
        </row>
        <row r="755">
          <cell r="A755">
            <v>1</v>
          </cell>
          <cell r="G755">
            <v>346</v>
          </cell>
        </row>
        <row r="756">
          <cell r="A756">
            <v>1</v>
          </cell>
          <cell r="G756">
            <v>346</v>
          </cell>
        </row>
        <row r="757">
          <cell r="A757">
            <v>1</v>
          </cell>
          <cell r="G757">
            <v>346</v>
          </cell>
        </row>
        <row r="758">
          <cell r="A758">
            <v>1</v>
          </cell>
          <cell r="G758">
            <v>346</v>
          </cell>
        </row>
        <row r="759">
          <cell r="A759">
            <v>1</v>
          </cell>
          <cell r="G759">
            <v>346</v>
          </cell>
        </row>
        <row r="760">
          <cell r="A760">
            <v>1</v>
          </cell>
          <cell r="G760">
            <v>346</v>
          </cell>
        </row>
        <row r="761">
          <cell r="A761">
            <v>1</v>
          </cell>
          <cell r="G761">
            <v>346</v>
          </cell>
        </row>
        <row r="762">
          <cell r="A762">
            <v>1</v>
          </cell>
          <cell r="G762">
            <v>346</v>
          </cell>
        </row>
        <row r="763">
          <cell r="A763">
            <v>1</v>
          </cell>
          <cell r="G763">
            <v>346</v>
          </cell>
        </row>
        <row r="764">
          <cell r="A764">
            <v>1</v>
          </cell>
          <cell r="G764">
            <v>346</v>
          </cell>
        </row>
        <row r="765">
          <cell r="A765">
            <v>1</v>
          </cell>
          <cell r="G765">
            <v>346</v>
          </cell>
        </row>
        <row r="766">
          <cell r="A766">
            <v>1</v>
          </cell>
          <cell r="G766">
            <v>346</v>
          </cell>
        </row>
        <row r="767">
          <cell r="A767">
            <v>1</v>
          </cell>
          <cell r="G767">
            <v>346</v>
          </cell>
        </row>
        <row r="768">
          <cell r="A768">
            <v>1</v>
          </cell>
          <cell r="G768">
            <v>346</v>
          </cell>
        </row>
        <row r="769">
          <cell r="A769">
            <v>1</v>
          </cell>
          <cell r="G769">
            <v>346</v>
          </cell>
        </row>
        <row r="770">
          <cell r="A770">
            <v>1</v>
          </cell>
          <cell r="G770">
            <v>350</v>
          </cell>
        </row>
        <row r="771">
          <cell r="A771">
            <v>1</v>
          </cell>
          <cell r="G771">
            <v>350</v>
          </cell>
        </row>
        <row r="772">
          <cell r="A772">
            <v>1</v>
          </cell>
          <cell r="G772">
            <v>350</v>
          </cell>
        </row>
        <row r="773">
          <cell r="A773">
            <v>1</v>
          </cell>
          <cell r="G773">
            <v>350</v>
          </cell>
        </row>
        <row r="774">
          <cell r="A774">
            <v>1</v>
          </cell>
          <cell r="G774">
            <v>350</v>
          </cell>
        </row>
        <row r="775">
          <cell r="A775">
            <v>1</v>
          </cell>
          <cell r="G775">
            <v>350</v>
          </cell>
        </row>
        <row r="776">
          <cell r="A776">
            <v>1</v>
          </cell>
          <cell r="G776">
            <v>350</v>
          </cell>
        </row>
        <row r="777">
          <cell r="A777">
            <v>1</v>
          </cell>
          <cell r="G777">
            <v>350</v>
          </cell>
        </row>
        <row r="778">
          <cell r="A778">
            <v>1</v>
          </cell>
          <cell r="G778">
            <v>350</v>
          </cell>
        </row>
        <row r="779">
          <cell r="A779">
            <v>1</v>
          </cell>
          <cell r="G779">
            <v>350</v>
          </cell>
        </row>
        <row r="780">
          <cell r="A780">
            <v>1</v>
          </cell>
          <cell r="G780">
            <v>350</v>
          </cell>
        </row>
        <row r="781">
          <cell r="A781">
            <v>1</v>
          </cell>
          <cell r="G781">
            <v>350</v>
          </cell>
        </row>
        <row r="782">
          <cell r="A782">
            <v>1</v>
          </cell>
          <cell r="G782">
            <v>350</v>
          </cell>
        </row>
        <row r="783">
          <cell r="A783">
            <v>1</v>
          </cell>
          <cell r="G783">
            <v>350</v>
          </cell>
        </row>
        <row r="784">
          <cell r="A784">
            <v>1</v>
          </cell>
          <cell r="G784">
            <v>350</v>
          </cell>
        </row>
        <row r="785">
          <cell r="A785">
            <v>1</v>
          </cell>
          <cell r="G785">
            <v>350</v>
          </cell>
        </row>
        <row r="786">
          <cell r="A786">
            <v>1</v>
          </cell>
          <cell r="G786">
            <v>350</v>
          </cell>
        </row>
        <row r="787">
          <cell r="A787">
            <v>1</v>
          </cell>
          <cell r="G787">
            <v>350</v>
          </cell>
        </row>
        <row r="788">
          <cell r="A788">
            <v>1</v>
          </cell>
          <cell r="G788">
            <v>350</v>
          </cell>
        </row>
        <row r="789">
          <cell r="A789">
            <v>1</v>
          </cell>
          <cell r="G789">
            <v>350</v>
          </cell>
        </row>
        <row r="790">
          <cell r="A790">
            <v>1</v>
          </cell>
          <cell r="G790">
            <v>350</v>
          </cell>
        </row>
        <row r="791">
          <cell r="A791">
            <v>1</v>
          </cell>
          <cell r="G791">
            <v>350</v>
          </cell>
        </row>
        <row r="792">
          <cell r="A792">
            <v>1</v>
          </cell>
          <cell r="G792">
            <v>350</v>
          </cell>
        </row>
        <row r="793">
          <cell r="A793">
            <v>1</v>
          </cell>
          <cell r="G793">
            <v>356</v>
          </cell>
        </row>
        <row r="794">
          <cell r="A794">
            <v>1</v>
          </cell>
          <cell r="G794">
            <v>356</v>
          </cell>
        </row>
        <row r="795">
          <cell r="A795">
            <v>1</v>
          </cell>
          <cell r="G795">
            <v>356</v>
          </cell>
        </row>
        <row r="796">
          <cell r="A796">
            <v>1</v>
          </cell>
          <cell r="G796">
            <v>356</v>
          </cell>
        </row>
        <row r="797">
          <cell r="A797">
            <v>1</v>
          </cell>
          <cell r="G797">
            <v>356</v>
          </cell>
        </row>
        <row r="798">
          <cell r="A798">
            <v>1</v>
          </cell>
          <cell r="G798">
            <v>356</v>
          </cell>
        </row>
        <row r="799">
          <cell r="A799">
            <v>1</v>
          </cell>
          <cell r="G799">
            <v>356</v>
          </cell>
        </row>
        <row r="800">
          <cell r="A800">
            <v>1</v>
          </cell>
          <cell r="G800">
            <v>356</v>
          </cell>
        </row>
        <row r="801">
          <cell r="A801">
            <v>1</v>
          </cell>
          <cell r="G801">
            <v>356</v>
          </cell>
        </row>
        <row r="802">
          <cell r="A802">
            <v>1</v>
          </cell>
          <cell r="G802">
            <v>356</v>
          </cell>
        </row>
        <row r="803">
          <cell r="A803">
            <v>1</v>
          </cell>
          <cell r="G803">
            <v>356</v>
          </cell>
        </row>
        <row r="804">
          <cell r="A804">
            <v>1</v>
          </cell>
          <cell r="G804">
            <v>356</v>
          </cell>
        </row>
        <row r="805">
          <cell r="A805">
            <v>1</v>
          </cell>
          <cell r="G805">
            <v>356</v>
          </cell>
        </row>
        <row r="806">
          <cell r="A806">
            <v>1</v>
          </cell>
          <cell r="G806">
            <v>356</v>
          </cell>
        </row>
        <row r="807">
          <cell r="A807">
            <v>1</v>
          </cell>
          <cell r="G807">
            <v>356</v>
          </cell>
        </row>
        <row r="808">
          <cell r="A808">
            <v>1</v>
          </cell>
          <cell r="G808">
            <v>356</v>
          </cell>
        </row>
        <row r="809">
          <cell r="A809">
            <v>1</v>
          </cell>
          <cell r="G809">
            <v>356</v>
          </cell>
        </row>
        <row r="810">
          <cell r="A810">
            <v>1</v>
          </cell>
          <cell r="G810">
            <v>356</v>
          </cell>
        </row>
        <row r="811">
          <cell r="A811">
            <v>1</v>
          </cell>
          <cell r="G811">
            <v>356</v>
          </cell>
        </row>
        <row r="812">
          <cell r="A812">
            <v>1</v>
          </cell>
          <cell r="G812">
            <v>356</v>
          </cell>
        </row>
        <row r="813">
          <cell r="A813">
            <v>1</v>
          </cell>
          <cell r="G813">
            <v>356</v>
          </cell>
        </row>
        <row r="814">
          <cell r="A814">
            <v>1</v>
          </cell>
          <cell r="G814">
            <v>356</v>
          </cell>
        </row>
        <row r="815">
          <cell r="A815">
            <v>1</v>
          </cell>
          <cell r="G815">
            <v>356</v>
          </cell>
        </row>
        <row r="816">
          <cell r="A816">
            <v>1</v>
          </cell>
          <cell r="G816">
            <v>390</v>
          </cell>
        </row>
        <row r="817">
          <cell r="A817">
            <v>1</v>
          </cell>
          <cell r="G817">
            <v>390</v>
          </cell>
        </row>
        <row r="818">
          <cell r="A818">
            <v>1</v>
          </cell>
          <cell r="G818">
            <v>390</v>
          </cell>
        </row>
        <row r="819">
          <cell r="A819">
            <v>1</v>
          </cell>
          <cell r="G819">
            <v>390</v>
          </cell>
        </row>
        <row r="820">
          <cell r="A820">
            <v>1</v>
          </cell>
          <cell r="G820">
            <v>390</v>
          </cell>
        </row>
        <row r="821">
          <cell r="A821">
            <v>1</v>
          </cell>
          <cell r="G821">
            <v>390</v>
          </cell>
        </row>
        <row r="822">
          <cell r="A822">
            <v>1</v>
          </cell>
          <cell r="G822">
            <v>390</v>
          </cell>
        </row>
        <row r="823">
          <cell r="A823">
            <v>1</v>
          </cell>
          <cell r="G823">
            <v>390</v>
          </cell>
        </row>
        <row r="824">
          <cell r="A824">
            <v>1</v>
          </cell>
          <cell r="G824">
            <v>390</v>
          </cell>
        </row>
        <row r="825">
          <cell r="A825">
            <v>1</v>
          </cell>
          <cell r="G825">
            <v>390</v>
          </cell>
        </row>
        <row r="826">
          <cell r="A826">
            <v>1</v>
          </cell>
          <cell r="G826">
            <v>390</v>
          </cell>
        </row>
        <row r="827">
          <cell r="A827">
            <v>1</v>
          </cell>
          <cell r="G827">
            <v>390</v>
          </cell>
        </row>
        <row r="828">
          <cell r="A828">
            <v>1</v>
          </cell>
          <cell r="G828">
            <v>390</v>
          </cell>
        </row>
        <row r="829">
          <cell r="A829">
            <v>1</v>
          </cell>
          <cell r="G829">
            <v>390</v>
          </cell>
        </row>
        <row r="830">
          <cell r="A830">
            <v>1</v>
          </cell>
          <cell r="G830">
            <v>390</v>
          </cell>
        </row>
        <row r="831">
          <cell r="A831">
            <v>1</v>
          </cell>
          <cell r="G831">
            <v>390</v>
          </cell>
        </row>
        <row r="832">
          <cell r="A832">
            <v>1</v>
          </cell>
          <cell r="G832">
            <v>390</v>
          </cell>
        </row>
        <row r="833">
          <cell r="A833">
            <v>1</v>
          </cell>
          <cell r="G833">
            <v>390</v>
          </cell>
        </row>
        <row r="834">
          <cell r="A834">
            <v>1</v>
          </cell>
          <cell r="G834">
            <v>390</v>
          </cell>
        </row>
        <row r="835">
          <cell r="A835">
            <v>1</v>
          </cell>
          <cell r="G835">
            <v>390</v>
          </cell>
        </row>
        <row r="836">
          <cell r="A836">
            <v>1</v>
          </cell>
          <cell r="G836">
            <v>390</v>
          </cell>
        </row>
        <row r="837">
          <cell r="A837">
            <v>1</v>
          </cell>
          <cell r="G837">
            <v>390</v>
          </cell>
        </row>
        <row r="838">
          <cell r="A838">
            <v>1</v>
          </cell>
          <cell r="G838">
            <v>390</v>
          </cell>
        </row>
        <row r="839">
          <cell r="A839">
            <v>1</v>
          </cell>
          <cell r="G839">
            <v>391</v>
          </cell>
        </row>
        <row r="840">
          <cell r="A840">
            <v>1</v>
          </cell>
          <cell r="G840">
            <v>391</v>
          </cell>
        </row>
        <row r="841">
          <cell r="A841">
            <v>1</v>
          </cell>
          <cell r="G841">
            <v>391</v>
          </cell>
        </row>
        <row r="842">
          <cell r="A842">
            <v>1</v>
          </cell>
          <cell r="G842">
            <v>391</v>
          </cell>
        </row>
        <row r="843">
          <cell r="A843">
            <v>1</v>
          </cell>
          <cell r="G843">
            <v>391</v>
          </cell>
        </row>
        <row r="844">
          <cell r="A844">
            <v>1</v>
          </cell>
          <cell r="G844">
            <v>391</v>
          </cell>
        </row>
        <row r="845">
          <cell r="A845">
            <v>1</v>
          </cell>
          <cell r="G845">
            <v>391</v>
          </cell>
        </row>
        <row r="846">
          <cell r="A846">
            <v>1</v>
          </cell>
          <cell r="G846">
            <v>391</v>
          </cell>
        </row>
        <row r="847">
          <cell r="A847">
            <v>1</v>
          </cell>
          <cell r="G847">
            <v>391</v>
          </cell>
        </row>
        <row r="848">
          <cell r="A848">
            <v>1</v>
          </cell>
          <cell r="G848">
            <v>391</v>
          </cell>
        </row>
        <row r="849">
          <cell r="A849">
            <v>1</v>
          </cell>
          <cell r="G849">
            <v>391</v>
          </cell>
        </row>
        <row r="850">
          <cell r="A850">
            <v>1</v>
          </cell>
          <cell r="G850">
            <v>391</v>
          </cell>
        </row>
        <row r="851">
          <cell r="A851">
            <v>1</v>
          </cell>
          <cell r="G851">
            <v>391</v>
          </cell>
        </row>
        <row r="852">
          <cell r="A852">
            <v>1</v>
          </cell>
          <cell r="G852">
            <v>391</v>
          </cell>
        </row>
        <row r="853">
          <cell r="A853">
            <v>1</v>
          </cell>
          <cell r="G853">
            <v>391</v>
          </cell>
        </row>
        <row r="854">
          <cell r="A854">
            <v>1</v>
          </cell>
          <cell r="G854">
            <v>391</v>
          </cell>
        </row>
        <row r="855">
          <cell r="A855">
            <v>1</v>
          </cell>
          <cell r="G855">
            <v>391</v>
          </cell>
        </row>
        <row r="856">
          <cell r="A856">
            <v>1</v>
          </cell>
          <cell r="G856">
            <v>391</v>
          </cell>
        </row>
        <row r="857">
          <cell r="A857">
            <v>1</v>
          </cell>
          <cell r="G857">
            <v>391</v>
          </cell>
        </row>
        <row r="858">
          <cell r="A858">
            <v>1</v>
          </cell>
          <cell r="G858">
            <v>391</v>
          </cell>
        </row>
        <row r="859">
          <cell r="A859">
            <v>1</v>
          </cell>
          <cell r="G859">
            <v>391</v>
          </cell>
        </row>
        <row r="860">
          <cell r="A860">
            <v>1</v>
          </cell>
          <cell r="G860">
            <v>391</v>
          </cell>
        </row>
        <row r="861">
          <cell r="A861">
            <v>1</v>
          </cell>
          <cell r="G861">
            <v>391</v>
          </cell>
        </row>
        <row r="862">
          <cell r="A862">
            <v>1</v>
          </cell>
          <cell r="G862" t="str">
            <v>NewERDFIFS008</v>
          </cell>
        </row>
        <row r="863">
          <cell r="A863">
            <v>1</v>
          </cell>
          <cell r="G863" t="str">
            <v>NewERDFIFS008</v>
          </cell>
        </row>
        <row r="864">
          <cell r="A864">
            <v>1</v>
          </cell>
          <cell r="G864" t="str">
            <v>NewERDFIFS008</v>
          </cell>
        </row>
        <row r="865">
          <cell r="A865">
            <v>1</v>
          </cell>
          <cell r="G865" t="str">
            <v>NewERDFIFS008</v>
          </cell>
        </row>
        <row r="866">
          <cell r="A866">
            <v>1</v>
          </cell>
          <cell r="G866" t="str">
            <v>NewERDFIFS008</v>
          </cell>
        </row>
        <row r="867">
          <cell r="A867">
            <v>1</v>
          </cell>
          <cell r="G867" t="str">
            <v>NewERDFIFS008</v>
          </cell>
        </row>
        <row r="868">
          <cell r="A868">
            <v>1</v>
          </cell>
          <cell r="G868" t="str">
            <v>NewERDFIFS008</v>
          </cell>
        </row>
        <row r="869">
          <cell r="A869">
            <v>1</v>
          </cell>
          <cell r="G869" t="str">
            <v>NewERDFIFS008</v>
          </cell>
        </row>
        <row r="870">
          <cell r="A870">
            <v>1</v>
          </cell>
          <cell r="G870" t="str">
            <v>NewERDFIFS008</v>
          </cell>
        </row>
        <row r="871">
          <cell r="A871">
            <v>1</v>
          </cell>
          <cell r="G871" t="str">
            <v>NewERDFIFS008</v>
          </cell>
        </row>
        <row r="872">
          <cell r="A872">
            <v>1</v>
          </cell>
          <cell r="G872" t="str">
            <v>NewERDFIFS008</v>
          </cell>
        </row>
        <row r="873">
          <cell r="A873">
            <v>1</v>
          </cell>
          <cell r="G873" t="str">
            <v>NewERDFIFS008</v>
          </cell>
        </row>
        <row r="874">
          <cell r="A874">
            <v>1</v>
          </cell>
          <cell r="G874" t="str">
            <v>NewERDFIFS008</v>
          </cell>
        </row>
        <row r="875">
          <cell r="A875">
            <v>1</v>
          </cell>
          <cell r="G875" t="str">
            <v>NewERDFIFS008</v>
          </cell>
        </row>
        <row r="876">
          <cell r="A876">
            <v>1</v>
          </cell>
          <cell r="G876" t="str">
            <v>NewERDFIFS008</v>
          </cell>
        </row>
        <row r="877">
          <cell r="A877">
            <v>1</v>
          </cell>
          <cell r="G877" t="str">
            <v>NewERDFIFS008</v>
          </cell>
        </row>
        <row r="878">
          <cell r="A878">
            <v>1</v>
          </cell>
          <cell r="G878" t="str">
            <v>NewERDFIFS008</v>
          </cell>
        </row>
        <row r="879">
          <cell r="A879">
            <v>1</v>
          </cell>
          <cell r="G879" t="str">
            <v>NewERDFIFS008</v>
          </cell>
        </row>
        <row r="880">
          <cell r="A880">
            <v>1</v>
          </cell>
          <cell r="G880" t="str">
            <v>NewERDFIFS008</v>
          </cell>
        </row>
        <row r="881">
          <cell r="A881">
            <v>1</v>
          </cell>
          <cell r="G881" t="str">
            <v>NewERDFIFS008</v>
          </cell>
        </row>
        <row r="882">
          <cell r="A882">
            <v>1</v>
          </cell>
          <cell r="G882" t="str">
            <v>NewERDFIFS008</v>
          </cell>
        </row>
        <row r="883">
          <cell r="A883">
            <v>1</v>
          </cell>
          <cell r="G883" t="str">
            <v>NewERDFIFS008</v>
          </cell>
        </row>
        <row r="884">
          <cell r="A884">
            <v>1</v>
          </cell>
          <cell r="G884" t="str">
            <v>NewERDFIFS008</v>
          </cell>
        </row>
        <row r="885">
          <cell r="A885">
            <v>1</v>
          </cell>
          <cell r="G885">
            <v>395</v>
          </cell>
        </row>
        <row r="886">
          <cell r="A886">
            <v>1</v>
          </cell>
          <cell r="G886">
            <v>395</v>
          </cell>
        </row>
        <row r="887">
          <cell r="A887">
            <v>1</v>
          </cell>
          <cell r="G887">
            <v>395</v>
          </cell>
        </row>
        <row r="888">
          <cell r="A888">
            <v>1</v>
          </cell>
          <cell r="G888">
            <v>395</v>
          </cell>
        </row>
        <row r="889">
          <cell r="A889">
            <v>1</v>
          </cell>
          <cell r="G889">
            <v>395</v>
          </cell>
        </row>
        <row r="890">
          <cell r="A890">
            <v>1</v>
          </cell>
          <cell r="G890">
            <v>395</v>
          </cell>
        </row>
        <row r="891">
          <cell r="A891">
            <v>1</v>
          </cell>
          <cell r="G891">
            <v>395</v>
          </cell>
        </row>
        <row r="892">
          <cell r="A892">
            <v>1</v>
          </cell>
          <cell r="G892">
            <v>395</v>
          </cell>
        </row>
        <row r="893">
          <cell r="A893">
            <v>1</v>
          </cell>
          <cell r="G893">
            <v>395</v>
          </cell>
        </row>
        <row r="894">
          <cell r="A894">
            <v>1</v>
          </cell>
          <cell r="G894">
            <v>395</v>
          </cell>
        </row>
        <row r="895">
          <cell r="A895">
            <v>1</v>
          </cell>
          <cell r="G895">
            <v>395</v>
          </cell>
        </row>
        <row r="896">
          <cell r="A896">
            <v>1</v>
          </cell>
          <cell r="G896">
            <v>395</v>
          </cell>
        </row>
        <row r="897">
          <cell r="A897">
            <v>1</v>
          </cell>
          <cell r="G897">
            <v>395</v>
          </cell>
        </row>
        <row r="898">
          <cell r="A898">
            <v>1</v>
          </cell>
          <cell r="G898">
            <v>395</v>
          </cell>
        </row>
        <row r="899">
          <cell r="A899">
            <v>1</v>
          </cell>
          <cell r="G899">
            <v>395</v>
          </cell>
        </row>
        <row r="900">
          <cell r="A900">
            <v>1</v>
          </cell>
          <cell r="G900">
            <v>395</v>
          </cell>
        </row>
        <row r="901">
          <cell r="A901">
            <v>1</v>
          </cell>
          <cell r="G901">
            <v>395</v>
          </cell>
        </row>
        <row r="902">
          <cell r="A902">
            <v>1</v>
          </cell>
          <cell r="G902">
            <v>395</v>
          </cell>
        </row>
        <row r="903">
          <cell r="A903">
            <v>1</v>
          </cell>
          <cell r="G903">
            <v>395</v>
          </cell>
        </row>
        <row r="904">
          <cell r="A904">
            <v>1</v>
          </cell>
          <cell r="G904">
            <v>395</v>
          </cell>
        </row>
        <row r="905">
          <cell r="A905">
            <v>1</v>
          </cell>
          <cell r="G905">
            <v>395</v>
          </cell>
        </row>
        <row r="906">
          <cell r="A906">
            <v>1</v>
          </cell>
          <cell r="G906">
            <v>395</v>
          </cell>
        </row>
        <row r="907">
          <cell r="A907">
            <v>1</v>
          </cell>
          <cell r="G907">
            <v>395</v>
          </cell>
        </row>
        <row r="908">
          <cell r="A908">
            <v>1</v>
          </cell>
          <cell r="G908">
            <v>1884</v>
          </cell>
        </row>
        <row r="909">
          <cell r="A909">
            <v>1</v>
          </cell>
          <cell r="G909">
            <v>1884</v>
          </cell>
        </row>
        <row r="910">
          <cell r="A910">
            <v>1</v>
          </cell>
          <cell r="G910">
            <v>1884</v>
          </cell>
        </row>
        <row r="911">
          <cell r="A911">
            <v>1</v>
          </cell>
          <cell r="G911">
            <v>1884</v>
          </cell>
        </row>
        <row r="912">
          <cell r="A912">
            <v>1</v>
          </cell>
          <cell r="G912">
            <v>1884</v>
          </cell>
        </row>
        <row r="913">
          <cell r="A913">
            <v>1</v>
          </cell>
          <cell r="G913">
            <v>1884</v>
          </cell>
        </row>
        <row r="914">
          <cell r="A914">
            <v>1</v>
          </cell>
          <cell r="G914">
            <v>1884</v>
          </cell>
        </row>
        <row r="915">
          <cell r="A915">
            <v>1</v>
          </cell>
          <cell r="G915">
            <v>1884</v>
          </cell>
        </row>
        <row r="916">
          <cell r="A916">
            <v>1</v>
          </cell>
          <cell r="G916">
            <v>1884</v>
          </cell>
        </row>
        <row r="917">
          <cell r="A917">
            <v>1</v>
          </cell>
          <cell r="G917">
            <v>1884</v>
          </cell>
        </row>
        <row r="918">
          <cell r="A918">
            <v>1</v>
          </cell>
          <cell r="G918">
            <v>1884</v>
          </cell>
        </row>
        <row r="919">
          <cell r="A919">
            <v>1</v>
          </cell>
          <cell r="G919">
            <v>1884</v>
          </cell>
        </row>
        <row r="920">
          <cell r="A920">
            <v>1</v>
          </cell>
          <cell r="G920">
            <v>1884</v>
          </cell>
        </row>
        <row r="921">
          <cell r="A921">
            <v>1</v>
          </cell>
          <cell r="G921">
            <v>1884</v>
          </cell>
        </row>
        <row r="922">
          <cell r="A922">
            <v>1</v>
          </cell>
          <cell r="G922">
            <v>1884</v>
          </cell>
        </row>
        <row r="923">
          <cell r="A923">
            <v>1</v>
          </cell>
          <cell r="G923">
            <v>1884</v>
          </cell>
        </row>
        <row r="924">
          <cell r="A924">
            <v>1</v>
          </cell>
          <cell r="G924">
            <v>1884</v>
          </cell>
        </row>
        <row r="925">
          <cell r="A925">
            <v>1</v>
          </cell>
          <cell r="G925">
            <v>1884</v>
          </cell>
        </row>
        <row r="926">
          <cell r="A926">
            <v>1</v>
          </cell>
          <cell r="G926">
            <v>1884</v>
          </cell>
        </row>
        <row r="927">
          <cell r="A927">
            <v>1</v>
          </cell>
          <cell r="G927">
            <v>1884</v>
          </cell>
        </row>
        <row r="928">
          <cell r="A928">
            <v>1</v>
          </cell>
          <cell r="G928">
            <v>1884</v>
          </cell>
        </row>
        <row r="929">
          <cell r="A929">
            <v>1</v>
          </cell>
          <cell r="G929">
            <v>1884</v>
          </cell>
        </row>
        <row r="930">
          <cell r="A930">
            <v>1</v>
          </cell>
          <cell r="G930">
            <v>1884</v>
          </cell>
        </row>
        <row r="931">
          <cell r="A931">
            <v>1</v>
          </cell>
          <cell r="G931">
            <v>2052</v>
          </cell>
        </row>
        <row r="932">
          <cell r="A932">
            <v>1</v>
          </cell>
          <cell r="G932">
            <v>2052</v>
          </cell>
        </row>
        <row r="933">
          <cell r="A933">
            <v>1</v>
          </cell>
          <cell r="G933">
            <v>2052</v>
          </cell>
        </row>
        <row r="934">
          <cell r="A934">
            <v>1</v>
          </cell>
          <cell r="G934">
            <v>2052</v>
          </cell>
        </row>
        <row r="935">
          <cell r="A935">
            <v>1</v>
          </cell>
          <cell r="G935">
            <v>2052</v>
          </cell>
        </row>
        <row r="936">
          <cell r="A936">
            <v>1</v>
          </cell>
          <cell r="G936">
            <v>2052</v>
          </cell>
        </row>
        <row r="937">
          <cell r="A937">
            <v>1</v>
          </cell>
          <cell r="G937">
            <v>2052</v>
          </cell>
        </row>
        <row r="938">
          <cell r="A938">
            <v>1</v>
          </cell>
          <cell r="G938">
            <v>2052</v>
          </cell>
        </row>
        <row r="939">
          <cell r="A939">
            <v>1</v>
          </cell>
          <cell r="G939">
            <v>2052</v>
          </cell>
        </row>
        <row r="940">
          <cell r="A940">
            <v>1</v>
          </cell>
          <cell r="G940">
            <v>2052</v>
          </cell>
        </row>
        <row r="941">
          <cell r="A941">
            <v>1</v>
          </cell>
          <cell r="G941">
            <v>2052</v>
          </cell>
        </row>
        <row r="942">
          <cell r="A942">
            <v>1</v>
          </cell>
          <cell r="G942">
            <v>2052</v>
          </cell>
        </row>
        <row r="943">
          <cell r="A943">
            <v>1</v>
          </cell>
          <cell r="G943">
            <v>2052</v>
          </cell>
        </row>
        <row r="944">
          <cell r="A944">
            <v>1</v>
          </cell>
          <cell r="G944">
            <v>2052</v>
          </cell>
        </row>
        <row r="945">
          <cell r="A945">
            <v>1</v>
          </cell>
          <cell r="G945">
            <v>2052</v>
          </cell>
        </row>
        <row r="946">
          <cell r="A946">
            <v>1</v>
          </cell>
          <cell r="G946">
            <v>2052</v>
          </cell>
        </row>
        <row r="947">
          <cell r="A947">
            <v>1</v>
          </cell>
          <cell r="G947">
            <v>2052</v>
          </cell>
        </row>
        <row r="948">
          <cell r="A948">
            <v>1</v>
          </cell>
          <cell r="G948">
            <v>2052</v>
          </cell>
        </row>
        <row r="949">
          <cell r="A949">
            <v>1</v>
          </cell>
          <cell r="G949">
            <v>2052</v>
          </cell>
        </row>
        <row r="950">
          <cell r="A950">
            <v>1</v>
          </cell>
          <cell r="G950">
            <v>2052</v>
          </cell>
        </row>
        <row r="951">
          <cell r="A951">
            <v>1</v>
          </cell>
          <cell r="G951">
            <v>2052</v>
          </cell>
        </row>
        <row r="952">
          <cell r="A952">
            <v>1</v>
          </cell>
          <cell r="G952">
            <v>2052</v>
          </cell>
        </row>
        <row r="953">
          <cell r="A953">
            <v>1</v>
          </cell>
          <cell r="G953">
            <v>2052</v>
          </cell>
        </row>
        <row r="954">
          <cell r="A954">
            <v>1</v>
          </cell>
          <cell r="G954">
            <v>2103</v>
          </cell>
        </row>
        <row r="955">
          <cell r="A955">
            <v>1</v>
          </cell>
          <cell r="G955">
            <v>2103</v>
          </cell>
        </row>
        <row r="956">
          <cell r="A956">
            <v>1</v>
          </cell>
          <cell r="G956">
            <v>2103</v>
          </cell>
        </row>
        <row r="957">
          <cell r="A957">
            <v>1</v>
          </cell>
          <cell r="G957">
            <v>2103</v>
          </cell>
        </row>
        <row r="958">
          <cell r="A958">
            <v>1</v>
          </cell>
          <cell r="G958">
            <v>2103</v>
          </cell>
        </row>
        <row r="959">
          <cell r="A959">
            <v>1</v>
          </cell>
          <cell r="G959">
            <v>2103</v>
          </cell>
        </row>
        <row r="960">
          <cell r="A960">
            <v>1</v>
          </cell>
          <cell r="G960">
            <v>2103</v>
          </cell>
        </row>
        <row r="961">
          <cell r="A961">
            <v>1</v>
          </cell>
          <cell r="G961">
            <v>2103</v>
          </cell>
        </row>
        <row r="962">
          <cell r="A962">
            <v>1</v>
          </cell>
          <cell r="G962">
            <v>2103</v>
          </cell>
        </row>
        <row r="963">
          <cell r="A963">
            <v>1</v>
          </cell>
          <cell r="G963">
            <v>2103</v>
          </cell>
        </row>
        <row r="964">
          <cell r="A964">
            <v>1</v>
          </cell>
          <cell r="G964">
            <v>2103</v>
          </cell>
        </row>
        <row r="965">
          <cell r="A965">
            <v>1</v>
          </cell>
          <cell r="G965">
            <v>2103</v>
          </cell>
        </row>
        <row r="966">
          <cell r="A966">
            <v>1</v>
          </cell>
          <cell r="G966">
            <v>2103</v>
          </cell>
        </row>
        <row r="967">
          <cell r="A967">
            <v>1</v>
          </cell>
          <cell r="G967">
            <v>2103</v>
          </cell>
        </row>
        <row r="968">
          <cell r="A968">
            <v>1</v>
          </cell>
          <cell r="G968">
            <v>2103</v>
          </cell>
        </row>
        <row r="969">
          <cell r="A969">
            <v>1</v>
          </cell>
          <cell r="G969">
            <v>2103</v>
          </cell>
        </row>
        <row r="970">
          <cell r="A970">
            <v>1</v>
          </cell>
          <cell r="G970">
            <v>2103</v>
          </cell>
        </row>
        <row r="971">
          <cell r="A971">
            <v>1</v>
          </cell>
          <cell r="G971">
            <v>2103</v>
          </cell>
        </row>
        <row r="972">
          <cell r="A972">
            <v>1</v>
          </cell>
          <cell r="G972">
            <v>2103</v>
          </cell>
        </row>
        <row r="973">
          <cell r="A973">
            <v>1</v>
          </cell>
          <cell r="G973">
            <v>2103</v>
          </cell>
        </row>
        <row r="974">
          <cell r="A974">
            <v>1</v>
          </cell>
          <cell r="G974">
            <v>2103</v>
          </cell>
        </row>
        <row r="975">
          <cell r="A975">
            <v>1</v>
          </cell>
          <cell r="G975">
            <v>2103</v>
          </cell>
        </row>
        <row r="976">
          <cell r="A976">
            <v>1</v>
          </cell>
          <cell r="G976">
            <v>2103</v>
          </cell>
        </row>
        <row r="977">
          <cell r="A977">
            <v>1</v>
          </cell>
          <cell r="G977">
            <v>2300</v>
          </cell>
        </row>
        <row r="978">
          <cell r="A978">
            <v>1</v>
          </cell>
          <cell r="G978">
            <v>2300</v>
          </cell>
        </row>
        <row r="979">
          <cell r="A979">
            <v>1</v>
          </cell>
          <cell r="G979">
            <v>2300</v>
          </cell>
        </row>
        <row r="980">
          <cell r="A980">
            <v>1</v>
          </cell>
          <cell r="G980">
            <v>2300</v>
          </cell>
        </row>
        <row r="981">
          <cell r="A981">
            <v>1</v>
          </cell>
          <cell r="G981">
            <v>2300</v>
          </cell>
        </row>
        <row r="982">
          <cell r="A982">
            <v>1</v>
          </cell>
          <cell r="G982">
            <v>2300</v>
          </cell>
        </row>
        <row r="983">
          <cell r="A983">
            <v>1</v>
          </cell>
          <cell r="G983">
            <v>2300</v>
          </cell>
        </row>
        <row r="984">
          <cell r="A984">
            <v>1</v>
          </cell>
          <cell r="G984">
            <v>2300</v>
          </cell>
        </row>
        <row r="985">
          <cell r="A985">
            <v>1</v>
          </cell>
          <cell r="G985">
            <v>2300</v>
          </cell>
        </row>
        <row r="986">
          <cell r="A986">
            <v>1</v>
          </cell>
          <cell r="G986">
            <v>2300</v>
          </cell>
        </row>
        <row r="987">
          <cell r="A987">
            <v>1</v>
          </cell>
          <cell r="G987">
            <v>2300</v>
          </cell>
        </row>
        <row r="988">
          <cell r="A988">
            <v>1</v>
          </cell>
          <cell r="G988">
            <v>2300</v>
          </cell>
        </row>
        <row r="989">
          <cell r="A989">
            <v>1</v>
          </cell>
          <cell r="G989">
            <v>2300</v>
          </cell>
        </row>
        <row r="990">
          <cell r="A990">
            <v>1</v>
          </cell>
          <cell r="G990">
            <v>2300</v>
          </cell>
        </row>
        <row r="991">
          <cell r="A991">
            <v>1</v>
          </cell>
          <cell r="G991">
            <v>2300</v>
          </cell>
        </row>
        <row r="992">
          <cell r="A992">
            <v>1</v>
          </cell>
          <cell r="G992">
            <v>2300</v>
          </cell>
        </row>
        <row r="993">
          <cell r="A993">
            <v>1</v>
          </cell>
          <cell r="G993">
            <v>2300</v>
          </cell>
        </row>
        <row r="994">
          <cell r="A994">
            <v>1</v>
          </cell>
          <cell r="G994">
            <v>2300</v>
          </cell>
        </row>
        <row r="995">
          <cell r="A995">
            <v>1</v>
          </cell>
          <cell r="G995">
            <v>2300</v>
          </cell>
        </row>
        <row r="996">
          <cell r="A996">
            <v>1</v>
          </cell>
          <cell r="G996">
            <v>2300</v>
          </cell>
        </row>
        <row r="997">
          <cell r="A997">
            <v>1</v>
          </cell>
          <cell r="G997">
            <v>2300</v>
          </cell>
        </row>
        <row r="998">
          <cell r="A998">
            <v>1</v>
          </cell>
          <cell r="G998">
            <v>2300</v>
          </cell>
        </row>
        <row r="999">
          <cell r="A999">
            <v>1</v>
          </cell>
          <cell r="G999">
            <v>2300</v>
          </cell>
        </row>
        <row r="1000">
          <cell r="A1000">
            <v>1</v>
          </cell>
          <cell r="G1000">
            <v>2303</v>
          </cell>
        </row>
        <row r="1001">
          <cell r="A1001">
            <v>1</v>
          </cell>
          <cell r="G1001">
            <v>2303</v>
          </cell>
        </row>
        <row r="1002">
          <cell r="A1002">
            <v>1</v>
          </cell>
          <cell r="G1002">
            <v>2303</v>
          </cell>
        </row>
        <row r="1003">
          <cell r="A1003">
            <v>1</v>
          </cell>
          <cell r="G1003">
            <v>2303</v>
          </cell>
        </row>
        <row r="1004">
          <cell r="A1004">
            <v>1</v>
          </cell>
          <cell r="G1004">
            <v>2303</v>
          </cell>
        </row>
        <row r="1005">
          <cell r="A1005">
            <v>1</v>
          </cell>
          <cell r="G1005">
            <v>2303</v>
          </cell>
        </row>
        <row r="1006">
          <cell r="A1006">
            <v>1</v>
          </cell>
          <cell r="G1006">
            <v>2303</v>
          </cell>
        </row>
        <row r="1007">
          <cell r="A1007">
            <v>1</v>
          </cell>
          <cell r="G1007">
            <v>2303</v>
          </cell>
        </row>
        <row r="1008">
          <cell r="A1008">
            <v>1</v>
          </cell>
          <cell r="G1008">
            <v>2303</v>
          </cell>
        </row>
        <row r="1009">
          <cell r="A1009">
            <v>1</v>
          </cell>
          <cell r="G1009">
            <v>2303</v>
          </cell>
        </row>
        <row r="1010">
          <cell r="A1010">
            <v>1</v>
          </cell>
          <cell r="G1010">
            <v>2303</v>
          </cell>
        </row>
        <row r="1011">
          <cell r="A1011">
            <v>1</v>
          </cell>
          <cell r="G1011">
            <v>2303</v>
          </cell>
        </row>
        <row r="1012">
          <cell r="A1012">
            <v>1</v>
          </cell>
          <cell r="G1012">
            <v>2303</v>
          </cell>
        </row>
        <row r="1013">
          <cell r="A1013">
            <v>1</v>
          </cell>
          <cell r="G1013">
            <v>2303</v>
          </cell>
        </row>
        <row r="1014">
          <cell r="A1014">
            <v>1</v>
          </cell>
          <cell r="G1014">
            <v>2303</v>
          </cell>
        </row>
        <row r="1015">
          <cell r="A1015">
            <v>1</v>
          </cell>
          <cell r="G1015">
            <v>2303</v>
          </cell>
        </row>
        <row r="1016">
          <cell r="A1016">
            <v>1</v>
          </cell>
          <cell r="G1016">
            <v>2303</v>
          </cell>
        </row>
        <row r="1017">
          <cell r="A1017">
            <v>1</v>
          </cell>
          <cell r="G1017">
            <v>2303</v>
          </cell>
        </row>
        <row r="1018">
          <cell r="A1018">
            <v>1</v>
          </cell>
          <cell r="G1018">
            <v>2303</v>
          </cell>
        </row>
        <row r="1019">
          <cell r="A1019">
            <v>1</v>
          </cell>
          <cell r="G1019">
            <v>2303</v>
          </cell>
        </row>
        <row r="1020">
          <cell r="A1020">
            <v>1</v>
          </cell>
          <cell r="G1020">
            <v>2303</v>
          </cell>
        </row>
        <row r="1021">
          <cell r="A1021">
            <v>1</v>
          </cell>
          <cell r="G1021">
            <v>2303</v>
          </cell>
        </row>
        <row r="1022">
          <cell r="A1022">
            <v>1</v>
          </cell>
          <cell r="G1022">
            <v>2303</v>
          </cell>
        </row>
        <row r="1023">
          <cell r="A1023">
            <v>1</v>
          </cell>
          <cell r="G1023" t="str">
            <v>NewIFS00X</v>
          </cell>
        </row>
        <row r="1024">
          <cell r="A1024">
            <v>1</v>
          </cell>
          <cell r="G1024" t="str">
            <v>NewIFS00X</v>
          </cell>
        </row>
        <row r="1025">
          <cell r="A1025">
            <v>1</v>
          </cell>
          <cell r="G1025" t="str">
            <v>NewIFS00X</v>
          </cell>
        </row>
        <row r="1026">
          <cell r="A1026">
            <v>1</v>
          </cell>
          <cell r="G1026" t="str">
            <v>NewIFS00X</v>
          </cell>
        </row>
        <row r="1027">
          <cell r="A1027">
            <v>1</v>
          </cell>
          <cell r="G1027" t="str">
            <v>NewIFS00X</v>
          </cell>
        </row>
        <row r="1028">
          <cell r="A1028">
            <v>1</v>
          </cell>
          <cell r="G1028" t="str">
            <v>NewIFS00X</v>
          </cell>
        </row>
        <row r="1029">
          <cell r="A1029">
            <v>1</v>
          </cell>
          <cell r="G1029" t="str">
            <v>NewIFS00X</v>
          </cell>
        </row>
        <row r="1030">
          <cell r="A1030">
            <v>1</v>
          </cell>
          <cell r="G1030" t="str">
            <v>NewIFS00X</v>
          </cell>
        </row>
        <row r="1031">
          <cell r="A1031">
            <v>1</v>
          </cell>
          <cell r="G1031" t="str">
            <v>NewIFS00X</v>
          </cell>
        </row>
        <row r="1032">
          <cell r="A1032">
            <v>1</v>
          </cell>
          <cell r="G1032" t="str">
            <v>NewIFS00X</v>
          </cell>
        </row>
        <row r="1033">
          <cell r="A1033">
            <v>1</v>
          </cell>
          <cell r="G1033" t="str">
            <v>NewIFS00X</v>
          </cell>
        </row>
        <row r="1034">
          <cell r="A1034">
            <v>1</v>
          </cell>
          <cell r="G1034" t="str">
            <v>NewIFS00X</v>
          </cell>
        </row>
        <row r="1035">
          <cell r="A1035">
            <v>1</v>
          </cell>
          <cell r="G1035" t="str">
            <v>NewIFS00X</v>
          </cell>
        </row>
        <row r="1036">
          <cell r="A1036">
            <v>1</v>
          </cell>
          <cell r="G1036" t="str">
            <v>NewIFS00X</v>
          </cell>
        </row>
        <row r="1037">
          <cell r="A1037">
            <v>1</v>
          </cell>
          <cell r="G1037" t="str">
            <v>NewIFS00X</v>
          </cell>
        </row>
        <row r="1038">
          <cell r="A1038">
            <v>1</v>
          </cell>
          <cell r="G1038" t="str">
            <v>NewIFS00X</v>
          </cell>
        </row>
        <row r="1039">
          <cell r="A1039">
            <v>1</v>
          </cell>
          <cell r="G1039" t="str">
            <v>NewIFS00X</v>
          </cell>
        </row>
        <row r="1040">
          <cell r="A1040">
            <v>1</v>
          </cell>
          <cell r="G1040" t="str">
            <v>NewIFS00X</v>
          </cell>
        </row>
        <row r="1041">
          <cell r="A1041">
            <v>1</v>
          </cell>
          <cell r="G1041" t="str">
            <v>NewIFS00X</v>
          </cell>
        </row>
        <row r="1042">
          <cell r="A1042">
            <v>1</v>
          </cell>
          <cell r="G1042" t="str">
            <v>NewIFS00X</v>
          </cell>
        </row>
        <row r="1043">
          <cell r="A1043">
            <v>1</v>
          </cell>
          <cell r="G1043" t="str">
            <v>NewIFS00X</v>
          </cell>
        </row>
        <row r="1044">
          <cell r="A1044">
            <v>1</v>
          </cell>
          <cell r="G1044" t="str">
            <v>NewIFS00X</v>
          </cell>
        </row>
        <row r="1045">
          <cell r="A1045">
            <v>1</v>
          </cell>
          <cell r="G1045" t="str">
            <v>NewIFS00X</v>
          </cell>
        </row>
        <row r="1046">
          <cell r="A1046">
            <v>1</v>
          </cell>
          <cell r="G1046">
            <v>2304</v>
          </cell>
        </row>
        <row r="1047">
          <cell r="A1047">
            <v>1</v>
          </cell>
          <cell r="G1047">
            <v>2304</v>
          </cell>
        </row>
        <row r="1048">
          <cell r="A1048">
            <v>1</v>
          </cell>
          <cell r="G1048">
            <v>2304</v>
          </cell>
        </row>
        <row r="1049">
          <cell r="A1049">
            <v>1</v>
          </cell>
          <cell r="G1049">
            <v>2304</v>
          </cell>
        </row>
        <row r="1050">
          <cell r="A1050">
            <v>1</v>
          </cell>
          <cell r="G1050">
            <v>2304</v>
          </cell>
        </row>
        <row r="1051">
          <cell r="A1051">
            <v>1</v>
          </cell>
          <cell r="G1051">
            <v>2304</v>
          </cell>
        </row>
        <row r="1052">
          <cell r="A1052">
            <v>1</v>
          </cell>
          <cell r="G1052">
            <v>2304</v>
          </cell>
        </row>
        <row r="1053">
          <cell r="A1053">
            <v>1</v>
          </cell>
          <cell r="G1053">
            <v>2304</v>
          </cell>
        </row>
        <row r="1054">
          <cell r="A1054">
            <v>1</v>
          </cell>
          <cell r="G1054">
            <v>2304</v>
          </cell>
        </row>
        <row r="1055">
          <cell r="A1055">
            <v>1</v>
          </cell>
          <cell r="G1055">
            <v>2304</v>
          </cell>
        </row>
        <row r="1056">
          <cell r="A1056">
            <v>1</v>
          </cell>
          <cell r="G1056">
            <v>2304</v>
          </cell>
        </row>
        <row r="1057">
          <cell r="A1057">
            <v>1</v>
          </cell>
          <cell r="G1057">
            <v>2304</v>
          </cell>
        </row>
        <row r="1058">
          <cell r="A1058">
            <v>1</v>
          </cell>
          <cell r="G1058">
            <v>2304</v>
          </cell>
        </row>
        <row r="1059">
          <cell r="A1059">
            <v>1</v>
          </cell>
          <cell r="G1059">
            <v>2304</v>
          </cell>
        </row>
        <row r="1060">
          <cell r="A1060">
            <v>1</v>
          </cell>
          <cell r="G1060">
            <v>2304</v>
          </cell>
        </row>
        <row r="1061">
          <cell r="A1061">
            <v>1</v>
          </cell>
          <cell r="G1061">
            <v>2304</v>
          </cell>
        </row>
        <row r="1062">
          <cell r="A1062">
            <v>1</v>
          </cell>
          <cell r="G1062">
            <v>2304</v>
          </cell>
        </row>
        <row r="1063">
          <cell r="A1063">
            <v>1</v>
          </cell>
          <cell r="G1063">
            <v>2304</v>
          </cell>
        </row>
        <row r="1064">
          <cell r="A1064">
            <v>1</v>
          </cell>
          <cell r="G1064">
            <v>2304</v>
          </cell>
        </row>
        <row r="1065">
          <cell r="A1065">
            <v>1</v>
          </cell>
          <cell r="G1065">
            <v>2304</v>
          </cell>
        </row>
        <row r="1066">
          <cell r="A1066">
            <v>1</v>
          </cell>
          <cell r="G1066">
            <v>2304</v>
          </cell>
        </row>
        <row r="1067">
          <cell r="A1067">
            <v>1</v>
          </cell>
          <cell r="G1067">
            <v>2304</v>
          </cell>
        </row>
        <row r="1068">
          <cell r="A1068">
            <v>1</v>
          </cell>
          <cell r="G1068">
            <v>2304</v>
          </cell>
        </row>
        <row r="1069">
          <cell r="A1069">
            <v>1</v>
          </cell>
          <cell r="G1069">
            <v>2333</v>
          </cell>
        </row>
        <row r="1070">
          <cell r="A1070">
            <v>1</v>
          </cell>
          <cell r="G1070">
            <v>2333</v>
          </cell>
        </row>
        <row r="1071">
          <cell r="A1071">
            <v>1</v>
          </cell>
          <cell r="G1071">
            <v>2333</v>
          </cell>
        </row>
        <row r="1072">
          <cell r="A1072">
            <v>1</v>
          </cell>
          <cell r="G1072">
            <v>2333</v>
          </cell>
        </row>
        <row r="1073">
          <cell r="A1073">
            <v>1</v>
          </cell>
          <cell r="G1073">
            <v>2333</v>
          </cell>
        </row>
        <row r="1074">
          <cell r="A1074">
            <v>1</v>
          </cell>
          <cell r="G1074">
            <v>2333</v>
          </cell>
        </row>
        <row r="1075">
          <cell r="A1075">
            <v>1</v>
          </cell>
          <cell r="G1075">
            <v>2333</v>
          </cell>
        </row>
        <row r="1076">
          <cell r="A1076">
            <v>1</v>
          </cell>
          <cell r="G1076">
            <v>2333</v>
          </cell>
        </row>
        <row r="1077">
          <cell r="A1077">
            <v>1</v>
          </cell>
          <cell r="G1077">
            <v>2333</v>
          </cell>
        </row>
        <row r="1078">
          <cell r="A1078">
            <v>1</v>
          </cell>
          <cell r="G1078">
            <v>2333</v>
          </cell>
        </row>
        <row r="1079">
          <cell r="A1079">
            <v>1</v>
          </cell>
          <cell r="G1079">
            <v>2333</v>
          </cell>
        </row>
        <row r="1080">
          <cell r="A1080">
            <v>1</v>
          </cell>
          <cell r="G1080">
            <v>2333</v>
          </cell>
        </row>
        <row r="1081">
          <cell r="A1081">
            <v>1</v>
          </cell>
          <cell r="G1081">
            <v>2333</v>
          </cell>
        </row>
        <row r="1082">
          <cell r="A1082">
            <v>1</v>
          </cell>
          <cell r="G1082">
            <v>2333</v>
          </cell>
        </row>
        <row r="1083">
          <cell r="A1083">
            <v>1</v>
          </cell>
          <cell r="G1083">
            <v>2333</v>
          </cell>
        </row>
        <row r="1084">
          <cell r="A1084">
            <v>1</v>
          </cell>
          <cell r="G1084">
            <v>2333</v>
          </cell>
        </row>
        <row r="1085">
          <cell r="A1085">
            <v>1</v>
          </cell>
          <cell r="G1085">
            <v>2333</v>
          </cell>
        </row>
        <row r="1086">
          <cell r="A1086">
            <v>1</v>
          </cell>
          <cell r="G1086">
            <v>2333</v>
          </cell>
        </row>
        <row r="1087">
          <cell r="A1087">
            <v>1</v>
          </cell>
          <cell r="G1087">
            <v>2333</v>
          </cell>
        </row>
        <row r="1088">
          <cell r="A1088">
            <v>1</v>
          </cell>
          <cell r="G1088">
            <v>2333</v>
          </cell>
        </row>
        <row r="1089">
          <cell r="A1089">
            <v>1</v>
          </cell>
          <cell r="G1089">
            <v>2333</v>
          </cell>
        </row>
        <row r="1090">
          <cell r="A1090">
            <v>1</v>
          </cell>
          <cell r="G1090">
            <v>2333</v>
          </cell>
        </row>
        <row r="1091">
          <cell r="A1091">
            <v>1</v>
          </cell>
          <cell r="G1091">
            <v>2333</v>
          </cell>
        </row>
        <row r="1092">
          <cell r="A1092">
            <v>1</v>
          </cell>
          <cell r="G1092">
            <v>2415</v>
          </cell>
        </row>
        <row r="1093">
          <cell r="A1093">
            <v>1</v>
          </cell>
          <cell r="G1093">
            <v>2415</v>
          </cell>
        </row>
        <row r="1094">
          <cell r="A1094">
            <v>1</v>
          </cell>
          <cell r="G1094">
            <v>2415</v>
          </cell>
        </row>
        <row r="1095">
          <cell r="A1095">
            <v>1</v>
          </cell>
          <cell r="G1095">
            <v>2415</v>
          </cell>
        </row>
        <row r="1096">
          <cell r="A1096">
            <v>1</v>
          </cell>
          <cell r="G1096">
            <v>2415</v>
          </cell>
        </row>
        <row r="1097">
          <cell r="A1097">
            <v>1</v>
          </cell>
          <cell r="G1097">
            <v>2415</v>
          </cell>
        </row>
        <row r="1098">
          <cell r="A1098">
            <v>1</v>
          </cell>
          <cell r="G1098">
            <v>2415</v>
          </cell>
        </row>
        <row r="1099">
          <cell r="A1099">
            <v>1</v>
          </cell>
          <cell r="G1099">
            <v>2415</v>
          </cell>
        </row>
        <row r="1100">
          <cell r="A1100">
            <v>1</v>
          </cell>
          <cell r="G1100">
            <v>2415</v>
          </cell>
        </row>
        <row r="1101">
          <cell r="A1101">
            <v>1</v>
          </cell>
          <cell r="G1101">
            <v>2415</v>
          </cell>
        </row>
        <row r="1102">
          <cell r="A1102">
            <v>1</v>
          </cell>
          <cell r="G1102">
            <v>2415</v>
          </cell>
        </row>
        <row r="1103">
          <cell r="A1103">
            <v>1</v>
          </cell>
          <cell r="G1103">
            <v>2415</v>
          </cell>
        </row>
        <row r="1104">
          <cell r="A1104">
            <v>1</v>
          </cell>
          <cell r="G1104">
            <v>2415</v>
          </cell>
        </row>
        <row r="1105">
          <cell r="A1105">
            <v>1</v>
          </cell>
          <cell r="G1105">
            <v>2415</v>
          </cell>
        </row>
        <row r="1106">
          <cell r="A1106">
            <v>1</v>
          </cell>
          <cell r="G1106">
            <v>2415</v>
          </cell>
        </row>
        <row r="1107">
          <cell r="A1107">
            <v>1</v>
          </cell>
          <cell r="G1107">
            <v>2415</v>
          </cell>
        </row>
        <row r="1108">
          <cell r="A1108">
            <v>1</v>
          </cell>
          <cell r="G1108">
            <v>2415</v>
          </cell>
        </row>
        <row r="1109">
          <cell r="A1109">
            <v>1</v>
          </cell>
          <cell r="G1109">
            <v>2415</v>
          </cell>
        </row>
        <row r="1110">
          <cell r="A1110">
            <v>1</v>
          </cell>
          <cell r="G1110">
            <v>2415</v>
          </cell>
        </row>
        <row r="1111">
          <cell r="A1111">
            <v>1</v>
          </cell>
          <cell r="G1111">
            <v>2415</v>
          </cell>
        </row>
        <row r="1112">
          <cell r="A1112">
            <v>1</v>
          </cell>
          <cell r="G1112">
            <v>2415</v>
          </cell>
        </row>
        <row r="1113">
          <cell r="A1113">
            <v>1</v>
          </cell>
          <cell r="G1113">
            <v>2415</v>
          </cell>
        </row>
        <row r="1114">
          <cell r="A1114">
            <v>1</v>
          </cell>
          <cell r="G1114">
            <v>2415</v>
          </cell>
        </row>
        <row r="1115">
          <cell r="A1115">
            <v>1</v>
          </cell>
          <cell r="G1115">
            <v>2418</v>
          </cell>
        </row>
        <row r="1116">
          <cell r="A1116">
            <v>1</v>
          </cell>
          <cell r="G1116">
            <v>2418</v>
          </cell>
        </row>
        <row r="1117">
          <cell r="A1117">
            <v>1</v>
          </cell>
          <cell r="G1117">
            <v>2418</v>
          </cell>
        </row>
        <row r="1118">
          <cell r="A1118">
            <v>1</v>
          </cell>
          <cell r="G1118">
            <v>2418</v>
          </cell>
        </row>
        <row r="1119">
          <cell r="A1119">
            <v>1</v>
          </cell>
          <cell r="G1119">
            <v>2418</v>
          </cell>
        </row>
        <row r="1120">
          <cell r="A1120">
            <v>1</v>
          </cell>
          <cell r="G1120">
            <v>2418</v>
          </cell>
        </row>
        <row r="1121">
          <cell r="A1121">
            <v>1</v>
          </cell>
          <cell r="G1121">
            <v>2418</v>
          </cell>
        </row>
        <row r="1122">
          <cell r="A1122">
            <v>1</v>
          </cell>
          <cell r="G1122">
            <v>2418</v>
          </cell>
        </row>
        <row r="1123">
          <cell r="A1123">
            <v>1</v>
          </cell>
          <cell r="G1123">
            <v>2418</v>
          </cell>
        </row>
        <row r="1124">
          <cell r="A1124">
            <v>1</v>
          </cell>
          <cell r="G1124">
            <v>2418</v>
          </cell>
        </row>
        <row r="1125">
          <cell r="A1125">
            <v>1</v>
          </cell>
          <cell r="G1125">
            <v>2418</v>
          </cell>
        </row>
        <row r="1126">
          <cell r="A1126">
            <v>1</v>
          </cell>
          <cell r="G1126">
            <v>2418</v>
          </cell>
        </row>
        <row r="1127">
          <cell r="A1127">
            <v>1</v>
          </cell>
          <cell r="G1127">
            <v>2418</v>
          </cell>
        </row>
        <row r="1128">
          <cell r="A1128">
            <v>1</v>
          </cell>
          <cell r="G1128">
            <v>2418</v>
          </cell>
        </row>
        <row r="1129">
          <cell r="A1129">
            <v>1</v>
          </cell>
          <cell r="G1129">
            <v>2418</v>
          </cell>
        </row>
        <row r="1130">
          <cell r="A1130">
            <v>1</v>
          </cell>
          <cell r="G1130">
            <v>2418</v>
          </cell>
        </row>
        <row r="1131">
          <cell r="A1131">
            <v>1</v>
          </cell>
          <cell r="G1131">
            <v>2418</v>
          </cell>
        </row>
        <row r="1132">
          <cell r="A1132">
            <v>1</v>
          </cell>
          <cell r="G1132">
            <v>2418</v>
          </cell>
        </row>
        <row r="1133">
          <cell r="A1133">
            <v>1</v>
          </cell>
          <cell r="G1133">
            <v>2418</v>
          </cell>
        </row>
        <row r="1134">
          <cell r="A1134">
            <v>1</v>
          </cell>
          <cell r="G1134">
            <v>2418</v>
          </cell>
        </row>
        <row r="1135">
          <cell r="A1135">
            <v>1</v>
          </cell>
          <cell r="G1135">
            <v>2418</v>
          </cell>
        </row>
        <row r="1136">
          <cell r="A1136">
            <v>1</v>
          </cell>
          <cell r="G1136">
            <v>2418</v>
          </cell>
        </row>
        <row r="1137">
          <cell r="A1137">
            <v>1</v>
          </cell>
          <cell r="G1137">
            <v>2418</v>
          </cell>
        </row>
        <row r="1138">
          <cell r="A1138">
            <v>1</v>
          </cell>
          <cell r="G1138">
            <v>2419</v>
          </cell>
        </row>
        <row r="1139">
          <cell r="A1139">
            <v>1</v>
          </cell>
          <cell r="G1139">
            <v>2419</v>
          </cell>
        </row>
        <row r="1140">
          <cell r="A1140">
            <v>1</v>
          </cell>
          <cell r="G1140">
            <v>2419</v>
          </cell>
        </row>
        <row r="1141">
          <cell r="A1141">
            <v>1</v>
          </cell>
          <cell r="G1141">
            <v>2419</v>
          </cell>
        </row>
        <row r="1142">
          <cell r="A1142">
            <v>1</v>
          </cell>
          <cell r="G1142">
            <v>2419</v>
          </cell>
        </row>
        <row r="1143">
          <cell r="A1143">
            <v>1</v>
          </cell>
          <cell r="G1143">
            <v>2419</v>
          </cell>
        </row>
        <row r="1144">
          <cell r="A1144">
            <v>1</v>
          </cell>
          <cell r="G1144">
            <v>2419</v>
          </cell>
        </row>
        <row r="1145">
          <cell r="A1145">
            <v>1</v>
          </cell>
          <cell r="G1145">
            <v>2419</v>
          </cell>
        </row>
        <row r="1146">
          <cell r="A1146">
            <v>1</v>
          </cell>
          <cell r="G1146">
            <v>2419</v>
          </cell>
        </row>
        <row r="1147">
          <cell r="A1147">
            <v>1</v>
          </cell>
          <cell r="G1147">
            <v>2419</v>
          </cell>
        </row>
        <row r="1148">
          <cell r="A1148">
            <v>1</v>
          </cell>
          <cell r="G1148">
            <v>2419</v>
          </cell>
        </row>
        <row r="1149">
          <cell r="A1149">
            <v>1</v>
          </cell>
          <cell r="G1149">
            <v>2419</v>
          </cell>
        </row>
        <row r="1150">
          <cell r="A1150">
            <v>1</v>
          </cell>
          <cell r="G1150">
            <v>2419</v>
          </cell>
        </row>
        <row r="1151">
          <cell r="A1151">
            <v>1</v>
          </cell>
          <cell r="G1151">
            <v>2419</v>
          </cell>
        </row>
        <row r="1152">
          <cell r="A1152">
            <v>1</v>
          </cell>
          <cell r="G1152">
            <v>2419</v>
          </cell>
        </row>
        <row r="1153">
          <cell r="A1153">
            <v>1</v>
          </cell>
          <cell r="G1153">
            <v>2419</v>
          </cell>
        </row>
        <row r="1154">
          <cell r="A1154">
            <v>1</v>
          </cell>
          <cell r="G1154">
            <v>2419</v>
          </cell>
        </row>
        <row r="1155">
          <cell r="A1155">
            <v>1</v>
          </cell>
          <cell r="G1155">
            <v>2419</v>
          </cell>
        </row>
        <row r="1156">
          <cell r="A1156">
            <v>1</v>
          </cell>
          <cell r="G1156">
            <v>2419</v>
          </cell>
        </row>
        <row r="1157">
          <cell r="A1157">
            <v>1</v>
          </cell>
          <cell r="G1157">
            <v>2419</v>
          </cell>
        </row>
        <row r="1158">
          <cell r="A1158">
            <v>1</v>
          </cell>
          <cell r="G1158">
            <v>2419</v>
          </cell>
        </row>
        <row r="1159">
          <cell r="A1159">
            <v>1</v>
          </cell>
          <cell r="G1159">
            <v>2419</v>
          </cell>
        </row>
        <row r="1160">
          <cell r="A1160">
            <v>1</v>
          </cell>
          <cell r="G1160">
            <v>2419</v>
          </cell>
        </row>
        <row r="1161">
          <cell r="A1161">
            <v>1</v>
          </cell>
          <cell r="G1161">
            <v>2607</v>
          </cell>
        </row>
        <row r="1162">
          <cell r="A1162">
            <v>1</v>
          </cell>
          <cell r="G1162">
            <v>2607</v>
          </cell>
        </row>
        <row r="1163">
          <cell r="A1163">
            <v>1</v>
          </cell>
          <cell r="G1163">
            <v>2607</v>
          </cell>
        </row>
        <row r="1164">
          <cell r="A1164">
            <v>1</v>
          </cell>
          <cell r="G1164">
            <v>2607</v>
          </cell>
        </row>
        <row r="1165">
          <cell r="A1165">
            <v>1</v>
          </cell>
          <cell r="G1165">
            <v>2607</v>
          </cell>
        </row>
        <row r="1166">
          <cell r="A1166">
            <v>1</v>
          </cell>
          <cell r="G1166">
            <v>2607</v>
          </cell>
        </row>
        <row r="1167">
          <cell r="A1167">
            <v>1</v>
          </cell>
          <cell r="G1167">
            <v>2607</v>
          </cell>
        </row>
        <row r="1168">
          <cell r="A1168">
            <v>1</v>
          </cell>
          <cell r="G1168">
            <v>2607</v>
          </cell>
        </row>
        <row r="1169">
          <cell r="A1169">
            <v>1</v>
          </cell>
          <cell r="G1169">
            <v>2607</v>
          </cell>
        </row>
        <row r="1170">
          <cell r="A1170">
            <v>1</v>
          </cell>
          <cell r="G1170">
            <v>2607</v>
          </cell>
        </row>
        <row r="1171">
          <cell r="A1171">
            <v>1</v>
          </cell>
          <cell r="G1171">
            <v>2607</v>
          </cell>
        </row>
        <row r="1172">
          <cell r="A1172">
            <v>1</v>
          </cell>
          <cell r="G1172">
            <v>2607</v>
          </cell>
        </row>
        <row r="1173">
          <cell r="A1173">
            <v>1</v>
          </cell>
          <cell r="G1173">
            <v>2607</v>
          </cell>
        </row>
        <row r="1174">
          <cell r="A1174">
            <v>1</v>
          </cell>
          <cell r="G1174">
            <v>2607</v>
          </cell>
        </row>
        <row r="1175">
          <cell r="A1175">
            <v>1</v>
          </cell>
          <cell r="G1175">
            <v>2607</v>
          </cell>
        </row>
        <row r="1176">
          <cell r="A1176">
            <v>1</v>
          </cell>
          <cell r="G1176">
            <v>2607</v>
          </cell>
        </row>
        <row r="1177">
          <cell r="A1177">
            <v>1</v>
          </cell>
          <cell r="G1177">
            <v>2607</v>
          </cell>
        </row>
        <row r="1178">
          <cell r="A1178">
            <v>1</v>
          </cell>
          <cell r="G1178">
            <v>2607</v>
          </cell>
        </row>
        <row r="1179">
          <cell r="A1179">
            <v>1</v>
          </cell>
          <cell r="G1179">
            <v>2607</v>
          </cell>
        </row>
        <row r="1180">
          <cell r="A1180">
            <v>1</v>
          </cell>
          <cell r="G1180">
            <v>2607</v>
          </cell>
        </row>
        <row r="1181">
          <cell r="A1181">
            <v>1</v>
          </cell>
          <cell r="G1181">
            <v>2607</v>
          </cell>
        </row>
        <row r="1182">
          <cell r="A1182">
            <v>1</v>
          </cell>
          <cell r="G1182">
            <v>2607</v>
          </cell>
        </row>
        <row r="1183">
          <cell r="A1183">
            <v>1</v>
          </cell>
          <cell r="G1183">
            <v>2607</v>
          </cell>
        </row>
        <row r="1184">
          <cell r="A1184">
            <v>1</v>
          </cell>
          <cell r="G1184" t="str">
            <v>NEWERDFIDF009</v>
          </cell>
        </row>
        <row r="1185">
          <cell r="A1185">
            <v>1</v>
          </cell>
          <cell r="G1185" t="str">
            <v>NEWERDFIDF009</v>
          </cell>
        </row>
        <row r="1186">
          <cell r="A1186">
            <v>1</v>
          </cell>
          <cell r="G1186" t="str">
            <v>NEWERDFIDF009</v>
          </cell>
        </row>
        <row r="1187">
          <cell r="A1187">
            <v>1</v>
          </cell>
          <cell r="G1187" t="str">
            <v>NEWERDFIDF009</v>
          </cell>
        </row>
        <row r="1188">
          <cell r="A1188">
            <v>1</v>
          </cell>
          <cell r="G1188" t="str">
            <v>NEWERDFIDF009</v>
          </cell>
        </row>
        <row r="1189">
          <cell r="A1189">
            <v>1</v>
          </cell>
          <cell r="G1189" t="str">
            <v>NEWERDFIDF009</v>
          </cell>
        </row>
        <row r="1190">
          <cell r="A1190">
            <v>1</v>
          </cell>
          <cell r="G1190" t="str">
            <v>NEWERDFIDF009</v>
          </cell>
        </row>
        <row r="1191">
          <cell r="A1191">
            <v>1</v>
          </cell>
          <cell r="G1191" t="str">
            <v>NEWERDFIDF009</v>
          </cell>
        </row>
        <row r="1192">
          <cell r="A1192">
            <v>1</v>
          </cell>
          <cell r="G1192" t="str">
            <v>NEWERDFIDF009</v>
          </cell>
        </row>
        <row r="1193">
          <cell r="A1193">
            <v>1</v>
          </cell>
          <cell r="G1193" t="str">
            <v>NEWERDFIDF009</v>
          </cell>
        </row>
        <row r="1194">
          <cell r="A1194">
            <v>1</v>
          </cell>
          <cell r="G1194" t="str">
            <v>NEWERDFIDF009</v>
          </cell>
        </row>
        <row r="1195">
          <cell r="A1195">
            <v>1</v>
          </cell>
          <cell r="G1195" t="str">
            <v>NEWERDFIDF009</v>
          </cell>
        </row>
        <row r="1196">
          <cell r="A1196">
            <v>1</v>
          </cell>
          <cell r="G1196" t="str">
            <v>NEWERDFIDF009</v>
          </cell>
        </row>
        <row r="1197">
          <cell r="A1197">
            <v>1</v>
          </cell>
          <cell r="G1197" t="str">
            <v>NEWERDFIDF009</v>
          </cell>
        </row>
        <row r="1198">
          <cell r="A1198">
            <v>1</v>
          </cell>
          <cell r="G1198" t="str">
            <v>NEWERDFIDF009</v>
          </cell>
        </row>
        <row r="1199">
          <cell r="A1199">
            <v>1</v>
          </cell>
          <cell r="G1199" t="str">
            <v>NEWERDFIDF009</v>
          </cell>
        </row>
        <row r="1200">
          <cell r="A1200">
            <v>1</v>
          </cell>
          <cell r="G1200" t="str">
            <v>NEWERDFIDF009</v>
          </cell>
        </row>
        <row r="1201">
          <cell r="A1201">
            <v>1</v>
          </cell>
          <cell r="G1201" t="str">
            <v>NEWERDFIDF009</v>
          </cell>
        </row>
        <row r="1202">
          <cell r="A1202">
            <v>1</v>
          </cell>
          <cell r="G1202" t="str">
            <v>NEWERDFIDF009</v>
          </cell>
        </row>
        <row r="1203">
          <cell r="A1203">
            <v>1</v>
          </cell>
          <cell r="G1203" t="str">
            <v>NEWERDFIDF009</v>
          </cell>
        </row>
        <row r="1204">
          <cell r="A1204">
            <v>1</v>
          </cell>
          <cell r="G1204" t="str">
            <v>NEWERDFIDF009</v>
          </cell>
        </row>
        <row r="1205">
          <cell r="A1205">
            <v>1</v>
          </cell>
          <cell r="G1205" t="str">
            <v>NEWERDFIDF009</v>
          </cell>
        </row>
        <row r="1206">
          <cell r="A1206">
            <v>1</v>
          </cell>
          <cell r="G1206" t="str">
            <v>NEWERDFIDF009</v>
          </cell>
        </row>
        <row r="1207">
          <cell r="A1207">
            <v>1</v>
          </cell>
          <cell r="G1207">
            <v>2759</v>
          </cell>
        </row>
        <row r="1208">
          <cell r="A1208">
            <v>1</v>
          </cell>
          <cell r="G1208">
            <v>2759</v>
          </cell>
        </row>
        <row r="1209">
          <cell r="A1209">
            <v>1</v>
          </cell>
          <cell r="G1209">
            <v>2759</v>
          </cell>
        </row>
        <row r="1210">
          <cell r="A1210">
            <v>1</v>
          </cell>
          <cell r="G1210">
            <v>2759</v>
          </cell>
        </row>
        <row r="1211">
          <cell r="A1211">
            <v>1</v>
          </cell>
          <cell r="G1211">
            <v>2759</v>
          </cell>
        </row>
        <row r="1212">
          <cell r="A1212">
            <v>1</v>
          </cell>
          <cell r="G1212">
            <v>2759</v>
          </cell>
        </row>
        <row r="1213">
          <cell r="A1213">
            <v>1</v>
          </cell>
          <cell r="G1213">
            <v>2759</v>
          </cell>
        </row>
        <row r="1214">
          <cell r="A1214">
            <v>1</v>
          </cell>
          <cell r="G1214">
            <v>2759</v>
          </cell>
        </row>
        <row r="1215">
          <cell r="A1215">
            <v>1</v>
          </cell>
          <cell r="G1215">
            <v>2759</v>
          </cell>
        </row>
        <row r="1216">
          <cell r="A1216">
            <v>1</v>
          </cell>
          <cell r="G1216">
            <v>2759</v>
          </cell>
        </row>
        <row r="1217">
          <cell r="A1217">
            <v>1</v>
          </cell>
          <cell r="G1217">
            <v>2759</v>
          </cell>
        </row>
        <row r="1218">
          <cell r="A1218">
            <v>1</v>
          </cell>
          <cell r="G1218">
            <v>2759</v>
          </cell>
        </row>
        <row r="1219">
          <cell r="A1219">
            <v>1</v>
          </cell>
          <cell r="G1219">
            <v>2759</v>
          </cell>
        </row>
        <row r="1220">
          <cell r="A1220">
            <v>1</v>
          </cell>
          <cell r="G1220">
            <v>2759</v>
          </cell>
        </row>
        <row r="1221">
          <cell r="A1221">
            <v>1</v>
          </cell>
          <cell r="G1221">
            <v>2759</v>
          </cell>
        </row>
        <row r="1222">
          <cell r="A1222">
            <v>1</v>
          </cell>
          <cell r="G1222">
            <v>2759</v>
          </cell>
        </row>
        <row r="1223">
          <cell r="A1223">
            <v>1</v>
          </cell>
          <cell r="G1223">
            <v>2759</v>
          </cell>
        </row>
        <row r="1224">
          <cell r="A1224">
            <v>1</v>
          </cell>
          <cell r="G1224">
            <v>2759</v>
          </cell>
        </row>
        <row r="1225">
          <cell r="A1225">
            <v>1</v>
          </cell>
          <cell r="G1225">
            <v>2759</v>
          </cell>
        </row>
        <row r="1226">
          <cell r="A1226">
            <v>1</v>
          </cell>
          <cell r="G1226">
            <v>2759</v>
          </cell>
        </row>
        <row r="1227">
          <cell r="A1227">
            <v>1</v>
          </cell>
          <cell r="G1227">
            <v>2759</v>
          </cell>
        </row>
        <row r="1228">
          <cell r="A1228">
            <v>1</v>
          </cell>
          <cell r="G1228">
            <v>2759</v>
          </cell>
        </row>
        <row r="1229">
          <cell r="A1229">
            <v>1</v>
          </cell>
          <cell r="G1229">
            <v>2759</v>
          </cell>
        </row>
        <row r="1230">
          <cell r="A1230">
            <v>1</v>
          </cell>
          <cell r="G1230">
            <v>2767</v>
          </cell>
        </row>
        <row r="1231">
          <cell r="A1231">
            <v>1</v>
          </cell>
          <cell r="G1231">
            <v>2767</v>
          </cell>
        </row>
        <row r="1232">
          <cell r="A1232">
            <v>1</v>
          </cell>
          <cell r="G1232">
            <v>2767</v>
          </cell>
        </row>
        <row r="1233">
          <cell r="A1233">
            <v>1</v>
          </cell>
          <cell r="G1233">
            <v>2767</v>
          </cell>
        </row>
        <row r="1234">
          <cell r="A1234">
            <v>1</v>
          </cell>
          <cell r="G1234">
            <v>2767</v>
          </cell>
        </row>
        <row r="1235">
          <cell r="A1235">
            <v>1</v>
          </cell>
          <cell r="G1235">
            <v>2767</v>
          </cell>
        </row>
        <row r="1236">
          <cell r="A1236">
            <v>1</v>
          </cell>
          <cell r="G1236">
            <v>2767</v>
          </cell>
        </row>
        <row r="1237">
          <cell r="A1237">
            <v>1</v>
          </cell>
          <cell r="G1237">
            <v>2767</v>
          </cell>
        </row>
        <row r="1238">
          <cell r="A1238">
            <v>1</v>
          </cell>
          <cell r="G1238">
            <v>2767</v>
          </cell>
        </row>
        <row r="1239">
          <cell r="A1239">
            <v>1</v>
          </cell>
          <cell r="G1239">
            <v>2767</v>
          </cell>
        </row>
        <row r="1240">
          <cell r="A1240">
            <v>1</v>
          </cell>
          <cell r="G1240">
            <v>2767</v>
          </cell>
        </row>
        <row r="1241">
          <cell r="A1241">
            <v>1</v>
          </cell>
          <cell r="G1241">
            <v>2767</v>
          </cell>
        </row>
        <row r="1242">
          <cell r="A1242">
            <v>1</v>
          </cell>
          <cell r="G1242">
            <v>2767</v>
          </cell>
        </row>
        <row r="1243">
          <cell r="A1243">
            <v>1</v>
          </cell>
          <cell r="G1243">
            <v>2767</v>
          </cell>
        </row>
        <row r="1244">
          <cell r="A1244">
            <v>1</v>
          </cell>
          <cell r="G1244">
            <v>2767</v>
          </cell>
        </row>
        <row r="1245">
          <cell r="A1245">
            <v>1</v>
          </cell>
          <cell r="G1245">
            <v>2767</v>
          </cell>
        </row>
        <row r="1246">
          <cell r="A1246">
            <v>1</v>
          </cell>
          <cell r="G1246">
            <v>2767</v>
          </cell>
        </row>
        <row r="1247">
          <cell r="A1247">
            <v>1</v>
          </cell>
          <cell r="G1247">
            <v>2767</v>
          </cell>
        </row>
        <row r="1248">
          <cell r="A1248">
            <v>1</v>
          </cell>
          <cell r="G1248">
            <v>2767</v>
          </cell>
        </row>
        <row r="1249">
          <cell r="A1249">
            <v>1</v>
          </cell>
          <cell r="G1249">
            <v>2767</v>
          </cell>
        </row>
        <row r="1250">
          <cell r="A1250">
            <v>1</v>
          </cell>
          <cell r="G1250">
            <v>2767</v>
          </cell>
        </row>
        <row r="1251">
          <cell r="A1251">
            <v>1</v>
          </cell>
          <cell r="G1251">
            <v>2767</v>
          </cell>
        </row>
        <row r="1252">
          <cell r="A1252">
            <v>1</v>
          </cell>
          <cell r="G1252">
            <v>2767</v>
          </cell>
        </row>
        <row r="1253">
          <cell r="A1253">
            <v>1</v>
          </cell>
          <cell r="G1253">
            <v>2805</v>
          </cell>
        </row>
        <row r="1254">
          <cell r="A1254">
            <v>1</v>
          </cell>
          <cell r="G1254">
            <v>2805</v>
          </cell>
        </row>
        <row r="1255">
          <cell r="A1255">
            <v>1</v>
          </cell>
          <cell r="G1255">
            <v>2805</v>
          </cell>
        </row>
        <row r="1256">
          <cell r="A1256">
            <v>1</v>
          </cell>
          <cell r="G1256">
            <v>2805</v>
          </cell>
        </row>
        <row r="1257">
          <cell r="A1257">
            <v>1</v>
          </cell>
          <cell r="G1257">
            <v>2805</v>
          </cell>
        </row>
        <row r="1258">
          <cell r="A1258">
            <v>1</v>
          </cell>
          <cell r="G1258">
            <v>2805</v>
          </cell>
        </row>
        <row r="1259">
          <cell r="A1259">
            <v>1</v>
          </cell>
          <cell r="G1259">
            <v>2805</v>
          </cell>
        </row>
        <row r="1260">
          <cell r="A1260">
            <v>1</v>
          </cell>
          <cell r="G1260">
            <v>2805</v>
          </cell>
        </row>
        <row r="1261">
          <cell r="A1261">
            <v>1</v>
          </cell>
          <cell r="G1261">
            <v>2805</v>
          </cell>
        </row>
        <row r="1262">
          <cell r="A1262">
            <v>1</v>
          </cell>
          <cell r="G1262">
            <v>2805</v>
          </cell>
        </row>
        <row r="1263">
          <cell r="A1263">
            <v>1</v>
          </cell>
          <cell r="G1263">
            <v>2805</v>
          </cell>
        </row>
        <row r="1264">
          <cell r="A1264">
            <v>1</v>
          </cell>
          <cell r="G1264">
            <v>2805</v>
          </cell>
        </row>
        <row r="1265">
          <cell r="A1265">
            <v>1</v>
          </cell>
          <cell r="G1265">
            <v>2805</v>
          </cell>
        </row>
        <row r="1266">
          <cell r="A1266">
            <v>1</v>
          </cell>
          <cell r="G1266">
            <v>2805</v>
          </cell>
        </row>
        <row r="1267">
          <cell r="A1267">
            <v>1</v>
          </cell>
          <cell r="G1267">
            <v>2805</v>
          </cell>
        </row>
        <row r="1268">
          <cell r="A1268">
            <v>1</v>
          </cell>
          <cell r="G1268">
            <v>2805</v>
          </cell>
        </row>
        <row r="1269">
          <cell r="A1269">
            <v>1</v>
          </cell>
          <cell r="G1269">
            <v>2805</v>
          </cell>
        </row>
        <row r="1270">
          <cell r="A1270">
            <v>1</v>
          </cell>
          <cell r="G1270">
            <v>2805</v>
          </cell>
        </row>
        <row r="1271">
          <cell r="A1271">
            <v>1</v>
          </cell>
          <cell r="G1271">
            <v>2805</v>
          </cell>
        </row>
        <row r="1272">
          <cell r="A1272">
            <v>1</v>
          </cell>
          <cell r="G1272">
            <v>2805</v>
          </cell>
        </row>
        <row r="1273">
          <cell r="A1273">
            <v>1</v>
          </cell>
          <cell r="G1273">
            <v>2805</v>
          </cell>
        </row>
        <row r="1274">
          <cell r="A1274">
            <v>1</v>
          </cell>
          <cell r="G1274">
            <v>2805</v>
          </cell>
        </row>
        <row r="1275">
          <cell r="A1275">
            <v>1</v>
          </cell>
          <cell r="G1275">
            <v>2805</v>
          </cell>
        </row>
        <row r="1276">
          <cell r="A1276">
            <v>1</v>
          </cell>
          <cell r="G1276">
            <v>2824</v>
          </cell>
        </row>
        <row r="1277">
          <cell r="A1277">
            <v>1</v>
          </cell>
          <cell r="G1277">
            <v>2824</v>
          </cell>
        </row>
        <row r="1278">
          <cell r="A1278">
            <v>1</v>
          </cell>
          <cell r="G1278">
            <v>2824</v>
          </cell>
        </row>
        <row r="1279">
          <cell r="A1279">
            <v>1</v>
          </cell>
          <cell r="G1279">
            <v>2824</v>
          </cell>
        </row>
        <row r="1280">
          <cell r="A1280">
            <v>1</v>
          </cell>
          <cell r="G1280">
            <v>2824</v>
          </cell>
        </row>
        <row r="1281">
          <cell r="A1281">
            <v>1</v>
          </cell>
          <cell r="G1281">
            <v>2824</v>
          </cell>
        </row>
        <row r="1282">
          <cell r="A1282">
            <v>1</v>
          </cell>
          <cell r="G1282">
            <v>2824</v>
          </cell>
        </row>
        <row r="1283">
          <cell r="A1283">
            <v>1</v>
          </cell>
          <cell r="G1283">
            <v>2824</v>
          </cell>
        </row>
        <row r="1284">
          <cell r="A1284">
            <v>1</v>
          </cell>
          <cell r="G1284">
            <v>2824</v>
          </cell>
        </row>
        <row r="1285">
          <cell r="A1285">
            <v>1</v>
          </cell>
          <cell r="G1285">
            <v>2824</v>
          </cell>
        </row>
        <row r="1286">
          <cell r="A1286">
            <v>1</v>
          </cell>
          <cell r="G1286">
            <v>2824</v>
          </cell>
        </row>
        <row r="1287">
          <cell r="A1287">
            <v>1</v>
          </cell>
          <cell r="G1287">
            <v>2824</v>
          </cell>
        </row>
        <row r="1288">
          <cell r="A1288">
            <v>1</v>
          </cell>
          <cell r="G1288">
            <v>2824</v>
          </cell>
        </row>
        <row r="1289">
          <cell r="A1289">
            <v>1</v>
          </cell>
          <cell r="G1289">
            <v>2824</v>
          </cell>
        </row>
        <row r="1290">
          <cell r="A1290">
            <v>1</v>
          </cell>
          <cell r="G1290">
            <v>2824</v>
          </cell>
        </row>
        <row r="1291">
          <cell r="A1291">
            <v>1</v>
          </cell>
          <cell r="G1291">
            <v>2824</v>
          </cell>
        </row>
        <row r="1292">
          <cell r="A1292">
            <v>1</v>
          </cell>
          <cell r="G1292">
            <v>2824</v>
          </cell>
        </row>
        <row r="1293">
          <cell r="A1293">
            <v>1</v>
          </cell>
          <cell r="G1293">
            <v>2824</v>
          </cell>
        </row>
        <row r="1294">
          <cell r="A1294">
            <v>1</v>
          </cell>
          <cell r="G1294">
            <v>2824</v>
          </cell>
        </row>
        <row r="1295">
          <cell r="A1295">
            <v>1</v>
          </cell>
          <cell r="G1295">
            <v>2824</v>
          </cell>
        </row>
        <row r="1296">
          <cell r="A1296">
            <v>1</v>
          </cell>
          <cell r="G1296">
            <v>2824</v>
          </cell>
        </row>
        <row r="1297">
          <cell r="A1297">
            <v>1</v>
          </cell>
          <cell r="G1297">
            <v>2824</v>
          </cell>
        </row>
        <row r="1298">
          <cell r="A1298">
            <v>1</v>
          </cell>
          <cell r="G1298">
            <v>2824</v>
          </cell>
        </row>
        <row r="1299">
          <cell r="A1299">
            <v>1</v>
          </cell>
          <cell r="G1299">
            <v>2847</v>
          </cell>
        </row>
        <row r="1300">
          <cell r="A1300">
            <v>1</v>
          </cell>
          <cell r="G1300">
            <v>2847</v>
          </cell>
        </row>
        <row r="1301">
          <cell r="A1301">
            <v>1</v>
          </cell>
          <cell r="G1301">
            <v>2847</v>
          </cell>
        </row>
        <row r="1302">
          <cell r="A1302">
            <v>1</v>
          </cell>
          <cell r="G1302">
            <v>2847</v>
          </cell>
        </row>
        <row r="1303">
          <cell r="A1303">
            <v>1</v>
          </cell>
          <cell r="G1303">
            <v>2847</v>
          </cell>
        </row>
        <row r="1304">
          <cell r="A1304">
            <v>1</v>
          </cell>
          <cell r="G1304">
            <v>2847</v>
          </cell>
        </row>
        <row r="1305">
          <cell r="A1305">
            <v>1</v>
          </cell>
          <cell r="G1305">
            <v>2847</v>
          </cell>
        </row>
        <row r="1306">
          <cell r="A1306">
            <v>1</v>
          </cell>
          <cell r="G1306">
            <v>2847</v>
          </cell>
        </row>
        <row r="1307">
          <cell r="A1307">
            <v>1</v>
          </cell>
          <cell r="G1307">
            <v>2847</v>
          </cell>
        </row>
        <row r="1308">
          <cell r="A1308">
            <v>1</v>
          </cell>
          <cell r="G1308">
            <v>2847</v>
          </cell>
        </row>
        <row r="1309">
          <cell r="A1309">
            <v>1</v>
          </cell>
          <cell r="G1309">
            <v>2847</v>
          </cell>
        </row>
        <row r="1310">
          <cell r="A1310">
            <v>1</v>
          </cell>
          <cell r="G1310">
            <v>2847</v>
          </cell>
        </row>
        <row r="1311">
          <cell r="A1311">
            <v>1</v>
          </cell>
          <cell r="G1311">
            <v>2847</v>
          </cell>
        </row>
        <row r="1312">
          <cell r="A1312">
            <v>1</v>
          </cell>
          <cell r="G1312">
            <v>2847</v>
          </cell>
        </row>
        <row r="1313">
          <cell r="A1313">
            <v>1</v>
          </cell>
          <cell r="G1313">
            <v>2847</v>
          </cell>
        </row>
        <row r="1314">
          <cell r="A1314">
            <v>1</v>
          </cell>
          <cell r="G1314">
            <v>2847</v>
          </cell>
        </row>
        <row r="1315">
          <cell r="A1315">
            <v>1</v>
          </cell>
          <cell r="G1315">
            <v>2847</v>
          </cell>
        </row>
        <row r="1316">
          <cell r="A1316">
            <v>1</v>
          </cell>
          <cell r="G1316">
            <v>2847</v>
          </cell>
        </row>
        <row r="1317">
          <cell r="A1317">
            <v>1</v>
          </cell>
          <cell r="G1317">
            <v>2847</v>
          </cell>
        </row>
        <row r="1318">
          <cell r="A1318">
            <v>1</v>
          </cell>
          <cell r="G1318">
            <v>2847</v>
          </cell>
        </row>
        <row r="1319">
          <cell r="A1319">
            <v>1</v>
          </cell>
          <cell r="G1319">
            <v>2847</v>
          </cell>
        </row>
        <row r="1320">
          <cell r="A1320">
            <v>1</v>
          </cell>
          <cell r="G1320">
            <v>2847</v>
          </cell>
        </row>
        <row r="1321">
          <cell r="A1321">
            <v>1</v>
          </cell>
          <cell r="G1321">
            <v>2847</v>
          </cell>
        </row>
        <row r="1322">
          <cell r="A1322">
            <v>1</v>
          </cell>
          <cell r="G1322">
            <v>2897</v>
          </cell>
        </row>
        <row r="1323">
          <cell r="A1323">
            <v>1</v>
          </cell>
          <cell r="G1323">
            <v>2897</v>
          </cell>
        </row>
        <row r="1324">
          <cell r="A1324">
            <v>1</v>
          </cell>
          <cell r="G1324">
            <v>2897</v>
          </cell>
        </row>
        <row r="1325">
          <cell r="A1325">
            <v>1</v>
          </cell>
          <cell r="G1325">
            <v>2897</v>
          </cell>
        </row>
        <row r="1326">
          <cell r="A1326">
            <v>1</v>
          </cell>
          <cell r="G1326">
            <v>2897</v>
          </cell>
        </row>
        <row r="1327">
          <cell r="A1327">
            <v>1</v>
          </cell>
          <cell r="G1327">
            <v>2897</v>
          </cell>
        </row>
        <row r="1328">
          <cell r="A1328">
            <v>1</v>
          </cell>
          <cell r="G1328">
            <v>2897</v>
          </cell>
        </row>
        <row r="1329">
          <cell r="A1329">
            <v>1</v>
          </cell>
          <cell r="G1329">
            <v>2897</v>
          </cell>
        </row>
        <row r="1330">
          <cell r="A1330">
            <v>1</v>
          </cell>
          <cell r="G1330">
            <v>2897</v>
          </cell>
        </row>
        <row r="1331">
          <cell r="A1331">
            <v>1</v>
          </cell>
          <cell r="G1331">
            <v>2897</v>
          </cell>
        </row>
        <row r="1332">
          <cell r="A1332">
            <v>1</v>
          </cell>
          <cell r="G1332">
            <v>2897</v>
          </cell>
        </row>
        <row r="1333">
          <cell r="A1333">
            <v>1</v>
          </cell>
          <cell r="G1333">
            <v>2897</v>
          </cell>
        </row>
        <row r="1334">
          <cell r="A1334">
            <v>1</v>
          </cell>
          <cell r="G1334">
            <v>2897</v>
          </cell>
        </row>
        <row r="1335">
          <cell r="A1335">
            <v>1</v>
          </cell>
          <cell r="G1335">
            <v>2897</v>
          </cell>
        </row>
        <row r="1336">
          <cell r="A1336">
            <v>1</v>
          </cell>
          <cell r="G1336">
            <v>2897</v>
          </cell>
        </row>
        <row r="1337">
          <cell r="A1337">
            <v>1</v>
          </cell>
          <cell r="G1337">
            <v>2897</v>
          </cell>
        </row>
        <row r="1338">
          <cell r="A1338">
            <v>1</v>
          </cell>
          <cell r="G1338">
            <v>2897</v>
          </cell>
        </row>
        <row r="1339">
          <cell r="A1339">
            <v>1</v>
          </cell>
          <cell r="G1339">
            <v>2897</v>
          </cell>
        </row>
        <row r="1340">
          <cell r="A1340">
            <v>1</v>
          </cell>
          <cell r="G1340">
            <v>2897</v>
          </cell>
        </row>
        <row r="1341">
          <cell r="A1341">
            <v>1</v>
          </cell>
          <cell r="G1341">
            <v>2897</v>
          </cell>
        </row>
        <row r="1342">
          <cell r="A1342">
            <v>1</v>
          </cell>
          <cell r="G1342">
            <v>2897</v>
          </cell>
        </row>
        <row r="1343">
          <cell r="A1343">
            <v>1</v>
          </cell>
          <cell r="G1343">
            <v>2897</v>
          </cell>
        </row>
        <row r="1344">
          <cell r="A1344">
            <v>1</v>
          </cell>
          <cell r="G1344">
            <v>2897</v>
          </cell>
        </row>
        <row r="1345">
          <cell r="A1345">
            <v>1</v>
          </cell>
          <cell r="G1345">
            <v>2913</v>
          </cell>
        </row>
        <row r="1346">
          <cell r="A1346">
            <v>1</v>
          </cell>
          <cell r="G1346">
            <v>2913</v>
          </cell>
        </row>
        <row r="1347">
          <cell r="A1347">
            <v>1</v>
          </cell>
          <cell r="G1347">
            <v>2913</v>
          </cell>
        </row>
        <row r="1348">
          <cell r="A1348">
            <v>1</v>
          </cell>
          <cell r="G1348">
            <v>2913</v>
          </cell>
        </row>
        <row r="1349">
          <cell r="A1349">
            <v>1</v>
          </cell>
          <cell r="G1349">
            <v>2913</v>
          </cell>
        </row>
        <row r="1350">
          <cell r="A1350">
            <v>1</v>
          </cell>
          <cell r="G1350">
            <v>2913</v>
          </cell>
        </row>
        <row r="1351">
          <cell r="A1351">
            <v>1</v>
          </cell>
          <cell r="G1351">
            <v>2913</v>
          </cell>
        </row>
        <row r="1352">
          <cell r="A1352">
            <v>1</v>
          </cell>
          <cell r="G1352">
            <v>2913</v>
          </cell>
        </row>
        <row r="1353">
          <cell r="A1353">
            <v>1</v>
          </cell>
          <cell r="G1353">
            <v>2913</v>
          </cell>
        </row>
        <row r="1354">
          <cell r="A1354">
            <v>1</v>
          </cell>
          <cell r="G1354">
            <v>2913</v>
          </cell>
        </row>
        <row r="1355">
          <cell r="A1355">
            <v>1</v>
          </cell>
          <cell r="G1355">
            <v>2913</v>
          </cell>
        </row>
        <row r="1356">
          <cell r="A1356">
            <v>1</v>
          </cell>
          <cell r="G1356">
            <v>2913</v>
          </cell>
        </row>
        <row r="1357">
          <cell r="A1357">
            <v>1</v>
          </cell>
          <cell r="G1357">
            <v>2913</v>
          </cell>
        </row>
        <row r="1358">
          <cell r="A1358">
            <v>1</v>
          </cell>
          <cell r="G1358">
            <v>2913</v>
          </cell>
        </row>
        <row r="1359">
          <cell r="A1359">
            <v>1</v>
          </cell>
          <cell r="G1359">
            <v>2913</v>
          </cell>
        </row>
        <row r="1360">
          <cell r="A1360">
            <v>1</v>
          </cell>
          <cell r="G1360">
            <v>2913</v>
          </cell>
        </row>
        <row r="1361">
          <cell r="A1361">
            <v>1</v>
          </cell>
          <cell r="G1361">
            <v>2913</v>
          </cell>
        </row>
        <row r="1362">
          <cell r="A1362">
            <v>1</v>
          </cell>
          <cell r="G1362">
            <v>2913</v>
          </cell>
        </row>
        <row r="1363">
          <cell r="A1363">
            <v>1</v>
          </cell>
          <cell r="G1363">
            <v>2913</v>
          </cell>
        </row>
        <row r="1364">
          <cell r="A1364">
            <v>1</v>
          </cell>
          <cell r="G1364">
            <v>2913</v>
          </cell>
        </row>
        <row r="1365">
          <cell r="A1365">
            <v>1</v>
          </cell>
          <cell r="G1365">
            <v>2913</v>
          </cell>
        </row>
        <row r="1366">
          <cell r="A1366">
            <v>1</v>
          </cell>
          <cell r="G1366">
            <v>2913</v>
          </cell>
        </row>
        <row r="1367">
          <cell r="A1367">
            <v>1</v>
          </cell>
          <cell r="G1367">
            <v>2913</v>
          </cell>
        </row>
        <row r="1368">
          <cell r="A1368">
            <v>1</v>
          </cell>
          <cell r="G1368">
            <v>2920</v>
          </cell>
        </row>
        <row r="1369">
          <cell r="A1369">
            <v>1</v>
          </cell>
          <cell r="G1369">
            <v>2920</v>
          </cell>
        </row>
        <row r="1370">
          <cell r="A1370">
            <v>1</v>
          </cell>
          <cell r="G1370">
            <v>2920</v>
          </cell>
        </row>
        <row r="1371">
          <cell r="A1371">
            <v>1</v>
          </cell>
          <cell r="G1371">
            <v>2920</v>
          </cell>
        </row>
        <row r="1372">
          <cell r="A1372">
            <v>1</v>
          </cell>
          <cell r="G1372">
            <v>2920</v>
          </cell>
        </row>
        <row r="1373">
          <cell r="A1373">
            <v>1</v>
          </cell>
          <cell r="G1373">
            <v>2920</v>
          </cell>
        </row>
        <row r="1374">
          <cell r="A1374">
            <v>1</v>
          </cell>
          <cell r="G1374">
            <v>2920</v>
          </cell>
        </row>
        <row r="1375">
          <cell r="A1375">
            <v>1</v>
          </cell>
          <cell r="G1375">
            <v>2920</v>
          </cell>
        </row>
        <row r="1376">
          <cell r="A1376">
            <v>1</v>
          </cell>
          <cell r="G1376">
            <v>2920</v>
          </cell>
        </row>
        <row r="1377">
          <cell r="A1377">
            <v>1</v>
          </cell>
          <cell r="G1377">
            <v>2920</v>
          </cell>
        </row>
        <row r="1378">
          <cell r="A1378">
            <v>1</v>
          </cell>
          <cell r="G1378">
            <v>2920</v>
          </cell>
        </row>
        <row r="1379">
          <cell r="A1379">
            <v>1</v>
          </cell>
          <cell r="G1379">
            <v>2920</v>
          </cell>
        </row>
        <row r="1380">
          <cell r="A1380">
            <v>1</v>
          </cell>
          <cell r="G1380">
            <v>2920</v>
          </cell>
        </row>
        <row r="1381">
          <cell r="A1381">
            <v>1</v>
          </cell>
          <cell r="G1381">
            <v>2920</v>
          </cell>
        </row>
        <row r="1382">
          <cell r="A1382">
            <v>1</v>
          </cell>
          <cell r="G1382">
            <v>2920</v>
          </cell>
        </row>
        <row r="1383">
          <cell r="A1383">
            <v>1</v>
          </cell>
          <cell r="G1383">
            <v>2920</v>
          </cell>
        </row>
        <row r="1384">
          <cell r="A1384">
            <v>1</v>
          </cell>
          <cell r="G1384">
            <v>2920</v>
          </cell>
        </row>
        <row r="1385">
          <cell r="A1385">
            <v>1</v>
          </cell>
          <cell r="G1385">
            <v>2920</v>
          </cell>
        </row>
        <row r="1386">
          <cell r="A1386">
            <v>1</v>
          </cell>
          <cell r="G1386">
            <v>2920</v>
          </cell>
        </row>
        <row r="1387">
          <cell r="A1387">
            <v>1</v>
          </cell>
          <cell r="G1387">
            <v>2920</v>
          </cell>
        </row>
        <row r="1388">
          <cell r="A1388">
            <v>1</v>
          </cell>
          <cell r="G1388">
            <v>2920</v>
          </cell>
        </row>
        <row r="1389">
          <cell r="A1389">
            <v>1</v>
          </cell>
          <cell r="G1389">
            <v>2920</v>
          </cell>
        </row>
        <row r="1390">
          <cell r="A1390">
            <v>1</v>
          </cell>
          <cell r="G1390">
            <v>2920</v>
          </cell>
        </row>
        <row r="1391">
          <cell r="A1391">
            <v>1</v>
          </cell>
          <cell r="G1391">
            <v>2957</v>
          </cell>
        </row>
        <row r="1392">
          <cell r="A1392">
            <v>1</v>
          </cell>
          <cell r="G1392">
            <v>2957</v>
          </cell>
        </row>
        <row r="1393">
          <cell r="A1393">
            <v>1</v>
          </cell>
          <cell r="G1393">
            <v>2957</v>
          </cell>
        </row>
        <row r="1394">
          <cell r="A1394">
            <v>1</v>
          </cell>
          <cell r="G1394">
            <v>2957</v>
          </cell>
        </row>
        <row r="1395">
          <cell r="A1395">
            <v>1</v>
          </cell>
          <cell r="G1395">
            <v>2957</v>
          </cell>
        </row>
        <row r="1396">
          <cell r="A1396">
            <v>1</v>
          </cell>
          <cell r="G1396">
            <v>2957</v>
          </cell>
        </row>
        <row r="1397">
          <cell r="A1397">
            <v>1</v>
          </cell>
          <cell r="G1397">
            <v>2957</v>
          </cell>
        </row>
        <row r="1398">
          <cell r="A1398">
            <v>1</v>
          </cell>
          <cell r="G1398">
            <v>2957</v>
          </cell>
        </row>
        <row r="1399">
          <cell r="A1399">
            <v>1</v>
          </cell>
          <cell r="G1399">
            <v>2957</v>
          </cell>
        </row>
        <row r="1400">
          <cell r="A1400">
            <v>1</v>
          </cell>
          <cell r="G1400">
            <v>2957</v>
          </cell>
        </row>
        <row r="1401">
          <cell r="A1401">
            <v>1</v>
          </cell>
          <cell r="G1401">
            <v>2957</v>
          </cell>
        </row>
        <row r="1402">
          <cell r="A1402">
            <v>1</v>
          </cell>
          <cell r="G1402">
            <v>2957</v>
          </cell>
        </row>
        <row r="1403">
          <cell r="A1403">
            <v>1</v>
          </cell>
          <cell r="G1403">
            <v>2957</v>
          </cell>
        </row>
        <row r="1404">
          <cell r="A1404">
            <v>1</v>
          </cell>
          <cell r="G1404">
            <v>2957</v>
          </cell>
        </row>
        <row r="1405">
          <cell r="A1405">
            <v>1</v>
          </cell>
          <cell r="G1405">
            <v>2957</v>
          </cell>
        </row>
        <row r="1406">
          <cell r="A1406">
            <v>1</v>
          </cell>
          <cell r="G1406">
            <v>2957</v>
          </cell>
        </row>
        <row r="1407">
          <cell r="A1407">
            <v>1</v>
          </cell>
          <cell r="G1407">
            <v>2957</v>
          </cell>
        </row>
        <row r="1408">
          <cell r="A1408">
            <v>1</v>
          </cell>
          <cell r="G1408">
            <v>2957</v>
          </cell>
        </row>
        <row r="1409">
          <cell r="A1409">
            <v>1</v>
          </cell>
          <cell r="G1409">
            <v>2957</v>
          </cell>
        </row>
        <row r="1410">
          <cell r="A1410">
            <v>1</v>
          </cell>
          <cell r="G1410">
            <v>2957</v>
          </cell>
        </row>
        <row r="1411">
          <cell r="A1411">
            <v>1</v>
          </cell>
          <cell r="G1411">
            <v>2957</v>
          </cell>
        </row>
        <row r="1412">
          <cell r="A1412">
            <v>1</v>
          </cell>
          <cell r="G1412">
            <v>2957</v>
          </cell>
        </row>
        <row r="1413">
          <cell r="A1413">
            <v>1</v>
          </cell>
          <cell r="G1413">
            <v>2957</v>
          </cell>
        </row>
        <row r="1414">
          <cell r="A1414">
            <v>1</v>
          </cell>
          <cell r="G1414">
            <v>2961</v>
          </cell>
        </row>
        <row r="1415">
          <cell r="A1415">
            <v>1</v>
          </cell>
          <cell r="G1415">
            <v>2961</v>
          </cell>
        </row>
        <row r="1416">
          <cell r="A1416">
            <v>1</v>
          </cell>
          <cell r="G1416">
            <v>2961</v>
          </cell>
        </row>
        <row r="1417">
          <cell r="A1417">
            <v>1</v>
          </cell>
          <cell r="G1417">
            <v>2961</v>
          </cell>
        </row>
        <row r="1418">
          <cell r="A1418">
            <v>1</v>
          </cell>
          <cell r="G1418">
            <v>2961</v>
          </cell>
        </row>
        <row r="1419">
          <cell r="A1419">
            <v>1</v>
          </cell>
          <cell r="G1419">
            <v>2961</v>
          </cell>
        </row>
        <row r="1420">
          <cell r="A1420">
            <v>1</v>
          </cell>
          <cell r="G1420">
            <v>2961</v>
          </cell>
        </row>
        <row r="1421">
          <cell r="A1421">
            <v>1</v>
          </cell>
          <cell r="G1421">
            <v>2961</v>
          </cell>
        </row>
        <row r="1422">
          <cell r="A1422">
            <v>1</v>
          </cell>
          <cell r="G1422">
            <v>2961</v>
          </cell>
        </row>
        <row r="1423">
          <cell r="A1423">
            <v>1</v>
          </cell>
          <cell r="G1423">
            <v>2961</v>
          </cell>
        </row>
        <row r="1424">
          <cell r="A1424">
            <v>1</v>
          </cell>
          <cell r="G1424">
            <v>2961</v>
          </cell>
        </row>
        <row r="1425">
          <cell r="A1425">
            <v>1</v>
          </cell>
          <cell r="G1425">
            <v>2961</v>
          </cell>
        </row>
        <row r="1426">
          <cell r="A1426">
            <v>1</v>
          </cell>
          <cell r="G1426">
            <v>2961</v>
          </cell>
        </row>
        <row r="1427">
          <cell r="A1427">
            <v>1</v>
          </cell>
          <cell r="G1427">
            <v>2961</v>
          </cell>
        </row>
        <row r="1428">
          <cell r="A1428">
            <v>1</v>
          </cell>
          <cell r="G1428">
            <v>2961</v>
          </cell>
        </row>
        <row r="1429">
          <cell r="A1429">
            <v>1</v>
          </cell>
          <cell r="G1429">
            <v>2961</v>
          </cell>
        </row>
        <row r="1430">
          <cell r="A1430">
            <v>1</v>
          </cell>
          <cell r="G1430">
            <v>2961</v>
          </cell>
        </row>
        <row r="1431">
          <cell r="A1431">
            <v>1</v>
          </cell>
          <cell r="G1431">
            <v>2961</v>
          </cell>
        </row>
        <row r="1432">
          <cell r="A1432">
            <v>1</v>
          </cell>
          <cell r="G1432">
            <v>2961</v>
          </cell>
        </row>
        <row r="1433">
          <cell r="A1433">
            <v>1</v>
          </cell>
          <cell r="G1433">
            <v>2961</v>
          </cell>
        </row>
        <row r="1434">
          <cell r="A1434">
            <v>1</v>
          </cell>
          <cell r="G1434">
            <v>2961</v>
          </cell>
        </row>
        <row r="1435">
          <cell r="A1435">
            <v>1</v>
          </cell>
          <cell r="G1435">
            <v>2961</v>
          </cell>
        </row>
        <row r="1436">
          <cell r="A1436">
            <v>1</v>
          </cell>
          <cell r="G1436">
            <v>2961</v>
          </cell>
        </row>
        <row r="1437">
          <cell r="A1437">
            <v>1</v>
          </cell>
          <cell r="G1437">
            <v>3039</v>
          </cell>
        </row>
        <row r="1438">
          <cell r="A1438">
            <v>1</v>
          </cell>
          <cell r="G1438">
            <v>3039</v>
          </cell>
        </row>
        <row r="1439">
          <cell r="A1439">
            <v>1</v>
          </cell>
          <cell r="G1439">
            <v>3039</v>
          </cell>
        </row>
        <row r="1440">
          <cell r="A1440">
            <v>1</v>
          </cell>
          <cell r="G1440">
            <v>3039</v>
          </cell>
        </row>
        <row r="1441">
          <cell r="A1441">
            <v>1</v>
          </cell>
          <cell r="G1441">
            <v>3039</v>
          </cell>
        </row>
        <row r="1442">
          <cell r="A1442">
            <v>1</v>
          </cell>
          <cell r="G1442">
            <v>3039</v>
          </cell>
        </row>
        <row r="1443">
          <cell r="A1443">
            <v>1</v>
          </cell>
          <cell r="G1443">
            <v>3039</v>
          </cell>
        </row>
        <row r="1444">
          <cell r="A1444">
            <v>1</v>
          </cell>
          <cell r="G1444">
            <v>3039</v>
          </cell>
        </row>
        <row r="1445">
          <cell r="A1445">
            <v>1</v>
          </cell>
          <cell r="G1445">
            <v>3039</v>
          </cell>
        </row>
        <row r="1446">
          <cell r="A1446">
            <v>1</v>
          </cell>
          <cell r="G1446">
            <v>3039</v>
          </cell>
        </row>
        <row r="1447">
          <cell r="A1447">
            <v>1</v>
          </cell>
          <cell r="G1447">
            <v>3039</v>
          </cell>
        </row>
        <row r="1448">
          <cell r="A1448">
            <v>1</v>
          </cell>
          <cell r="G1448">
            <v>3039</v>
          </cell>
        </row>
        <row r="1449">
          <cell r="A1449">
            <v>1</v>
          </cell>
          <cell r="G1449">
            <v>3039</v>
          </cell>
        </row>
        <row r="1450">
          <cell r="A1450">
            <v>1</v>
          </cell>
          <cell r="G1450">
            <v>3039</v>
          </cell>
        </row>
        <row r="1451">
          <cell r="A1451">
            <v>1</v>
          </cell>
          <cell r="G1451">
            <v>3039</v>
          </cell>
        </row>
        <row r="1452">
          <cell r="A1452">
            <v>1</v>
          </cell>
          <cell r="G1452">
            <v>3039</v>
          </cell>
        </row>
        <row r="1453">
          <cell r="A1453">
            <v>1</v>
          </cell>
          <cell r="G1453">
            <v>3039</v>
          </cell>
        </row>
        <row r="1454">
          <cell r="A1454">
            <v>1</v>
          </cell>
          <cell r="G1454">
            <v>3039</v>
          </cell>
        </row>
        <row r="1455">
          <cell r="A1455">
            <v>1</v>
          </cell>
          <cell r="G1455">
            <v>3039</v>
          </cell>
        </row>
        <row r="1456">
          <cell r="A1456">
            <v>1</v>
          </cell>
          <cell r="G1456">
            <v>3039</v>
          </cell>
        </row>
        <row r="1457">
          <cell r="A1457">
            <v>1</v>
          </cell>
          <cell r="G1457">
            <v>3039</v>
          </cell>
        </row>
        <row r="1458">
          <cell r="A1458">
            <v>1</v>
          </cell>
          <cell r="G1458">
            <v>3039</v>
          </cell>
        </row>
        <row r="1459">
          <cell r="A1459">
            <v>1</v>
          </cell>
          <cell r="G1459">
            <v>3039</v>
          </cell>
        </row>
        <row r="1460">
          <cell r="A1460">
            <v>1</v>
          </cell>
          <cell r="G1460">
            <v>3040</v>
          </cell>
        </row>
        <row r="1461">
          <cell r="A1461">
            <v>1</v>
          </cell>
          <cell r="G1461">
            <v>3040</v>
          </cell>
        </row>
        <row r="1462">
          <cell r="A1462">
            <v>1</v>
          </cell>
          <cell r="G1462">
            <v>3040</v>
          </cell>
        </row>
        <row r="1463">
          <cell r="A1463">
            <v>1</v>
          </cell>
          <cell r="G1463">
            <v>3040</v>
          </cell>
        </row>
        <row r="1464">
          <cell r="A1464">
            <v>1</v>
          </cell>
          <cell r="G1464">
            <v>3040</v>
          </cell>
        </row>
        <row r="1465">
          <cell r="A1465">
            <v>1</v>
          </cell>
          <cell r="G1465">
            <v>3040</v>
          </cell>
        </row>
        <row r="1466">
          <cell r="A1466">
            <v>1</v>
          </cell>
          <cell r="G1466">
            <v>3040</v>
          </cell>
        </row>
        <row r="1467">
          <cell r="A1467">
            <v>1</v>
          </cell>
          <cell r="G1467">
            <v>3040</v>
          </cell>
        </row>
        <row r="1468">
          <cell r="A1468">
            <v>1</v>
          </cell>
          <cell r="G1468">
            <v>3040</v>
          </cell>
        </row>
        <row r="1469">
          <cell r="A1469">
            <v>1</v>
          </cell>
          <cell r="G1469">
            <v>3040</v>
          </cell>
        </row>
        <row r="1470">
          <cell r="A1470">
            <v>1</v>
          </cell>
          <cell r="G1470">
            <v>3040</v>
          </cell>
        </row>
        <row r="1471">
          <cell r="A1471">
            <v>1</v>
          </cell>
          <cell r="G1471">
            <v>3040</v>
          </cell>
        </row>
        <row r="1472">
          <cell r="A1472">
            <v>1</v>
          </cell>
          <cell r="G1472">
            <v>3040</v>
          </cell>
        </row>
        <row r="1473">
          <cell r="A1473">
            <v>1</v>
          </cell>
          <cell r="G1473">
            <v>3040</v>
          </cell>
        </row>
        <row r="1474">
          <cell r="A1474">
            <v>1</v>
          </cell>
          <cell r="G1474">
            <v>3040</v>
          </cell>
        </row>
        <row r="1475">
          <cell r="A1475">
            <v>1</v>
          </cell>
          <cell r="G1475">
            <v>3040</v>
          </cell>
        </row>
        <row r="1476">
          <cell r="A1476">
            <v>1</v>
          </cell>
          <cell r="G1476">
            <v>3040</v>
          </cell>
        </row>
        <row r="1477">
          <cell r="A1477">
            <v>1</v>
          </cell>
          <cell r="G1477">
            <v>3040</v>
          </cell>
        </row>
        <row r="1478">
          <cell r="A1478">
            <v>1</v>
          </cell>
          <cell r="G1478">
            <v>3040</v>
          </cell>
        </row>
        <row r="1479">
          <cell r="A1479">
            <v>1</v>
          </cell>
          <cell r="G1479">
            <v>3040</v>
          </cell>
        </row>
        <row r="1480">
          <cell r="A1480">
            <v>1</v>
          </cell>
          <cell r="G1480">
            <v>3040</v>
          </cell>
        </row>
        <row r="1481">
          <cell r="A1481">
            <v>1</v>
          </cell>
          <cell r="G1481">
            <v>3040</v>
          </cell>
        </row>
        <row r="1482">
          <cell r="A1482">
            <v>1</v>
          </cell>
          <cell r="G1482">
            <v>3040</v>
          </cell>
        </row>
        <row r="1483">
          <cell r="A1483">
            <v>1</v>
          </cell>
          <cell r="G1483">
            <v>3041</v>
          </cell>
        </row>
        <row r="1484">
          <cell r="A1484">
            <v>1</v>
          </cell>
          <cell r="G1484">
            <v>3041</v>
          </cell>
        </row>
        <row r="1485">
          <cell r="A1485">
            <v>1</v>
          </cell>
          <cell r="G1485">
            <v>3041</v>
          </cell>
        </row>
        <row r="1486">
          <cell r="A1486">
            <v>1</v>
          </cell>
          <cell r="G1486">
            <v>3041</v>
          </cell>
        </row>
        <row r="1487">
          <cell r="A1487">
            <v>1</v>
          </cell>
          <cell r="G1487">
            <v>3041</v>
          </cell>
        </row>
        <row r="1488">
          <cell r="A1488">
            <v>1</v>
          </cell>
          <cell r="G1488">
            <v>3041</v>
          </cell>
        </row>
        <row r="1489">
          <cell r="A1489">
            <v>1</v>
          </cell>
          <cell r="G1489">
            <v>3041</v>
          </cell>
        </row>
        <row r="1490">
          <cell r="A1490">
            <v>1</v>
          </cell>
          <cell r="G1490">
            <v>3041</v>
          </cell>
        </row>
        <row r="1491">
          <cell r="A1491">
            <v>1</v>
          </cell>
          <cell r="G1491">
            <v>3041</v>
          </cell>
        </row>
        <row r="1492">
          <cell r="A1492">
            <v>1</v>
          </cell>
          <cell r="G1492">
            <v>3041</v>
          </cell>
        </row>
        <row r="1493">
          <cell r="A1493">
            <v>1</v>
          </cell>
          <cell r="G1493">
            <v>3041</v>
          </cell>
        </row>
        <row r="1494">
          <cell r="A1494">
            <v>1</v>
          </cell>
          <cell r="G1494">
            <v>3041</v>
          </cell>
        </row>
        <row r="1495">
          <cell r="A1495">
            <v>1</v>
          </cell>
          <cell r="G1495">
            <v>3041</v>
          </cell>
        </row>
        <row r="1496">
          <cell r="A1496">
            <v>1</v>
          </cell>
          <cell r="G1496">
            <v>3041</v>
          </cell>
        </row>
        <row r="1497">
          <cell r="A1497">
            <v>1</v>
          </cell>
          <cell r="G1497">
            <v>3041</v>
          </cell>
        </row>
        <row r="1498">
          <cell r="A1498">
            <v>1</v>
          </cell>
          <cell r="G1498">
            <v>3041</v>
          </cell>
        </row>
        <row r="1499">
          <cell r="A1499">
            <v>1</v>
          </cell>
          <cell r="G1499">
            <v>3041</v>
          </cell>
        </row>
        <row r="1500">
          <cell r="A1500">
            <v>1</v>
          </cell>
          <cell r="G1500">
            <v>3041</v>
          </cell>
        </row>
        <row r="1501">
          <cell r="A1501">
            <v>1</v>
          </cell>
          <cell r="G1501">
            <v>3041</v>
          </cell>
        </row>
        <row r="1502">
          <cell r="A1502">
            <v>1</v>
          </cell>
          <cell r="G1502">
            <v>3041</v>
          </cell>
        </row>
        <row r="1503">
          <cell r="A1503">
            <v>1</v>
          </cell>
          <cell r="G1503">
            <v>3041</v>
          </cell>
        </row>
        <row r="1504">
          <cell r="A1504">
            <v>1</v>
          </cell>
          <cell r="G1504">
            <v>3041</v>
          </cell>
        </row>
        <row r="1505">
          <cell r="A1505">
            <v>1</v>
          </cell>
          <cell r="G1505">
            <v>3041</v>
          </cell>
        </row>
        <row r="1506">
          <cell r="A1506">
            <v>1</v>
          </cell>
          <cell r="G1506">
            <v>3042</v>
          </cell>
        </row>
        <row r="1507">
          <cell r="A1507">
            <v>1</v>
          </cell>
          <cell r="G1507">
            <v>3042</v>
          </cell>
        </row>
        <row r="1508">
          <cell r="A1508">
            <v>1</v>
          </cell>
          <cell r="G1508">
            <v>3042</v>
          </cell>
        </row>
        <row r="1509">
          <cell r="A1509">
            <v>1</v>
          </cell>
          <cell r="G1509">
            <v>3042</v>
          </cell>
        </row>
        <row r="1510">
          <cell r="A1510">
            <v>1</v>
          </cell>
          <cell r="G1510">
            <v>3042</v>
          </cell>
        </row>
        <row r="1511">
          <cell r="A1511">
            <v>1</v>
          </cell>
          <cell r="G1511">
            <v>3042</v>
          </cell>
        </row>
        <row r="1512">
          <cell r="A1512">
            <v>1</v>
          </cell>
          <cell r="G1512">
            <v>3042</v>
          </cell>
        </row>
        <row r="1513">
          <cell r="A1513">
            <v>1</v>
          </cell>
          <cell r="G1513">
            <v>3042</v>
          </cell>
        </row>
        <row r="1514">
          <cell r="A1514">
            <v>1</v>
          </cell>
          <cell r="G1514">
            <v>3042</v>
          </cell>
        </row>
        <row r="1515">
          <cell r="A1515">
            <v>1</v>
          </cell>
          <cell r="G1515">
            <v>3042</v>
          </cell>
        </row>
        <row r="1516">
          <cell r="A1516">
            <v>1</v>
          </cell>
          <cell r="G1516">
            <v>3042</v>
          </cell>
        </row>
        <row r="1517">
          <cell r="A1517">
            <v>1</v>
          </cell>
          <cell r="G1517">
            <v>3042</v>
          </cell>
        </row>
        <row r="1518">
          <cell r="A1518">
            <v>1</v>
          </cell>
          <cell r="G1518">
            <v>3042</v>
          </cell>
        </row>
        <row r="1519">
          <cell r="A1519">
            <v>1</v>
          </cell>
          <cell r="G1519">
            <v>3042</v>
          </cell>
        </row>
        <row r="1520">
          <cell r="A1520">
            <v>1</v>
          </cell>
          <cell r="G1520">
            <v>3042</v>
          </cell>
        </row>
        <row r="1521">
          <cell r="A1521">
            <v>1</v>
          </cell>
          <cell r="G1521">
            <v>3042</v>
          </cell>
        </row>
        <row r="1522">
          <cell r="A1522">
            <v>1</v>
          </cell>
          <cell r="G1522">
            <v>3042</v>
          </cell>
        </row>
        <row r="1523">
          <cell r="A1523">
            <v>1</v>
          </cell>
          <cell r="G1523">
            <v>3042</v>
          </cell>
        </row>
        <row r="1524">
          <cell r="A1524">
            <v>1</v>
          </cell>
          <cell r="G1524">
            <v>3042</v>
          </cell>
        </row>
        <row r="1525">
          <cell r="A1525">
            <v>1</v>
          </cell>
          <cell r="G1525">
            <v>3042</v>
          </cell>
        </row>
        <row r="1526">
          <cell r="A1526">
            <v>1</v>
          </cell>
          <cell r="G1526">
            <v>3042</v>
          </cell>
        </row>
        <row r="1527">
          <cell r="A1527">
            <v>1</v>
          </cell>
          <cell r="G1527">
            <v>3042</v>
          </cell>
        </row>
        <row r="1528">
          <cell r="A1528">
            <v>1</v>
          </cell>
          <cell r="G1528">
            <v>3042</v>
          </cell>
        </row>
        <row r="1529">
          <cell r="A1529">
            <v>1</v>
          </cell>
          <cell r="G1529">
            <v>3090</v>
          </cell>
        </row>
        <row r="1530">
          <cell r="A1530">
            <v>1</v>
          </cell>
          <cell r="G1530">
            <v>3090</v>
          </cell>
        </row>
        <row r="1531">
          <cell r="A1531">
            <v>1</v>
          </cell>
          <cell r="G1531">
            <v>3090</v>
          </cell>
        </row>
        <row r="1532">
          <cell r="A1532">
            <v>1</v>
          </cell>
          <cell r="G1532">
            <v>3090</v>
          </cell>
        </row>
        <row r="1533">
          <cell r="A1533">
            <v>1</v>
          </cell>
          <cell r="G1533">
            <v>3090</v>
          </cell>
        </row>
        <row r="1534">
          <cell r="A1534">
            <v>1</v>
          </cell>
          <cell r="G1534">
            <v>3090</v>
          </cell>
        </row>
        <row r="1535">
          <cell r="A1535">
            <v>1</v>
          </cell>
          <cell r="G1535">
            <v>3090</v>
          </cell>
        </row>
        <row r="1536">
          <cell r="A1536">
            <v>1</v>
          </cell>
          <cell r="G1536">
            <v>3090</v>
          </cell>
        </row>
        <row r="1537">
          <cell r="A1537">
            <v>1</v>
          </cell>
          <cell r="G1537">
            <v>3090</v>
          </cell>
        </row>
        <row r="1538">
          <cell r="A1538">
            <v>1</v>
          </cell>
          <cell r="G1538">
            <v>3090</v>
          </cell>
        </row>
        <row r="1539">
          <cell r="A1539">
            <v>1</v>
          </cell>
          <cell r="G1539">
            <v>3090</v>
          </cell>
        </row>
        <row r="1540">
          <cell r="A1540">
            <v>1</v>
          </cell>
          <cell r="G1540">
            <v>3090</v>
          </cell>
        </row>
        <row r="1541">
          <cell r="A1541">
            <v>1</v>
          </cell>
          <cell r="G1541">
            <v>3090</v>
          </cell>
        </row>
        <row r="1542">
          <cell r="A1542">
            <v>1</v>
          </cell>
          <cell r="G1542">
            <v>3090</v>
          </cell>
        </row>
        <row r="1543">
          <cell r="A1543">
            <v>1</v>
          </cell>
          <cell r="G1543">
            <v>3090</v>
          </cell>
        </row>
        <row r="1544">
          <cell r="A1544">
            <v>1</v>
          </cell>
          <cell r="G1544">
            <v>3090</v>
          </cell>
        </row>
        <row r="1545">
          <cell r="A1545">
            <v>1</v>
          </cell>
          <cell r="G1545">
            <v>3090</v>
          </cell>
        </row>
        <row r="1546">
          <cell r="A1546">
            <v>1</v>
          </cell>
          <cell r="G1546">
            <v>3090</v>
          </cell>
        </row>
        <row r="1547">
          <cell r="A1547">
            <v>1</v>
          </cell>
          <cell r="G1547">
            <v>3090</v>
          </cell>
        </row>
        <row r="1548">
          <cell r="A1548">
            <v>1</v>
          </cell>
          <cell r="G1548">
            <v>3090</v>
          </cell>
        </row>
        <row r="1549">
          <cell r="A1549">
            <v>1</v>
          </cell>
          <cell r="G1549">
            <v>3090</v>
          </cell>
        </row>
        <row r="1550">
          <cell r="A1550">
            <v>1</v>
          </cell>
          <cell r="G1550">
            <v>3090</v>
          </cell>
        </row>
        <row r="1551">
          <cell r="A1551">
            <v>1</v>
          </cell>
          <cell r="G1551">
            <v>3090</v>
          </cell>
        </row>
        <row r="1552">
          <cell r="A1552">
            <v>1</v>
          </cell>
          <cell r="G1552">
            <v>3119</v>
          </cell>
        </row>
        <row r="1553">
          <cell r="A1553">
            <v>1</v>
          </cell>
          <cell r="G1553">
            <v>3119</v>
          </cell>
        </row>
        <row r="1554">
          <cell r="A1554">
            <v>1</v>
          </cell>
          <cell r="G1554">
            <v>3119</v>
          </cell>
        </row>
        <row r="1555">
          <cell r="A1555">
            <v>1</v>
          </cell>
          <cell r="G1555">
            <v>3119</v>
          </cell>
        </row>
        <row r="1556">
          <cell r="A1556">
            <v>1</v>
          </cell>
          <cell r="G1556">
            <v>3119</v>
          </cell>
        </row>
        <row r="1557">
          <cell r="A1557">
            <v>1</v>
          </cell>
          <cell r="G1557">
            <v>3119</v>
          </cell>
        </row>
        <row r="1558">
          <cell r="A1558">
            <v>1</v>
          </cell>
          <cell r="G1558">
            <v>3119</v>
          </cell>
        </row>
        <row r="1559">
          <cell r="A1559">
            <v>1</v>
          </cell>
          <cell r="G1559">
            <v>3119</v>
          </cell>
        </row>
        <row r="1560">
          <cell r="A1560">
            <v>1</v>
          </cell>
          <cell r="G1560">
            <v>3119</v>
          </cell>
        </row>
        <row r="1561">
          <cell r="A1561">
            <v>1</v>
          </cell>
          <cell r="G1561">
            <v>3119</v>
          </cell>
        </row>
        <row r="1562">
          <cell r="A1562">
            <v>1</v>
          </cell>
          <cell r="G1562">
            <v>3119</v>
          </cell>
        </row>
        <row r="1563">
          <cell r="A1563">
            <v>1</v>
          </cell>
          <cell r="G1563">
            <v>3119</v>
          </cell>
        </row>
        <row r="1564">
          <cell r="A1564">
            <v>1</v>
          </cell>
          <cell r="G1564">
            <v>3119</v>
          </cell>
        </row>
        <row r="1565">
          <cell r="A1565">
            <v>1</v>
          </cell>
          <cell r="G1565">
            <v>3119</v>
          </cell>
        </row>
        <row r="1566">
          <cell r="A1566">
            <v>1</v>
          </cell>
          <cell r="G1566">
            <v>3119</v>
          </cell>
        </row>
        <row r="1567">
          <cell r="A1567">
            <v>1</v>
          </cell>
          <cell r="G1567">
            <v>3119</v>
          </cell>
        </row>
        <row r="1568">
          <cell r="A1568">
            <v>1</v>
          </cell>
          <cell r="G1568">
            <v>3119</v>
          </cell>
        </row>
        <row r="1569">
          <cell r="A1569">
            <v>1</v>
          </cell>
          <cell r="G1569">
            <v>3119</v>
          </cell>
        </row>
        <row r="1570">
          <cell r="A1570">
            <v>1</v>
          </cell>
          <cell r="G1570">
            <v>3119</v>
          </cell>
        </row>
        <row r="1571">
          <cell r="A1571">
            <v>1</v>
          </cell>
          <cell r="G1571">
            <v>3119</v>
          </cell>
        </row>
        <row r="1572">
          <cell r="A1572">
            <v>1</v>
          </cell>
          <cell r="G1572">
            <v>3119</v>
          </cell>
        </row>
        <row r="1573">
          <cell r="A1573">
            <v>1</v>
          </cell>
          <cell r="G1573">
            <v>3119</v>
          </cell>
        </row>
        <row r="1574">
          <cell r="A1574">
            <v>1</v>
          </cell>
          <cell r="G1574">
            <v>3119</v>
          </cell>
        </row>
        <row r="1575">
          <cell r="A1575">
            <v>1</v>
          </cell>
          <cell r="G1575">
            <v>3132</v>
          </cell>
        </row>
        <row r="1576">
          <cell r="A1576">
            <v>1</v>
          </cell>
          <cell r="G1576">
            <v>3132</v>
          </cell>
        </row>
        <row r="1577">
          <cell r="A1577">
            <v>1</v>
          </cell>
          <cell r="G1577">
            <v>3132</v>
          </cell>
        </row>
        <row r="1578">
          <cell r="A1578">
            <v>1</v>
          </cell>
          <cell r="G1578">
            <v>3132</v>
          </cell>
        </row>
        <row r="1579">
          <cell r="A1579">
            <v>1</v>
          </cell>
          <cell r="G1579">
            <v>3132</v>
          </cell>
        </row>
        <row r="1580">
          <cell r="A1580">
            <v>1</v>
          </cell>
          <cell r="G1580">
            <v>3132</v>
          </cell>
        </row>
        <row r="1581">
          <cell r="A1581">
            <v>1</v>
          </cell>
          <cell r="G1581">
            <v>3132</v>
          </cell>
        </row>
        <row r="1582">
          <cell r="A1582">
            <v>1</v>
          </cell>
          <cell r="G1582">
            <v>3132</v>
          </cell>
        </row>
        <row r="1583">
          <cell r="A1583">
            <v>1</v>
          </cell>
          <cell r="G1583">
            <v>3132</v>
          </cell>
        </row>
        <row r="1584">
          <cell r="A1584">
            <v>1</v>
          </cell>
          <cell r="G1584">
            <v>3132</v>
          </cell>
        </row>
        <row r="1585">
          <cell r="A1585">
            <v>1</v>
          </cell>
          <cell r="G1585">
            <v>3132</v>
          </cell>
        </row>
        <row r="1586">
          <cell r="A1586">
            <v>1</v>
          </cell>
          <cell r="G1586">
            <v>3132</v>
          </cell>
        </row>
        <row r="1587">
          <cell r="A1587">
            <v>1</v>
          </cell>
          <cell r="G1587">
            <v>3132</v>
          </cell>
        </row>
        <row r="1588">
          <cell r="A1588">
            <v>1</v>
          </cell>
          <cell r="G1588">
            <v>3132</v>
          </cell>
        </row>
        <row r="1589">
          <cell r="A1589">
            <v>1</v>
          </cell>
          <cell r="G1589">
            <v>3132</v>
          </cell>
        </row>
        <row r="1590">
          <cell r="A1590">
            <v>1</v>
          </cell>
          <cell r="G1590">
            <v>3132</v>
          </cell>
        </row>
        <row r="1591">
          <cell r="A1591">
            <v>1</v>
          </cell>
          <cell r="G1591">
            <v>3132</v>
          </cell>
        </row>
        <row r="1592">
          <cell r="A1592">
            <v>1</v>
          </cell>
          <cell r="G1592">
            <v>3132</v>
          </cell>
        </row>
        <row r="1593">
          <cell r="A1593">
            <v>1</v>
          </cell>
          <cell r="G1593">
            <v>3132</v>
          </cell>
        </row>
        <row r="1594">
          <cell r="A1594">
            <v>1</v>
          </cell>
          <cell r="G1594">
            <v>3132</v>
          </cell>
        </row>
        <row r="1595">
          <cell r="A1595">
            <v>1</v>
          </cell>
          <cell r="G1595">
            <v>3132</v>
          </cell>
        </row>
        <row r="1596">
          <cell r="A1596">
            <v>1</v>
          </cell>
          <cell r="G1596">
            <v>3132</v>
          </cell>
        </row>
        <row r="1597">
          <cell r="A1597">
            <v>1</v>
          </cell>
          <cell r="G1597">
            <v>3132</v>
          </cell>
        </row>
        <row r="1598">
          <cell r="A1598">
            <v>1</v>
          </cell>
          <cell r="G1598">
            <v>3210</v>
          </cell>
        </row>
        <row r="1599">
          <cell r="A1599">
            <v>1</v>
          </cell>
          <cell r="G1599">
            <v>3210</v>
          </cell>
        </row>
        <row r="1600">
          <cell r="A1600">
            <v>1</v>
          </cell>
          <cell r="G1600">
            <v>3210</v>
          </cell>
        </row>
        <row r="1601">
          <cell r="A1601">
            <v>1</v>
          </cell>
          <cell r="G1601">
            <v>3210</v>
          </cell>
        </row>
        <row r="1602">
          <cell r="A1602">
            <v>1</v>
          </cell>
          <cell r="G1602">
            <v>3210</v>
          </cell>
        </row>
        <row r="1603">
          <cell r="A1603">
            <v>1</v>
          </cell>
          <cell r="G1603">
            <v>3210</v>
          </cell>
        </row>
        <row r="1604">
          <cell r="A1604">
            <v>1</v>
          </cell>
          <cell r="G1604">
            <v>3210</v>
          </cell>
        </row>
        <row r="1605">
          <cell r="A1605">
            <v>1</v>
          </cell>
          <cell r="G1605">
            <v>3210</v>
          </cell>
        </row>
        <row r="1606">
          <cell r="A1606">
            <v>1</v>
          </cell>
          <cell r="G1606">
            <v>3210</v>
          </cell>
        </row>
        <row r="1607">
          <cell r="A1607">
            <v>1</v>
          </cell>
          <cell r="G1607">
            <v>3210</v>
          </cell>
        </row>
        <row r="1608">
          <cell r="A1608">
            <v>1</v>
          </cell>
          <cell r="G1608">
            <v>3210</v>
          </cell>
        </row>
        <row r="1609">
          <cell r="A1609">
            <v>1</v>
          </cell>
          <cell r="G1609">
            <v>3210</v>
          </cell>
        </row>
        <row r="1610">
          <cell r="A1610">
            <v>1</v>
          </cell>
          <cell r="G1610">
            <v>3210</v>
          </cell>
        </row>
        <row r="1611">
          <cell r="A1611">
            <v>1</v>
          </cell>
          <cell r="G1611">
            <v>3210</v>
          </cell>
        </row>
        <row r="1612">
          <cell r="A1612">
            <v>1</v>
          </cell>
          <cell r="G1612">
            <v>3210</v>
          </cell>
        </row>
        <row r="1613">
          <cell r="A1613">
            <v>1</v>
          </cell>
          <cell r="G1613">
            <v>3210</v>
          </cell>
        </row>
        <row r="1614">
          <cell r="A1614">
            <v>1</v>
          </cell>
          <cell r="G1614">
            <v>3210</v>
          </cell>
        </row>
        <row r="1615">
          <cell r="A1615">
            <v>1</v>
          </cell>
          <cell r="G1615">
            <v>3210</v>
          </cell>
        </row>
        <row r="1616">
          <cell r="A1616">
            <v>1</v>
          </cell>
          <cell r="G1616">
            <v>3210</v>
          </cell>
        </row>
        <row r="1617">
          <cell r="A1617">
            <v>1</v>
          </cell>
          <cell r="G1617">
            <v>3210</v>
          </cell>
        </row>
        <row r="1618">
          <cell r="A1618">
            <v>1</v>
          </cell>
          <cell r="G1618">
            <v>3210</v>
          </cell>
        </row>
        <row r="1619">
          <cell r="A1619">
            <v>1</v>
          </cell>
          <cell r="G1619">
            <v>3210</v>
          </cell>
        </row>
        <row r="1620">
          <cell r="A1620">
            <v>1</v>
          </cell>
          <cell r="G1620">
            <v>3210</v>
          </cell>
        </row>
        <row r="1621">
          <cell r="A1621">
            <v>1</v>
          </cell>
          <cell r="G1621">
            <v>3234</v>
          </cell>
        </row>
        <row r="1622">
          <cell r="A1622">
            <v>1</v>
          </cell>
          <cell r="G1622">
            <v>3234</v>
          </cell>
        </row>
        <row r="1623">
          <cell r="A1623">
            <v>1</v>
          </cell>
          <cell r="G1623">
            <v>3234</v>
          </cell>
        </row>
        <row r="1624">
          <cell r="A1624">
            <v>1</v>
          </cell>
          <cell r="G1624">
            <v>3234</v>
          </cell>
        </row>
        <row r="1625">
          <cell r="A1625">
            <v>1</v>
          </cell>
          <cell r="G1625">
            <v>3234</v>
          </cell>
        </row>
        <row r="1626">
          <cell r="A1626">
            <v>1</v>
          </cell>
          <cell r="G1626">
            <v>3234</v>
          </cell>
        </row>
        <row r="1627">
          <cell r="A1627">
            <v>1</v>
          </cell>
          <cell r="G1627">
            <v>3234</v>
          </cell>
        </row>
        <row r="1628">
          <cell r="A1628">
            <v>1</v>
          </cell>
          <cell r="G1628">
            <v>3234</v>
          </cell>
        </row>
        <row r="1629">
          <cell r="A1629">
            <v>1</v>
          </cell>
          <cell r="G1629">
            <v>3234</v>
          </cell>
        </row>
        <row r="1630">
          <cell r="A1630">
            <v>1</v>
          </cell>
          <cell r="G1630">
            <v>3234</v>
          </cell>
        </row>
        <row r="1631">
          <cell r="A1631">
            <v>1</v>
          </cell>
          <cell r="G1631">
            <v>3234</v>
          </cell>
        </row>
        <row r="1632">
          <cell r="A1632">
            <v>1</v>
          </cell>
          <cell r="G1632">
            <v>3234</v>
          </cell>
        </row>
        <row r="1633">
          <cell r="A1633">
            <v>1</v>
          </cell>
          <cell r="G1633">
            <v>3234</v>
          </cell>
        </row>
        <row r="1634">
          <cell r="A1634">
            <v>1</v>
          </cell>
          <cell r="G1634">
            <v>3234</v>
          </cell>
        </row>
        <row r="1635">
          <cell r="A1635">
            <v>1</v>
          </cell>
          <cell r="G1635">
            <v>3234</v>
          </cell>
        </row>
        <row r="1636">
          <cell r="A1636">
            <v>1</v>
          </cell>
          <cell r="G1636">
            <v>3234</v>
          </cell>
        </row>
        <row r="1637">
          <cell r="A1637">
            <v>1</v>
          </cell>
          <cell r="G1637">
            <v>3234</v>
          </cell>
        </row>
        <row r="1638">
          <cell r="A1638">
            <v>1</v>
          </cell>
          <cell r="G1638">
            <v>3234</v>
          </cell>
        </row>
        <row r="1639">
          <cell r="A1639">
            <v>1</v>
          </cell>
          <cell r="G1639">
            <v>3234</v>
          </cell>
        </row>
        <row r="1640">
          <cell r="A1640">
            <v>1</v>
          </cell>
          <cell r="G1640">
            <v>3234</v>
          </cell>
        </row>
        <row r="1641">
          <cell r="A1641">
            <v>1</v>
          </cell>
          <cell r="G1641">
            <v>3234</v>
          </cell>
        </row>
        <row r="1642">
          <cell r="A1642">
            <v>1</v>
          </cell>
          <cell r="G1642">
            <v>3234</v>
          </cell>
        </row>
        <row r="1643">
          <cell r="A1643">
            <v>1</v>
          </cell>
          <cell r="G1643">
            <v>3234</v>
          </cell>
        </row>
        <row r="1644">
          <cell r="A1644">
            <v>1</v>
          </cell>
          <cell r="G1644">
            <v>3282</v>
          </cell>
        </row>
        <row r="1645">
          <cell r="A1645">
            <v>1</v>
          </cell>
          <cell r="G1645">
            <v>3282</v>
          </cell>
        </row>
        <row r="1646">
          <cell r="A1646">
            <v>1</v>
          </cell>
          <cell r="G1646">
            <v>3282</v>
          </cell>
        </row>
        <row r="1647">
          <cell r="A1647">
            <v>1</v>
          </cell>
          <cell r="G1647">
            <v>3282</v>
          </cell>
        </row>
        <row r="1648">
          <cell r="A1648">
            <v>1</v>
          </cell>
          <cell r="G1648">
            <v>3282</v>
          </cell>
        </row>
        <row r="1649">
          <cell r="A1649">
            <v>1</v>
          </cell>
          <cell r="G1649">
            <v>3282</v>
          </cell>
        </row>
        <row r="1650">
          <cell r="A1650">
            <v>1</v>
          </cell>
          <cell r="G1650">
            <v>3282</v>
          </cell>
        </row>
        <row r="1651">
          <cell r="A1651">
            <v>1</v>
          </cell>
          <cell r="G1651">
            <v>3282</v>
          </cell>
        </row>
        <row r="1652">
          <cell r="A1652">
            <v>1</v>
          </cell>
          <cell r="G1652">
            <v>3282</v>
          </cell>
        </row>
        <row r="1653">
          <cell r="A1653">
            <v>1</v>
          </cell>
          <cell r="G1653">
            <v>3282</v>
          </cell>
        </row>
        <row r="1654">
          <cell r="A1654">
            <v>1</v>
          </cell>
          <cell r="G1654">
            <v>3282</v>
          </cell>
        </row>
        <row r="1655">
          <cell r="A1655">
            <v>1</v>
          </cell>
          <cell r="G1655">
            <v>3282</v>
          </cell>
        </row>
        <row r="1656">
          <cell r="A1656">
            <v>1</v>
          </cell>
          <cell r="G1656">
            <v>3282</v>
          </cell>
        </row>
        <row r="1657">
          <cell r="A1657">
            <v>1</v>
          </cell>
          <cell r="G1657">
            <v>3282</v>
          </cell>
        </row>
        <row r="1658">
          <cell r="A1658">
            <v>1</v>
          </cell>
          <cell r="G1658">
            <v>3282</v>
          </cell>
        </row>
        <row r="1659">
          <cell r="A1659">
            <v>1</v>
          </cell>
          <cell r="G1659">
            <v>3282</v>
          </cell>
        </row>
        <row r="1660">
          <cell r="A1660">
            <v>1</v>
          </cell>
          <cell r="G1660">
            <v>3282</v>
          </cell>
        </row>
        <row r="1661">
          <cell r="A1661">
            <v>1</v>
          </cell>
          <cell r="G1661">
            <v>3282</v>
          </cell>
        </row>
        <row r="1662">
          <cell r="A1662">
            <v>1</v>
          </cell>
          <cell r="G1662">
            <v>3282</v>
          </cell>
        </row>
        <row r="1663">
          <cell r="A1663">
            <v>1</v>
          </cell>
          <cell r="G1663">
            <v>3282</v>
          </cell>
        </row>
        <row r="1664">
          <cell r="A1664">
            <v>1</v>
          </cell>
          <cell r="G1664">
            <v>3282</v>
          </cell>
        </row>
        <row r="1665">
          <cell r="A1665">
            <v>1</v>
          </cell>
          <cell r="G1665">
            <v>3282</v>
          </cell>
        </row>
        <row r="1666">
          <cell r="A1666">
            <v>1</v>
          </cell>
          <cell r="G1666">
            <v>3282</v>
          </cell>
        </row>
        <row r="1667">
          <cell r="A1667">
            <v>1</v>
          </cell>
          <cell r="G1667">
            <v>3289</v>
          </cell>
        </row>
        <row r="1668">
          <cell r="A1668">
            <v>1</v>
          </cell>
          <cell r="G1668">
            <v>3289</v>
          </cell>
        </row>
        <row r="1669">
          <cell r="A1669">
            <v>1</v>
          </cell>
          <cell r="G1669">
            <v>3289</v>
          </cell>
        </row>
        <row r="1670">
          <cell r="A1670">
            <v>1</v>
          </cell>
          <cell r="G1670">
            <v>3289</v>
          </cell>
        </row>
        <row r="1671">
          <cell r="A1671">
            <v>1</v>
          </cell>
          <cell r="G1671">
            <v>3289</v>
          </cell>
        </row>
        <row r="1672">
          <cell r="A1672">
            <v>1</v>
          </cell>
          <cell r="G1672">
            <v>3289</v>
          </cell>
        </row>
        <row r="1673">
          <cell r="A1673">
            <v>1</v>
          </cell>
          <cell r="G1673">
            <v>3289</v>
          </cell>
        </row>
        <row r="1674">
          <cell r="A1674">
            <v>1</v>
          </cell>
          <cell r="G1674">
            <v>3289</v>
          </cell>
        </row>
        <row r="1675">
          <cell r="A1675">
            <v>1</v>
          </cell>
          <cell r="G1675">
            <v>3289</v>
          </cell>
        </row>
        <row r="1676">
          <cell r="A1676">
            <v>1</v>
          </cell>
          <cell r="G1676">
            <v>3289</v>
          </cell>
        </row>
        <row r="1677">
          <cell r="A1677">
            <v>1</v>
          </cell>
          <cell r="G1677">
            <v>3289</v>
          </cell>
        </row>
        <row r="1678">
          <cell r="A1678">
            <v>1</v>
          </cell>
          <cell r="G1678">
            <v>3289</v>
          </cell>
        </row>
        <row r="1679">
          <cell r="A1679">
            <v>1</v>
          </cell>
          <cell r="G1679">
            <v>3289</v>
          </cell>
        </row>
        <row r="1680">
          <cell r="A1680">
            <v>1</v>
          </cell>
          <cell r="G1680">
            <v>3289</v>
          </cell>
        </row>
        <row r="1681">
          <cell r="A1681">
            <v>1</v>
          </cell>
          <cell r="G1681">
            <v>3289</v>
          </cell>
        </row>
        <row r="1682">
          <cell r="A1682">
            <v>1</v>
          </cell>
          <cell r="G1682">
            <v>3289</v>
          </cell>
        </row>
        <row r="1683">
          <cell r="A1683">
            <v>1</v>
          </cell>
          <cell r="G1683">
            <v>3289</v>
          </cell>
        </row>
        <row r="1684">
          <cell r="A1684">
            <v>1</v>
          </cell>
          <cell r="G1684">
            <v>3289</v>
          </cell>
        </row>
        <row r="1685">
          <cell r="A1685">
            <v>1</v>
          </cell>
          <cell r="G1685">
            <v>3289</v>
          </cell>
        </row>
        <row r="1686">
          <cell r="A1686">
            <v>1</v>
          </cell>
          <cell r="G1686">
            <v>3289</v>
          </cell>
        </row>
        <row r="1687">
          <cell r="A1687">
            <v>1</v>
          </cell>
          <cell r="G1687">
            <v>3289</v>
          </cell>
        </row>
        <row r="1688">
          <cell r="A1688">
            <v>1</v>
          </cell>
          <cell r="G1688">
            <v>3289</v>
          </cell>
        </row>
        <row r="1689">
          <cell r="A1689">
            <v>1</v>
          </cell>
          <cell r="G1689">
            <v>3289</v>
          </cell>
        </row>
        <row r="1690">
          <cell r="A1690">
            <v>1</v>
          </cell>
          <cell r="G1690">
            <v>3291</v>
          </cell>
        </row>
        <row r="1691">
          <cell r="A1691">
            <v>1</v>
          </cell>
          <cell r="G1691">
            <v>3291</v>
          </cell>
        </row>
        <row r="1692">
          <cell r="A1692">
            <v>1</v>
          </cell>
          <cell r="G1692">
            <v>3291</v>
          </cell>
        </row>
        <row r="1693">
          <cell r="A1693">
            <v>1</v>
          </cell>
          <cell r="G1693">
            <v>3291</v>
          </cell>
        </row>
        <row r="1694">
          <cell r="A1694">
            <v>1</v>
          </cell>
          <cell r="G1694">
            <v>3291</v>
          </cell>
        </row>
        <row r="1695">
          <cell r="A1695">
            <v>1</v>
          </cell>
          <cell r="G1695">
            <v>3291</v>
          </cell>
        </row>
        <row r="1696">
          <cell r="A1696">
            <v>1</v>
          </cell>
          <cell r="G1696">
            <v>3291</v>
          </cell>
        </row>
        <row r="1697">
          <cell r="A1697">
            <v>1</v>
          </cell>
          <cell r="G1697">
            <v>3291</v>
          </cell>
        </row>
        <row r="1698">
          <cell r="A1698">
            <v>1</v>
          </cell>
          <cell r="G1698">
            <v>3291</v>
          </cell>
        </row>
        <row r="1699">
          <cell r="A1699">
            <v>1</v>
          </cell>
          <cell r="G1699">
            <v>3291</v>
          </cell>
        </row>
        <row r="1700">
          <cell r="A1700">
            <v>1</v>
          </cell>
          <cell r="G1700">
            <v>3291</v>
          </cell>
        </row>
        <row r="1701">
          <cell r="A1701">
            <v>1</v>
          </cell>
          <cell r="G1701">
            <v>3291</v>
          </cell>
        </row>
        <row r="1702">
          <cell r="A1702">
            <v>1</v>
          </cell>
          <cell r="G1702">
            <v>3291</v>
          </cell>
        </row>
        <row r="1703">
          <cell r="A1703">
            <v>1</v>
          </cell>
          <cell r="G1703">
            <v>3291</v>
          </cell>
        </row>
        <row r="1704">
          <cell r="A1704">
            <v>1</v>
          </cell>
          <cell r="G1704">
            <v>3291</v>
          </cell>
        </row>
        <row r="1705">
          <cell r="A1705">
            <v>1</v>
          </cell>
          <cell r="G1705">
            <v>3291</v>
          </cell>
        </row>
        <row r="1706">
          <cell r="A1706">
            <v>1</v>
          </cell>
          <cell r="G1706">
            <v>3291</v>
          </cell>
        </row>
        <row r="1707">
          <cell r="A1707">
            <v>1</v>
          </cell>
          <cell r="G1707">
            <v>3291</v>
          </cell>
        </row>
        <row r="1708">
          <cell r="A1708">
            <v>1</v>
          </cell>
          <cell r="G1708">
            <v>3291</v>
          </cell>
        </row>
        <row r="1709">
          <cell r="A1709">
            <v>1</v>
          </cell>
          <cell r="G1709">
            <v>3291</v>
          </cell>
        </row>
        <row r="1710">
          <cell r="A1710">
            <v>1</v>
          </cell>
          <cell r="G1710">
            <v>3291</v>
          </cell>
        </row>
        <row r="1711">
          <cell r="A1711">
            <v>1</v>
          </cell>
          <cell r="G1711">
            <v>3291</v>
          </cell>
        </row>
        <row r="1712">
          <cell r="A1712">
            <v>1</v>
          </cell>
          <cell r="G1712">
            <v>3291</v>
          </cell>
        </row>
        <row r="1713">
          <cell r="A1713">
            <v>1</v>
          </cell>
          <cell r="G1713">
            <v>3296</v>
          </cell>
        </row>
        <row r="1714">
          <cell r="A1714">
            <v>1</v>
          </cell>
          <cell r="G1714">
            <v>3296</v>
          </cell>
        </row>
        <row r="1715">
          <cell r="A1715">
            <v>1</v>
          </cell>
          <cell r="G1715">
            <v>3296</v>
          </cell>
        </row>
        <row r="1716">
          <cell r="A1716">
            <v>1</v>
          </cell>
          <cell r="G1716">
            <v>3296</v>
          </cell>
        </row>
        <row r="1717">
          <cell r="A1717">
            <v>1</v>
          </cell>
          <cell r="G1717">
            <v>3296</v>
          </cell>
        </row>
        <row r="1718">
          <cell r="A1718">
            <v>1</v>
          </cell>
          <cell r="G1718">
            <v>3296</v>
          </cell>
        </row>
        <row r="1719">
          <cell r="A1719">
            <v>1</v>
          </cell>
          <cell r="G1719">
            <v>3296</v>
          </cell>
        </row>
        <row r="1720">
          <cell r="A1720">
            <v>1</v>
          </cell>
          <cell r="G1720">
            <v>3296</v>
          </cell>
        </row>
        <row r="1721">
          <cell r="A1721">
            <v>1</v>
          </cell>
          <cell r="G1721">
            <v>3296</v>
          </cell>
        </row>
        <row r="1722">
          <cell r="A1722">
            <v>1</v>
          </cell>
          <cell r="G1722">
            <v>3296</v>
          </cell>
        </row>
        <row r="1723">
          <cell r="A1723">
            <v>1</v>
          </cell>
          <cell r="G1723">
            <v>3296</v>
          </cell>
        </row>
        <row r="1724">
          <cell r="A1724">
            <v>1</v>
          </cell>
          <cell r="G1724">
            <v>3296</v>
          </cell>
        </row>
        <row r="1725">
          <cell r="A1725">
            <v>1</v>
          </cell>
          <cell r="G1725">
            <v>3296</v>
          </cell>
        </row>
        <row r="1726">
          <cell r="A1726">
            <v>1</v>
          </cell>
          <cell r="G1726">
            <v>3296</v>
          </cell>
        </row>
        <row r="1727">
          <cell r="A1727">
            <v>1</v>
          </cell>
          <cell r="G1727">
            <v>3296</v>
          </cell>
        </row>
        <row r="1728">
          <cell r="A1728">
            <v>1</v>
          </cell>
          <cell r="G1728">
            <v>3296</v>
          </cell>
        </row>
        <row r="1729">
          <cell r="A1729">
            <v>1</v>
          </cell>
          <cell r="G1729">
            <v>3296</v>
          </cell>
        </row>
        <row r="1730">
          <cell r="A1730">
            <v>1</v>
          </cell>
          <cell r="G1730">
            <v>3296</v>
          </cell>
        </row>
        <row r="1731">
          <cell r="A1731">
            <v>1</v>
          </cell>
          <cell r="G1731">
            <v>3296</v>
          </cell>
        </row>
        <row r="1732">
          <cell r="A1732">
            <v>1</v>
          </cell>
          <cell r="G1732">
            <v>3296</v>
          </cell>
        </row>
        <row r="1733">
          <cell r="A1733">
            <v>1</v>
          </cell>
          <cell r="G1733">
            <v>3296</v>
          </cell>
        </row>
        <row r="1734">
          <cell r="A1734">
            <v>1</v>
          </cell>
          <cell r="G1734">
            <v>3296</v>
          </cell>
        </row>
        <row r="1735">
          <cell r="A1735">
            <v>1</v>
          </cell>
          <cell r="G1735">
            <v>3296</v>
          </cell>
        </row>
        <row r="1736">
          <cell r="A1736">
            <v>1</v>
          </cell>
          <cell r="G1736">
            <v>3303</v>
          </cell>
        </row>
        <row r="1737">
          <cell r="A1737">
            <v>1</v>
          </cell>
          <cell r="G1737">
            <v>3303</v>
          </cell>
        </row>
        <row r="1738">
          <cell r="A1738">
            <v>1</v>
          </cell>
          <cell r="G1738">
            <v>3303</v>
          </cell>
        </row>
        <row r="1739">
          <cell r="A1739">
            <v>1</v>
          </cell>
          <cell r="G1739">
            <v>3303</v>
          </cell>
        </row>
        <row r="1740">
          <cell r="A1740">
            <v>1</v>
          </cell>
          <cell r="G1740">
            <v>3303</v>
          </cell>
        </row>
        <row r="1741">
          <cell r="A1741">
            <v>1</v>
          </cell>
          <cell r="G1741">
            <v>3303</v>
          </cell>
        </row>
        <row r="1742">
          <cell r="A1742">
            <v>1</v>
          </cell>
          <cell r="G1742">
            <v>3303</v>
          </cell>
        </row>
        <row r="1743">
          <cell r="A1743">
            <v>1</v>
          </cell>
          <cell r="G1743">
            <v>3303</v>
          </cell>
        </row>
        <row r="1744">
          <cell r="A1744">
            <v>1</v>
          </cell>
          <cell r="G1744">
            <v>3303</v>
          </cell>
        </row>
        <row r="1745">
          <cell r="A1745">
            <v>1</v>
          </cell>
          <cell r="G1745">
            <v>3303</v>
          </cell>
        </row>
        <row r="1746">
          <cell r="A1746">
            <v>1</v>
          </cell>
          <cell r="G1746">
            <v>3303</v>
          </cell>
        </row>
        <row r="1747">
          <cell r="A1747">
            <v>1</v>
          </cell>
          <cell r="G1747">
            <v>3303</v>
          </cell>
        </row>
        <row r="1748">
          <cell r="A1748">
            <v>1</v>
          </cell>
          <cell r="G1748">
            <v>3303</v>
          </cell>
        </row>
        <row r="1749">
          <cell r="A1749">
            <v>1</v>
          </cell>
          <cell r="G1749">
            <v>3303</v>
          </cell>
        </row>
        <row r="1750">
          <cell r="A1750">
            <v>1</v>
          </cell>
          <cell r="G1750">
            <v>3303</v>
          </cell>
        </row>
        <row r="1751">
          <cell r="A1751">
            <v>1</v>
          </cell>
          <cell r="G1751">
            <v>3303</v>
          </cell>
        </row>
        <row r="1752">
          <cell r="A1752">
            <v>1</v>
          </cell>
          <cell r="G1752">
            <v>3303</v>
          </cell>
        </row>
        <row r="1753">
          <cell r="A1753">
            <v>1</v>
          </cell>
          <cell r="G1753">
            <v>3303</v>
          </cell>
        </row>
        <row r="1754">
          <cell r="A1754">
            <v>1</v>
          </cell>
          <cell r="G1754">
            <v>3303</v>
          </cell>
        </row>
        <row r="1755">
          <cell r="A1755">
            <v>1</v>
          </cell>
          <cell r="G1755">
            <v>3303</v>
          </cell>
        </row>
        <row r="1756">
          <cell r="A1756">
            <v>1</v>
          </cell>
          <cell r="G1756">
            <v>3303</v>
          </cell>
        </row>
        <row r="1757">
          <cell r="A1757">
            <v>1</v>
          </cell>
          <cell r="G1757">
            <v>3303</v>
          </cell>
        </row>
        <row r="1758">
          <cell r="A1758">
            <v>1</v>
          </cell>
          <cell r="G1758">
            <v>3303</v>
          </cell>
        </row>
        <row r="1759">
          <cell r="A1759">
            <v>1</v>
          </cell>
          <cell r="G1759">
            <v>3304</v>
          </cell>
        </row>
        <row r="1760">
          <cell r="A1760">
            <v>1</v>
          </cell>
          <cell r="G1760">
            <v>3304</v>
          </cell>
        </row>
        <row r="1761">
          <cell r="A1761">
            <v>1</v>
          </cell>
          <cell r="G1761">
            <v>3304</v>
          </cell>
        </row>
        <row r="1762">
          <cell r="A1762">
            <v>1</v>
          </cell>
          <cell r="G1762">
            <v>3304</v>
          </cell>
        </row>
        <row r="1763">
          <cell r="A1763">
            <v>1</v>
          </cell>
          <cell r="G1763">
            <v>3304</v>
          </cell>
        </row>
        <row r="1764">
          <cell r="A1764">
            <v>1</v>
          </cell>
          <cell r="G1764">
            <v>3304</v>
          </cell>
        </row>
        <row r="1765">
          <cell r="A1765">
            <v>1</v>
          </cell>
          <cell r="G1765">
            <v>3304</v>
          </cell>
        </row>
        <row r="1766">
          <cell r="A1766">
            <v>1</v>
          </cell>
          <cell r="G1766">
            <v>3304</v>
          </cell>
        </row>
        <row r="1767">
          <cell r="A1767">
            <v>1</v>
          </cell>
          <cell r="G1767">
            <v>3304</v>
          </cell>
        </row>
        <row r="1768">
          <cell r="A1768">
            <v>1</v>
          </cell>
          <cell r="G1768">
            <v>3304</v>
          </cell>
        </row>
        <row r="1769">
          <cell r="A1769">
            <v>1</v>
          </cell>
          <cell r="G1769">
            <v>3304</v>
          </cell>
        </row>
        <row r="1770">
          <cell r="A1770">
            <v>1</v>
          </cell>
          <cell r="G1770">
            <v>3304</v>
          </cell>
        </row>
        <row r="1771">
          <cell r="A1771">
            <v>1</v>
          </cell>
          <cell r="G1771">
            <v>3304</v>
          </cell>
        </row>
        <row r="1772">
          <cell r="A1772">
            <v>1</v>
          </cell>
          <cell r="G1772">
            <v>3304</v>
          </cell>
        </row>
        <row r="1773">
          <cell r="A1773">
            <v>1</v>
          </cell>
          <cell r="G1773">
            <v>3304</v>
          </cell>
        </row>
        <row r="1774">
          <cell r="A1774">
            <v>1</v>
          </cell>
          <cell r="G1774">
            <v>3304</v>
          </cell>
        </row>
        <row r="1775">
          <cell r="A1775">
            <v>1</v>
          </cell>
          <cell r="G1775">
            <v>3304</v>
          </cell>
        </row>
        <row r="1776">
          <cell r="A1776">
            <v>1</v>
          </cell>
          <cell r="G1776">
            <v>3304</v>
          </cell>
        </row>
        <row r="1777">
          <cell r="A1777">
            <v>1</v>
          </cell>
          <cell r="G1777">
            <v>3304</v>
          </cell>
        </row>
        <row r="1778">
          <cell r="A1778">
            <v>1</v>
          </cell>
          <cell r="G1778">
            <v>3304</v>
          </cell>
        </row>
        <row r="1779">
          <cell r="A1779">
            <v>1</v>
          </cell>
          <cell r="G1779">
            <v>3304</v>
          </cell>
        </row>
        <row r="1780">
          <cell r="A1780">
            <v>1</v>
          </cell>
          <cell r="G1780">
            <v>3304</v>
          </cell>
        </row>
        <row r="1781">
          <cell r="A1781">
            <v>1</v>
          </cell>
          <cell r="G1781">
            <v>3304</v>
          </cell>
        </row>
        <row r="1782">
          <cell r="A1782">
            <v>1</v>
          </cell>
          <cell r="G1782">
            <v>3306</v>
          </cell>
        </row>
        <row r="1783">
          <cell r="A1783">
            <v>1</v>
          </cell>
          <cell r="G1783">
            <v>3306</v>
          </cell>
        </row>
        <row r="1784">
          <cell r="A1784">
            <v>1</v>
          </cell>
          <cell r="G1784">
            <v>3306</v>
          </cell>
        </row>
        <row r="1785">
          <cell r="A1785">
            <v>1</v>
          </cell>
          <cell r="G1785">
            <v>3306</v>
          </cell>
        </row>
        <row r="1786">
          <cell r="A1786">
            <v>1</v>
          </cell>
          <cell r="G1786">
            <v>3306</v>
          </cell>
        </row>
        <row r="1787">
          <cell r="A1787">
            <v>1</v>
          </cell>
          <cell r="G1787">
            <v>3306</v>
          </cell>
        </row>
        <row r="1788">
          <cell r="A1788">
            <v>1</v>
          </cell>
          <cell r="G1788">
            <v>3306</v>
          </cell>
        </row>
        <row r="1789">
          <cell r="A1789">
            <v>1</v>
          </cell>
          <cell r="G1789">
            <v>3306</v>
          </cell>
        </row>
        <row r="1790">
          <cell r="A1790">
            <v>1</v>
          </cell>
          <cell r="G1790">
            <v>3306</v>
          </cell>
        </row>
        <row r="1791">
          <cell r="A1791">
            <v>1</v>
          </cell>
          <cell r="G1791">
            <v>3306</v>
          </cell>
        </row>
        <row r="1792">
          <cell r="A1792">
            <v>1</v>
          </cell>
          <cell r="G1792">
            <v>3306</v>
          </cell>
        </row>
        <row r="1793">
          <cell r="A1793">
            <v>1</v>
          </cell>
          <cell r="G1793">
            <v>3306</v>
          </cell>
        </row>
        <row r="1794">
          <cell r="A1794">
            <v>1</v>
          </cell>
          <cell r="G1794">
            <v>3306</v>
          </cell>
        </row>
        <row r="1795">
          <cell r="A1795">
            <v>1</v>
          </cell>
          <cell r="G1795">
            <v>3306</v>
          </cell>
        </row>
        <row r="1796">
          <cell r="A1796">
            <v>1</v>
          </cell>
          <cell r="G1796">
            <v>3306</v>
          </cell>
        </row>
        <row r="1797">
          <cell r="A1797">
            <v>1</v>
          </cell>
          <cell r="G1797">
            <v>3306</v>
          </cell>
        </row>
        <row r="1798">
          <cell r="A1798">
            <v>1</v>
          </cell>
          <cell r="G1798">
            <v>3306</v>
          </cell>
        </row>
        <row r="1799">
          <cell r="A1799">
            <v>1</v>
          </cell>
          <cell r="G1799">
            <v>3306</v>
          </cell>
        </row>
        <row r="1800">
          <cell r="A1800">
            <v>1</v>
          </cell>
          <cell r="G1800">
            <v>3306</v>
          </cell>
        </row>
        <row r="1801">
          <cell r="A1801">
            <v>1</v>
          </cell>
          <cell r="G1801">
            <v>3306</v>
          </cell>
        </row>
        <row r="1802">
          <cell r="A1802">
            <v>1</v>
          </cell>
          <cell r="G1802">
            <v>3306</v>
          </cell>
        </row>
        <row r="1803">
          <cell r="A1803">
            <v>1</v>
          </cell>
          <cell r="G1803">
            <v>3306</v>
          </cell>
        </row>
        <row r="1804">
          <cell r="A1804">
            <v>1</v>
          </cell>
          <cell r="G1804">
            <v>3306</v>
          </cell>
        </row>
        <row r="1805">
          <cell r="A1805">
            <v>1</v>
          </cell>
          <cell r="G1805">
            <v>3336</v>
          </cell>
        </row>
        <row r="1806">
          <cell r="A1806">
            <v>1</v>
          </cell>
          <cell r="G1806">
            <v>3336</v>
          </cell>
        </row>
        <row r="1807">
          <cell r="A1807">
            <v>1</v>
          </cell>
          <cell r="G1807">
            <v>3336</v>
          </cell>
        </row>
        <row r="1808">
          <cell r="A1808">
            <v>1</v>
          </cell>
          <cell r="G1808">
            <v>3336</v>
          </cell>
        </row>
        <row r="1809">
          <cell r="A1809">
            <v>1</v>
          </cell>
          <cell r="G1809">
            <v>3336</v>
          </cell>
        </row>
        <row r="1810">
          <cell r="A1810">
            <v>1</v>
          </cell>
          <cell r="G1810">
            <v>3336</v>
          </cell>
        </row>
        <row r="1811">
          <cell r="A1811">
            <v>1</v>
          </cell>
          <cell r="G1811">
            <v>3336</v>
          </cell>
        </row>
        <row r="1812">
          <cell r="A1812">
            <v>1</v>
          </cell>
          <cell r="G1812">
            <v>3336</v>
          </cell>
        </row>
        <row r="1813">
          <cell r="A1813">
            <v>1</v>
          </cell>
          <cell r="G1813">
            <v>3336</v>
          </cell>
        </row>
        <row r="1814">
          <cell r="A1814">
            <v>1</v>
          </cell>
          <cell r="G1814">
            <v>3336</v>
          </cell>
        </row>
        <row r="1815">
          <cell r="A1815">
            <v>1</v>
          </cell>
          <cell r="G1815">
            <v>3336</v>
          </cell>
        </row>
        <row r="1816">
          <cell r="A1816">
            <v>1</v>
          </cell>
          <cell r="G1816">
            <v>3336</v>
          </cell>
        </row>
        <row r="1817">
          <cell r="A1817">
            <v>1</v>
          </cell>
          <cell r="G1817">
            <v>3336</v>
          </cell>
        </row>
        <row r="1818">
          <cell r="A1818">
            <v>1</v>
          </cell>
          <cell r="G1818">
            <v>3336</v>
          </cell>
        </row>
        <row r="1819">
          <cell r="A1819">
            <v>1</v>
          </cell>
          <cell r="G1819">
            <v>3336</v>
          </cell>
        </row>
        <row r="1820">
          <cell r="A1820">
            <v>1</v>
          </cell>
          <cell r="G1820">
            <v>3336</v>
          </cell>
        </row>
        <row r="1821">
          <cell r="A1821">
            <v>1</v>
          </cell>
          <cell r="G1821">
            <v>3336</v>
          </cell>
        </row>
        <row r="1822">
          <cell r="A1822">
            <v>1</v>
          </cell>
          <cell r="G1822">
            <v>3336</v>
          </cell>
        </row>
        <row r="1823">
          <cell r="A1823">
            <v>1</v>
          </cell>
          <cell r="G1823">
            <v>3336</v>
          </cell>
        </row>
        <row r="1824">
          <cell r="A1824">
            <v>1</v>
          </cell>
          <cell r="G1824">
            <v>3336</v>
          </cell>
        </row>
        <row r="1825">
          <cell r="A1825">
            <v>1</v>
          </cell>
          <cell r="G1825">
            <v>3336</v>
          </cell>
        </row>
        <row r="1826">
          <cell r="A1826">
            <v>1</v>
          </cell>
          <cell r="G1826">
            <v>3336</v>
          </cell>
        </row>
        <row r="1827">
          <cell r="A1827">
            <v>1</v>
          </cell>
          <cell r="G1827">
            <v>3336</v>
          </cell>
        </row>
        <row r="1828">
          <cell r="A1828">
            <v>1</v>
          </cell>
          <cell r="G1828" t="str">
            <v>NEWDIRIDF004</v>
          </cell>
        </row>
        <row r="1829">
          <cell r="A1829">
            <v>1</v>
          </cell>
          <cell r="G1829" t="str">
            <v>NEWDIRIDF004</v>
          </cell>
        </row>
        <row r="1830">
          <cell r="A1830">
            <v>1</v>
          </cell>
          <cell r="G1830" t="str">
            <v>NEWDIRIDF004</v>
          </cell>
        </row>
        <row r="1831">
          <cell r="A1831">
            <v>1</v>
          </cell>
          <cell r="G1831" t="str">
            <v>NEWDIRIDF004</v>
          </cell>
        </row>
        <row r="1832">
          <cell r="A1832">
            <v>1</v>
          </cell>
          <cell r="G1832" t="str">
            <v>NEWDIRIDF004</v>
          </cell>
        </row>
        <row r="1833">
          <cell r="A1833">
            <v>1</v>
          </cell>
          <cell r="G1833" t="str">
            <v>NEWDIRIDF004</v>
          </cell>
        </row>
        <row r="1834">
          <cell r="A1834">
            <v>1</v>
          </cell>
          <cell r="G1834" t="str">
            <v>NEWDIRIDF004</v>
          </cell>
        </row>
        <row r="1835">
          <cell r="A1835">
            <v>1</v>
          </cell>
          <cell r="G1835" t="str">
            <v>NEWDIRIDF004</v>
          </cell>
        </row>
        <row r="1836">
          <cell r="A1836">
            <v>1</v>
          </cell>
          <cell r="G1836" t="str">
            <v>NEWDIRIDF004</v>
          </cell>
        </row>
        <row r="1837">
          <cell r="A1837">
            <v>1</v>
          </cell>
          <cell r="G1837" t="str">
            <v>NEWDIRIDF004</v>
          </cell>
        </row>
        <row r="1838">
          <cell r="A1838">
            <v>1</v>
          </cell>
          <cell r="G1838" t="str">
            <v>NEWDIRIDF004</v>
          </cell>
        </row>
        <row r="1839">
          <cell r="A1839">
            <v>1</v>
          </cell>
          <cell r="G1839" t="str">
            <v>NEWDIRIDF004</v>
          </cell>
        </row>
        <row r="1840">
          <cell r="A1840">
            <v>1</v>
          </cell>
          <cell r="G1840" t="str">
            <v>NEWDIRIDF004</v>
          </cell>
        </row>
        <row r="1841">
          <cell r="A1841">
            <v>1</v>
          </cell>
          <cell r="G1841" t="str">
            <v>NEWDIRIDF004</v>
          </cell>
        </row>
        <row r="1842">
          <cell r="A1842">
            <v>1</v>
          </cell>
          <cell r="G1842" t="str">
            <v>NEWDIRIDF004</v>
          </cell>
        </row>
        <row r="1843">
          <cell r="A1843">
            <v>1</v>
          </cell>
          <cell r="G1843" t="str">
            <v>NEWDIRIDF004</v>
          </cell>
        </row>
        <row r="1844">
          <cell r="A1844">
            <v>1</v>
          </cell>
          <cell r="G1844" t="str">
            <v>NEWDIRIDF004</v>
          </cell>
        </row>
        <row r="1845">
          <cell r="A1845">
            <v>1</v>
          </cell>
          <cell r="G1845" t="str">
            <v>NEWDIRIDF004</v>
          </cell>
        </row>
        <row r="1846">
          <cell r="A1846">
            <v>1</v>
          </cell>
          <cell r="G1846" t="str">
            <v>NEWDIRIDF004</v>
          </cell>
        </row>
        <row r="1847">
          <cell r="A1847">
            <v>1</v>
          </cell>
          <cell r="G1847" t="str">
            <v>NEWDIRIDF004</v>
          </cell>
        </row>
        <row r="1848">
          <cell r="A1848">
            <v>1</v>
          </cell>
          <cell r="G1848" t="str">
            <v>NEWDIRIDF004</v>
          </cell>
        </row>
        <row r="1849">
          <cell r="A1849">
            <v>1</v>
          </cell>
          <cell r="G1849" t="str">
            <v>NEWDIRIDF004</v>
          </cell>
        </row>
        <row r="1850">
          <cell r="A1850">
            <v>1</v>
          </cell>
          <cell r="G1850" t="str">
            <v>NEWDIRIDF004</v>
          </cell>
        </row>
      </sheetData>
      <sheetData sheetId="11"/>
      <sheetData sheetId="12">
        <row r="1">
          <cell r="A1">
            <v>1</v>
          </cell>
        </row>
        <row r="2">
          <cell r="A2">
            <v>1</v>
          </cell>
        </row>
        <row r="3">
          <cell r="A3">
            <v>1</v>
          </cell>
        </row>
        <row r="4">
          <cell r="A4">
            <v>1</v>
          </cell>
        </row>
        <row r="5">
          <cell r="A5">
            <v>1</v>
          </cell>
        </row>
        <row r="6">
          <cell r="A6">
            <v>1</v>
          </cell>
        </row>
        <row r="7">
          <cell r="A7">
            <v>1</v>
          </cell>
        </row>
        <row r="8">
          <cell r="A8">
            <v>1</v>
          </cell>
        </row>
        <row r="9">
          <cell r="A9">
            <v>1</v>
          </cell>
          <cell r="B9" t="str">
            <v>Année Event</v>
          </cell>
          <cell r="C9" t="str">
            <v>Event</v>
          </cell>
          <cell r="D9" t="str">
            <v>Site 2014</v>
          </cell>
          <cell r="E9" t="str">
            <v>SUB Totale</v>
          </cell>
          <cell r="F9" t="str">
            <v>Nb Occ</v>
          </cell>
          <cell r="G9" t="str">
            <v>Site 2015</v>
          </cell>
          <cell r="H9" t="str">
            <v>Antenne</v>
          </cell>
          <cell r="I9" t="str">
            <v>Libellé Site 2015</v>
          </cell>
          <cell r="J9" t="str">
            <v>SUB Totale</v>
          </cell>
          <cell r="K9" t="str">
            <v>Nb Occ</v>
          </cell>
          <cell r="L9" t="str">
            <v>Proprio</v>
          </cell>
          <cell r="M9" t="str">
            <v>PàB</v>
          </cell>
          <cell r="N9" t="str">
            <v>Occupant</v>
          </cell>
          <cell r="O9" t="str">
            <v>Dom.</v>
          </cell>
          <cell r="P9" t="str">
            <v>Libellé Domaine</v>
          </cell>
          <cell r="Q9" t="str">
            <v>F/H</v>
          </cell>
          <cell r="R9" t="str">
            <v>Type Tx</v>
          </cell>
          <cell r="S9" t="str">
            <v>Clé</v>
          </cell>
          <cell r="T9" t="str">
            <v>Famille Lettre de Gestion</v>
          </cell>
          <cell r="U9" t="str">
            <v>Famille FM</v>
          </cell>
          <cell r="V9" t="str">
            <v>Famille Antennes</v>
          </cell>
          <cell r="W9" t="str">
            <v>Famille DIG</v>
          </cell>
          <cell r="X9" t="str">
            <v>R2 2014</v>
          </cell>
          <cell r="Y9" t="str">
            <v>REALISE 2014</v>
          </cell>
          <cell r="Z9" t="str">
            <v>ECART REALISE 2014 vs  R2 2014</v>
          </cell>
          <cell r="AA9" t="str">
            <v>R1 2015</v>
          </cell>
          <cell r="AB9" t="str">
            <v>ECART CAP REALISE 2014</v>
          </cell>
          <cell r="AC9" t="str">
            <v>TOTAL ENGAGE
2015</v>
          </cell>
          <cell r="AD9" t="str">
            <v>BUDGET THEORIQUE 12 mois
12 mois</v>
          </cell>
          <cell r="AE9" t="str">
            <v>PHASE</v>
          </cell>
          <cell r="AF9" t="str">
            <v>R2 2015</v>
          </cell>
          <cell r="AG9" t="str">
            <v>MONTANT
R2 au M²</v>
          </cell>
          <cell r="AH9" t="str">
            <v>Nb Mois</v>
          </cell>
          <cell r="AI9" t="str">
            <v>ECART R2 vs REALISE 2014</v>
          </cell>
          <cell r="AJ9" t="str">
            <v>ECART R2 vs CAP 2015</v>
          </cell>
          <cell r="AK9" t="str">
            <v xml:space="preserve">REALISE JUIN  2015 </v>
          </cell>
          <cell r="AL9" t="str">
            <v>ENG. CDES JUIN
2015</v>
          </cell>
          <cell r="AM9" t="str">
            <v>ENG. DA JUIN 2015
2015</v>
          </cell>
          <cell r="AN9" t="str">
            <v>TOTAL ENGAGE
JUIN 2015</v>
          </cell>
          <cell r="AO9" t="str">
            <v>PHASE</v>
          </cell>
          <cell r="AP9" t="str">
            <v>R3 2015</v>
          </cell>
          <cell r="AQ9" t="str">
            <v>PHASE</v>
          </cell>
          <cell r="AR9" t="str">
            <v>R1 2016</v>
          </cell>
          <cell r="AS9" t="str">
            <v>Nb mois</v>
          </cell>
          <cell r="AT9" t="str">
            <v>ECART
2016/2015</v>
          </cell>
          <cell r="AU9" t="str">
            <v>PHASE</v>
          </cell>
          <cell r="AV9" t="str">
            <v>R1 2017</v>
          </cell>
          <cell r="AW9" t="str">
            <v>Nb mois</v>
          </cell>
          <cell r="AX9" t="str">
            <v>ECART
2016/2017</v>
          </cell>
          <cell r="AY9" t="str">
            <v>PHASE</v>
          </cell>
          <cell r="AZ9" t="str">
            <v>R1 2018</v>
          </cell>
          <cell r="BA9" t="str">
            <v>Nb mois</v>
          </cell>
          <cell r="BB9" t="str">
            <v>ECART
2018/2017</v>
          </cell>
          <cell r="BC9" t="str">
            <v>Impact FM</v>
          </cell>
        </row>
        <row r="10">
          <cell r="A10">
            <v>1</v>
          </cell>
        </row>
        <row r="11">
          <cell r="A11">
            <v>1</v>
          </cell>
        </row>
        <row r="12">
          <cell r="A12">
            <v>1</v>
          </cell>
        </row>
        <row r="13">
          <cell r="A13">
            <v>1</v>
          </cell>
        </row>
        <row r="14">
          <cell r="A14">
            <v>1</v>
          </cell>
        </row>
        <row r="15">
          <cell r="A15">
            <v>1</v>
          </cell>
        </row>
        <row r="16">
          <cell r="A16">
            <v>1</v>
          </cell>
        </row>
        <row r="17">
          <cell r="A17">
            <v>1</v>
          </cell>
        </row>
        <row r="18">
          <cell r="A18">
            <v>1</v>
          </cell>
        </row>
        <row r="19">
          <cell r="A19">
            <v>1</v>
          </cell>
        </row>
        <row r="20">
          <cell r="A20">
            <v>1</v>
          </cell>
        </row>
        <row r="21">
          <cell r="A21">
            <v>1</v>
          </cell>
        </row>
        <row r="22">
          <cell r="A22">
            <v>1</v>
          </cell>
        </row>
        <row r="23">
          <cell r="A23">
            <v>1</v>
          </cell>
        </row>
        <row r="24">
          <cell r="A24">
            <v>1</v>
          </cell>
        </row>
        <row r="25">
          <cell r="A25">
            <v>1</v>
          </cell>
        </row>
        <row r="26">
          <cell r="A26">
            <v>1</v>
          </cell>
        </row>
        <row r="27">
          <cell r="A27">
            <v>1</v>
          </cell>
        </row>
        <row r="28">
          <cell r="A28">
            <v>1</v>
          </cell>
        </row>
        <row r="29">
          <cell r="A29">
            <v>1</v>
          </cell>
        </row>
        <row r="30">
          <cell r="A30">
            <v>1</v>
          </cell>
        </row>
        <row r="31">
          <cell r="A31">
            <v>1</v>
          </cell>
        </row>
        <row r="32">
          <cell r="A32">
            <v>1</v>
          </cell>
        </row>
        <row r="33">
          <cell r="A33">
            <v>1</v>
          </cell>
        </row>
        <row r="34">
          <cell r="A34">
            <v>1</v>
          </cell>
        </row>
        <row r="35">
          <cell r="A35">
            <v>1</v>
          </cell>
        </row>
        <row r="36">
          <cell r="A36">
            <v>1</v>
          </cell>
        </row>
        <row r="37">
          <cell r="A37">
            <v>1</v>
          </cell>
        </row>
        <row r="38">
          <cell r="A38">
            <v>1</v>
          </cell>
        </row>
        <row r="39">
          <cell r="A39">
            <v>1</v>
          </cell>
        </row>
        <row r="40">
          <cell r="A40">
            <v>1</v>
          </cell>
        </row>
        <row r="41">
          <cell r="A41">
            <v>1</v>
          </cell>
        </row>
        <row r="42">
          <cell r="A42">
            <v>1</v>
          </cell>
        </row>
        <row r="43">
          <cell r="A43">
            <v>1</v>
          </cell>
        </row>
        <row r="44">
          <cell r="A44">
            <v>1</v>
          </cell>
        </row>
        <row r="45">
          <cell r="A45">
            <v>1</v>
          </cell>
        </row>
        <row r="46">
          <cell r="A46">
            <v>1</v>
          </cell>
        </row>
        <row r="47">
          <cell r="A47">
            <v>1</v>
          </cell>
        </row>
        <row r="48">
          <cell r="A48">
            <v>1</v>
          </cell>
        </row>
        <row r="49">
          <cell r="A49">
            <v>1</v>
          </cell>
        </row>
        <row r="50">
          <cell r="A50">
            <v>1</v>
          </cell>
        </row>
        <row r="51">
          <cell r="A51">
            <v>1</v>
          </cell>
        </row>
        <row r="52">
          <cell r="A52">
            <v>1</v>
          </cell>
        </row>
        <row r="53">
          <cell r="A53">
            <v>1</v>
          </cell>
        </row>
        <row r="54">
          <cell r="A54">
            <v>1</v>
          </cell>
        </row>
        <row r="55">
          <cell r="A55">
            <v>1</v>
          </cell>
        </row>
        <row r="56">
          <cell r="A56">
            <v>1</v>
          </cell>
        </row>
        <row r="57">
          <cell r="A57">
            <v>1</v>
          </cell>
        </row>
        <row r="58">
          <cell r="A58">
            <v>1</v>
          </cell>
        </row>
        <row r="59">
          <cell r="A59">
            <v>1</v>
          </cell>
        </row>
        <row r="60">
          <cell r="A60">
            <v>1</v>
          </cell>
        </row>
        <row r="61">
          <cell r="A61">
            <v>1</v>
          </cell>
        </row>
        <row r="62">
          <cell r="A62">
            <v>1</v>
          </cell>
        </row>
        <row r="63">
          <cell r="A63">
            <v>1</v>
          </cell>
        </row>
        <row r="64">
          <cell r="A64">
            <v>1</v>
          </cell>
        </row>
        <row r="65">
          <cell r="A65">
            <v>1</v>
          </cell>
        </row>
        <row r="66">
          <cell r="A66">
            <v>1</v>
          </cell>
        </row>
        <row r="67">
          <cell r="A67">
            <v>1</v>
          </cell>
        </row>
        <row r="68">
          <cell r="A68">
            <v>1</v>
          </cell>
        </row>
        <row r="69">
          <cell r="A69">
            <v>1</v>
          </cell>
        </row>
        <row r="70">
          <cell r="A70">
            <v>1</v>
          </cell>
        </row>
        <row r="71">
          <cell r="A71">
            <v>1</v>
          </cell>
        </row>
        <row r="72">
          <cell r="A72">
            <v>1</v>
          </cell>
        </row>
        <row r="73">
          <cell r="A73">
            <v>1</v>
          </cell>
        </row>
        <row r="74">
          <cell r="A74">
            <v>1</v>
          </cell>
        </row>
        <row r="75">
          <cell r="A75">
            <v>1</v>
          </cell>
        </row>
        <row r="76">
          <cell r="A76">
            <v>1</v>
          </cell>
        </row>
        <row r="77">
          <cell r="A77">
            <v>1</v>
          </cell>
        </row>
        <row r="78">
          <cell r="A78">
            <v>1</v>
          </cell>
        </row>
        <row r="79">
          <cell r="A79">
            <v>1</v>
          </cell>
        </row>
        <row r="80">
          <cell r="A80">
            <v>1</v>
          </cell>
        </row>
        <row r="81">
          <cell r="A81">
            <v>1</v>
          </cell>
        </row>
        <row r="82">
          <cell r="A82">
            <v>1</v>
          </cell>
        </row>
        <row r="83">
          <cell r="A83">
            <v>1</v>
          </cell>
        </row>
        <row r="84">
          <cell r="A84">
            <v>1</v>
          </cell>
        </row>
        <row r="85">
          <cell r="A85">
            <v>1</v>
          </cell>
        </row>
        <row r="86">
          <cell r="A86">
            <v>1</v>
          </cell>
        </row>
        <row r="87">
          <cell r="A87">
            <v>1</v>
          </cell>
        </row>
        <row r="88">
          <cell r="A88">
            <v>1</v>
          </cell>
        </row>
        <row r="89">
          <cell r="A89">
            <v>1</v>
          </cell>
        </row>
        <row r="90">
          <cell r="A90">
            <v>1</v>
          </cell>
        </row>
        <row r="91">
          <cell r="A91">
            <v>1</v>
          </cell>
        </row>
        <row r="92">
          <cell r="A92">
            <v>1</v>
          </cell>
        </row>
        <row r="93">
          <cell r="A93">
            <v>1</v>
          </cell>
        </row>
        <row r="94">
          <cell r="A94">
            <v>1</v>
          </cell>
        </row>
        <row r="95">
          <cell r="A95">
            <v>1</v>
          </cell>
        </row>
        <row r="96">
          <cell r="A96">
            <v>1</v>
          </cell>
        </row>
        <row r="97">
          <cell r="A97">
            <v>1</v>
          </cell>
        </row>
        <row r="98">
          <cell r="A98">
            <v>1</v>
          </cell>
        </row>
        <row r="99">
          <cell r="A99">
            <v>1</v>
          </cell>
        </row>
        <row r="100">
          <cell r="A100">
            <v>1</v>
          </cell>
        </row>
        <row r="101">
          <cell r="A101">
            <v>1</v>
          </cell>
        </row>
        <row r="102">
          <cell r="A102">
            <v>1</v>
          </cell>
        </row>
        <row r="103">
          <cell r="A103">
            <v>1</v>
          </cell>
        </row>
        <row r="104">
          <cell r="A104">
            <v>1</v>
          </cell>
        </row>
        <row r="105">
          <cell r="A105">
            <v>1</v>
          </cell>
        </row>
        <row r="106">
          <cell r="A106">
            <v>1</v>
          </cell>
        </row>
        <row r="107">
          <cell r="A107">
            <v>1</v>
          </cell>
        </row>
        <row r="108">
          <cell r="A108">
            <v>1</v>
          </cell>
        </row>
        <row r="109">
          <cell r="A109">
            <v>1</v>
          </cell>
        </row>
        <row r="110">
          <cell r="A110">
            <v>1</v>
          </cell>
        </row>
        <row r="111">
          <cell r="A111">
            <v>1</v>
          </cell>
        </row>
        <row r="112">
          <cell r="A112">
            <v>1</v>
          </cell>
        </row>
        <row r="113">
          <cell r="A113">
            <v>1</v>
          </cell>
        </row>
        <row r="114">
          <cell r="A114">
            <v>1</v>
          </cell>
        </row>
        <row r="115">
          <cell r="A115">
            <v>1</v>
          </cell>
        </row>
        <row r="116">
          <cell r="A116">
            <v>1</v>
          </cell>
        </row>
        <row r="117">
          <cell r="A117">
            <v>1</v>
          </cell>
        </row>
        <row r="118">
          <cell r="A118">
            <v>1</v>
          </cell>
        </row>
        <row r="119">
          <cell r="A119">
            <v>1</v>
          </cell>
        </row>
        <row r="120">
          <cell r="A120">
            <v>1</v>
          </cell>
        </row>
        <row r="121">
          <cell r="A121">
            <v>1</v>
          </cell>
        </row>
        <row r="122">
          <cell r="A122">
            <v>1</v>
          </cell>
        </row>
        <row r="123">
          <cell r="A123">
            <v>1</v>
          </cell>
        </row>
        <row r="124">
          <cell r="A124">
            <v>1</v>
          </cell>
        </row>
        <row r="125">
          <cell r="A125">
            <v>1</v>
          </cell>
        </row>
        <row r="126">
          <cell r="A126">
            <v>1</v>
          </cell>
        </row>
        <row r="127">
          <cell r="A127">
            <v>1</v>
          </cell>
        </row>
        <row r="128">
          <cell r="A128">
            <v>1</v>
          </cell>
        </row>
        <row r="129">
          <cell r="A129">
            <v>1</v>
          </cell>
        </row>
        <row r="130">
          <cell r="A130">
            <v>1</v>
          </cell>
        </row>
        <row r="131">
          <cell r="A131">
            <v>1</v>
          </cell>
        </row>
        <row r="132">
          <cell r="A132">
            <v>1</v>
          </cell>
        </row>
        <row r="133">
          <cell r="A133">
            <v>1</v>
          </cell>
        </row>
        <row r="134">
          <cell r="A134">
            <v>1</v>
          </cell>
        </row>
        <row r="135">
          <cell r="A135">
            <v>1</v>
          </cell>
        </row>
        <row r="136">
          <cell r="A136">
            <v>1</v>
          </cell>
        </row>
        <row r="137">
          <cell r="A137">
            <v>1</v>
          </cell>
        </row>
        <row r="138">
          <cell r="A138">
            <v>1</v>
          </cell>
        </row>
        <row r="139">
          <cell r="A139">
            <v>1</v>
          </cell>
        </row>
        <row r="140">
          <cell r="A140">
            <v>1</v>
          </cell>
        </row>
        <row r="141">
          <cell r="A141">
            <v>1</v>
          </cell>
        </row>
        <row r="142">
          <cell r="A142">
            <v>1</v>
          </cell>
        </row>
        <row r="143">
          <cell r="A143">
            <v>1</v>
          </cell>
        </row>
        <row r="144">
          <cell r="A144">
            <v>1</v>
          </cell>
        </row>
        <row r="145">
          <cell r="A145">
            <v>1</v>
          </cell>
        </row>
        <row r="146">
          <cell r="A146">
            <v>1</v>
          </cell>
        </row>
        <row r="147">
          <cell r="A147">
            <v>1</v>
          </cell>
        </row>
        <row r="148">
          <cell r="A148">
            <v>1</v>
          </cell>
        </row>
        <row r="149">
          <cell r="A149">
            <v>1</v>
          </cell>
        </row>
        <row r="150">
          <cell r="A150">
            <v>1</v>
          </cell>
        </row>
        <row r="151">
          <cell r="A151">
            <v>1</v>
          </cell>
        </row>
        <row r="152">
          <cell r="A152">
            <v>1</v>
          </cell>
        </row>
        <row r="153">
          <cell r="A153">
            <v>1</v>
          </cell>
        </row>
        <row r="154">
          <cell r="A154">
            <v>1</v>
          </cell>
        </row>
        <row r="155">
          <cell r="A155">
            <v>1</v>
          </cell>
        </row>
        <row r="156">
          <cell r="A156">
            <v>1</v>
          </cell>
        </row>
        <row r="157">
          <cell r="A157">
            <v>1</v>
          </cell>
        </row>
        <row r="158">
          <cell r="A158">
            <v>1</v>
          </cell>
        </row>
        <row r="159">
          <cell r="A159">
            <v>1</v>
          </cell>
        </row>
        <row r="160">
          <cell r="A160">
            <v>1</v>
          </cell>
        </row>
        <row r="161">
          <cell r="A161">
            <v>1</v>
          </cell>
        </row>
        <row r="162">
          <cell r="A162">
            <v>1</v>
          </cell>
        </row>
        <row r="163">
          <cell r="A163">
            <v>1</v>
          </cell>
        </row>
        <row r="164">
          <cell r="A164">
            <v>1</v>
          </cell>
        </row>
        <row r="165">
          <cell r="A165">
            <v>1</v>
          </cell>
        </row>
        <row r="166">
          <cell r="A166">
            <v>1</v>
          </cell>
        </row>
        <row r="167">
          <cell r="A167">
            <v>1</v>
          </cell>
        </row>
        <row r="168">
          <cell r="A168">
            <v>1</v>
          </cell>
        </row>
        <row r="169">
          <cell r="A169">
            <v>1</v>
          </cell>
        </row>
        <row r="170">
          <cell r="A170">
            <v>1</v>
          </cell>
        </row>
        <row r="171">
          <cell r="A171">
            <v>1</v>
          </cell>
        </row>
        <row r="172">
          <cell r="A172">
            <v>1</v>
          </cell>
        </row>
        <row r="173">
          <cell r="A173">
            <v>1</v>
          </cell>
        </row>
        <row r="174">
          <cell r="A174">
            <v>1</v>
          </cell>
        </row>
        <row r="175">
          <cell r="A175">
            <v>1</v>
          </cell>
        </row>
        <row r="176">
          <cell r="A176">
            <v>1</v>
          </cell>
        </row>
        <row r="177">
          <cell r="A177">
            <v>1</v>
          </cell>
        </row>
        <row r="178">
          <cell r="A178">
            <v>1</v>
          </cell>
        </row>
        <row r="179">
          <cell r="A179">
            <v>1</v>
          </cell>
        </row>
        <row r="180">
          <cell r="A180">
            <v>1</v>
          </cell>
        </row>
        <row r="181">
          <cell r="A181">
            <v>1</v>
          </cell>
        </row>
        <row r="182">
          <cell r="A182">
            <v>1</v>
          </cell>
        </row>
        <row r="183">
          <cell r="A183">
            <v>1</v>
          </cell>
        </row>
        <row r="184">
          <cell r="A184">
            <v>1</v>
          </cell>
        </row>
        <row r="185">
          <cell r="A185">
            <v>1</v>
          </cell>
        </row>
        <row r="186">
          <cell r="A186">
            <v>1</v>
          </cell>
        </row>
        <row r="187">
          <cell r="A187">
            <v>1</v>
          </cell>
        </row>
        <row r="188">
          <cell r="A188">
            <v>1</v>
          </cell>
        </row>
        <row r="189">
          <cell r="A189">
            <v>1</v>
          </cell>
        </row>
        <row r="190">
          <cell r="A190">
            <v>1</v>
          </cell>
        </row>
        <row r="191">
          <cell r="A191">
            <v>1</v>
          </cell>
        </row>
        <row r="192">
          <cell r="A192">
            <v>1</v>
          </cell>
        </row>
        <row r="193">
          <cell r="A193">
            <v>1</v>
          </cell>
        </row>
        <row r="194">
          <cell r="A194">
            <v>1</v>
          </cell>
        </row>
        <row r="195">
          <cell r="A195">
            <v>1</v>
          </cell>
        </row>
        <row r="196">
          <cell r="A196">
            <v>1</v>
          </cell>
        </row>
        <row r="197">
          <cell r="A197">
            <v>1</v>
          </cell>
        </row>
        <row r="198">
          <cell r="A198">
            <v>1</v>
          </cell>
        </row>
        <row r="199">
          <cell r="A199">
            <v>1</v>
          </cell>
        </row>
        <row r="200">
          <cell r="A200">
            <v>1</v>
          </cell>
        </row>
        <row r="201">
          <cell r="A201">
            <v>1</v>
          </cell>
        </row>
        <row r="202">
          <cell r="A202">
            <v>1</v>
          </cell>
        </row>
        <row r="203">
          <cell r="A203">
            <v>1</v>
          </cell>
        </row>
        <row r="204">
          <cell r="A204">
            <v>1</v>
          </cell>
        </row>
        <row r="205">
          <cell r="A205">
            <v>1</v>
          </cell>
        </row>
        <row r="206">
          <cell r="A206">
            <v>1</v>
          </cell>
        </row>
        <row r="207">
          <cell r="A207">
            <v>1</v>
          </cell>
        </row>
        <row r="208">
          <cell r="A208">
            <v>1</v>
          </cell>
        </row>
        <row r="209">
          <cell r="A209">
            <v>1</v>
          </cell>
        </row>
        <row r="210">
          <cell r="A210">
            <v>1</v>
          </cell>
        </row>
        <row r="211">
          <cell r="A211">
            <v>1</v>
          </cell>
        </row>
        <row r="212">
          <cell r="A212">
            <v>1</v>
          </cell>
        </row>
        <row r="213">
          <cell r="A213">
            <v>1</v>
          </cell>
        </row>
        <row r="214">
          <cell r="A214">
            <v>1</v>
          </cell>
        </row>
        <row r="215">
          <cell r="A215">
            <v>1</v>
          </cell>
        </row>
        <row r="216">
          <cell r="A216">
            <v>1</v>
          </cell>
        </row>
        <row r="217">
          <cell r="A217">
            <v>1</v>
          </cell>
        </row>
        <row r="218">
          <cell r="A218">
            <v>1</v>
          </cell>
        </row>
        <row r="219">
          <cell r="A219">
            <v>1</v>
          </cell>
        </row>
        <row r="220">
          <cell r="A220">
            <v>1</v>
          </cell>
        </row>
        <row r="221">
          <cell r="A221">
            <v>1</v>
          </cell>
        </row>
        <row r="222">
          <cell r="A222">
            <v>1</v>
          </cell>
        </row>
        <row r="223">
          <cell r="A223">
            <v>1</v>
          </cell>
        </row>
        <row r="224">
          <cell r="A224">
            <v>1</v>
          </cell>
        </row>
        <row r="225">
          <cell r="A225">
            <v>1</v>
          </cell>
        </row>
        <row r="226">
          <cell r="A226">
            <v>1</v>
          </cell>
        </row>
        <row r="227">
          <cell r="A227">
            <v>1</v>
          </cell>
        </row>
        <row r="228">
          <cell r="A228">
            <v>1</v>
          </cell>
        </row>
        <row r="229">
          <cell r="A229">
            <v>1</v>
          </cell>
        </row>
        <row r="230">
          <cell r="A230">
            <v>1</v>
          </cell>
        </row>
        <row r="231">
          <cell r="A231">
            <v>1</v>
          </cell>
        </row>
        <row r="232">
          <cell r="A232">
            <v>1</v>
          </cell>
        </row>
        <row r="233">
          <cell r="A233">
            <v>1</v>
          </cell>
        </row>
        <row r="234">
          <cell r="A234">
            <v>1</v>
          </cell>
        </row>
        <row r="235">
          <cell r="A235">
            <v>1</v>
          </cell>
        </row>
        <row r="236">
          <cell r="A236">
            <v>1</v>
          </cell>
        </row>
        <row r="237">
          <cell r="A237">
            <v>1</v>
          </cell>
        </row>
        <row r="238">
          <cell r="A238">
            <v>1</v>
          </cell>
        </row>
        <row r="239">
          <cell r="A239">
            <v>1</v>
          </cell>
        </row>
        <row r="240">
          <cell r="A240">
            <v>1</v>
          </cell>
        </row>
        <row r="241">
          <cell r="A241">
            <v>1</v>
          </cell>
        </row>
        <row r="242">
          <cell r="A242">
            <v>1</v>
          </cell>
        </row>
        <row r="243">
          <cell r="A243">
            <v>1</v>
          </cell>
        </row>
        <row r="244">
          <cell r="A244">
            <v>1</v>
          </cell>
        </row>
        <row r="245">
          <cell r="A245">
            <v>1</v>
          </cell>
        </row>
        <row r="246">
          <cell r="A246">
            <v>1</v>
          </cell>
        </row>
        <row r="247">
          <cell r="A247">
            <v>1</v>
          </cell>
        </row>
        <row r="248">
          <cell r="A248">
            <v>1</v>
          </cell>
        </row>
        <row r="249">
          <cell r="A249">
            <v>1</v>
          </cell>
        </row>
        <row r="250">
          <cell r="A250">
            <v>1</v>
          </cell>
        </row>
      </sheetData>
      <sheetData sheetId="13"/>
      <sheetData sheetId="14">
        <row r="5">
          <cell r="AM5" t="str">
            <v>Forfait du Site : MONTEREAU</v>
          </cell>
        </row>
        <row r="6">
          <cell r="AM6" t="str">
            <v>Hors Forfait du Site : MONTEREAU</v>
          </cell>
        </row>
        <row r="7">
          <cell r="AM7" t="str">
            <v>Travaux du Site : MONTEREAU</v>
          </cell>
        </row>
      </sheetData>
      <sheetData sheetId="15"/>
      <sheetData sheetId="16"/>
      <sheetData sheetId="17">
        <row r="1">
          <cell r="A1" t="str">
            <v>Proprio</v>
          </cell>
          <cell r="B1" t="str">
            <v>PàB</v>
          </cell>
          <cell r="C1" t="str">
            <v>Occupant</v>
          </cell>
          <cell r="D1" t="str">
            <v>Dom.</v>
          </cell>
          <cell r="E1" t="str">
            <v>Libellé Domaine</v>
          </cell>
          <cell r="F1" t="str">
            <v>Famille Lettre de Gestion</v>
          </cell>
          <cell r="G1" t="str">
            <v>Famille FM</v>
          </cell>
          <cell r="H1" t="str">
            <v>Famille Antennes</v>
          </cell>
          <cell r="I1" t="str">
            <v>Famille DIG</v>
          </cell>
          <cell r="J1" t="str">
            <v>Antenne</v>
          </cell>
          <cell r="K1" t="str">
            <v>Site 2015</v>
          </cell>
          <cell r="L1" t="str">
            <v>Libellé Site 2015</v>
          </cell>
          <cell r="M1" t="str">
            <v>F/H</v>
          </cell>
          <cell r="N1" t="str">
            <v>Clé</v>
          </cell>
          <cell r="O1" t="str">
            <v>R1</v>
          </cell>
          <cell r="P1" t="str">
            <v>R2</v>
          </cell>
          <cell r="Q1" t="str">
            <v>R3</v>
          </cell>
          <cell r="R1" t="str">
            <v>REALISE</v>
          </cell>
          <cell r="S1" t="str">
            <v>ANNEE</v>
          </cell>
          <cell r="T1" t="str">
            <v>MOIS</v>
          </cell>
          <cell r="U1" t="str">
            <v>Taux mensuel</v>
          </cell>
          <cell r="V1" t="str">
            <v>Date de prise en location</v>
          </cell>
          <cell r="W1" t="str">
            <v>Date de libération</v>
          </cell>
          <cell r="X1" t="str">
            <v>En location au mois de la ligne</v>
          </cell>
          <cell r="Y1" t="str">
            <v>Taux mensuel ajusté pour les libérés et pris en location</v>
          </cell>
          <cell r="Z1" t="str">
            <v>F/H/T</v>
          </cell>
          <cell r="AA1" t="str">
            <v>R1 (mensuel)</v>
          </cell>
          <cell r="AB1" t="str">
            <v>R2 (mensuel)</v>
          </cell>
          <cell r="AC1" t="str">
            <v>R3 (mensuel)</v>
          </cell>
          <cell r="AD1" t="str">
            <v>REALISE (mensuel)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>
        <row r="3">
          <cell r="B3" t="str">
            <v>DOMAINES</v>
          </cell>
        </row>
      </sheetData>
      <sheetData sheetId="26"/>
      <sheetData sheetId="27">
        <row r="1">
          <cell r="A1" t="str">
            <v>DOMAINE</v>
          </cell>
          <cell r="C1" t="str">
            <v>CLE</v>
          </cell>
          <cell r="D1" t="str">
            <v>Année</v>
          </cell>
          <cell r="E1">
            <v>1</v>
          </cell>
          <cell r="F1">
            <v>2</v>
          </cell>
          <cell r="G1">
            <v>3</v>
          </cell>
          <cell r="H1">
            <v>4</v>
          </cell>
          <cell r="I1">
            <v>5</v>
          </cell>
          <cell r="J1">
            <v>6</v>
          </cell>
          <cell r="K1">
            <v>7</v>
          </cell>
          <cell r="L1">
            <v>8</v>
          </cell>
          <cell r="M1">
            <v>9</v>
          </cell>
          <cell r="N1">
            <v>10</v>
          </cell>
          <cell r="O1">
            <v>11</v>
          </cell>
          <cell r="P1">
            <v>12</v>
          </cell>
        </row>
        <row r="2">
          <cell r="A2" t="str">
            <v>EN</v>
          </cell>
        </row>
        <row r="3">
          <cell r="A3" t="str">
            <v>PI</v>
          </cell>
        </row>
        <row r="4">
          <cell r="A4" t="str">
            <v>C1</v>
          </cell>
        </row>
        <row r="5">
          <cell r="A5" t="str">
            <v>C2</v>
          </cell>
        </row>
        <row r="6">
          <cell r="A6" t="str">
            <v>C3</v>
          </cell>
        </row>
        <row r="7">
          <cell r="A7" t="str">
            <v>C4</v>
          </cell>
        </row>
        <row r="8">
          <cell r="A8" t="str">
            <v>S1</v>
          </cell>
        </row>
        <row r="9">
          <cell r="A9" t="str">
            <v>S2</v>
          </cell>
        </row>
        <row r="10">
          <cell r="A10" t="str">
            <v>S3</v>
          </cell>
        </row>
        <row r="11">
          <cell r="A11" t="str">
            <v>N1</v>
          </cell>
        </row>
        <row r="12">
          <cell r="A12" t="str">
            <v>O1</v>
          </cell>
        </row>
        <row r="13">
          <cell r="A13" t="str">
            <v>O2</v>
          </cell>
        </row>
        <row r="14">
          <cell r="A14" t="str">
            <v>O4</v>
          </cell>
        </row>
        <row r="15">
          <cell r="A15" t="str">
            <v>P1</v>
          </cell>
        </row>
        <row r="16">
          <cell r="A16" t="str">
            <v>P2</v>
          </cell>
        </row>
        <row r="17">
          <cell r="A17" t="str">
            <v>B1</v>
          </cell>
        </row>
        <row r="18">
          <cell r="A18" t="str">
            <v>B2</v>
          </cell>
        </row>
        <row r="19">
          <cell r="A19" t="str">
            <v>M1</v>
          </cell>
        </row>
        <row r="20">
          <cell r="A20" t="str">
            <v>M2</v>
          </cell>
        </row>
        <row r="21">
          <cell r="A21" t="str">
            <v>M3</v>
          </cell>
        </row>
        <row r="22">
          <cell r="A22" t="str">
            <v>M4</v>
          </cell>
        </row>
        <row r="23">
          <cell r="A23" t="str">
            <v>M5</v>
          </cell>
        </row>
        <row r="24">
          <cell r="A24" t="str">
            <v>ML</v>
          </cell>
        </row>
        <row r="25">
          <cell r="A25" t="str">
            <v>PERF</v>
          </cell>
        </row>
        <row r="26">
          <cell r="A26" t="str">
            <v>EN</v>
          </cell>
        </row>
        <row r="27">
          <cell r="A27" t="str">
            <v>PI</v>
          </cell>
        </row>
        <row r="28">
          <cell r="A28" t="str">
            <v>C1</v>
          </cell>
        </row>
        <row r="29">
          <cell r="A29" t="str">
            <v>C2</v>
          </cell>
        </row>
        <row r="30">
          <cell r="A30" t="str">
            <v>C3</v>
          </cell>
        </row>
        <row r="31">
          <cell r="A31" t="str">
            <v>C4</v>
          </cell>
        </row>
        <row r="32">
          <cell r="A32" t="str">
            <v>S1</v>
          </cell>
        </row>
        <row r="33">
          <cell r="A33" t="str">
            <v>S2</v>
          </cell>
        </row>
        <row r="34">
          <cell r="A34" t="str">
            <v>S3</v>
          </cell>
        </row>
        <row r="35">
          <cell r="A35" t="str">
            <v>N1</v>
          </cell>
        </row>
        <row r="36">
          <cell r="A36" t="str">
            <v>O1</v>
          </cell>
        </row>
        <row r="37">
          <cell r="A37" t="str">
            <v>O2</v>
          </cell>
        </row>
        <row r="38">
          <cell r="A38" t="str">
            <v>O4</v>
          </cell>
        </row>
        <row r="39">
          <cell r="A39" t="str">
            <v>P1</v>
          </cell>
        </row>
        <row r="40">
          <cell r="A40" t="str">
            <v>P2</v>
          </cell>
        </row>
        <row r="41">
          <cell r="A41" t="str">
            <v>B1</v>
          </cell>
        </row>
        <row r="42">
          <cell r="A42" t="str">
            <v>B2</v>
          </cell>
        </row>
        <row r="43">
          <cell r="A43" t="str">
            <v>M1</v>
          </cell>
        </row>
        <row r="44">
          <cell r="A44" t="str">
            <v>M2</v>
          </cell>
        </row>
        <row r="45">
          <cell r="A45" t="str">
            <v>M3</v>
          </cell>
        </row>
        <row r="46">
          <cell r="A46" t="str">
            <v>M4</v>
          </cell>
        </row>
        <row r="47">
          <cell r="A47" t="str">
            <v>M5</v>
          </cell>
        </row>
        <row r="48">
          <cell r="A48" t="str">
            <v>ML</v>
          </cell>
        </row>
        <row r="49">
          <cell r="A49" t="str">
            <v>PERF</v>
          </cell>
        </row>
        <row r="50">
          <cell r="A50" t="str">
            <v>T1</v>
          </cell>
        </row>
        <row r="51">
          <cell r="A51" t="str">
            <v>T1</v>
          </cell>
        </row>
        <row r="52">
          <cell r="A52" t="str">
            <v>T3</v>
          </cell>
        </row>
        <row r="53">
          <cell r="A53" t="str">
            <v>T4</v>
          </cell>
        </row>
        <row r="54">
          <cell r="A54" t="str">
            <v>T1</v>
          </cell>
        </row>
        <row r="55">
          <cell r="A55" t="str">
            <v>T3</v>
          </cell>
        </row>
        <row r="56">
          <cell r="A56" t="str">
            <v>T4</v>
          </cell>
        </row>
        <row r="57">
          <cell r="A57" t="str">
            <v>EN</v>
          </cell>
        </row>
        <row r="58">
          <cell r="A58" t="str">
            <v>PI</v>
          </cell>
        </row>
        <row r="59">
          <cell r="A59" t="str">
            <v>C1</v>
          </cell>
        </row>
        <row r="60">
          <cell r="A60" t="str">
            <v>C2</v>
          </cell>
        </row>
        <row r="61">
          <cell r="A61" t="str">
            <v>C3</v>
          </cell>
        </row>
        <row r="62">
          <cell r="A62" t="str">
            <v>C4</v>
          </cell>
        </row>
        <row r="63">
          <cell r="A63" t="str">
            <v>S1</v>
          </cell>
        </row>
        <row r="64">
          <cell r="A64" t="str">
            <v>S2</v>
          </cell>
        </row>
        <row r="65">
          <cell r="A65" t="str">
            <v>S3</v>
          </cell>
        </row>
        <row r="66">
          <cell r="A66" t="str">
            <v>N1</v>
          </cell>
        </row>
        <row r="67">
          <cell r="A67" t="str">
            <v>O1</v>
          </cell>
        </row>
        <row r="68">
          <cell r="A68" t="str">
            <v>O2</v>
          </cell>
        </row>
        <row r="69">
          <cell r="A69" t="str">
            <v>O4</v>
          </cell>
        </row>
        <row r="70">
          <cell r="A70" t="str">
            <v>P1</v>
          </cell>
        </row>
        <row r="71">
          <cell r="A71" t="str">
            <v>P2</v>
          </cell>
        </row>
        <row r="72">
          <cell r="A72" t="str">
            <v>B1</v>
          </cell>
        </row>
        <row r="73">
          <cell r="A73" t="str">
            <v>B2</v>
          </cell>
        </row>
        <row r="74">
          <cell r="A74" t="str">
            <v>M1</v>
          </cell>
        </row>
        <row r="75">
          <cell r="A75" t="str">
            <v>M2</v>
          </cell>
        </row>
        <row r="76">
          <cell r="A76" t="str">
            <v>M3</v>
          </cell>
        </row>
        <row r="77">
          <cell r="A77" t="str">
            <v>M4</v>
          </cell>
        </row>
        <row r="78">
          <cell r="A78" t="str">
            <v>M5</v>
          </cell>
        </row>
        <row r="79">
          <cell r="A79" t="str">
            <v>ML</v>
          </cell>
        </row>
        <row r="80">
          <cell r="A80" t="str">
            <v>PERF</v>
          </cell>
        </row>
        <row r="81">
          <cell r="A81" t="str">
            <v>EN</v>
          </cell>
        </row>
        <row r="82">
          <cell r="A82" t="str">
            <v>PI</v>
          </cell>
        </row>
        <row r="83">
          <cell r="A83" t="str">
            <v>C1</v>
          </cell>
        </row>
        <row r="84">
          <cell r="A84" t="str">
            <v>C2</v>
          </cell>
        </row>
        <row r="85">
          <cell r="A85" t="str">
            <v>C3</v>
          </cell>
        </row>
        <row r="86">
          <cell r="A86" t="str">
            <v>C4</v>
          </cell>
        </row>
        <row r="87">
          <cell r="A87" t="str">
            <v>S1</v>
          </cell>
        </row>
        <row r="88">
          <cell r="A88" t="str">
            <v>S2</v>
          </cell>
        </row>
        <row r="89">
          <cell r="A89" t="str">
            <v>S3</v>
          </cell>
        </row>
        <row r="90">
          <cell r="A90" t="str">
            <v>N1</v>
          </cell>
        </row>
        <row r="91">
          <cell r="A91" t="str">
            <v>O1</v>
          </cell>
        </row>
        <row r="92">
          <cell r="A92" t="str">
            <v>O2</v>
          </cell>
        </row>
        <row r="93">
          <cell r="A93" t="str">
            <v>O4</v>
          </cell>
        </row>
        <row r="94">
          <cell r="A94" t="str">
            <v>P1</v>
          </cell>
        </row>
        <row r="95">
          <cell r="A95" t="str">
            <v>P2</v>
          </cell>
        </row>
        <row r="96">
          <cell r="A96" t="str">
            <v>B1</v>
          </cell>
        </row>
        <row r="97">
          <cell r="A97" t="str">
            <v>B2</v>
          </cell>
        </row>
        <row r="98">
          <cell r="A98" t="str">
            <v>M1</v>
          </cell>
        </row>
        <row r="99">
          <cell r="A99" t="str">
            <v>M2</v>
          </cell>
        </row>
        <row r="100">
          <cell r="A100" t="str">
            <v>M3</v>
          </cell>
        </row>
        <row r="101">
          <cell r="A101" t="str">
            <v>M4</v>
          </cell>
        </row>
        <row r="102">
          <cell r="A102" t="str">
            <v>M5</v>
          </cell>
        </row>
        <row r="103">
          <cell r="A103" t="str">
            <v>ML</v>
          </cell>
        </row>
        <row r="104">
          <cell r="A104" t="str">
            <v>PERF</v>
          </cell>
        </row>
        <row r="105">
          <cell r="A105" t="str">
            <v>T1</v>
          </cell>
        </row>
        <row r="106">
          <cell r="A106" t="str">
            <v>T1</v>
          </cell>
        </row>
        <row r="107">
          <cell r="A107" t="str">
            <v>T3</v>
          </cell>
        </row>
        <row r="108">
          <cell r="A108" t="str">
            <v>T4</v>
          </cell>
        </row>
        <row r="109">
          <cell r="A109" t="str">
            <v>T1</v>
          </cell>
        </row>
        <row r="110">
          <cell r="A110" t="str">
            <v>T3</v>
          </cell>
        </row>
        <row r="111">
          <cell r="A111" t="str">
            <v>T4</v>
          </cell>
        </row>
        <row r="112">
          <cell r="A112" t="str">
            <v>EN</v>
          </cell>
        </row>
        <row r="113">
          <cell r="A113" t="str">
            <v>PI</v>
          </cell>
        </row>
        <row r="114">
          <cell r="A114" t="str">
            <v>C1</v>
          </cell>
        </row>
        <row r="115">
          <cell r="A115" t="str">
            <v>C2</v>
          </cell>
        </row>
        <row r="116">
          <cell r="A116" t="str">
            <v>C3</v>
          </cell>
        </row>
        <row r="117">
          <cell r="A117" t="str">
            <v>C4</v>
          </cell>
        </row>
        <row r="118">
          <cell r="A118" t="str">
            <v>S1</v>
          </cell>
        </row>
        <row r="119">
          <cell r="A119" t="str">
            <v>S2</v>
          </cell>
        </row>
        <row r="120">
          <cell r="A120" t="str">
            <v>S3</v>
          </cell>
        </row>
        <row r="121">
          <cell r="A121" t="str">
            <v>N1</v>
          </cell>
        </row>
        <row r="122">
          <cell r="A122" t="str">
            <v>O1</v>
          </cell>
        </row>
        <row r="123">
          <cell r="A123" t="str">
            <v>O2</v>
          </cell>
        </row>
        <row r="124">
          <cell r="A124" t="str">
            <v>O4</v>
          </cell>
        </row>
        <row r="125">
          <cell r="A125" t="str">
            <v>P1</v>
          </cell>
        </row>
        <row r="126">
          <cell r="A126" t="str">
            <v>P2</v>
          </cell>
        </row>
        <row r="127">
          <cell r="A127" t="str">
            <v>B1</v>
          </cell>
        </row>
        <row r="128">
          <cell r="A128" t="str">
            <v>B2</v>
          </cell>
        </row>
        <row r="129">
          <cell r="A129" t="str">
            <v>M1</v>
          </cell>
        </row>
        <row r="130">
          <cell r="A130" t="str">
            <v>M2</v>
          </cell>
        </row>
        <row r="131">
          <cell r="A131" t="str">
            <v>M3</v>
          </cell>
        </row>
        <row r="132">
          <cell r="A132" t="str">
            <v>M4</v>
          </cell>
        </row>
        <row r="133">
          <cell r="A133" t="str">
            <v>M5</v>
          </cell>
        </row>
        <row r="134">
          <cell r="A134" t="str">
            <v>ML</v>
          </cell>
        </row>
        <row r="135">
          <cell r="A135" t="str">
            <v>PERF</v>
          </cell>
        </row>
        <row r="136">
          <cell r="A136" t="str">
            <v>EN</v>
          </cell>
        </row>
        <row r="137">
          <cell r="A137" t="str">
            <v>PI</v>
          </cell>
        </row>
        <row r="138">
          <cell r="A138" t="str">
            <v>C1</v>
          </cell>
        </row>
        <row r="139">
          <cell r="A139" t="str">
            <v>C2</v>
          </cell>
        </row>
        <row r="140">
          <cell r="A140" t="str">
            <v>C3</v>
          </cell>
        </row>
        <row r="141">
          <cell r="A141" t="str">
            <v>C4</v>
          </cell>
        </row>
        <row r="142">
          <cell r="A142" t="str">
            <v>S1</v>
          </cell>
        </row>
        <row r="143">
          <cell r="A143" t="str">
            <v>S2</v>
          </cell>
        </row>
        <row r="144">
          <cell r="A144" t="str">
            <v>S3</v>
          </cell>
        </row>
        <row r="145">
          <cell r="A145" t="str">
            <v>N1</v>
          </cell>
        </row>
        <row r="146">
          <cell r="A146" t="str">
            <v>O1</v>
          </cell>
        </row>
        <row r="147">
          <cell r="A147" t="str">
            <v>O2</v>
          </cell>
        </row>
        <row r="148">
          <cell r="A148" t="str">
            <v>O4</v>
          </cell>
        </row>
        <row r="149">
          <cell r="A149" t="str">
            <v>P1</v>
          </cell>
        </row>
        <row r="150">
          <cell r="A150" t="str">
            <v>P2</v>
          </cell>
        </row>
        <row r="151">
          <cell r="A151" t="str">
            <v>B1</v>
          </cell>
        </row>
        <row r="152">
          <cell r="A152" t="str">
            <v>B2</v>
          </cell>
        </row>
        <row r="153">
          <cell r="A153" t="str">
            <v>M1</v>
          </cell>
        </row>
        <row r="154">
          <cell r="A154" t="str">
            <v>M2</v>
          </cell>
        </row>
        <row r="155">
          <cell r="A155" t="str">
            <v>M3</v>
          </cell>
        </row>
        <row r="156">
          <cell r="A156" t="str">
            <v>M4</v>
          </cell>
        </row>
        <row r="157">
          <cell r="A157" t="str">
            <v>M5</v>
          </cell>
        </row>
        <row r="158">
          <cell r="A158" t="str">
            <v>ML</v>
          </cell>
        </row>
        <row r="159">
          <cell r="A159" t="str">
            <v>PERF</v>
          </cell>
        </row>
        <row r="160">
          <cell r="A160" t="str">
            <v>T1</v>
          </cell>
        </row>
        <row r="161">
          <cell r="A161" t="str">
            <v>T1</v>
          </cell>
        </row>
        <row r="162">
          <cell r="A162" t="str">
            <v>T3</v>
          </cell>
        </row>
        <row r="163">
          <cell r="A163" t="str">
            <v>T4</v>
          </cell>
        </row>
        <row r="164">
          <cell r="A164" t="str">
            <v>T1</v>
          </cell>
        </row>
        <row r="165">
          <cell r="A165" t="str">
            <v>T3</v>
          </cell>
        </row>
        <row r="166">
          <cell r="A166" t="str">
            <v>T4</v>
          </cell>
        </row>
        <row r="167">
          <cell r="A167" t="str">
            <v>EN</v>
          </cell>
        </row>
        <row r="168">
          <cell r="A168" t="str">
            <v>PI</v>
          </cell>
        </row>
        <row r="169">
          <cell r="A169" t="str">
            <v>C1</v>
          </cell>
        </row>
        <row r="170">
          <cell r="A170" t="str">
            <v>C2</v>
          </cell>
        </row>
        <row r="171">
          <cell r="A171" t="str">
            <v>C3</v>
          </cell>
        </row>
        <row r="172">
          <cell r="A172" t="str">
            <v>C4</v>
          </cell>
        </row>
        <row r="173">
          <cell r="A173" t="str">
            <v>S1</v>
          </cell>
        </row>
        <row r="174">
          <cell r="A174" t="str">
            <v>S2</v>
          </cell>
        </row>
        <row r="175">
          <cell r="A175" t="str">
            <v>S3</v>
          </cell>
        </row>
        <row r="176">
          <cell r="A176" t="str">
            <v>N1</v>
          </cell>
        </row>
        <row r="177">
          <cell r="A177" t="str">
            <v>O1</v>
          </cell>
        </row>
        <row r="178">
          <cell r="A178" t="str">
            <v>O2</v>
          </cell>
        </row>
        <row r="179">
          <cell r="A179" t="str">
            <v>O4</v>
          </cell>
        </row>
        <row r="180">
          <cell r="A180" t="str">
            <v>P1</v>
          </cell>
        </row>
        <row r="181">
          <cell r="A181" t="str">
            <v>P2</v>
          </cell>
        </row>
        <row r="182">
          <cell r="A182" t="str">
            <v>B1</v>
          </cell>
        </row>
        <row r="183">
          <cell r="A183" t="str">
            <v>B2</v>
          </cell>
        </row>
        <row r="184">
          <cell r="A184" t="str">
            <v>M1</v>
          </cell>
        </row>
        <row r="185">
          <cell r="A185" t="str">
            <v>M2</v>
          </cell>
        </row>
        <row r="186">
          <cell r="A186" t="str">
            <v>M3</v>
          </cell>
        </row>
        <row r="187">
          <cell r="A187" t="str">
            <v>M4</v>
          </cell>
        </row>
        <row r="188">
          <cell r="A188" t="str">
            <v>M5</v>
          </cell>
        </row>
        <row r="189">
          <cell r="A189" t="str">
            <v>ML</v>
          </cell>
        </row>
        <row r="190">
          <cell r="A190" t="str">
            <v>PERF</v>
          </cell>
        </row>
        <row r="191">
          <cell r="A191" t="str">
            <v>EN</v>
          </cell>
        </row>
        <row r="192">
          <cell r="A192" t="str">
            <v>PI</v>
          </cell>
        </row>
        <row r="193">
          <cell r="A193" t="str">
            <v>C1</v>
          </cell>
        </row>
        <row r="194">
          <cell r="A194" t="str">
            <v>C2</v>
          </cell>
        </row>
        <row r="195">
          <cell r="A195" t="str">
            <v>C3</v>
          </cell>
        </row>
        <row r="196">
          <cell r="A196" t="str">
            <v>C4</v>
          </cell>
        </row>
        <row r="197">
          <cell r="A197" t="str">
            <v>S1</v>
          </cell>
        </row>
        <row r="198">
          <cell r="A198" t="str">
            <v>S2</v>
          </cell>
        </row>
        <row r="199">
          <cell r="A199" t="str">
            <v>S3</v>
          </cell>
        </row>
        <row r="200">
          <cell r="A200" t="str">
            <v>N1</v>
          </cell>
        </row>
        <row r="201">
          <cell r="A201" t="str">
            <v>O1</v>
          </cell>
        </row>
        <row r="202">
          <cell r="A202" t="str">
            <v>O2</v>
          </cell>
        </row>
        <row r="203">
          <cell r="A203" t="str">
            <v>O4</v>
          </cell>
        </row>
        <row r="204">
          <cell r="A204" t="str">
            <v>P1</v>
          </cell>
        </row>
        <row r="205">
          <cell r="A205" t="str">
            <v>P2</v>
          </cell>
        </row>
        <row r="206">
          <cell r="A206" t="str">
            <v>B1</v>
          </cell>
        </row>
        <row r="207">
          <cell r="A207" t="str">
            <v>B2</v>
          </cell>
        </row>
        <row r="208">
          <cell r="A208" t="str">
            <v>M1</v>
          </cell>
        </row>
        <row r="209">
          <cell r="A209" t="str">
            <v>M2</v>
          </cell>
        </row>
        <row r="210">
          <cell r="A210" t="str">
            <v>M3</v>
          </cell>
        </row>
        <row r="211">
          <cell r="A211" t="str">
            <v>M4</v>
          </cell>
        </row>
        <row r="212">
          <cell r="A212" t="str">
            <v>M5</v>
          </cell>
        </row>
        <row r="213">
          <cell r="A213" t="str">
            <v>ML</v>
          </cell>
        </row>
        <row r="214">
          <cell r="A214" t="str">
            <v>PERF</v>
          </cell>
        </row>
        <row r="215">
          <cell r="A215" t="str">
            <v>T1</v>
          </cell>
        </row>
        <row r="216">
          <cell r="A216" t="str">
            <v>T1</v>
          </cell>
        </row>
        <row r="217">
          <cell r="A217" t="str">
            <v>T3</v>
          </cell>
        </row>
        <row r="218">
          <cell r="A218" t="str">
            <v>T4</v>
          </cell>
        </row>
        <row r="219">
          <cell r="A219" t="str">
            <v>T1</v>
          </cell>
        </row>
        <row r="220">
          <cell r="A220" t="str">
            <v>T3</v>
          </cell>
        </row>
        <row r="221">
          <cell r="A221" t="str">
            <v>T4</v>
          </cell>
        </row>
        <row r="222">
          <cell r="A222" t="str">
            <v>EN</v>
          </cell>
        </row>
        <row r="223">
          <cell r="A223" t="str">
            <v>PI</v>
          </cell>
        </row>
        <row r="224">
          <cell r="A224" t="str">
            <v>C1</v>
          </cell>
        </row>
        <row r="225">
          <cell r="A225" t="str">
            <v>C2</v>
          </cell>
        </row>
        <row r="226">
          <cell r="A226" t="str">
            <v>C3</v>
          </cell>
        </row>
        <row r="227">
          <cell r="A227" t="str">
            <v>C4</v>
          </cell>
        </row>
        <row r="228">
          <cell r="A228" t="str">
            <v>S1</v>
          </cell>
        </row>
        <row r="229">
          <cell r="A229" t="str">
            <v>S2</v>
          </cell>
        </row>
        <row r="230">
          <cell r="A230" t="str">
            <v>S3</v>
          </cell>
        </row>
        <row r="231">
          <cell r="A231" t="str">
            <v>N1</v>
          </cell>
        </row>
        <row r="232">
          <cell r="A232" t="str">
            <v>O1</v>
          </cell>
        </row>
        <row r="233">
          <cell r="A233" t="str">
            <v>O2</v>
          </cell>
        </row>
        <row r="234">
          <cell r="A234" t="str">
            <v>O4</v>
          </cell>
        </row>
        <row r="235">
          <cell r="A235" t="str">
            <v>P1</v>
          </cell>
        </row>
        <row r="236">
          <cell r="A236" t="str">
            <v>P2</v>
          </cell>
        </row>
        <row r="237">
          <cell r="A237" t="str">
            <v>B1</v>
          </cell>
        </row>
        <row r="238">
          <cell r="A238" t="str">
            <v>B2</v>
          </cell>
        </row>
        <row r="239">
          <cell r="A239" t="str">
            <v>M1</v>
          </cell>
        </row>
        <row r="240">
          <cell r="A240" t="str">
            <v>M2</v>
          </cell>
        </row>
        <row r="241">
          <cell r="A241" t="str">
            <v>M3</v>
          </cell>
        </row>
        <row r="242">
          <cell r="A242" t="str">
            <v>M4</v>
          </cell>
        </row>
        <row r="243">
          <cell r="A243" t="str">
            <v>M5</v>
          </cell>
        </row>
        <row r="244">
          <cell r="A244" t="str">
            <v>ML</v>
          </cell>
        </row>
        <row r="245">
          <cell r="A245" t="str">
            <v>PERF</v>
          </cell>
        </row>
        <row r="246">
          <cell r="A246" t="str">
            <v>EN</v>
          </cell>
        </row>
        <row r="247">
          <cell r="A247" t="str">
            <v>PI</v>
          </cell>
        </row>
        <row r="248">
          <cell r="A248" t="str">
            <v>C1</v>
          </cell>
        </row>
        <row r="249">
          <cell r="A249" t="str">
            <v>C2</v>
          </cell>
        </row>
        <row r="250">
          <cell r="A250" t="str">
            <v>C3</v>
          </cell>
        </row>
        <row r="251">
          <cell r="A251" t="str">
            <v>C4</v>
          </cell>
        </row>
        <row r="252">
          <cell r="A252" t="str">
            <v>S1</v>
          </cell>
        </row>
        <row r="253">
          <cell r="A253" t="str">
            <v>S2</v>
          </cell>
        </row>
        <row r="254">
          <cell r="A254" t="str">
            <v>S3</v>
          </cell>
        </row>
        <row r="255">
          <cell r="A255" t="str">
            <v>N1</v>
          </cell>
        </row>
        <row r="256">
          <cell r="A256" t="str">
            <v>O1</v>
          </cell>
        </row>
        <row r="257">
          <cell r="A257" t="str">
            <v>O2</v>
          </cell>
        </row>
        <row r="258">
          <cell r="A258" t="str">
            <v>O4</v>
          </cell>
        </row>
        <row r="259">
          <cell r="A259" t="str">
            <v>P1</v>
          </cell>
        </row>
        <row r="260">
          <cell r="A260" t="str">
            <v>P2</v>
          </cell>
        </row>
        <row r="261">
          <cell r="A261" t="str">
            <v>B1</v>
          </cell>
        </row>
        <row r="262">
          <cell r="A262" t="str">
            <v>B2</v>
          </cell>
        </row>
        <row r="263">
          <cell r="A263" t="str">
            <v>M1</v>
          </cell>
        </row>
        <row r="264">
          <cell r="A264" t="str">
            <v>M2</v>
          </cell>
        </row>
        <row r="265">
          <cell r="A265" t="str">
            <v>M3</v>
          </cell>
        </row>
        <row r="266">
          <cell r="A266" t="str">
            <v>M4</v>
          </cell>
        </row>
        <row r="267">
          <cell r="A267" t="str">
            <v>M5</v>
          </cell>
        </row>
        <row r="268">
          <cell r="A268" t="str">
            <v>ML</v>
          </cell>
        </row>
        <row r="269">
          <cell r="A269" t="str">
            <v>PERF</v>
          </cell>
        </row>
        <row r="270">
          <cell r="A270" t="str">
            <v>T1</v>
          </cell>
        </row>
        <row r="271">
          <cell r="A271" t="str">
            <v>T1</v>
          </cell>
        </row>
        <row r="272">
          <cell r="A272" t="str">
            <v>T3</v>
          </cell>
        </row>
        <row r="273">
          <cell r="A273" t="str">
            <v>T4</v>
          </cell>
        </row>
        <row r="274">
          <cell r="A274" t="str">
            <v>T1</v>
          </cell>
        </row>
        <row r="275">
          <cell r="A275" t="str">
            <v>T3</v>
          </cell>
        </row>
        <row r="276">
          <cell r="A276" t="str">
            <v>T4</v>
          </cell>
        </row>
      </sheetData>
      <sheetData sheetId="28">
        <row r="1">
          <cell r="A1" t="str">
            <v>ANTENNE</v>
          </cell>
          <cell r="B1" t="str">
            <v>SITE</v>
          </cell>
          <cell r="F1" t="str">
            <v>DATE EVENT</v>
          </cell>
          <cell r="H1" t="str">
            <v>ANTENNE</v>
          </cell>
          <cell r="I1" t="str">
            <v>SITE</v>
          </cell>
          <cell r="M1" t="str">
            <v>DATE EVENT</v>
          </cell>
        </row>
        <row r="2">
          <cell r="A2" t="str">
            <v>Montmartre</v>
          </cell>
          <cell r="H2" t="str">
            <v>Montmartre</v>
          </cell>
        </row>
        <row r="3">
          <cell r="A3" t="str">
            <v>Ens Externe</v>
          </cell>
          <cell r="H3" t="str">
            <v>Montmartre</v>
          </cell>
        </row>
        <row r="4">
          <cell r="A4" t="str">
            <v>Nanterre</v>
          </cell>
          <cell r="H4" t="str">
            <v>Ens Externe</v>
          </cell>
        </row>
        <row r="5">
          <cell r="A5" t="str">
            <v>Ens Externe</v>
          </cell>
          <cell r="H5" t="str">
            <v>Nanterre</v>
          </cell>
        </row>
        <row r="6">
          <cell r="A6" t="str">
            <v>Ens Externe</v>
          </cell>
          <cell r="H6" t="str">
            <v>Ens Externe</v>
          </cell>
        </row>
        <row r="7">
          <cell r="A7" t="str">
            <v>Ens Externe</v>
          </cell>
          <cell r="H7" t="str">
            <v>Nanterre</v>
          </cell>
        </row>
        <row r="8">
          <cell r="A8" t="str">
            <v>Ens Externe</v>
          </cell>
          <cell r="H8" t="str">
            <v>Ens Externe</v>
          </cell>
        </row>
        <row r="9">
          <cell r="A9" t="str">
            <v>Nanterre</v>
          </cell>
          <cell r="H9" t="str">
            <v>Ens Externe</v>
          </cell>
        </row>
        <row r="10">
          <cell r="A10" t="str">
            <v>Ens Externe</v>
          </cell>
          <cell r="H10" t="str">
            <v>Nanterre</v>
          </cell>
        </row>
        <row r="11">
          <cell r="A11" t="str">
            <v>Ens Externe</v>
          </cell>
          <cell r="H11" t="str">
            <v>Nanterre</v>
          </cell>
        </row>
        <row r="12">
          <cell r="A12" t="str">
            <v>Ens Externe</v>
          </cell>
          <cell r="H12" t="str">
            <v>Nanterre</v>
          </cell>
        </row>
        <row r="13">
          <cell r="A13" t="str">
            <v>Ens Externe</v>
          </cell>
          <cell r="H13" t="str">
            <v>Nanterre</v>
          </cell>
        </row>
        <row r="14">
          <cell r="A14" t="str">
            <v>Ens Externe</v>
          </cell>
        </row>
        <row r="15">
          <cell r="A15" t="str">
            <v>Ens Externe</v>
          </cell>
        </row>
        <row r="16">
          <cell r="A16" t="str">
            <v>Ens Externe</v>
          </cell>
        </row>
        <row r="17">
          <cell r="A17" t="str">
            <v>Clamart</v>
          </cell>
        </row>
        <row r="18">
          <cell r="A18" t="str">
            <v>Nanterre</v>
          </cell>
        </row>
      </sheetData>
      <sheetData sheetId="29"/>
      <sheetData sheetId="30"/>
      <sheetData sheetId="3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L%20EXPERTISES/Downloads/R22015_PMT1618_fichier%20de%20travail_V7.xlsm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invalid="1" saveData="0" refreshedBy="Gaetan" refreshedDate="42234.017423611112" createdVersion="5" refreshedVersion="3" minRefreshableVersion="3" recordCount="231780">
  <cacheSource type="worksheet">
    <worksheetSource name="Param_Extracteur_DB" r:id="rId1"/>
  </cacheSource>
  <cacheFields count="38">
    <cacheField name="Proprio" numFmtId="0">
      <sharedItems containsString="0"/>
    </cacheField>
    <cacheField name="PàB" numFmtId="0">
      <sharedItems containsString="0"/>
    </cacheField>
    <cacheField name="Occupant" numFmtId="0">
      <sharedItems containsString="0"/>
    </cacheField>
    <cacheField name="Dom." numFmtId="0">
      <sharedItems count="26">
        <s v="B1"/>
        <s v="B2"/>
        <s v="M1"/>
        <s v="M2"/>
        <s v="M3"/>
        <s v="M4"/>
        <s v="M5"/>
        <s v="C1"/>
        <s v="C2"/>
        <s v="C3"/>
        <s v="C4"/>
        <s v="S1"/>
        <s v="S2"/>
        <s v="S3"/>
        <s v="N1"/>
        <s v="P1"/>
        <s v="P2"/>
        <s v="O1"/>
        <s v="O2"/>
        <s v="O4"/>
        <s v="EN"/>
        <s v="PI"/>
        <s v="ML"/>
        <s v="T1"/>
        <s v="T3"/>
        <s v="T4"/>
      </sharedItems>
    </cacheField>
    <cacheField name="Libellé Domaine" numFmtId="0">
      <sharedItems containsString="0"/>
    </cacheField>
    <cacheField name="Famille Lettre de Gestion" numFmtId="0">
      <sharedItems count="11">
        <s v="FMT"/>
        <s v="PCO"/>
        <s v="SECURISATION"/>
        <s v="NETTOYAGE"/>
        <s v="AUTRES PPO"/>
        <s v="PPO"/>
        <s v="PILOTAGE"/>
        <s v="Tx GTP EDF"/>
        <s v="Tx FM EDF"/>
        <s v="Tx FM ERDF"/>
        <s v="Tx GTP ERDF"/>
      </sharedItems>
    </cacheField>
    <cacheField name="Famille FM" numFmtId="0">
      <sharedItems containsString="0"/>
    </cacheField>
    <cacheField name="Famille Antennes" numFmtId="0">
      <sharedItems containsString="0"/>
    </cacheField>
    <cacheField name="Famille DIG" numFmtId="0">
      <sharedItems containsString="0"/>
    </cacheField>
    <cacheField name="Antenne" numFmtId="0">
      <sharedItems containsString="0"/>
    </cacheField>
    <cacheField name="Site 2015" numFmtId="0">
      <sharedItems containsMixedTypes="1" containsNumber="1" containsInteger="1" minValue="182" maxValue="3346" count="81">
        <n v="182"/>
        <n v="3346"/>
        <n v="183"/>
        <n v="194"/>
        <n v="196"/>
        <n v="3323"/>
        <n v="198"/>
        <n v="200"/>
        <n v="213"/>
        <n v="214"/>
        <s v="NewIFS001"/>
        <s v="NewIFS002"/>
        <s v="NEWDIRIFS003"/>
        <n v="220"/>
        <n v="233"/>
        <n v="241"/>
        <n v="244"/>
        <n v="255"/>
        <n v="262"/>
        <n v="263"/>
        <n v="266"/>
        <n v="280"/>
        <n v="289"/>
        <n v="291"/>
        <n v="322"/>
        <n v="327"/>
        <n v="331"/>
        <n v="333"/>
        <s v="NEWERDFIDF007"/>
        <n v="335"/>
        <n v="342"/>
        <n v="344"/>
        <n v="346"/>
        <n v="350"/>
        <n v="356"/>
        <n v="390"/>
        <n v="391"/>
        <s v="NewERDFIFS008"/>
        <n v="395"/>
        <n v="1884"/>
        <n v="2052"/>
        <n v="2103"/>
        <n v="2300"/>
        <n v="2303"/>
        <s v="NewIFS00X"/>
        <n v="2304"/>
        <n v="2333"/>
        <n v="2415"/>
        <n v="2418"/>
        <n v="2419"/>
        <n v="2607"/>
        <s v="NEWERDFIDF009"/>
        <n v="2759"/>
        <n v="2767"/>
        <n v="2805"/>
        <n v="2824"/>
        <n v="2847"/>
        <n v="2897"/>
        <n v="2913"/>
        <n v="2920"/>
        <n v="2957"/>
        <n v="2961"/>
        <n v="3039"/>
        <n v="3040"/>
        <n v="3041"/>
        <n v="3042"/>
        <n v="3090"/>
        <n v="3119"/>
        <n v="3132"/>
        <n v="3210"/>
        <n v="3234"/>
        <n v="3282"/>
        <n v="3289"/>
        <n v="3291"/>
        <n v="3296"/>
        <n v="3303"/>
        <n v="3304"/>
        <n v="3306"/>
        <n v="3336"/>
        <s v="NEWDIRIDF004"/>
        <s v="Glob"/>
      </sharedItems>
    </cacheField>
    <cacheField name="Libellé Site 2015" numFmtId="0">
      <sharedItems containsString="0"/>
    </cacheField>
    <cacheField name="F/H" numFmtId="0">
      <sharedItems count="2">
        <s v="F"/>
        <s v="H"/>
      </sharedItems>
    </cacheField>
    <cacheField name="Clé" numFmtId="0">
      <sharedItems count="52">
        <s v="B1F"/>
        <s v="B2F"/>
        <s v="M1F"/>
        <s v="M2F"/>
        <s v="M3F"/>
        <s v="M4F"/>
        <s v="M5F"/>
        <s v="C1F"/>
        <s v="C2F"/>
        <s v="C3F"/>
        <s v="C4F"/>
        <s v="S1F"/>
        <s v="S2F"/>
        <s v="S3F"/>
        <s v="N1F"/>
        <s v="P1F"/>
        <s v="P2F"/>
        <s v="O1F"/>
        <s v="O2F"/>
        <s v="O4F"/>
        <s v="ENF"/>
        <s v="PIF"/>
        <s v="B1H"/>
        <s v="B2H"/>
        <s v="M1H"/>
        <s v="M2H"/>
        <s v="M3H"/>
        <s v="M4H"/>
        <s v="M5H"/>
        <s v="MLH"/>
        <s v="C1H"/>
        <s v="C2H"/>
        <s v="C3H"/>
        <s v="C4H"/>
        <s v="S1H"/>
        <s v="S2H"/>
        <s v="S3H"/>
        <s v="N1H"/>
        <s v="P1H"/>
        <s v="P2H"/>
        <s v="O1H"/>
        <s v="O2H"/>
        <s v="O4H"/>
        <s v="ENH"/>
        <s v="PIH"/>
        <s v="T1EDF"/>
        <s v="T3EDF"/>
        <s v="T4ERDF"/>
        <s v="T1SOFILO"/>
        <s v="T3ERDF"/>
        <s v="T4EDF"/>
        <s v="T1ERDF"/>
      </sharedItems>
    </cacheField>
    <cacheField name="R1" numFmtId="0">
      <sharedItems containsString="0" containsNumber="1"/>
    </cacheField>
    <cacheField name="R2" numFmtId="0">
      <sharedItems containsString="0" containsNumber="1"/>
    </cacheField>
    <cacheField name="R3" numFmtId="0">
      <sharedItems containsString="0" containsNumber="1"/>
    </cacheField>
    <cacheField name="REALISE" numFmtId="0">
      <sharedItems containsString="0" containsNumber="1"/>
    </cacheField>
    <cacheField name="ANNEE" numFmtId="0">
      <sharedItems containsSemiMixedTypes="0" containsString="0" containsNumber="1" containsInteger="1" minValue="2014" maxValue="2018" count="5">
        <n v="2014"/>
        <n v="2015"/>
        <n v="2016"/>
        <n v="2017"/>
        <n v="2018"/>
      </sharedItems>
    </cacheField>
    <cacheField name="MOIS" numFmtId="0">
      <sharedItems containsSemiMixedTypes="0" containsString="0" containsNumber="1" containsInteger="1"/>
    </cacheField>
    <cacheField name="Taux mensuel" numFmtId="0">
      <sharedItems containsSemiMixedTypes="0" containsString="0" containsNumber="1"/>
    </cacheField>
    <cacheField name="Date de prise en location" numFmtId="0">
      <sharedItems containsSemiMixedTypes="0" containsNonDate="0" containsDate="1" containsString="0"/>
    </cacheField>
    <cacheField name="Date de libération" numFmtId="0">
      <sharedItems containsSemiMixedTypes="0" containsNonDate="0" containsDate="1" containsString="0"/>
    </cacheField>
    <cacheField name="En location au mois de la ligne" numFmtId="0">
      <sharedItems containsString="0"/>
    </cacheField>
    <cacheField name="Taux mensuel ajusté pour les libérés et pris en location" numFmtId="0">
      <sharedItems containsSemiMixedTypes="0" containsString="0" containsNumber="1"/>
    </cacheField>
    <cacheField name="F/H/T" numFmtId="0">
      <sharedItems count="3">
        <s v="F"/>
        <s v="H"/>
        <s v="T"/>
      </sharedItems>
    </cacheField>
    <cacheField name="R1 (mensuel)" numFmtId="0">
      <sharedItems containsSemiMixedTypes="0" containsString="0" containsNumber="1"/>
    </cacheField>
    <cacheField name="R2 (mensuel)" numFmtId="0">
      <sharedItems containsSemiMixedTypes="0" containsString="0" containsNumber="1"/>
    </cacheField>
    <cacheField name="R3 (mensuel)" numFmtId="0">
      <sharedItems containsSemiMixedTypes="0" containsString="0" containsNumber="1"/>
    </cacheField>
    <cacheField name="REALISE (mensuel)" numFmtId="0">
      <sharedItems containsSemiMixedTypes="0" containsString="0" containsNumber="1"/>
    </cacheField>
    <cacheField name="R1/12" numFmtId="0" formula="R1/12" databaseField="0"/>
    <cacheField name="R2/12" numFmtId="0" formula="R2/12" databaseField="0"/>
    <cacheField name="R3/12" numFmtId="0" formula="R3/12" databaseField="0"/>
    <cacheField name="REALISE/12" numFmtId="0" formula="REALISE/12" databaseField="0"/>
    <cacheField name="R1/12_2" numFmtId="0" formula="R1/12" databaseField="0"/>
    <cacheField name="R2/12_2" numFmtId="0" formula="R2/12" databaseField="0"/>
    <cacheField name="R3/12_2" numFmtId="0" formula="R3/12" databaseField="0"/>
    <cacheField name="REALISE/12_2" numFmtId="0" formula="REALISE/12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0" dataOnRows="1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>
  <location ref="T3:Y1212" firstHeaderRow="1" firstDataRow="2" firstDataCol="1"/>
  <pivotFields count="38"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axis="axisRow" showAll="0" defaultSubtotal="0">
      <items count="81">
        <item x="0"/>
        <item x="2"/>
        <item x="3"/>
        <item x="4"/>
        <item x="6"/>
        <item x="7"/>
        <item x="8"/>
        <item x="9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0"/>
        <item x="31"/>
        <item x="32"/>
        <item x="33"/>
        <item x="34"/>
        <item x="35"/>
        <item x="36"/>
        <item x="38"/>
        <item x="39"/>
        <item x="40"/>
        <item x="41"/>
        <item x="42"/>
        <item x="43"/>
        <item x="45"/>
        <item x="46"/>
        <item x="47"/>
        <item x="48"/>
        <item x="49"/>
        <item x="50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5"/>
        <item x="78"/>
        <item x="1"/>
        <item x="80"/>
        <item x="79"/>
        <item x="12"/>
        <item x="28"/>
        <item x="51"/>
        <item x="37"/>
        <item x="10"/>
        <item x="11"/>
        <item x="44"/>
      </items>
    </pivotField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axis="axisCol" showAll="0">
      <items count="6">
        <item x="0"/>
        <item x="1"/>
        <item x="2"/>
        <item x="3"/>
        <item x="4"/>
        <item t="default"/>
      </items>
    </pivotField>
    <pivotField showAll="0"/>
    <pivotField numFmtId="10" showAll="0"/>
    <pivotField numFmtId="14" showAll="0"/>
    <pivotField numFmtId="14" showAll="0"/>
    <pivotField showAll="0"/>
    <pivotField numFmtId="10" showAll="0"/>
    <pivotField axis="axisRow" showAll="0" defaultSubtotal="0">
      <items count="3">
        <item x="0"/>
        <item x="1"/>
        <item x="2"/>
      </items>
    </pivotField>
    <pivotField dataField="1" numFmtId="43" showAll="0" defaultSubtotal="0"/>
    <pivotField dataField="1" numFmtId="43" showAll="0" defaultSubtotal="0"/>
    <pivotField dataField="1" numFmtId="43" showAll="0" defaultSubtotal="0"/>
    <pivotField dataField="1" numFmtId="43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3">
    <field x="25"/>
    <field x="10"/>
    <field x="-2"/>
  </rowFields>
  <rowItems count="1208">
    <i>
      <x/>
    </i>
    <i r="1">
      <x/>
    </i>
    <i r="2">
      <x/>
    </i>
    <i r="2" i="1">
      <x v="1"/>
    </i>
    <i r="2" i="2">
      <x v="2"/>
    </i>
    <i r="2" i="3">
      <x v="3"/>
    </i>
    <i r="1">
      <x v="1"/>
    </i>
    <i r="2">
      <x/>
    </i>
    <i r="2" i="1">
      <x v="1"/>
    </i>
    <i r="2" i="2">
      <x v="2"/>
    </i>
    <i r="2" i="3">
      <x v="3"/>
    </i>
    <i r="1">
      <x v="2"/>
    </i>
    <i r="2">
      <x/>
    </i>
    <i r="2" i="1">
      <x v="1"/>
    </i>
    <i r="2" i="2">
      <x v="2"/>
    </i>
    <i r="2" i="3">
      <x v="3"/>
    </i>
    <i r="1">
      <x v="3"/>
    </i>
    <i r="2">
      <x/>
    </i>
    <i r="2" i="1">
      <x v="1"/>
    </i>
    <i r="2" i="2">
      <x v="2"/>
    </i>
    <i r="2" i="3">
      <x v="3"/>
    </i>
    <i r="1">
      <x v="4"/>
    </i>
    <i r="2">
      <x/>
    </i>
    <i r="2" i="1">
      <x v="1"/>
    </i>
    <i r="2" i="2">
      <x v="2"/>
    </i>
    <i r="2" i="3">
      <x v="3"/>
    </i>
    <i r="1">
      <x v="5"/>
    </i>
    <i r="2">
      <x/>
    </i>
    <i r="2" i="1">
      <x v="1"/>
    </i>
    <i r="2" i="2">
      <x v="2"/>
    </i>
    <i r="2" i="3">
      <x v="3"/>
    </i>
    <i r="1">
      <x v="6"/>
    </i>
    <i r="2">
      <x/>
    </i>
    <i r="2" i="1">
      <x v="1"/>
    </i>
    <i r="2" i="2">
      <x v="2"/>
    </i>
    <i r="2" i="3">
      <x v="3"/>
    </i>
    <i r="1">
      <x v="7"/>
    </i>
    <i r="2">
      <x/>
    </i>
    <i r="2" i="1">
      <x v="1"/>
    </i>
    <i r="2" i="2">
      <x v="2"/>
    </i>
    <i r="2" i="3">
      <x v="3"/>
    </i>
    <i r="1">
      <x v="8"/>
    </i>
    <i r="2">
      <x/>
    </i>
    <i r="2" i="1">
      <x v="1"/>
    </i>
    <i r="2" i="2">
      <x v="2"/>
    </i>
    <i r="2" i="3">
      <x v="3"/>
    </i>
    <i r="1">
      <x v="9"/>
    </i>
    <i r="2">
      <x/>
    </i>
    <i r="2" i="1">
      <x v="1"/>
    </i>
    <i r="2" i="2">
      <x v="2"/>
    </i>
    <i r="2" i="3">
      <x v="3"/>
    </i>
    <i r="1">
      <x v="10"/>
    </i>
    <i r="2">
      <x/>
    </i>
    <i r="2" i="1">
      <x v="1"/>
    </i>
    <i r="2" i="2">
      <x v="2"/>
    </i>
    <i r="2" i="3">
      <x v="3"/>
    </i>
    <i r="1">
      <x v="11"/>
    </i>
    <i r="2">
      <x/>
    </i>
    <i r="2" i="1">
      <x v="1"/>
    </i>
    <i r="2" i="2">
      <x v="2"/>
    </i>
    <i r="2" i="3">
      <x v="3"/>
    </i>
    <i r="1">
      <x v="12"/>
    </i>
    <i r="2">
      <x/>
    </i>
    <i r="2" i="1">
      <x v="1"/>
    </i>
    <i r="2" i="2">
      <x v="2"/>
    </i>
    <i r="2" i="3">
      <x v="3"/>
    </i>
    <i r="1">
      <x v="13"/>
    </i>
    <i r="2">
      <x/>
    </i>
    <i r="2" i="1">
      <x v="1"/>
    </i>
    <i r="2" i="2">
      <x v="2"/>
    </i>
    <i r="2" i="3">
      <x v="3"/>
    </i>
    <i r="1">
      <x v="14"/>
    </i>
    <i r="2">
      <x/>
    </i>
    <i r="2" i="1">
      <x v="1"/>
    </i>
    <i r="2" i="2">
      <x v="2"/>
    </i>
    <i r="2" i="3">
      <x v="3"/>
    </i>
    <i r="1">
      <x v="15"/>
    </i>
    <i r="2">
      <x/>
    </i>
    <i r="2" i="1">
      <x v="1"/>
    </i>
    <i r="2" i="2">
      <x v="2"/>
    </i>
    <i r="2" i="3">
      <x v="3"/>
    </i>
    <i r="1">
      <x v="16"/>
    </i>
    <i r="2">
      <x/>
    </i>
    <i r="2" i="1">
      <x v="1"/>
    </i>
    <i r="2" i="2">
      <x v="2"/>
    </i>
    <i r="2" i="3">
      <x v="3"/>
    </i>
    <i r="1">
      <x v="17"/>
    </i>
    <i r="2">
      <x/>
    </i>
    <i r="2" i="1">
      <x v="1"/>
    </i>
    <i r="2" i="2">
      <x v="2"/>
    </i>
    <i r="2" i="3">
      <x v="3"/>
    </i>
    <i r="1">
      <x v="18"/>
    </i>
    <i r="2">
      <x/>
    </i>
    <i r="2" i="1">
      <x v="1"/>
    </i>
    <i r="2" i="2">
      <x v="2"/>
    </i>
    <i r="2" i="3">
      <x v="3"/>
    </i>
    <i r="1">
      <x v="19"/>
    </i>
    <i r="2">
      <x/>
    </i>
    <i r="2" i="1">
      <x v="1"/>
    </i>
    <i r="2" i="2">
      <x v="2"/>
    </i>
    <i r="2" i="3">
      <x v="3"/>
    </i>
    <i r="1">
      <x v="20"/>
    </i>
    <i r="2">
      <x/>
    </i>
    <i r="2" i="1">
      <x v="1"/>
    </i>
    <i r="2" i="2">
      <x v="2"/>
    </i>
    <i r="2" i="3">
      <x v="3"/>
    </i>
    <i r="1">
      <x v="21"/>
    </i>
    <i r="2">
      <x/>
    </i>
    <i r="2" i="1">
      <x v="1"/>
    </i>
    <i r="2" i="2">
      <x v="2"/>
    </i>
    <i r="2" i="3">
      <x v="3"/>
    </i>
    <i r="1">
      <x v="22"/>
    </i>
    <i r="2">
      <x/>
    </i>
    <i r="2" i="1">
      <x v="1"/>
    </i>
    <i r="2" i="2">
      <x v="2"/>
    </i>
    <i r="2" i="3">
      <x v="3"/>
    </i>
    <i r="1">
      <x v="23"/>
    </i>
    <i r="2">
      <x/>
    </i>
    <i r="2" i="1">
      <x v="1"/>
    </i>
    <i r="2" i="2">
      <x v="2"/>
    </i>
    <i r="2" i="3">
      <x v="3"/>
    </i>
    <i r="1">
      <x v="24"/>
    </i>
    <i r="2">
      <x/>
    </i>
    <i r="2" i="1">
      <x v="1"/>
    </i>
    <i r="2" i="2">
      <x v="2"/>
    </i>
    <i r="2" i="3">
      <x v="3"/>
    </i>
    <i r="1">
      <x v="25"/>
    </i>
    <i r="2">
      <x/>
    </i>
    <i r="2" i="1">
      <x v="1"/>
    </i>
    <i r="2" i="2">
      <x v="2"/>
    </i>
    <i r="2" i="3">
      <x v="3"/>
    </i>
    <i r="1">
      <x v="26"/>
    </i>
    <i r="2">
      <x/>
    </i>
    <i r="2" i="1">
      <x v="1"/>
    </i>
    <i r="2" i="2">
      <x v="2"/>
    </i>
    <i r="2" i="3">
      <x v="3"/>
    </i>
    <i r="1">
      <x v="27"/>
    </i>
    <i r="2">
      <x/>
    </i>
    <i r="2" i="1">
      <x v="1"/>
    </i>
    <i r="2" i="2">
      <x v="2"/>
    </i>
    <i r="2" i="3">
      <x v="3"/>
    </i>
    <i r="1">
      <x v="28"/>
    </i>
    <i r="2">
      <x/>
    </i>
    <i r="2" i="1">
      <x v="1"/>
    </i>
    <i r="2" i="2">
      <x v="2"/>
    </i>
    <i r="2" i="3">
      <x v="3"/>
    </i>
    <i r="1">
      <x v="29"/>
    </i>
    <i r="2">
      <x/>
    </i>
    <i r="2" i="1">
      <x v="1"/>
    </i>
    <i r="2" i="2">
      <x v="2"/>
    </i>
    <i r="2" i="3">
      <x v="3"/>
    </i>
    <i r="1">
      <x v="30"/>
    </i>
    <i r="2">
      <x/>
    </i>
    <i r="2" i="1">
      <x v="1"/>
    </i>
    <i r="2" i="2">
      <x v="2"/>
    </i>
    <i r="2" i="3">
      <x v="3"/>
    </i>
    <i r="1">
      <x v="31"/>
    </i>
    <i r="2">
      <x/>
    </i>
    <i r="2" i="1">
      <x v="1"/>
    </i>
    <i r="2" i="2">
      <x v="2"/>
    </i>
    <i r="2" i="3">
      <x v="3"/>
    </i>
    <i r="1">
      <x v="32"/>
    </i>
    <i r="2">
      <x/>
    </i>
    <i r="2" i="1">
      <x v="1"/>
    </i>
    <i r="2" i="2">
      <x v="2"/>
    </i>
    <i r="2" i="3">
      <x v="3"/>
    </i>
    <i r="1">
      <x v="33"/>
    </i>
    <i r="2">
      <x/>
    </i>
    <i r="2" i="1">
      <x v="1"/>
    </i>
    <i r="2" i="2">
      <x v="2"/>
    </i>
    <i r="2" i="3">
      <x v="3"/>
    </i>
    <i r="1">
      <x v="34"/>
    </i>
    <i r="2">
      <x/>
    </i>
    <i r="2" i="1">
      <x v="1"/>
    </i>
    <i r="2" i="2">
      <x v="2"/>
    </i>
    <i r="2" i="3">
      <x v="3"/>
    </i>
    <i r="1">
      <x v="35"/>
    </i>
    <i r="2">
      <x/>
    </i>
    <i r="2" i="1">
      <x v="1"/>
    </i>
    <i r="2" i="2">
      <x v="2"/>
    </i>
    <i r="2" i="3">
      <x v="3"/>
    </i>
    <i r="1">
      <x v="36"/>
    </i>
    <i r="2">
      <x/>
    </i>
    <i r="2" i="1">
      <x v="1"/>
    </i>
    <i r="2" i="2">
      <x v="2"/>
    </i>
    <i r="2" i="3">
      <x v="3"/>
    </i>
    <i r="1">
      <x v="37"/>
    </i>
    <i r="2">
      <x/>
    </i>
    <i r="2" i="1">
      <x v="1"/>
    </i>
    <i r="2" i="2">
      <x v="2"/>
    </i>
    <i r="2" i="3">
      <x v="3"/>
    </i>
    <i r="1">
      <x v="38"/>
    </i>
    <i r="2">
      <x/>
    </i>
    <i r="2" i="1">
      <x v="1"/>
    </i>
    <i r="2" i="2">
      <x v="2"/>
    </i>
    <i r="2" i="3">
      <x v="3"/>
    </i>
    <i r="1">
      <x v="39"/>
    </i>
    <i r="2">
      <x/>
    </i>
    <i r="2" i="1">
      <x v="1"/>
    </i>
    <i r="2" i="2">
      <x v="2"/>
    </i>
    <i r="2" i="3">
      <x v="3"/>
    </i>
    <i r="1">
      <x v="40"/>
    </i>
    <i r="2">
      <x/>
    </i>
    <i r="2" i="1">
      <x v="1"/>
    </i>
    <i r="2" i="2">
      <x v="2"/>
    </i>
    <i r="2" i="3">
      <x v="3"/>
    </i>
    <i r="1">
      <x v="41"/>
    </i>
    <i r="2">
      <x/>
    </i>
    <i r="2" i="1">
      <x v="1"/>
    </i>
    <i r="2" i="2">
      <x v="2"/>
    </i>
    <i r="2" i="3">
      <x v="3"/>
    </i>
    <i r="1">
      <x v="42"/>
    </i>
    <i r="2">
      <x/>
    </i>
    <i r="2" i="1">
      <x v="1"/>
    </i>
    <i r="2" i="2">
      <x v="2"/>
    </i>
    <i r="2" i="3">
      <x v="3"/>
    </i>
    <i r="1">
      <x v="43"/>
    </i>
    <i r="2">
      <x/>
    </i>
    <i r="2" i="1">
      <x v="1"/>
    </i>
    <i r="2" i="2">
      <x v="2"/>
    </i>
    <i r="2" i="3">
      <x v="3"/>
    </i>
    <i r="1">
      <x v="44"/>
    </i>
    <i r="2">
      <x/>
    </i>
    <i r="2" i="1">
      <x v="1"/>
    </i>
    <i r="2" i="2">
      <x v="2"/>
    </i>
    <i r="2" i="3">
      <x v="3"/>
    </i>
    <i r="1">
      <x v="45"/>
    </i>
    <i r="2">
      <x/>
    </i>
    <i r="2" i="1">
      <x v="1"/>
    </i>
    <i r="2" i="2">
      <x v="2"/>
    </i>
    <i r="2" i="3">
      <x v="3"/>
    </i>
    <i r="1">
      <x v="46"/>
    </i>
    <i r="2">
      <x/>
    </i>
    <i r="2" i="1">
      <x v="1"/>
    </i>
    <i r="2" i="2">
      <x v="2"/>
    </i>
    <i r="2" i="3">
      <x v="3"/>
    </i>
    <i r="1">
      <x v="47"/>
    </i>
    <i r="2">
      <x/>
    </i>
    <i r="2" i="1">
      <x v="1"/>
    </i>
    <i r="2" i="2">
      <x v="2"/>
    </i>
    <i r="2" i="3">
      <x v="3"/>
    </i>
    <i r="1">
      <x v="48"/>
    </i>
    <i r="2">
      <x/>
    </i>
    <i r="2" i="1">
      <x v="1"/>
    </i>
    <i r="2" i="2">
      <x v="2"/>
    </i>
    <i r="2" i="3">
      <x v="3"/>
    </i>
    <i r="1">
      <x v="49"/>
    </i>
    <i r="2">
      <x/>
    </i>
    <i r="2" i="1">
      <x v="1"/>
    </i>
    <i r="2" i="2">
      <x v="2"/>
    </i>
    <i r="2" i="3">
      <x v="3"/>
    </i>
    <i r="1">
      <x v="50"/>
    </i>
    <i r="2">
      <x/>
    </i>
    <i r="2" i="1">
      <x v="1"/>
    </i>
    <i r="2" i="2">
      <x v="2"/>
    </i>
    <i r="2" i="3">
      <x v="3"/>
    </i>
    <i r="1">
      <x v="51"/>
    </i>
    <i r="2">
      <x/>
    </i>
    <i r="2" i="1">
      <x v="1"/>
    </i>
    <i r="2" i="2">
      <x v="2"/>
    </i>
    <i r="2" i="3">
      <x v="3"/>
    </i>
    <i r="1">
      <x v="52"/>
    </i>
    <i r="2">
      <x/>
    </i>
    <i r="2" i="1">
      <x v="1"/>
    </i>
    <i r="2" i="2">
      <x v="2"/>
    </i>
    <i r="2" i="3">
      <x v="3"/>
    </i>
    <i r="1">
      <x v="53"/>
    </i>
    <i r="2">
      <x/>
    </i>
    <i r="2" i="1">
      <x v="1"/>
    </i>
    <i r="2" i="2">
      <x v="2"/>
    </i>
    <i r="2" i="3">
      <x v="3"/>
    </i>
    <i r="1">
      <x v="54"/>
    </i>
    <i r="2">
      <x/>
    </i>
    <i r="2" i="1">
      <x v="1"/>
    </i>
    <i r="2" i="2">
      <x v="2"/>
    </i>
    <i r="2" i="3">
      <x v="3"/>
    </i>
    <i r="1">
      <x v="55"/>
    </i>
    <i r="2">
      <x/>
    </i>
    <i r="2" i="1">
      <x v="1"/>
    </i>
    <i r="2" i="2">
      <x v="2"/>
    </i>
    <i r="2" i="3">
      <x v="3"/>
    </i>
    <i r="1">
      <x v="56"/>
    </i>
    <i r="2">
      <x/>
    </i>
    <i r="2" i="1">
      <x v="1"/>
    </i>
    <i r="2" i="2">
      <x v="2"/>
    </i>
    <i r="2" i="3">
      <x v="3"/>
    </i>
    <i r="1">
      <x v="57"/>
    </i>
    <i r="2">
      <x/>
    </i>
    <i r="2" i="1">
      <x v="1"/>
    </i>
    <i r="2" i="2">
      <x v="2"/>
    </i>
    <i r="2" i="3">
      <x v="3"/>
    </i>
    <i r="1">
      <x v="58"/>
    </i>
    <i r="2">
      <x/>
    </i>
    <i r="2" i="1">
      <x v="1"/>
    </i>
    <i r="2" i="2">
      <x v="2"/>
    </i>
    <i r="2" i="3">
      <x v="3"/>
    </i>
    <i r="1">
      <x v="59"/>
    </i>
    <i r="2">
      <x/>
    </i>
    <i r="2" i="1">
      <x v="1"/>
    </i>
    <i r="2" i="2">
      <x v="2"/>
    </i>
    <i r="2" i="3">
      <x v="3"/>
    </i>
    <i r="1">
      <x v="60"/>
    </i>
    <i r="2">
      <x/>
    </i>
    <i r="2" i="1">
      <x v="1"/>
    </i>
    <i r="2" i="2">
      <x v="2"/>
    </i>
    <i r="2" i="3">
      <x v="3"/>
    </i>
    <i r="1">
      <x v="61"/>
    </i>
    <i r="2">
      <x/>
    </i>
    <i r="2" i="1">
      <x v="1"/>
    </i>
    <i r="2" i="2">
      <x v="2"/>
    </i>
    <i r="2" i="3">
      <x v="3"/>
    </i>
    <i r="1">
      <x v="62"/>
    </i>
    <i r="2">
      <x/>
    </i>
    <i r="2" i="1">
      <x v="1"/>
    </i>
    <i r="2" i="2">
      <x v="2"/>
    </i>
    <i r="2" i="3">
      <x v="3"/>
    </i>
    <i r="1">
      <x v="63"/>
    </i>
    <i r="2">
      <x/>
    </i>
    <i r="2" i="1">
      <x v="1"/>
    </i>
    <i r="2" i="2">
      <x v="2"/>
    </i>
    <i r="2" i="3">
      <x v="3"/>
    </i>
    <i r="1">
      <x v="64"/>
    </i>
    <i r="2">
      <x/>
    </i>
    <i r="2" i="1">
      <x v="1"/>
    </i>
    <i r="2" i="2">
      <x v="2"/>
    </i>
    <i r="2" i="3">
      <x v="3"/>
    </i>
    <i r="1">
      <x v="65"/>
    </i>
    <i r="2">
      <x/>
    </i>
    <i r="2" i="1">
      <x v="1"/>
    </i>
    <i r="2" i="2">
      <x v="2"/>
    </i>
    <i r="2" i="3">
      <x v="3"/>
    </i>
    <i r="1">
      <x v="66"/>
    </i>
    <i r="2">
      <x/>
    </i>
    <i r="2" i="1">
      <x v="1"/>
    </i>
    <i r="2" i="2">
      <x v="2"/>
    </i>
    <i r="2" i="3">
      <x v="3"/>
    </i>
    <i r="1">
      <x v="67"/>
    </i>
    <i r="2">
      <x/>
    </i>
    <i r="2" i="1">
      <x v="1"/>
    </i>
    <i r="2" i="2">
      <x v="2"/>
    </i>
    <i r="2" i="3">
      <x v="3"/>
    </i>
    <i r="1">
      <x v="68"/>
    </i>
    <i r="2">
      <x/>
    </i>
    <i r="2" i="1">
      <x v="1"/>
    </i>
    <i r="2" i="2">
      <x v="2"/>
    </i>
    <i r="2" i="3">
      <x v="3"/>
    </i>
    <i r="1">
      <x v="69"/>
    </i>
    <i r="2">
      <x/>
    </i>
    <i r="2" i="1">
      <x v="1"/>
    </i>
    <i r="2" i="2">
      <x v="2"/>
    </i>
    <i r="2" i="3">
      <x v="3"/>
    </i>
    <i r="1">
      <x v="70"/>
    </i>
    <i r="2">
      <x/>
    </i>
    <i r="2" i="1">
      <x v="1"/>
    </i>
    <i r="2" i="2">
      <x v="2"/>
    </i>
    <i r="2" i="3">
      <x v="3"/>
    </i>
    <i r="1">
      <x v="71"/>
    </i>
    <i r="2">
      <x/>
    </i>
    <i r="2" i="1">
      <x v="1"/>
    </i>
    <i r="2" i="2">
      <x v="2"/>
    </i>
    <i r="2" i="3">
      <x v="3"/>
    </i>
    <i r="1">
      <x v="72"/>
    </i>
    <i r="2">
      <x/>
    </i>
    <i r="2" i="1">
      <x v="1"/>
    </i>
    <i r="2" i="2">
      <x v="2"/>
    </i>
    <i r="2" i="3">
      <x v="3"/>
    </i>
    <i r="1">
      <x v="73"/>
    </i>
    <i r="2">
      <x/>
    </i>
    <i r="2" i="1">
      <x v="1"/>
    </i>
    <i r="2" i="2">
      <x v="2"/>
    </i>
    <i r="2" i="3">
      <x v="3"/>
    </i>
    <i r="1">
      <x v="74"/>
    </i>
    <i r="2">
      <x/>
    </i>
    <i r="2" i="1">
      <x v="1"/>
    </i>
    <i r="2" i="2">
      <x v="2"/>
    </i>
    <i r="2" i="3">
      <x v="3"/>
    </i>
    <i r="1">
      <x v="75"/>
    </i>
    <i r="2">
      <x/>
    </i>
    <i r="2" i="1">
      <x v="1"/>
    </i>
    <i r="2" i="2">
      <x v="2"/>
    </i>
    <i r="2" i="3">
      <x v="3"/>
    </i>
    <i r="1">
      <x v="76"/>
    </i>
    <i r="2">
      <x/>
    </i>
    <i r="2" i="1">
      <x v="1"/>
    </i>
    <i r="2" i="2">
      <x v="2"/>
    </i>
    <i r="2" i="3">
      <x v="3"/>
    </i>
    <i r="1">
      <x v="77"/>
    </i>
    <i r="2">
      <x/>
    </i>
    <i r="2" i="1">
      <x v="1"/>
    </i>
    <i r="2" i="2">
      <x v="2"/>
    </i>
    <i r="2" i="3">
      <x v="3"/>
    </i>
    <i r="1">
      <x v="78"/>
    </i>
    <i r="2">
      <x/>
    </i>
    <i r="2" i="1">
      <x v="1"/>
    </i>
    <i r="2" i="2">
      <x v="2"/>
    </i>
    <i r="2" i="3">
      <x v="3"/>
    </i>
    <i r="1">
      <x v="79"/>
    </i>
    <i r="2">
      <x/>
    </i>
    <i r="2" i="1">
      <x v="1"/>
    </i>
    <i r="2" i="2">
      <x v="2"/>
    </i>
    <i r="2" i="3">
      <x v="3"/>
    </i>
    <i r="1">
      <x v="80"/>
    </i>
    <i r="2">
      <x/>
    </i>
    <i r="2" i="1">
      <x v="1"/>
    </i>
    <i r="2" i="2">
      <x v="2"/>
    </i>
    <i r="2" i="3">
      <x v="3"/>
    </i>
    <i>
      <x v="1"/>
    </i>
    <i r="1">
      <x/>
    </i>
    <i r="2">
      <x/>
    </i>
    <i r="2" i="1">
      <x v="1"/>
    </i>
    <i r="2" i="2">
      <x v="2"/>
    </i>
    <i r="2" i="3">
      <x v="3"/>
    </i>
    <i r="1">
      <x v="1"/>
    </i>
    <i r="2">
      <x/>
    </i>
    <i r="2" i="1">
      <x v="1"/>
    </i>
    <i r="2" i="2">
      <x v="2"/>
    </i>
    <i r="2" i="3">
      <x v="3"/>
    </i>
    <i r="1">
      <x v="2"/>
    </i>
    <i r="2">
      <x/>
    </i>
    <i r="2" i="1">
      <x v="1"/>
    </i>
    <i r="2" i="2">
      <x v="2"/>
    </i>
    <i r="2" i="3">
      <x v="3"/>
    </i>
    <i r="1">
      <x v="3"/>
    </i>
    <i r="2">
      <x/>
    </i>
    <i r="2" i="1">
      <x v="1"/>
    </i>
    <i r="2" i="2">
      <x v="2"/>
    </i>
    <i r="2" i="3">
      <x v="3"/>
    </i>
    <i r="1">
      <x v="4"/>
    </i>
    <i r="2">
      <x/>
    </i>
    <i r="2" i="1">
      <x v="1"/>
    </i>
    <i r="2" i="2">
      <x v="2"/>
    </i>
    <i r="2" i="3">
      <x v="3"/>
    </i>
    <i r="1">
      <x v="5"/>
    </i>
    <i r="2">
      <x/>
    </i>
    <i r="2" i="1">
      <x v="1"/>
    </i>
    <i r="2" i="2">
      <x v="2"/>
    </i>
    <i r="2" i="3">
      <x v="3"/>
    </i>
    <i r="1">
      <x v="6"/>
    </i>
    <i r="2">
      <x/>
    </i>
    <i r="2" i="1">
      <x v="1"/>
    </i>
    <i r="2" i="2">
      <x v="2"/>
    </i>
    <i r="2" i="3">
      <x v="3"/>
    </i>
    <i r="1">
      <x v="7"/>
    </i>
    <i r="2">
      <x/>
    </i>
    <i r="2" i="1">
      <x v="1"/>
    </i>
    <i r="2" i="2">
      <x v="2"/>
    </i>
    <i r="2" i="3">
      <x v="3"/>
    </i>
    <i r="1">
      <x v="8"/>
    </i>
    <i r="2">
      <x/>
    </i>
    <i r="2" i="1">
      <x v="1"/>
    </i>
    <i r="2" i="2">
      <x v="2"/>
    </i>
    <i r="2" i="3">
      <x v="3"/>
    </i>
    <i r="1">
      <x v="9"/>
    </i>
    <i r="2">
      <x/>
    </i>
    <i r="2" i="1">
      <x v="1"/>
    </i>
    <i r="2" i="2">
      <x v="2"/>
    </i>
    <i r="2" i="3">
      <x v="3"/>
    </i>
    <i r="1">
      <x v="10"/>
    </i>
    <i r="2">
      <x/>
    </i>
    <i r="2" i="1">
      <x v="1"/>
    </i>
    <i r="2" i="2">
      <x v="2"/>
    </i>
    <i r="2" i="3">
      <x v="3"/>
    </i>
    <i r="1">
      <x v="11"/>
    </i>
    <i r="2">
      <x/>
    </i>
    <i r="2" i="1">
      <x v="1"/>
    </i>
    <i r="2" i="2">
      <x v="2"/>
    </i>
    <i r="2" i="3">
      <x v="3"/>
    </i>
    <i r="1">
      <x v="12"/>
    </i>
    <i r="2">
      <x/>
    </i>
    <i r="2" i="1">
      <x v="1"/>
    </i>
    <i r="2" i="2">
      <x v="2"/>
    </i>
    <i r="2" i="3">
      <x v="3"/>
    </i>
    <i r="1">
      <x v="13"/>
    </i>
    <i r="2">
      <x/>
    </i>
    <i r="2" i="1">
      <x v="1"/>
    </i>
    <i r="2" i="2">
      <x v="2"/>
    </i>
    <i r="2" i="3">
      <x v="3"/>
    </i>
    <i r="1">
      <x v="14"/>
    </i>
    <i r="2">
      <x/>
    </i>
    <i r="2" i="1">
      <x v="1"/>
    </i>
    <i r="2" i="2">
      <x v="2"/>
    </i>
    <i r="2" i="3">
      <x v="3"/>
    </i>
    <i r="1">
      <x v="15"/>
    </i>
    <i r="2">
      <x/>
    </i>
    <i r="2" i="1">
      <x v="1"/>
    </i>
    <i r="2" i="2">
      <x v="2"/>
    </i>
    <i r="2" i="3">
      <x v="3"/>
    </i>
    <i r="1">
      <x v="16"/>
    </i>
    <i r="2">
      <x/>
    </i>
    <i r="2" i="1">
      <x v="1"/>
    </i>
    <i r="2" i="2">
      <x v="2"/>
    </i>
    <i r="2" i="3">
      <x v="3"/>
    </i>
    <i r="1">
      <x v="17"/>
    </i>
    <i r="2">
      <x/>
    </i>
    <i r="2" i="1">
      <x v="1"/>
    </i>
    <i r="2" i="2">
      <x v="2"/>
    </i>
    <i r="2" i="3">
      <x v="3"/>
    </i>
    <i r="1">
      <x v="18"/>
    </i>
    <i r="2">
      <x/>
    </i>
    <i r="2" i="1">
      <x v="1"/>
    </i>
    <i r="2" i="2">
      <x v="2"/>
    </i>
    <i r="2" i="3">
      <x v="3"/>
    </i>
    <i r="1">
      <x v="19"/>
    </i>
    <i r="2">
      <x/>
    </i>
    <i r="2" i="1">
      <x v="1"/>
    </i>
    <i r="2" i="2">
      <x v="2"/>
    </i>
    <i r="2" i="3">
      <x v="3"/>
    </i>
    <i r="1">
      <x v="20"/>
    </i>
    <i r="2">
      <x/>
    </i>
    <i r="2" i="1">
      <x v="1"/>
    </i>
    <i r="2" i="2">
      <x v="2"/>
    </i>
    <i r="2" i="3">
      <x v="3"/>
    </i>
    <i r="1">
      <x v="21"/>
    </i>
    <i r="2">
      <x/>
    </i>
    <i r="2" i="1">
      <x v="1"/>
    </i>
    <i r="2" i="2">
      <x v="2"/>
    </i>
    <i r="2" i="3">
      <x v="3"/>
    </i>
    <i r="1">
      <x v="22"/>
    </i>
    <i r="2">
      <x/>
    </i>
    <i r="2" i="1">
      <x v="1"/>
    </i>
    <i r="2" i="2">
      <x v="2"/>
    </i>
    <i r="2" i="3">
      <x v="3"/>
    </i>
    <i r="1">
      <x v="23"/>
    </i>
    <i r="2">
      <x/>
    </i>
    <i r="2" i="1">
      <x v="1"/>
    </i>
    <i r="2" i="2">
      <x v="2"/>
    </i>
    <i r="2" i="3">
      <x v="3"/>
    </i>
    <i r="1">
      <x v="24"/>
    </i>
    <i r="2">
      <x/>
    </i>
    <i r="2" i="1">
      <x v="1"/>
    </i>
    <i r="2" i="2">
      <x v="2"/>
    </i>
    <i r="2" i="3">
      <x v="3"/>
    </i>
    <i r="1">
      <x v="25"/>
    </i>
    <i r="2">
      <x/>
    </i>
    <i r="2" i="1">
      <x v="1"/>
    </i>
    <i r="2" i="2">
      <x v="2"/>
    </i>
    <i r="2" i="3">
      <x v="3"/>
    </i>
    <i r="1">
      <x v="26"/>
    </i>
    <i r="2">
      <x/>
    </i>
    <i r="2" i="1">
      <x v="1"/>
    </i>
    <i r="2" i="2">
      <x v="2"/>
    </i>
    <i r="2" i="3">
      <x v="3"/>
    </i>
    <i r="1">
      <x v="27"/>
    </i>
    <i r="2">
      <x/>
    </i>
    <i r="2" i="1">
      <x v="1"/>
    </i>
    <i r="2" i="2">
      <x v="2"/>
    </i>
    <i r="2" i="3">
      <x v="3"/>
    </i>
    <i r="1">
      <x v="28"/>
    </i>
    <i r="2">
      <x/>
    </i>
    <i r="2" i="1">
      <x v="1"/>
    </i>
    <i r="2" i="2">
      <x v="2"/>
    </i>
    <i r="2" i="3">
      <x v="3"/>
    </i>
    <i r="1">
      <x v="29"/>
    </i>
    <i r="2">
      <x/>
    </i>
    <i r="2" i="1">
      <x v="1"/>
    </i>
    <i r="2" i="2">
      <x v="2"/>
    </i>
    <i r="2" i="3">
      <x v="3"/>
    </i>
    <i r="1">
      <x v="30"/>
    </i>
    <i r="2">
      <x/>
    </i>
    <i r="2" i="1">
      <x v="1"/>
    </i>
    <i r="2" i="2">
      <x v="2"/>
    </i>
    <i r="2" i="3">
      <x v="3"/>
    </i>
    <i r="1">
      <x v="31"/>
    </i>
    <i r="2">
      <x/>
    </i>
    <i r="2" i="1">
      <x v="1"/>
    </i>
    <i r="2" i="2">
      <x v="2"/>
    </i>
    <i r="2" i="3">
      <x v="3"/>
    </i>
    <i r="1">
      <x v="32"/>
    </i>
    <i r="2">
      <x/>
    </i>
    <i r="2" i="1">
      <x v="1"/>
    </i>
    <i r="2" i="2">
      <x v="2"/>
    </i>
    <i r="2" i="3">
      <x v="3"/>
    </i>
    <i r="1">
      <x v="33"/>
    </i>
    <i r="2">
      <x/>
    </i>
    <i r="2" i="1">
      <x v="1"/>
    </i>
    <i r="2" i="2">
      <x v="2"/>
    </i>
    <i r="2" i="3">
      <x v="3"/>
    </i>
    <i r="1">
      <x v="34"/>
    </i>
    <i r="2">
      <x/>
    </i>
    <i r="2" i="1">
      <x v="1"/>
    </i>
    <i r="2" i="2">
      <x v="2"/>
    </i>
    <i r="2" i="3">
      <x v="3"/>
    </i>
    <i r="1">
      <x v="35"/>
    </i>
    <i r="2">
      <x/>
    </i>
    <i r="2" i="1">
      <x v="1"/>
    </i>
    <i r="2" i="2">
      <x v="2"/>
    </i>
    <i r="2" i="3">
      <x v="3"/>
    </i>
    <i r="1">
      <x v="36"/>
    </i>
    <i r="2">
      <x/>
    </i>
    <i r="2" i="1">
      <x v="1"/>
    </i>
    <i r="2" i="2">
      <x v="2"/>
    </i>
    <i r="2" i="3">
      <x v="3"/>
    </i>
    <i r="1">
      <x v="37"/>
    </i>
    <i r="2">
      <x/>
    </i>
    <i r="2" i="1">
      <x v="1"/>
    </i>
    <i r="2" i="2">
      <x v="2"/>
    </i>
    <i r="2" i="3">
      <x v="3"/>
    </i>
    <i r="1">
      <x v="38"/>
    </i>
    <i r="2">
      <x/>
    </i>
    <i r="2" i="1">
      <x v="1"/>
    </i>
    <i r="2" i="2">
      <x v="2"/>
    </i>
    <i r="2" i="3">
      <x v="3"/>
    </i>
    <i r="1">
      <x v="39"/>
    </i>
    <i r="2">
      <x/>
    </i>
    <i r="2" i="1">
      <x v="1"/>
    </i>
    <i r="2" i="2">
      <x v="2"/>
    </i>
    <i r="2" i="3">
      <x v="3"/>
    </i>
    <i r="1">
      <x v="40"/>
    </i>
    <i r="2">
      <x/>
    </i>
    <i r="2" i="1">
      <x v="1"/>
    </i>
    <i r="2" i="2">
      <x v="2"/>
    </i>
    <i r="2" i="3">
      <x v="3"/>
    </i>
    <i r="1">
      <x v="41"/>
    </i>
    <i r="2">
      <x/>
    </i>
    <i r="2" i="1">
      <x v="1"/>
    </i>
    <i r="2" i="2">
      <x v="2"/>
    </i>
    <i r="2" i="3">
      <x v="3"/>
    </i>
    <i r="1">
      <x v="42"/>
    </i>
    <i r="2">
      <x/>
    </i>
    <i r="2" i="1">
      <x v="1"/>
    </i>
    <i r="2" i="2">
      <x v="2"/>
    </i>
    <i r="2" i="3">
      <x v="3"/>
    </i>
    <i r="1">
      <x v="43"/>
    </i>
    <i r="2">
      <x/>
    </i>
    <i r="2" i="1">
      <x v="1"/>
    </i>
    <i r="2" i="2">
      <x v="2"/>
    </i>
    <i r="2" i="3">
      <x v="3"/>
    </i>
    <i r="1">
      <x v="44"/>
    </i>
    <i r="2">
      <x/>
    </i>
    <i r="2" i="1">
      <x v="1"/>
    </i>
    <i r="2" i="2">
      <x v="2"/>
    </i>
    <i r="2" i="3">
      <x v="3"/>
    </i>
    <i r="1">
      <x v="45"/>
    </i>
    <i r="2">
      <x/>
    </i>
    <i r="2" i="1">
      <x v="1"/>
    </i>
    <i r="2" i="2">
      <x v="2"/>
    </i>
    <i r="2" i="3">
      <x v="3"/>
    </i>
    <i r="1">
      <x v="46"/>
    </i>
    <i r="2">
      <x/>
    </i>
    <i r="2" i="1">
      <x v="1"/>
    </i>
    <i r="2" i="2">
      <x v="2"/>
    </i>
    <i r="2" i="3">
      <x v="3"/>
    </i>
    <i r="1">
      <x v="47"/>
    </i>
    <i r="2">
      <x/>
    </i>
    <i r="2" i="1">
      <x v="1"/>
    </i>
    <i r="2" i="2">
      <x v="2"/>
    </i>
    <i r="2" i="3">
      <x v="3"/>
    </i>
    <i r="1">
      <x v="48"/>
    </i>
    <i r="2">
      <x/>
    </i>
    <i r="2" i="1">
      <x v="1"/>
    </i>
    <i r="2" i="2">
      <x v="2"/>
    </i>
    <i r="2" i="3">
      <x v="3"/>
    </i>
    <i r="1">
      <x v="49"/>
    </i>
    <i r="2">
      <x/>
    </i>
    <i r="2" i="1">
      <x v="1"/>
    </i>
    <i r="2" i="2">
      <x v="2"/>
    </i>
    <i r="2" i="3">
      <x v="3"/>
    </i>
    <i r="1">
      <x v="50"/>
    </i>
    <i r="2">
      <x/>
    </i>
    <i r="2" i="1">
      <x v="1"/>
    </i>
    <i r="2" i="2">
      <x v="2"/>
    </i>
    <i r="2" i="3">
      <x v="3"/>
    </i>
    <i r="1">
      <x v="51"/>
    </i>
    <i r="2">
      <x/>
    </i>
    <i r="2" i="1">
      <x v="1"/>
    </i>
    <i r="2" i="2">
      <x v="2"/>
    </i>
    <i r="2" i="3">
      <x v="3"/>
    </i>
    <i r="1">
      <x v="52"/>
    </i>
    <i r="2">
      <x/>
    </i>
    <i r="2" i="1">
      <x v="1"/>
    </i>
    <i r="2" i="2">
      <x v="2"/>
    </i>
    <i r="2" i="3">
      <x v="3"/>
    </i>
    <i r="1">
      <x v="53"/>
    </i>
    <i r="2">
      <x/>
    </i>
    <i r="2" i="1">
      <x v="1"/>
    </i>
    <i r="2" i="2">
      <x v="2"/>
    </i>
    <i r="2" i="3">
      <x v="3"/>
    </i>
    <i r="1">
      <x v="54"/>
    </i>
    <i r="2">
      <x/>
    </i>
    <i r="2" i="1">
      <x v="1"/>
    </i>
    <i r="2" i="2">
      <x v="2"/>
    </i>
    <i r="2" i="3">
      <x v="3"/>
    </i>
    <i r="1">
      <x v="55"/>
    </i>
    <i r="2">
      <x/>
    </i>
    <i r="2" i="1">
      <x v="1"/>
    </i>
    <i r="2" i="2">
      <x v="2"/>
    </i>
    <i r="2" i="3">
      <x v="3"/>
    </i>
    <i r="1">
      <x v="56"/>
    </i>
    <i r="2">
      <x/>
    </i>
    <i r="2" i="1">
      <x v="1"/>
    </i>
    <i r="2" i="2">
      <x v="2"/>
    </i>
    <i r="2" i="3">
      <x v="3"/>
    </i>
    <i r="1">
      <x v="57"/>
    </i>
    <i r="2">
      <x/>
    </i>
    <i r="2" i="1">
      <x v="1"/>
    </i>
    <i r="2" i="2">
      <x v="2"/>
    </i>
    <i r="2" i="3">
      <x v="3"/>
    </i>
    <i r="1">
      <x v="58"/>
    </i>
    <i r="2">
      <x/>
    </i>
    <i r="2" i="1">
      <x v="1"/>
    </i>
    <i r="2" i="2">
      <x v="2"/>
    </i>
    <i r="2" i="3">
      <x v="3"/>
    </i>
    <i r="1">
      <x v="59"/>
    </i>
    <i r="2">
      <x/>
    </i>
    <i r="2" i="1">
      <x v="1"/>
    </i>
    <i r="2" i="2">
      <x v="2"/>
    </i>
    <i r="2" i="3">
      <x v="3"/>
    </i>
    <i r="1">
      <x v="60"/>
    </i>
    <i r="2">
      <x/>
    </i>
    <i r="2" i="1">
      <x v="1"/>
    </i>
    <i r="2" i="2">
      <x v="2"/>
    </i>
    <i r="2" i="3">
      <x v="3"/>
    </i>
    <i r="1">
      <x v="61"/>
    </i>
    <i r="2">
      <x/>
    </i>
    <i r="2" i="1">
      <x v="1"/>
    </i>
    <i r="2" i="2">
      <x v="2"/>
    </i>
    <i r="2" i="3">
      <x v="3"/>
    </i>
    <i r="1">
      <x v="62"/>
    </i>
    <i r="2">
      <x/>
    </i>
    <i r="2" i="1">
      <x v="1"/>
    </i>
    <i r="2" i="2">
      <x v="2"/>
    </i>
    <i r="2" i="3">
      <x v="3"/>
    </i>
    <i r="1">
      <x v="63"/>
    </i>
    <i r="2">
      <x/>
    </i>
    <i r="2" i="1">
      <x v="1"/>
    </i>
    <i r="2" i="2">
      <x v="2"/>
    </i>
    <i r="2" i="3">
      <x v="3"/>
    </i>
    <i r="1">
      <x v="64"/>
    </i>
    <i r="2">
      <x/>
    </i>
    <i r="2" i="1">
      <x v="1"/>
    </i>
    <i r="2" i="2">
      <x v="2"/>
    </i>
    <i r="2" i="3">
      <x v="3"/>
    </i>
    <i r="1">
      <x v="65"/>
    </i>
    <i r="2">
      <x/>
    </i>
    <i r="2" i="1">
      <x v="1"/>
    </i>
    <i r="2" i="2">
      <x v="2"/>
    </i>
    <i r="2" i="3">
      <x v="3"/>
    </i>
    <i r="1">
      <x v="66"/>
    </i>
    <i r="2">
      <x/>
    </i>
    <i r="2" i="1">
      <x v="1"/>
    </i>
    <i r="2" i="2">
      <x v="2"/>
    </i>
    <i r="2" i="3">
      <x v="3"/>
    </i>
    <i r="1">
      <x v="67"/>
    </i>
    <i r="2">
      <x/>
    </i>
    <i r="2" i="1">
      <x v="1"/>
    </i>
    <i r="2" i="2">
      <x v="2"/>
    </i>
    <i r="2" i="3">
      <x v="3"/>
    </i>
    <i r="1">
      <x v="68"/>
    </i>
    <i r="2">
      <x/>
    </i>
    <i r="2" i="1">
      <x v="1"/>
    </i>
    <i r="2" i="2">
      <x v="2"/>
    </i>
    <i r="2" i="3">
      <x v="3"/>
    </i>
    <i r="1">
      <x v="69"/>
    </i>
    <i r="2">
      <x/>
    </i>
    <i r="2" i="1">
      <x v="1"/>
    </i>
    <i r="2" i="2">
      <x v="2"/>
    </i>
    <i r="2" i="3">
      <x v="3"/>
    </i>
    <i r="1">
      <x v="70"/>
    </i>
    <i r="2">
      <x/>
    </i>
    <i r="2" i="1">
      <x v="1"/>
    </i>
    <i r="2" i="2">
      <x v="2"/>
    </i>
    <i r="2" i="3">
      <x v="3"/>
    </i>
    <i r="1">
      <x v="71"/>
    </i>
    <i r="2">
      <x/>
    </i>
    <i r="2" i="1">
      <x v="1"/>
    </i>
    <i r="2" i="2">
      <x v="2"/>
    </i>
    <i r="2" i="3">
      <x v="3"/>
    </i>
    <i r="1">
      <x v="73"/>
    </i>
    <i r="2">
      <x/>
    </i>
    <i r="2" i="1">
      <x v="1"/>
    </i>
    <i r="2" i="2">
      <x v="2"/>
    </i>
    <i r="2" i="3">
      <x v="3"/>
    </i>
    <i r="1">
      <x v="74"/>
    </i>
    <i r="2">
      <x/>
    </i>
    <i r="2" i="1">
      <x v="1"/>
    </i>
    <i r="2" i="2">
      <x v="2"/>
    </i>
    <i r="2" i="3">
      <x v="3"/>
    </i>
    <i r="1">
      <x v="75"/>
    </i>
    <i r="2">
      <x/>
    </i>
    <i r="2" i="1">
      <x v="1"/>
    </i>
    <i r="2" i="2">
      <x v="2"/>
    </i>
    <i r="2" i="3">
      <x v="3"/>
    </i>
    <i r="1">
      <x v="76"/>
    </i>
    <i r="2">
      <x/>
    </i>
    <i r="2" i="1">
      <x v="1"/>
    </i>
    <i r="2" i="2">
      <x v="2"/>
    </i>
    <i r="2" i="3">
      <x v="3"/>
    </i>
    <i r="1">
      <x v="77"/>
    </i>
    <i r="2">
      <x/>
    </i>
    <i r="2" i="1">
      <x v="1"/>
    </i>
    <i r="2" i="2">
      <x v="2"/>
    </i>
    <i r="2" i="3">
      <x v="3"/>
    </i>
    <i r="1">
      <x v="78"/>
    </i>
    <i r="2">
      <x/>
    </i>
    <i r="2" i="1">
      <x v="1"/>
    </i>
    <i r="2" i="2">
      <x v="2"/>
    </i>
    <i r="2" i="3">
      <x v="3"/>
    </i>
    <i r="1">
      <x v="79"/>
    </i>
    <i r="2">
      <x/>
    </i>
    <i r="2" i="1">
      <x v="1"/>
    </i>
    <i r="2" i="2">
      <x v="2"/>
    </i>
    <i r="2" i="3">
      <x v="3"/>
    </i>
    <i r="1">
      <x v="80"/>
    </i>
    <i r="2">
      <x/>
    </i>
    <i r="2" i="1">
      <x v="1"/>
    </i>
    <i r="2" i="2">
      <x v="2"/>
    </i>
    <i r="2" i="3">
      <x v="3"/>
    </i>
    <i>
      <x v="2"/>
    </i>
    <i r="1">
      <x/>
    </i>
    <i r="2">
      <x/>
    </i>
    <i r="2" i="1">
      <x v="1"/>
    </i>
    <i r="2" i="2">
      <x v="2"/>
    </i>
    <i r="2" i="3">
      <x v="3"/>
    </i>
    <i r="1">
      <x v="1"/>
    </i>
    <i r="2">
      <x/>
    </i>
    <i r="2" i="1">
      <x v="1"/>
    </i>
    <i r="2" i="2">
      <x v="2"/>
    </i>
    <i r="2" i="3">
      <x v="3"/>
    </i>
    <i r="1">
      <x v="2"/>
    </i>
    <i r="2">
      <x/>
    </i>
    <i r="2" i="1">
      <x v="1"/>
    </i>
    <i r="2" i="2">
      <x v="2"/>
    </i>
    <i r="2" i="3">
      <x v="3"/>
    </i>
    <i r="1">
      <x v="3"/>
    </i>
    <i r="2">
      <x/>
    </i>
    <i r="2" i="1">
      <x v="1"/>
    </i>
    <i r="2" i="2">
      <x v="2"/>
    </i>
    <i r="2" i="3">
      <x v="3"/>
    </i>
    <i r="1">
      <x v="4"/>
    </i>
    <i r="2">
      <x/>
    </i>
    <i r="2" i="1">
      <x v="1"/>
    </i>
    <i r="2" i="2">
      <x v="2"/>
    </i>
    <i r="2" i="3">
      <x v="3"/>
    </i>
    <i r="1">
      <x v="5"/>
    </i>
    <i r="2">
      <x/>
    </i>
    <i r="2" i="1">
      <x v="1"/>
    </i>
    <i r="2" i="2">
      <x v="2"/>
    </i>
    <i r="2" i="3">
      <x v="3"/>
    </i>
    <i r="1">
      <x v="6"/>
    </i>
    <i r="2">
      <x/>
    </i>
    <i r="2" i="1">
      <x v="1"/>
    </i>
    <i r="2" i="2">
      <x v="2"/>
    </i>
    <i r="2" i="3">
      <x v="3"/>
    </i>
    <i r="1">
      <x v="7"/>
    </i>
    <i r="2">
      <x/>
    </i>
    <i r="2" i="1">
      <x v="1"/>
    </i>
    <i r="2" i="2">
      <x v="2"/>
    </i>
    <i r="2" i="3">
      <x v="3"/>
    </i>
    <i r="1">
      <x v="8"/>
    </i>
    <i r="2">
      <x/>
    </i>
    <i r="2" i="1">
      <x v="1"/>
    </i>
    <i r="2" i="2">
      <x v="2"/>
    </i>
    <i r="2" i="3">
      <x v="3"/>
    </i>
    <i r="1">
      <x v="9"/>
    </i>
    <i r="2">
      <x/>
    </i>
    <i r="2" i="1">
      <x v="1"/>
    </i>
    <i r="2" i="2">
      <x v="2"/>
    </i>
    <i r="2" i="3">
      <x v="3"/>
    </i>
    <i r="1">
      <x v="10"/>
    </i>
    <i r="2">
      <x/>
    </i>
    <i r="2" i="1">
      <x v="1"/>
    </i>
    <i r="2" i="2">
      <x v="2"/>
    </i>
    <i r="2" i="3">
      <x v="3"/>
    </i>
    <i r="1">
      <x v="11"/>
    </i>
    <i r="2">
      <x/>
    </i>
    <i r="2" i="1">
      <x v="1"/>
    </i>
    <i r="2" i="2">
      <x v="2"/>
    </i>
    <i r="2" i="3">
      <x v="3"/>
    </i>
    <i r="1">
      <x v="12"/>
    </i>
    <i r="2">
      <x/>
    </i>
    <i r="2" i="1">
      <x v="1"/>
    </i>
    <i r="2" i="2">
      <x v="2"/>
    </i>
    <i r="2" i="3">
      <x v="3"/>
    </i>
    <i r="1">
      <x v="13"/>
    </i>
    <i r="2">
      <x/>
    </i>
    <i r="2" i="1">
      <x v="1"/>
    </i>
    <i r="2" i="2">
      <x v="2"/>
    </i>
    <i r="2" i="3">
      <x v="3"/>
    </i>
    <i r="1">
      <x v="14"/>
    </i>
    <i r="2">
      <x/>
    </i>
    <i r="2" i="1">
      <x v="1"/>
    </i>
    <i r="2" i="2">
      <x v="2"/>
    </i>
    <i r="2" i="3">
      <x v="3"/>
    </i>
    <i r="1">
      <x v="15"/>
    </i>
    <i r="2">
      <x/>
    </i>
    <i r="2" i="1">
      <x v="1"/>
    </i>
    <i r="2" i="2">
      <x v="2"/>
    </i>
    <i r="2" i="3">
      <x v="3"/>
    </i>
    <i r="1">
      <x v="16"/>
    </i>
    <i r="2">
      <x/>
    </i>
    <i r="2" i="1">
      <x v="1"/>
    </i>
    <i r="2" i="2">
      <x v="2"/>
    </i>
    <i r="2" i="3">
      <x v="3"/>
    </i>
    <i r="1">
      <x v="17"/>
    </i>
    <i r="2">
      <x/>
    </i>
    <i r="2" i="1">
      <x v="1"/>
    </i>
    <i r="2" i="2">
      <x v="2"/>
    </i>
    <i r="2" i="3">
      <x v="3"/>
    </i>
    <i r="1">
      <x v="18"/>
    </i>
    <i r="2">
      <x/>
    </i>
    <i r="2" i="1">
      <x v="1"/>
    </i>
    <i r="2" i="2">
      <x v="2"/>
    </i>
    <i r="2" i="3">
      <x v="3"/>
    </i>
    <i r="1">
      <x v="19"/>
    </i>
    <i r="2">
      <x/>
    </i>
    <i r="2" i="1">
      <x v="1"/>
    </i>
    <i r="2" i="2">
      <x v="2"/>
    </i>
    <i r="2" i="3">
      <x v="3"/>
    </i>
    <i r="1">
      <x v="20"/>
    </i>
    <i r="2">
      <x/>
    </i>
    <i r="2" i="1">
      <x v="1"/>
    </i>
    <i r="2" i="2">
      <x v="2"/>
    </i>
    <i r="2" i="3">
      <x v="3"/>
    </i>
    <i r="1">
      <x v="21"/>
    </i>
    <i r="2">
      <x/>
    </i>
    <i r="2" i="1">
      <x v="1"/>
    </i>
    <i r="2" i="2">
      <x v="2"/>
    </i>
    <i r="2" i="3">
      <x v="3"/>
    </i>
    <i r="1">
      <x v="22"/>
    </i>
    <i r="2">
      <x/>
    </i>
    <i r="2" i="1">
      <x v="1"/>
    </i>
    <i r="2" i="2">
      <x v="2"/>
    </i>
    <i r="2" i="3">
      <x v="3"/>
    </i>
    <i r="1">
      <x v="23"/>
    </i>
    <i r="2">
      <x/>
    </i>
    <i r="2" i="1">
      <x v="1"/>
    </i>
    <i r="2" i="2">
      <x v="2"/>
    </i>
    <i r="2" i="3">
      <x v="3"/>
    </i>
    <i r="1">
      <x v="24"/>
    </i>
    <i r="2">
      <x/>
    </i>
    <i r="2" i="1">
      <x v="1"/>
    </i>
    <i r="2" i="2">
      <x v="2"/>
    </i>
    <i r="2" i="3">
      <x v="3"/>
    </i>
    <i r="1">
      <x v="25"/>
    </i>
    <i r="2">
      <x/>
    </i>
    <i r="2" i="1">
      <x v="1"/>
    </i>
    <i r="2" i="2">
      <x v="2"/>
    </i>
    <i r="2" i="3">
      <x v="3"/>
    </i>
    <i r="1">
      <x v="26"/>
    </i>
    <i r="2">
      <x/>
    </i>
    <i r="2" i="1">
      <x v="1"/>
    </i>
    <i r="2" i="2">
      <x v="2"/>
    </i>
    <i r="2" i="3">
      <x v="3"/>
    </i>
    <i r="1">
      <x v="27"/>
    </i>
    <i r="2">
      <x/>
    </i>
    <i r="2" i="1">
      <x v="1"/>
    </i>
    <i r="2" i="2">
      <x v="2"/>
    </i>
    <i r="2" i="3">
      <x v="3"/>
    </i>
    <i r="1">
      <x v="28"/>
    </i>
    <i r="2">
      <x/>
    </i>
    <i r="2" i="1">
      <x v="1"/>
    </i>
    <i r="2" i="2">
      <x v="2"/>
    </i>
    <i r="2" i="3">
      <x v="3"/>
    </i>
    <i r="1">
      <x v="29"/>
    </i>
    <i r="2">
      <x/>
    </i>
    <i r="2" i="1">
      <x v="1"/>
    </i>
    <i r="2" i="2">
      <x v="2"/>
    </i>
    <i r="2" i="3">
      <x v="3"/>
    </i>
    <i r="1">
      <x v="30"/>
    </i>
    <i r="2">
      <x/>
    </i>
    <i r="2" i="1">
      <x v="1"/>
    </i>
    <i r="2" i="2">
      <x v="2"/>
    </i>
    <i r="2" i="3">
      <x v="3"/>
    </i>
    <i r="1">
      <x v="31"/>
    </i>
    <i r="2">
      <x/>
    </i>
    <i r="2" i="1">
      <x v="1"/>
    </i>
    <i r="2" i="2">
      <x v="2"/>
    </i>
    <i r="2" i="3">
      <x v="3"/>
    </i>
    <i r="1">
      <x v="32"/>
    </i>
    <i r="2">
      <x/>
    </i>
    <i r="2" i="1">
      <x v="1"/>
    </i>
    <i r="2" i="2">
      <x v="2"/>
    </i>
    <i r="2" i="3">
      <x v="3"/>
    </i>
    <i r="1">
      <x v="33"/>
    </i>
    <i r="2">
      <x/>
    </i>
    <i r="2" i="1">
      <x v="1"/>
    </i>
    <i r="2" i="2">
      <x v="2"/>
    </i>
    <i r="2" i="3">
      <x v="3"/>
    </i>
    <i r="1">
      <x v="34"/>
    </i>
    <i r="2">
      <x/>
    </i>
    <i r="2" i="1">
      <x v="1"/>
    </i>
    <i r="2" i="2">
      <x v="2"/>
    </i>
    <i r="2" i="3">
      <x v="3"/>
    </i>
    <i r="1">
      <x v="35"/>
    </i>
    <i r="2">
      <x/>
    </i>
    <i r="2" i="1">
      <x v="1"/>
    </i>
    <i r="2" i="2">
      <x v="2"/>
    </i>
    <i r="2" i="3">
      <x v="3"/>
    </i>
    <i r="1">
      <x v="36"/>
    </i>
    <i r="2">
      <x/>
    </i>
    <i r="2" i="1">
      <x v="1"/>
    </i>
    <i r="2" i="2">
      <x v="2"/>
    </i>
    <i r="2" i="3">
      <x v="3"/>
    </i>
    <i r="1">
      <x v="37"/>
    </i>
    <i r="2">
      <x/>
    </i>
    <i r="2" i="1">
      <x v="1"/>
    </i>
    <i r="2" i="2">
      <x v="2"/>
    </i>
    <i r="2" i="3">
      <x v="3"/>
    </i>
    <i r="1">
      <x v="38"/>
    </i>
    <i r="2">
      <x/>
    </i>
    <i r="2" i="1">
      <x v="1"/>
    </i>
    <i r="2" i="2">
      <x v="2"/>
    </i>
    <i r="2" i="3">
      <x v="3"/>
    </i>
    <i r="1">
      <x v="39"/>
    </i>
    <i r="2">
      <x/>
    </i>
    <i r="2" i="1">
      <x v="1"/>
    </i>
    <i r="2" i="2">
      <x v="2"/>
    </i>
    <i r="2" i="3">
      <x v="3"/>
    </i>
    <i r="1">
      <x v="40"/>
    </i>
    <i r="2">
      <x/>
    </i>
    <i r="2" i="1">
      <x v="1"/>
    </i>
    <i r="2" i="2">
      <x v="2"/>
    </i>
    <i r="2" i="3">
      <x v="3"/>
    </i>
    <i r="1">
      <x v="41"/>
    </i>
    <i r="2">
      <x/>
    </i>
    <i r="2" i="1">
      <x v="1"/>
    </i>
    <i r="2" i="2">
      <x v="2"/>
    </i>
    <i r="2" i="3">
      <x v="3"/>
    </i>
    <i r="1">
      <x v="42"/>
    </i>
    <i r="2">
      <x/>
    </i>
    <i r="2" i="1">
      <x v="1"/>
    </i>
    <i r="2" i="2">
      <x v="2"/>
    </i>
    <i r="2" i="3">
      <x v="3"/>
    </i>
    <i r="1">
      <x v="43"/>
    </i>
    <i r="2">
      <x/>
    </i>
    <i r="2" i="1">
      <x v="1"/>
    </i>
    <i r="2" i="2">
      <x v="2"/>
    </i>
    <i r="2" i="3">
      <x v="3"/>
    </i>
    <i r="1">
      <x v="44"/>
    </i>
    <i r="2">
      <x/>
    </i>
    <i r="2" i="1">
      <x v="1"/>
    </i>
    <i r="2" i="2">
      <x v="2"/>
    </i>
    <i r="2" i="3">
      <x v="3"/>
    </i>
    <i r="1">
      <x v="45"/>
    </i>
    <i r="2">
      <x/>
    </i>
    <i r="2" i="1">
      <x v="1"/>
    </i>
    <i r="2" i="2">
      <x v="2"/>
    </i>
    <i r="2" i="3">
      <x v="3"/>
    </i>
    <i r="1">
      <x v="46"/>
    </i>
    <i r="2">
      <x/>
    </i>
    <i r="2" i="1">
      <x v="1"/>
    </i>
    <i r="2" i="2">
      <x v="2"/>
    </i>
    <i r="2" i="3">
      <x v="3"/>
    </i>
    <i r="1">
      <x v="47"/>
    </i>
    <i r="2">
      <x/>
    </i>
    <i r="2" i="1">
      <x v="1"/>
    </i>
    <i r="2" i="2">
      <x v="2"/>
    </i>
    <i r="2" i="3">
      <x v="3"/>
    </i>
    <i r="1">
      <x v="48"/>
    </i>
    <i r="2">
      <x/>
    </i>
    <i r="2" i="1">
      <x v="1"/>
    </i>
    <i r="2" i="2">
      <x v="2"/>
    </i>
    <i r="2" i="3">
      <x v="3"/>
    </i>
    <i r="1">
      <x v="49"/>
    </i>
    <i r="2">
      <x/>
    </i>
    <i r="2" i="1">
      <x v="1"/>
    </i>
    <i r="2" i="2">
      <x v="2"/>
    </i>
    <i r="2" i="3">
      <x v="3"/>
    </i>
    <i r="1">
      <x v="50"/>
    </i>
    <i r="2">
      <x/>
    </i>
    <i r="2" i="1">
      <x v="1"/>
    </i>
    <i r="2" i="2">
      <x v="2"/>
    </i>
    <i r="2" i="3">
      <x v="3"/>
    </i>
    <i r="1">
      <x v="51"/>
    </i>
    <i r="2">
      <x/>
    </i>
    <i r="2" i="1">
      <x v="1"/>
    </i>
    <i r="2" i="2">
      <x v="2"/>
    </i>
    <i r="2" i="3">
      <x v="3"/>
    </i>
    <i r="1">
      <x v="52"/>
    </i>
    <i r="2">
      <x/>
    </i>
    <i r="2" i="1">
      <x v="1"/>
    </i>
    <i r="2" i="2">
      <x v="2"/>
    </i>
    <i r="2" i="3">
      <x v="3"/>
    </i>
    <i r="1">
      <x v="53"/>
    </i>
    <i r="2">
      <x/>
    </i>
    <i r="2" i="1">
      <x v="1"/>
    </i>
    <i r="2" i="2">
      <x v="2"/>
    </i>
    <i r="2" i="3">
      <x v="3"/>
    </i>
    <i r="1">
      <x v="54"/>
    </i>
    <i r="2">
      <x/>
    </i>
    <i r="2" i="1">
      <x v="1"/>
    </i>
    <i r="2" i="2">
      <x v="2"/>
    </i>
    <i r="2" i="3">
      <x v="3"/>
    </i>
    <i r="1">
      <x v="55"/>
    </i>
    <i r="2">
      <x/>
    </i>
    <i r="2" i="1">
      <x v="1"/>
    </i>
    <i r="2" i="2">
      <x v="2"/>
    </i>
    <i r="2" i="3">
      <x v="3"/>
    </i>
    <i r="1">
      <x v="56"/>
    </i>
    <i r="2">
      <x/>
    </i>
    <i r="2" i="1">
      <x v="1"/>
    </i>
    <i r="2" i="2">
      <x v="2"/>
    </i>
    <i r="2" i="3">
      <x v="3"/>
    </i>
    <i r="1">
      <x v="57"/>
    </i>
    <i r="2">
      <x/>
    </i>
    <i r="2" i="1">
      <x v="1"/>
    </i>
    <i r="2" i="2">
      <x v="2"/>
    </i>
    <i r="2" i="3">
      <x v="3"/>
    </i>
    <i r="1">
      <x v="58"/>
    </i>
    <i r="2">
      <x/>
    </i>
    <i r="2" i="1">
      <x v="1"/>
    </i>
    <i r="2" i="2">
      <x v="2"/>
    </i>
    <i r="2" i="3">
      <x v="3"/>
    </i>
    <i r="1">
      <x v="59"/>
    </i>
    <i r="2">
      <x/>
    </i>
    <i r="2" i="1">
      <x v="1"/>
    </i>
    <i r="2" i="2">
      <x v="2"/>
    </i>
    <i r="2" i="3">
      <x v="3"/>
    </i>
    <i r="1">
      <x v="60"/>
    </i>
    <i r="2">
      <x/>
    </i>
    <i r="2" i="1">
      <x v="1"/>
    </i>
    <i r="2" i="2">
      <x v="2"/>
    </i>
    <i r="2" i="3">
      <x v="3"/>
    </i>
    <i r="1">
      <x v="61"/>
    </i>
    <i r="2">
      <x/>
    </i>
    <i r="2" i="1">
      <x v="1"/>
    </i>
    <i r="2" i="2">
      <x v="2"/>
    </i>
    <i r="2" i="3">
      <x v="3"/>
    </i>
    <i r="1">
      <x v="62"/>
    </i>
    <i r="2">
      <x/>
    </i>
    <i r="2" i="1">
      <x v="1"/>
    </i>
    <i r="2" i="2">
      <x v="2"/>
    </i>
    <i r="2" i="3">
      <x v="3"/>
    </i>
    <i r="1">
      <x v="63"/>
    </i>
    <i r="2">
      <x/>
    </i>
    <i r="2" i="1">
      <x v="1"/>
    </i>
    <i r="2" i="2">
      <x v="2"/>
    </i>
    <i r="2" i="3">
      <x v="3"/>
    </i>
    <i r="1">
      <x v="64"/>
    </i>
    <i r="2">
      <x/>
    </i>
    <i r="2" i="1">
      <x v="1"/>
    </i>
    <i r="2" i="2">
      <x v="2"/>
    </i>
    <i r="2" i="3">
      <x v="3"/>
    </i>
    <i r="1">
      <x v="65"/>
    </i>
    <i r="2">
      <x/>
    </i>
    <i r="2" i="1">
      <x v="1"/>
    </i>
    <i r="2" i="2">
      <x v="2"/>
    </i>
    <i r="2" i="3">
      <x v="3"/>
    </i>
    <i r="1">
      <x v="66"/>
    </i>
    <i r="2">
      <x/>
    </i>
    <i r="2" i="1">
      <x v="1"/>
    </i>
    <i r="2" i="2">
      <x v="2"/>
    </i>
    <i r="2" i="3">
      <x v="3"/>
    </i>
    <i r="1">
      <x v="67"/>
    </i>
    <i r="2">
      <x/>
    </i>
    <i r="2" i="1">
      <x v="1"/>
    </i>
    <i r="2" i="2">
      <x v="2"/>
    </i>
    <i r="2" i="3">
      <x v="3"/>
    </i>
    <i r="1">
      <x v="68"/>
    </i>
    <i r="2">
      <x/>
    </i>
    <i r="2" i="1">
      <x v="1"/>
    </i>
    <i r="2" i="2">
      <x v="2"/>
    </i>
    <i r="2" i="3">
      <x v="3"/>
    </i>
    <i r="1">
      <x v="69"/>
    </i>
    <i r="2">
      <x/>
    </i>
    <i r="2" i="1">
      <x v="1"/>
    </i>
    <i r="2" i="2">
      <x v="2"/>
    </i>
    <i r="2" i="3">
      <x v="3"/>
    </i>
    <i r="1">
      <x v="70"/>
    </i>
    <i r="2">
      <x/>
    </i>
    <i r="2" i="1">
      <x v="1"/>
    </i>
    <i r="2" i="2">
      <x v="2"/>
    </i>
    <i r="2" i="3">
      <x v="3"/>
    </i>
    <i r="1">
      <x v="71"/>
    </i>
    <i r="2">
      <x/>
    </i>
    <i r="2" i="1">
      <x v="1"/>
    </i>
    <i r="2" i="2">
      <x v="2"/>
    </i>
    <i r="2" i="3">
      <x v="3"/>
    </i>
    <i r="1">
      <x v="73"/>
    </i>
    <i r="2">
      <x/>
    </i>
    <i r="2" i="1">
      <x v="1"/>
    </i>
    <i r="2" i="2">
      <x v="2"/>
    </i>
    <i r="2" i="3">
      <x v="3"/>
    </i>
    <i r="1">
      <x v="74"/>
    </i>
    <i r="2">
      <x/>
    </i>
    <i r="2" i="1">
      <x v="1"/>
    </i>
    <i r="2" i="2">
      <x v="2"/>
    </i>
    <i r="2" i="3">
      <x v="3"/>
    </i>
    <i r="1">
      <x v="75"/>
    </i>
    <i r="2">
      <x/>
    </i>
    <i r="2" i="1">
      <x v="1"/>
    </i>
    <i r="2" i="2">
      <x v="2"/>
    </i>
    <i r="2" i="3">
      <x v="3"/>
    </i>
    <i r="1">
      <x v="76"/>
    </i>
    <i r="2">
      <x/>
    </i>
    <i r="2" i="1">
      <x v="1"/>
    </i>
    <i r="2" i="2">
      <x v="2"/>
    </i>
    <i r="2" i="3">
      <x v="3"/>
    </i>
    <i r="1">
      <x v="77"/>
    </i>
    <i r="2">
      <x/>
    </i>
    <i r="2" i="1">
      <x v="1"/>
    </i>
    <i r="2" i="2">
      <x v="2"/>
    </i>
    <i r="2" i="3">
      <x v="3"/>
    </i>
    <i r="1">
      <x v="78"/>
    </i>
    <i r="2">
      <x/>
    </i>
    <i r="2" i="1">
      <x v="1"/>
    </i>
    <i r="2" i="2">
      <x v="2"/>
    </i>
    <i r="2" i="3">
      <x v="3"/>
    </i>
    <i r="1">
      <x v="79"/>
    </i>
    <i r="2">
      <x/>
    </i>
    <i r="2" i="1">
      <x v="1"/>
    </i>
    <i r="2" i="2">
      <x v="2"/>
    </i>
    <i r="2" i="3">
      <x v="3"/>
    </i>
    <i r="1">
      <x v="80"/>
    </i>
    <i r="2">
      <x/>
    </i>
    <i r="2" i="1">
      <x v="1"/>
    </i>
    <i r="2" i="2">
      <x v="2"/>
    </i>
    <i r="2" i="3">
      <x v="3"/>
    </i>
  </rowItems>
  <colFields count="1">
    <field x="18"/>
  </colFields>
  <colItems count="5">
    <i>
      <x/>
    </i>
    <i>
      <x v="1"/>
    </i>
    <i>
      <x v="2"/>
    </i>
    <i>
      <x v="3"/>
    </i>
    <i>
      <x v="4"/>
    </i>
  </colItems>
  <dataFields count="4">
    <dataField name="R1 " fld="26" baseField="0" baseItem="0"/>
    <dataField name="R2 " fld="27" baseField="0" baseItem="0"/>
    <dataField name="R3 " fld="28" baseField="0" baseItem="0"/>
    <dataField name="REALISE 2014" fld="29" baseField="0" baseItem="0"/>
  </dataFields>
  <formats count="4">
    <format dxfId="4">
      <pivotArea outline="0" collapsedLevelsAreSubtotals="1" fieldPosition="0"/>
    </format>
    <format dxfId="3">
      <pivotArea outline="0" collapsedLevelsAreSubtotals="1" fieldPosition="0">
        <references count="1">
          <reference field="18" count="2" selected="0">
            <x v="1"/>
            <x v="2"/>
          </reference>
        </references>
      </pivotArea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18" count="2"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B0F0"/>
  </sheetPr>
  <dimension ref="A2:AM1212"/>
  <sheetViews>
    <sheetView showGridLines="0" tabSelected="1" topLeftCell="A4" workbookViewId="0">
      <selection activeCell="K22" sqref="K22"/>
    </sheetView>
  </sheetViews>
  <sheetFormatPr baseColWidth="10" defaultColWidth="11.42578125" defaultRowHeight="15" x14ac:dyDescent="0.25"/>
  <cols>
    <col min="1" max="1" width="12.5703125" customWidth="1"/>
    <col min="2" max="8" width="11.140625" customWidth="1"/>
    <col min="9" max="9" width="12.7109375" customWidth="1"/>
    <col min="10" max="10" width="4.28515625" customWidth="1"/>
    <col min="11" max="11" width="18.28515625" customWidth="1"/>
    <col min="12" max="12" width="13.85546875" customWidth="1"/>
    <col min="13" max="13" width="12.28515625" style="2" customWidth="1"/>
    <col min="14" max="14" width="10.28515625" style="2" customWidth="1"/>
    <col min="15" max="16" width="10.28515625" customWidth="1"/>
    <col min="17" max="18" width="10.42578125" customWidth="1"/>
    <col min="19" max="19" width="27.85546875" bestFit="1" customWidth="1"/>
    <col min="20" max="20" width="20.85546875" customWidth="1"/>
    <col min="21" max="21" width="23.7109375" customWidth="1"/>
    <col min="22" max="25" width="11.7109375" customWidth="1"/>
    <col min="36" max="36" width="14.5703125" customWidth="1"/>
    <col min="37" max="37" width="28.7109375" customWidth="1"/>
  </cols>
  <sheetData>
    <row r="2" spans="1:39" ht="27" x14ac:dyDescent="0.35">
      <c r="A2" s="1"/>
      <c r="T2" s="3" t="s">
        <v>0</v>
      </c>
      <c r="AA2" s="3" t="s">
        <v>1</v>
      </c>
      <c r="AJ2" s="3" t="s">
        <v>2</v>
      </c>
      <c r="AM2" s="3" t="s">
        <v>3</v>
      </c>
    </row>
    <row r="3" spans="1:39" x14ac:dyDescent="0.25">
      <c r="U3" t="s">
        <v>4</v>
      </c>
      <c r="V3" s="2"/>
      <c r="W3" s="2"/>
      <c r="X3" s="2"/>
      <c r="Y3" s="2"/>
      <c r="AA3" s="4" t="s">
        <v>5</v>
      </c>
      <c r="AB3" s="5"/>
      <c r="AC3" s="5"/>
      <c r="AD3" s="5">
        <f>INDEX($AJ$5:$AJ$85,$AJ$4)</f>
        <v>183</v>
      </c>
    </row>
    <row r="4" spans="1:39" x14ac:dyDescent="0.25">
      <c r="T4" t="s">
        <v>6</v>
      </c>
      <c r="U4">
        <v>2014</v>
      </c>
      <c r="V4" s="2">
        <v>2015</v>
      </c>
      <c r="W4" s="2">
        <v>2016</v>
      </c>
      <c r="X4">
        <v>2017</v>
      </c>
      <c r="Y4">
        <v>2018</v>
      </c>
      <c r="AJ4" s="6">
        <v>2</v>
      </c>
    </row>
    <row r="5" spans="1:39" x14ac:dyDescent="0.25">
      <c r="T5" s="7" t="s">
        <v>7</v>
      </c>
      <c r="U5" s="8"/>
      <c r="V5" s="9"/>
      <c r="W5" s="9"/>
      <c r="X5" s="8"/>
      <c r="Y5" s="8"/>
      <c r="AA5" s="10" t="s">
        <v>8</v>
      </c>
      <c r="AB5" s="11" t="s">
        <v>9</v>
      </c>
      <c r="AC5" s="11" t="s">
        <v>10</v>
      </c>
      <c r="AD5" s="11" t="s">
        <v>11</v>
      </c>
      <c r="AE5" s="11" t="s">
        <v>12</v>
      </c>
      <c r="AF5" s="11">
        <v>2016</v>
      </c>
      <c r="AG5" s="11">
        <v>2017</v>
      </c>
      <c r="AH5" s="12">
        <v>2018</v>
      </c>
      <c r="AJ5" s="13">
        <v>182</v>
      </c>
      <c r="AK5" s="14" t="s">
        <v>32</v>
      </c>
      <c r="AM5" t="str">
        <f>"Forfait du Site : "&amp;INDEX($AJ$5:$AK$85,$AJ$4,2)</f>
        <v>Forfait du Site : NANGIS</v>
      </c>
    </row>
    <row r="6" spans="1:39" x14ac:dyDescent="0.25">
      <c r="T6" s="15">
        <v>182</v>
      </c>
      <c r="U6" s="8"/>
      <c r="V6" s="9"/>
      <c r="W6" s="9"/>
      <c r="X6" s="8"/>
      <c r="Y6" s="8"/>
      <c r="AA6" s="16" t="s">
        <v>13</v>
      </c>
      <c r="AB6" s="17">
        <f>IFERROR(GETPIVOTDATA("R2 ",$T$3,"Site 2015",$AD$3,"ANNEE",2014,"F/H/T","F"),NA())</f>
        <v>54410.226666666618</v>
      </c>
      <c r="AC6" s="18">
        <f>GETPIVOTDATA("REALISE 2014",$T$3,"Site 2015",$AD$3,"ANNEE",2014,"F/H/T","F")</f>
        <v>52499.039999999994</v>
      </c>
      <c r="AD6" s="18">
        <f>GETPIVOTDATA("R1 ",$T$3,"Site 2015",$AD$3,"ANNEE",2015,"F/H/T","F")</f>
        <v>60783.879294942759</v>
      </c>
      <c r="AE6" s="18">
        <f>GETPIVOTDATA("R2 ",$T$3,"Site 2015",$AD$3,"ANNEE",2015,"F/H/T","F")</f>
        <v>64844.539999999972</v>
      </c>
      <c r="AF6" s="18">
        <f>GETPIVOTDATA("R1 ",$T$3,"Site 2015",$AD$3,"ANNEE",2016,"F/H/T","F")</f>
        <v>65251.769999999982</v>
      </c>
      <c r="AG6" s="18">
        <f>GETPIVOTDATA("R1 ",$T$3,"Site 2015",$AD$3,"ANNEE",2017,"F/H/T","F")</f>
        <v>65251.769999999982</v>
      </c>
      <c r="AH6" s="18">
        <f>GETPIVOTDATA("R1 ",$T$3,"Site 2015",$AD$3,"ANNEE",2018,"F/H/T","F")</f>
        <v>65251.769999999982</v>
      </c>
      <c r="AJ6" s="19">
        <v>183</v>
      </c>
      <c r="AK6" s="20" t="s">
        <v>33</v>
      </c>
      <c r="AM6" t="str">
        <f>"Hors Forfait du Site : "&amp;INDEX($AJ$5:$AK$85,$AJ$4,2)</f>
        <v>Hors Forfait du Site : NANGIS</v>
      </c>
    </row>
    <row r="7" spans="1:39" x14ac:dyDescent="0.25">
      <c r="T7" s="21" t="s">
        <v>14</v>
      </c>
      <c r="U7" s="8">
        <v>0</v>
      </c>
      <c r="V7" s="9">
        <v>123814.62089555281</v>
      </c>
      <c r="W7" s="9">
        <v>104769.23000000004</v>
      </c>
      <c r="X7" s="8">
        <v>0</v>
      </c>
      <c r="Y7" s="8">
        <v>0</v>
      </c>
      <c r="AA7" s="16" t="s">
        <v>15</v>
      </c>
      <c r="AB7" s="17">
        <f>GETPIVOTDATA("R2 ",$T$3,"Site 2015",$AD$3,"ANNEE",2014,"F/H/T","H")</f>
        <v>11312.46</v>
      </c>
      <c r="AC7" s="18">
        <f>GETPIVOTDATA("REALISE 2014",$T$3,"Site 2015",AD3,"ANNEE",2014,"F/H/T","H")</f>
        <v>17612.55</v>
      </c>
      <c r="AD7" s="18">
        <f>GETPIVOTDATA("R1 ",$T$3,"Site 2015",$AD$3,"ANNEE",2015,"F/H/T","H")</f>
        <v>8200.4600000000009</v>
      </c>
      <c r="AE7" s="18">
        <f>GETPIVOTDATA("R2 ",$T$3,"Site 2015",$AD$3,"ANNEE",2015,"F/H/T","H")</f>
        <v>21866.75</v>
      </c>
      <c r="AF7" s="18">
        <f>+GETPIVOTDATA("R1 ",$T$3,"Site 2015",$AD$3,"ANNEE",2016,"F/H/T","H")</f>
        <v>22083.360000000004</v>
      </c>
      <c r="AG7" s="18">
        <f>GETPIVOTDATA("R1 ",$T$3,"Site 2015",$AD$3,"ANNEE",2017,"F/H/T","H")</f>
        <v>22083.360000000004</v>
      </c>
      <c r="AH7" s="18">
        <f>GETPIVOTDATA("R1 ",$T$3,"Site 2015",$AD$3,"ANNEE",2018,"F/H/T","H")</f>
        <v>22083.360000000004</v>
      </c>
      <c r="AJ7" s="19">
        <v>194</v>
      </c>
      <c r="AK7" s="20" t="s">
        <v>34</v>
      </c>
      <c r="AM7" t="str">
        <f>"Travaux du Site : "&amp;INDEX($AJ$5:$AK$85,$AJ$4,2)</f>
        <v>Travaux du Site : NANGIS</v>
      </c>
    </row>
    <row r="8" spans="1:39" x14ac:dyDescent="0.25">
      <c r="T8" s="21" t="s">
        <v>16</v>
      </c>
      <c r="U8" s="8">
        <v>116394.52000000002</v>
      </c>
      <c r="V8" s="9">
        <v>123304.84000000008</v>
      </c>
      <c r="W8" s="9">
        <v>0</v>
      </c>
      <c r="X8" s="8">
        <v>0</v>
      </c>
      <c r="Y8" s="8">
        <v>0</v>
      </c>
      <c r="AA8" s="16" t="s">
        <v>17</v>
      </c>
      <c r="AB8" s="17">
        <f>GETPIVOTDATA("R2 ",$T$3,"Site 2015",$AD$3,"ANNEE",2014,"F/H/T","T")</f>
        <v>3700</v>
      </c>
      <c r="AC8" s="18">
        <f>GETPIVOTDATA("REALISE 2014",$T$3,"Site 2015",$AD$3,"ANNEE",2014,"F/H/T","T")</f>
        <v>17518.699999999997</v>
      </c>
      <c r="AD8" s="18">
        <f>GETPIVOTDATA("R1 ",$T$3,"Site 2015",$AD$3,"ANNEE",2015,"F/H/T","T")</f>
        <v>3700</v>
      </c>
      <c r="AE8" s="18">
        <f>GETPIVOTDATA("R2 ",$T$3,"Site 2015",$AD$3,"ANNEE",2015,"F/H/T","T")</f>
        <v>12999.999999999998</v>
      </c>
      <c r="AF8" s="18">
        <f>GETPIVOTDATA("R1 ",$T$3,"Site 2015",$AD$3,"ANNEE",2016,"F/H/T","T")</f>
        <v>14114.999999999996</v>
      </c>
      <c r="AG8" s="18">
        <f>GETPIVOTDATA("R1 ",$T$3,"Site 2015",$AD$3,"ANNEE",2017,"F/H/T","T")</f>
        <v>14114.999999999996</v>
      </c>
      <c r="AH8" s="18">
        <f>GETPIVOTDATA("R1 ",$T$3,"Site 2015",$AD$3,"ANNEE",2018,"F/H/T","T")</f>
        <v>14114.999999999996</v>
      </c>
      <c r="AJ8" s="19">
        <v>196</v>
      </c>
      <c r="AK8" s="20" t="s">
        <v>35</v>
      </c>
    </row>
    <row r="9" spans="1:39" x14ac:dyDescent="0.25">
      <c r="T9" s="21" t="s">
        <v>18</v>
      </c>
      <c r="U9" s="8">
        <v>0</v>
      </c>
      <c r="V9" s="9">
        <v>126568.31000000008</v>
      </c>
      <c r="W9" s="9">
        <v>0</v>
      </c>
      <c r="X9" s="8">
        <v>0</v>
      </c>
      <c r="Y9" s="8">
        <v>0</v>
      </c>
      <c r="AJ9" s="19">
        <v>198</v>
      </c>
      <c r="AK9" s="20" t="s">
        <v>36</v>
      </c>
    </row>
    <row r="10" spans="1:39" x14ac:dyDescent="0.25">
      <c r="T10" s="21" t="s">
        <v>10</v>
      </c>
      <c r="U10" s="8">
        <v>116667.70999999993</v>
      </c>
      <c r="V10" s="9">
        <v>0</v>
      </c>
      <c r="W10" s="9">
        <v>0</v>
      </c>
      <c r="X10" s="8">
        <v>0</v>
      </c>
      <c r="Y10" s="8">
        <v>0</v>
      </c>
      <c r="AJ10" s="19">
        <v>200</v>
      </c>
      <c r="AK10" s="20" t="s">
        <v>37</v>
      </c>
    </row>
    <row r="11" spans="1:39" x14ac:dyDescent="0.25">
      <c r="T11" s="15">
        <v>183</v>
      </c>
      <c r="U11" s="8"/>
      <c r="V11" s="9"/>
      <c r="W11" s="9"/>
      <c r="X11" s="8"/>
      <c r="Y11" s="8"/>
      <c r="AJ11" s="19">
        <v>213</v>
      </c>
      <c r="AK11" s="20" t="s">
        <v>38</v>
      </c>
    </row>
    <row r="12" spans="1:39" x14ac:dyDescent="0.25">
      <c r="T12" s="21" t="s">
        <v>14</v>
      </c>
      <c r="U12" s="8">
        <v>0</v>
      </c>
      <c r="V12" s="9">
        <v>60783.879294942759</v>
      </c>
      <c r="W12" s="9">
        <v>65251.769999999982</v>
      </c>
      <c r="X12" s="8">
        <v>65251.769999999982</v>
      </c>
      <c r="Y12" s="8">
        <v>65251.769999999982</v>
      </c>
      <c r="AJ12" s="19">
        <v>214</v>
      </c>
      <c r="AK12" s="20" t="s">
        <v>39</v>
      </c>
    </row>
    <row r="13" spans="1:39" x14ac:dyDescent="0.25">
      <c r="T13" s="21" t="s">
        <v>16</v>
      </c>
      <c r="U13" s="8">
        <v>54410.226666666618</v>
      </c>
      <c r="V13" s="9">
        <v>64844.539999999972</v>
      </c>
      <c r="W13" s="9">
        <v>0</v>
      </c>
      <c r="X13" s="8">
        <v>0</v>
      </c>
      <c r="Y13" s="8">
        <v>0</v>
      </c>
      <c r="AJ13" s="19">
        <v>220</v>
      </c>
      <c r="AK13" s="20" t="s">
        <v>40</v>
      </c>
    </row>
    <row r="14" spans="1:39" x14ac:dyDescent="0.25">
      <c r="T14" s="21" t="s">
        <v>18</v>
      </c>
      <c r="U14" s="8">
        <v>0</v>
      </c>
      <c r="V14" s="9">
        <v>65928.839999999967</v>
      </c>
      <c r="W14" s="9">
        <v>0</v>
      </c>
      <c r="X14" s="8">
        <v>0</v>
      </c>
      <c r="Y14" s="8">
        <v>0</v>
      </c>
      <c r="AJ14" s="19">
        <v>233</v>
      </c>
      <c r="AK14" s="20" t="s">
        <v>41</v>
      </c>
    </row>
    <row r="15" spans="1:39" x14ac:dyDescent="0.25">
      <c r="T15" s="21" t="s">
        <v>10</v>
      </c>
      <c r="U15" s="8">
        <v>52499.039999999994</v>
      </c>
      <c r="V15" s="9">
        <v>0</v>
      </c>
      <c r="W15" s="9">
        <v>0</v>
      </c>
      <c r="X15" s="8">
        <v>0</v>
      </c>
      <c r="Y15" s="8">
        <v>0</v>
      </c>
      <c r="AJ15" s="19">
        <v>241</v>
      </c>
      <c r="AK15" s="20" t="s">
        <v>42</v>
      </c>
    </row>
    <row r="16" spans="1:39" x14ac:dyDescent="0.25">
      <c r="T16" s="15">
        <v>194</v>
      </c>
      <c r="U16" s="8"/>
      <c r="V16" s="9"/>
      <c r="W16" s="9"/>
      <c r="X16" s="8"/>
      <c r="Y16" s="8"/>
      <c r="AJ16" s="19">
        <v>244</v>
      </c>
      <c r="AK16" s="20" t="s">
        <v>43</v>
      </c>
    </row>
    <row r="17" spans="2:37" x14ac:dyDescent="0.25">
      <c r="T17" s="21" t="s">
        <v>14</v>
      </c>
      <c r="U17" s="8">
        <v>0</v>
      </c>
      <c r="V17" s="9">
        <v>133612.30762649179</v>
      </c>
      <c r="W17" s="9">
        <v>129153.52999999998</v>
      </c>
      <c r="X17" s="8">
        <v>129153.52999999998</v>
      </c>
      <c r="Y17" s="8">
        <v>129153.52999999998</v>
      </c>
      <c r="AJ17" s="19">
        <v>255</v>
      </c>
      <c r="AK17" s="20" t="s">
        <v>44</v>
      </c>
    </row>
    <row r="18" spans="2:37" x14ac:dyDescent="0.25">
      <c r="T18" s="21" t="s">
        <v>16</v>
      </c>
      <c r="U18" s="8">
        <v>117348.70666666661</v>
      </c>
      <c r="V18" s="9">
        <v>127522.38999999998</v>
      </c>
      <c r="W18" s="9">
        <v>0</v>
      </c>
      <c r="X18" s="8">
        <v>0</v>
      </c>
      <c r="Y18" s="8">
        <v>0</v>
      </c>
      <c r="AJ18" s="19">
        <v>262</v>
      </c>
      <c r="AK18" s="20" t="s">
        <v>45</v>
      </c>
    </row>
    <row r="19" spans="2:37" x14ac:dyDescent="0.25">
      <c r="T19" s="21" t="s">
        <v>18</v>
      </c>
      <c r="U19" s="8">
        <v>0</v>
      </c>
      <c r="V19" s="9">
        <v>130255.53999999996</v>
      </c>
      <c r="W19" s="9">
        <v>0</v>
      </c>
      <c r="X19" s="8">
        <v>0</v>
      </c>
      <c r="Y19" s="8">
        <v>0</v>
      </c>
      <c r="AJ19" s="19">
        <v>263</v>
      </c>
      <c r="AK19" s="20" t="s">
        <v>46</v>
      </c>
    </row>
    <row r="20" spans="2:37" x14ac:dyDescent="0.25">
      <c r="T20" s="21" t="s">
        <v>10</v>
      </c>
      <c r="U20" s="8">
        <v>117919.42</v>
      </c>
      <c r="V20" s="9">
        <v>0</v>
      </c>
      <c r="W20" s="9">
        <v>0</v>
      </c>
      <c r="X20" s="8">
        <v>0</v>
      </c>
      <c r="Y20" s="8">
        <v>0</v>
      </c>
      <c r="AJ20" s="19">
        <v>266</v>
      </c>
      <c r="AK20" s="20" t="s">
        <v>47</v>
      </c>
    </row>
    <row r="21" spans="2:37" x14ac:dyDescent="0.25">
      <c r="B21" s="22"/>
      <c r="C21" s="22" t="s">
        <v>13</v>
      </c>
      <c r="D21" s="22" t="s">
        <v>15</v>
      </c>
      <c r="E21" s="22" t="s">
        <v>17</v>
      </c>
      <c r="F21" s="23" t="s">
        <v>19</v>
      </c>
      <c r="T21" s="15">
        <v>196</v>
      </c>
      <c r="U21" s="8"/>
      <c r="V21" s="9"/>
      <c r="W21" s="9"/>
      <c r="X21" s="8"/>
      <c r="Y21" s="8"/>
      <c r="AJ21" s="19">
        <v>280</v>
      </c>
      <c r="AK21" s="20" t="s">
        <v>48</v>
      </c>
    </row>
    <row r="22" spans="2:37" x14ac:dyDescent="0.25">
      <c r="B22" s="10" t="s">
        <v>11</v>
      </c>
      <c r="C22" s="24">
        <v>60783.879294942759</v>
      </c>
      <c r="D22" s="24">
        <v>8200.4600000000009</v>
      </c>
      <c r="E22" s="24">
        <v>3700</v>
      </c>
      <c r="F22" s="25">
        <f>SUM(C22:E22)</f>
        <v>72684.339294942765</v>
      </c>
      <c r="T22" s="21" t="s">
        <v>14</v>
      </c>
      <c r="U22" s="8">
        <v>0</v>
      </c>
      <c r="V22" s="9">
        <v>293213.18455888529</v>
      </c>
      <c r="W22" s="9">
        <v>0</v>
      </c>
      <c r="X22" s="8">
        <v>0</v>
      </c>
      <c r="Y22" s="8">
        <v>0</v>
      </c>
      <c r="AJ22" s="19">
        <v>289</v>
      </c>
      <c r="AK22" s="20" t="s">
        <v>49</v>
      </c>
    </row>
    <row r="23" spans="2:37" x14ac:dyDescent="0.25">
      <c r="B23" s="10">
        <v>2016</v>
      </c>
      <c r="C23" s="24">
        <v>65251.769999999982</v>
      </c>
      <c r="D23" s="24">
        <v>22083.360000000004</v>
      </c>
      <c r="E23" s="24">
        <v>14114.999999999996</v>
      </c>
      <c r="F23" s="25">
        <f>SUM(C23:E23)</f>
        <v>101450.12999999999</v>
      </c>
      <c r="M23"/>
      <c r="N23"/>
      <c r="T23" s="21" t="s">
        <v>16</v>
      </c>
      <c r="U23" s="8">
        <v>293210.25</v>
      </c>
      <c r="V23" s="9">
        <v>263715.27499999991</v>
      </c>
      <c r="W23" s="9">
        <v>0</v>
      </c>
      <c r="X23" s="8">
        <v>0</v>
      </c>
      <c r="Y23" s="8">
        <v>0</v>
      </c>
      <c r="AJ23" s="19">
        <v>291</v>
      </c>
      <c r="AK23" s="20" t="s">
        <v>50</v>
      </c>
    </row>
    <row r="24" spans="2:37" x14ac:dyDescent="0.25">
      <c r="B24" s="22" t="s">
        <v>20</v>
      </c>
      <c r="C24" s="24">
        <f>C23-C22</f>
        <v>4467.8907050572234</v>
      </c>
      <c r="D24" s="24">
        <f>D23-D22</f>
        <v>13882.900000000003</v>
      </c>
      <c r="E24" s="24">
        <f>E23-E22</f>
        <v>10414.999999999996</v>
      </c>
      <c r="F24" s="25">
        <f>SUM(C24:E24)</f>
        <v>28765.790705057221</v>
      </c>
      <c r="M24"/>
      <c r="N24"/>
      <c r="T24" s="21" t="s">
        <v>18</v>
      </c>
      <c r="U24" s="8">
        <v>0</v>
      </c>
      <c r="V24" s="9">
        <v>263715.27499999991</v>
      </c>
      <c r="W24" s="9">
        <v>0</v>
      </c>
      <c r="X24" s="8">
        <v>0</v>
      </c>
      <c r="Y24" s="8">
        <v>0</v>
      </c>
      <c r="AJ24" s="19">
        <v>322</v>
      </c>
      <c r="AK24" s="20" t="s">
        <v>51</v>
      </c>
    </row>
    <row r="25" spans="2:37" x14ac:dyDescent="0.25">
      <c r="C25" t="s">
        <v>111</v>
      </c>
      <c r="D25" t="s">
        <v>111</v>
      </c>
      <c r="E25" t="s">
        <v>111</v>
      </c>
      <c r="T25" s="21" t="s">
        <v>10</v>
      </c>
      <c r="U25" s="8">
        <v>274795.44</v>
      </c>
      <c r="V25" s="9">
        <v>0</v>
      </c>
      <c r="W25" s="9">
        <v>0</v>
      </c>
      <c r="X25" s="8">
        <v>0</v>
      </c>
      <c r="Y25" s="8">
        <v>0</v>
      </c>
      <c r="AJ25" s="19">
        <v>327</v>
      </c>
      <c r="AK25" s="20" t="s">
        <v>52</v>
      </c>
    </row>
    <row r="26" spans="2:37" x14ac:dyDescent="0.25">
      <c r="T26" s="15">
        <v>198</v>
      </c>
      <c r="U26" s="8"/>
      <c r="V26" s="9"/>
      <c r="W26" s="9"/>
      <c r="X26" s="8"/>
      <c r="Y26" s="8"/>
      <c r="AJ26" s="19">
        <v>331</v>
      </c>
      <c r="AK26" s="20" t="s">
        <v>53</v>
      </c>
    </row>
    <row r="27" spans="2:37" x14ac:dyDescent="0.25">
      <c r="T27" s="21" t="s">
        <v>14</v>
      </c>
      <c r="U27" s="8">
        <v>0</v>
      </c>
      <c r="V27" s="9">
        <v>89458.003780101993</v>
      </c>
      <c r="W27" s="9">
        <v>83164.959999999992</v>
      </c>
      <c r="X27" s="8">
        <v>83164.959999999992</v>
      </c>
      <c r="Y27" s="8">
        <v>83164.959999999992</v>
      </c>
      <c r="AJ27" s="19">
        <v>333</v>
      </c>
      <c r="AK27" s="20" t="s">
        <v>54</v>
      </c>
    </row>
    <row r="28" spans="2:37" x14ac:dyDescent="0.25">
      <c r="T28" s="21" t="s">
        <v>16</v>
      </c>
      <c r="U28" s="8">
        <v>89457.539999999964</v>
      </c>
      <c r="V28" s="9">
        <v>72723.25999999998</v>
      </c>
      <c r="W28" s="9">
        <v>0</v>
      </c>
      <c r="X28" s="8">
        <v>0</v>
      </c>
      <c r="Y28" s="8">
        <v>0</v>
      </c>
      <c r="AJ28" s="19">
        <v>335</v>
      </c>
      <c r="AK28" s="20" t="s">
        <v>55</v>
      </c>
    </row>
    <row r="29" spans="2:37" x14ac:dyDescent="0.25">
      <c r="T29" s="21" t="s">
        <v>18</v>
      </c>
      <c r="U29" s="8">
        <v>0</v>
      </c>
      <c r="V29" s="9">
        <v>72862.219999999987</v>
      </c>
      <c r="W29" s="9">
        <v>0</v>
      </c>
      <c r="X29" s="8">
        <v>0</v>
      </c>
      <c r="Y29" s="8">
        <v>0</v>
      </c>
      <c r="AJ29" s="19">
        <v>342</v>
      </c>
      <c r="AK29" s="20" t="s">
        <v>56</v>
      </c>
    </row>
    <row r="30" spans="2:37" x14ac:dyDescent="0.25">
      <c r="T30" s="21" t="s">
        <v>10</v>
      </c>
      <c r="U30" s="8">
        <v>85551.729999999967</v>
      </c>
      <c r="V30" s="9">
        <v>0</v>
      </c>
      <c r="W30" s="9">
        <v>0</v>
      </c>
      <c r="X30" s="8">
        <v>0</v>
      </c>
      <c r="Y30" s="8">
        <v>0</v>
      </c>
      <c r="AJ30" s="19">
        <v>344</v>
      </c>
      <c r="AK30" s="20" t="s">
        <v>57</v>
      </c>
    </row>
    <row r="31" spans="2:37" x14ac:dyDescent="0.25">
      <c r="T31" s="15">
        <v>200</v>
      </c>
      <c r="U31" s="8"/>
      <c r="V31" s="9"/>
      <c r="W31" s="9"/>
      <c r="X31" s="8"/>
      <c r="Y31" s="8"/>
      <c r="AJ31" s="19">
        <v>346</v>
      </c>
      <c r="AK31" s="20" t="s">
        <v>58</v>
      </c>
    </row>
    <row r="32" spans="2:37" x14ac:dyDescent="0.25">
      <c r="T32" s="21" t="s">
        <v>14</v>
      </c>
      <c r="U32" s="8">
        <v>0</v>
      </c>
      <c r="V32" s="9">
        <v>49819.516362524344</v>
      </c>
      <c r="W32" s="9">
        <v>69727.349999999991</v>
      </c>
      <c r="X32" s="8">
        <v>69727.349999999991</v>
      </c>
      <c r="Y32" s="8">
        <v>69727.349999999991</v>
      </c>
      <c r="AJ32" s="19">
        <v>350</v>
      </c>
      <c r="AK32" s="20" t="s">
        <v>59</v>
      </c>
    </row>
    <row r="33" spans="20:37" x14ac:dyDescent="0.25">
      <c r="T33" s="21" t="s">
        <v>16</v>
      </c>
      <c r="U33" s="8">
        <v>75001.290000000037</v>
      </c>
      <c r="V33" s="9">
        <v>68375.67</v>
      </c>
      <c r="W33" s="9">
        <v>0</v>
      </c>
      <c r="X33" s="8">
        <v>0</v>
      </c>
      <c r="Y33" s="8">
        <v>0</v>
      </c>
      <c r="AJ33" s="19">
        <v>356</v>
      </c>
      <c r="AK33" s="20" t="s">
        <v>60</v>
      </c>
    </row>
    <row r="34" spans="20:37" x14ac:dyDescent="0.25">
      <c r="T34" s="21" t="s">
        <v>18</v>
      </c>
      <c r="U34" s="8">
        <v>0</v>
      </c>
      <c r="V34" s="9">
        <v>68880.179999999978</v>
      </c>
      <c r="W34" s="9">
        <v>0</v>
      </c>
      <c r="X34" s="8">
        <v>0</v>
      </c>
      <c r="Y34" s="8">
        <v>0</v>
      </c>
      <c r="AJ34" s="19">
        <v>390</v>
      </c>
      <c r="AK34" s="20" t="s">
        <v>61</v>
      </c>
    </row>
    <row r="35" spans="20:37" x14ac:dyDescent="0.25">
      <c r="T35" s="21" t="s">
        <v>10</v>
      </c>
      <c r="U35" s="8">
        <v>75269.599999999977</v>
      </c>
      <c r="V35" s="9">
        <v>0</v>
      </c>
      <c r="W35" s="9">
        <v>0</v>
      </c>
      <c r="X35" s="8">
        <v>0</v>
      </c>
      <c r="Y35" s="8">
        <v>0</v>
      </c>
      <c r="AJ35" s="19">
        <v>391</v>
      </c>
      <c r="AK35" s="20" t="s">
        <v>62</v>
      </c>
    </row>
    <row r="36" spans="20:37" x14ac:dyDescent="0.25">
      <c r="T36" s="15">
        <v>213</v>
      </c>
      <c r="U36" s="8"/>
      <c r="V36" s="9"/>
      <c r="W36" s="9"/>
      <c r="X36" s="8"/>
      <c r="Y36" s="8"/>
      <c r="AJ36" s="19">
        <v>395</v>
      </c>
      <c r="AK36" s="20" t="s">
        <v>63</v>
      </c>
    </row>
    <row r="37" spans="20:37" x14ac:dyDescent="0.25">
      <c r="T37" s="21" t="s">
        <v>14</v>
      </c>
      <c r="U37" s="8">
        <v>0</v>
      </c>
      <c r="V37" s="9">
        <v>793517.52976773959</v>
      </c>
      <c r="W37" s="9">
        <v>721446.55999999971</v>
      </c>
      <c r="X37" s="8">
        <v>740565.75999999943</v>
      </c>
      <c r="Y37" s="8">
        <v>738565.75999999954</v>
      </c>
      <c r="AJ37" s="19">
        <v>1884</v>
      </c>
      <c r="AK37" s="20" t="s">
        <v>64</v>
      </c>
    </row>
    <row r="38" spans="20:37" x14ac:dyDescent="0.25">
      <c r="T38" s="21" t="s">
        <v>16</v>
      </c>
      <c r="U38" s="8">
        <v>793508.10000000068</v>
      </c>
      <c r="V38" s="9">
        <v>736717.63999999932</v>
      </c>
      <c r="W38" s="9">
        <v>0</v>
      </c>
      <c r="X38" s="8">
        <v>0</v>
      </c>
      <c r="Y38" s="8">
        <v>0</v>
      </c>
      <c r="AJ38" s="19">
        <v>2052</v>
      </c>
      <c r="AK38" s="20" t="s">
        <v>65</v>
      </c>
    </row>
    <row r="39" spans="20:37" x14ac:dyDescent="0.25">
      <c r="T39" s="21" t="s">
        <v>18</v>
      </c>
      <c r="U39" s="8">
        <v>0</v>
      </c>
      <c r="V39" s="9">
        <v>737631.71999999939</v>
      </c>
      <c r="W39" s="9">
        <v>0</v>
      </c>
      <c r="X39" s="8">
        <v>0</v>
      </c>
      <c r="Y39" s="8">
        <v>0</v>
      </c>
      <c r="AJ39" s="19">
        <v>2103</v>
      </c>
      <c r="AK39" s="20" t="s">
        <v>66</v>
      </c>
    </row>
    <row r="40" spans="20:37" x14ac:dyDescent="0.25">
      <c r="T40" s="21" t="s">
        <v>10</v>
      </c>
      <c r="U40" s="8">
        <v>749051.72000000044</v>
      </c>
      <c r="V40" s="9">
        <v>0</v>
      </c>
      <c r="W40" s="9">
        <v>0</v>
      </c>
      <c r="X40" s="8">
        <v>0</v>
      </c>
      <c r="Y40" s="8">
        <v>0</v>
      </c>
      <c r="AJ40" s="19">
        <v>2300</v>
      </c>
      <c r="AK40" s="20" t="s">
        <v>67</v>
      </c>
    </row>
    <row r="41" spans="20:37" x14ac:dyDescent="0.25">
      <c r="T41" s="15">
        <v>214</v>
      </c>
      <c r="U41" s="8"/>
      <c r="V41" s="9"/>
      <c r="W41" s="9"/>
      <c r="X41" s="8"/>
      <c r="Y41" s="8"/>
      <c r="AJ41" s="19">
        <v>2303</v>
      </c>
      <c r="AK41" s="20" t="s">
        <v>68</v>
      </c>
    </row>
    <row r="42" spans="20:37" x14ac:dyDescent="0.25">
      <c r="T42" s="21" t="s">
        <v>14</v>
      </c>
      <c r="U42" s="8">
        <v>0</v>
      </c>
      <c r="V42" s="9">
        <v>66429.826577651183</v>
      </c>
      <c r="W42" s="9">
        <v>34437.819999999992</v>
      </c>
      <c r="X42" s="8">
        <v>0</v>
      </c>
      <c r="Y42" s="8">
        <v>0</v>
      </c>
      <c r="AJ42" s="19">
        <v>2304</v>
      </c>
      <c r="AK42" s="20" t="s">
        <v>69</v>
      </c>
    </row>
    <row r="43" spans="20:37" x14ac:dyDescent="0.25">
      <c r="T43" s="21" t="s">
        <v>16</v>
      </c>
      <c r="U43" s="8">
        <v>66429.799999999988</v>
      </c>
      <c r="V43" s="9">
        <v>68875.63999999997</v>
      </c>
      <c r="W43" s="9">
        <v>0</v>
      </c>
      <c r="X43" s="8">
        <v>0</v>
      </c>
      <c r="Y43" s="8">
        <v>0</v>
      </c>
      <c r="AJ43" s="19">
        <v>2333</v>
      </c>
      <c r="AK43" s="20" t="s">
        <v>70</v>
      </c>
    </row>
    <row r="44" spans="20:37" x14ac:dyDescent="0.25">
      <c r="T44" s="21" t="s">
        <v>18</v>
      </c>
      <c r="U44" s="8">
        <v>0</v>
      </c>
      <c r="V44" s="9">
        <v>69197.390000000014</v>
      </c>
      <c r="W44" s="9">
        <v>0</v>
      </c>
      <c r="X44" s="8">
        <v>0</v>
      </c>
      <c r="Y44" s="8">
        <v>0</v>
      </c>
      <c r="AJ44" s="19">
        <v>2415</v>
      </c>
      <c r="AK44" s="20" t="s">
        <v>71</v>
      </c>
    </row>
    <row r="45" spans="20:37" x14ac:dyDescent="0.25">
      <c r="T45" s="21" t="s">
        <v>10</v>
      </c>
      <c r="U45" s="8">
        <v>66809.959999999992</v>
      </c>
      <c r="V45" s="9">
        <v>0</v>
      </c>
      <c r="W45" s="9">
        <v>0</v>
      </c>
      <c r="X45" s="8">
        <v>0</v>
      </c>
      <c r="Y45" s="8">
        <v>0</v>
      </c>
      <c r="AJ45" s="19">
        <v>2418</v>
      </c>
      <c r="AK45" s="20" t="s">
        <v>72</v>
      </c>
    </row>
    <row r="46" spans="20:37" x14ac:dyDescent="0.25">
      <c r="T46" s="15">
        <v>220</v>
      </c>
      <c r="U46" s="8"/>
      <c r="V46" s="9"/>
      <c r="W46" s="9"/>
      <c r="X46" s="8"/>
      <c r="Y46" s="8"/>
      <c r="AJ46" s="19">
        <v>2419</v>
      </c>
      <c r="AK46" s="20" t="s">
        <v>73</v>
      </c>
    </row>
    <row r="47" spans="20:37" x14ac:dyDescent="0.25">
      <c r="T47" s="21" t="s">
        <v>14</v>
      </c>
      <c r="U47" s="8">
        <v>0</v>
      </c>
      <c r="V47" s="9">
        <v>31179.278137344652</v>
      </c>
      <c r="W47" s="9">
        <v>23481.390000000007</v>
      </c>
      <c r="X47" s="8">
        <v>23481.390000000007</v>
      </c>
      <c r="Y47" s="8">
        <v>23481.390000000007</v>
      </c>
      <c r="AJ47" s="19">
        <v>2607</v>
      </c>
      <c r="AK47" s="20" t="s">
        <v>74</v>
      </c>
    </row>
    <row r="48" spans="20:37" x14ac:dyDescent="0.25">
      <c r="T48" s="21" t="s">
        <v>16</v>
      </c>
      <c r="U48" s="8">
        <v>31179.343333333331</v>
      </c>
      <c r="V48" s="9">
        <v>23481.390000000007</v>
      </c>
      <c r="W48" s="9">
        <v>0</v>
      </c>
      <c r="X48" s="8">
        <v>0</v>
      </c>
      <c r="Y48" s="8">
        <v>0</v>
      </c>
      <c r="AJ48" s="19">
        <v>2759</v>
      </c>
      <c r="AK48" s="20" t="s">
        <v>75</v>
      </c>
    </row>
    <row r="49" spans="20:37" x14ac:dyDescent="0.25">
      <c r="T49" s="21" t="s">
        <v>18</v>
      </c>
      <c r="U49" s="8">
        <v>0</v>
      </c>
      <c r="V49" s="9">
        <v>23558.330000000005</v>
      </c>
      <c r="W49" s="9">
        <v>0</v>
      </c>
      <c r="X49" s="8">
        <v>0</v>
      </c>
      <c r="Y49" s="8">
        <v>0</v>
      </c>
      <c r="AJ49" s="19">
        <v>2767</v>
      </c>
      <c r="AK49" s="20" t="s">
        <v>61</v>
      </c>
    </row>
    <row r="50" spans="20:37" x14ac:dyDescent="0.25">
      <c r="T50" s="21" t="s">
        <v>10</v>
      </c>
      <c r="U50" s="8">
        <v>24427.600000000013</v>
      </c>
      <c r="V50" s="9">
        <v>0</v>
      </c>
      <c r="W50" s="9">
        <v>0</v>
      </c>
      <c r="X50" s="8">
        <v>0</v>
      </c>
      <c r="Y50" s="8">
        <v>0</v>
      </c>
      <c r="AJ50" s="19">
        <v>2805</v>
      </c>
      <c r="AK50" s="20" t="s">
        <v>76</v>
      </c>
    </row>
    <row r="51" spans="20:37" x14ac:dyDescent="0.25">
      <c r="T51" s="15">
        <v>233</v>
      </c>
      <c r="U51" s="8"/>
      <c r="V51" s="9"/>
      <c r="W51" s="9"/>
      <c r="X51" s="8"/>
      <c r="Y51" s="8"/>
      <c r="AJ51" s="19">
        <v>2824</v>
      </c>
      <c r="AK51" s="20" t="s">
        <v>77</v>
      </c>
    </row>
    <row r="52" spans="20:37" x14ac:dyDescent="0.25">
      <c r="T52" s="21" t="s">
        <v>14</v>
      </c>
      <c r="U52" s="8">
        <v>0</v>
      </c>
      <c r="V52" s="9">
        <v>160591.62234027783</v>
      </c>
      <c r="W52" s="9">
        <v>152643.82999999978</v>
      </c>
      <c r="X52" s="8">
        <v>152643.82999999978</v>
      </c>
      <c r="Y52" s="8">
        <v>142643.82999999978</v>
      </c>
      <c r="AJ52" s="19">
        <v>2847</v>
      </c>
      <c r="AK52" s="20" t="s">
        <v>78</v>
      </c>
    </row>
    <row r="53" spans="20:37" x14ac:dyDescent="0.25">
      <c r="T53" s="21" t="s">
        <v>16</v>
      </c>
      <c r="U53" s="8">
        <v>160591.81000000011</v>
      </c>
      <c r="V53" s="9">
        <v>152230.29999999981</v>
      </c>
      <c r="W53" s="9">
        <v>0</v>
      </c>
      <c r="X53" s="8">
        <v>0</v>
      </c>
      <c r="Y53" s="8">
        <v>0</v>
      </c>
      <c r="AJ53" s="19">
        <v>2897</v>
      </c>
      <c r="AK53" s="20" t="s">
        <v>79</v>
      </c>
    </row>
    <row r="54" spans="20:37" x14ac:dyDescent="0.25">
      <c r="T54" s="21" t="s">
        <v>18</v>
      </c>
      <c r="U54" s="8">
        <v>0</v>
      </c>
      <c r="V54" s="9">
        <v>152287.45999999985</v>
      </c>
      <c r="W54" s="9">
        <v>0</v>
      </c>
      <c r="X54" s="8">
        <v>0</v>
      </c>
      <c r="Y54" s="8">
        <v>0</v>
      </c>
      <c r="AJ54" s="19">
        <v>2913</v>
      </c>
      <c r="AK54" s="20" t="s">
        <v>80</v>
      </c>
    </row>
    <row r="55" spans="20:37" x14ac:dyDescent="0.25">
      <c r="T55" s="21" t="s">
        <v>10</v>
      </c>
      <c r="U55" s="8">
        <v>156446.32999999984</v>
      </c>
      <c r="V55" s="9">
        <v>0</v>
      </c>
      <c r="W55" s="9">
        <v>0</v>
      </c>
      <c r="X55" s="8">
        <v>0</v>
      </c>
      <c r="Y55" s="8">
        <v>0</v>
      </c>
      <c r="AJ55" s="19">
        <v>2920</v>
      </c>
      <c r="AK55" s="20" t="s">
        <v>81</v>
      </c>
    </row>
    <row r="56" spans="20:37" x14ac:dyDescent="0.25">
      <c r="T56" s="15">
        <v>241</v>
      </c>
      <c r="U56" s="8"/>
      <c r="V56" s="9"/>
      <c r="W56" s="9"/>
      <c r="X56" s="8"/>
      <c r="Y56" s="8"/>
      <c r="AJ56" s="19">
        <v>2957</v>
      </c>
      <c r="AK56" s="20" t="s">
        <v>82</v>
      </c>
    </row>
    <row r="57" spans="20:37" x14ac:dyDescent="0.25">
      <c r="T57" s="21" t="s">
        <v>14</v>
      </c>
      <c r="U57" s="8">
        <v>0</v>
      </c>
      <c r="V57" s="9">
        <v>26258.643769583672</v>
      </c>
      <c r="W57" s="9">
        <v>27658.429999999997</v>
      </c>
      <c r="X57" s="8">
        <v>27658.429999999997</v>
      </c>
      <c r="Y57" s="8">
        <v>27658.429999999997</v>
      </c>
      <c r="AJ57" s="19">
        <v>2961</v>
      </c>
      <c r="AK57" s="20" t="s">
        <v>83</v>
      </c>
    </row>
    <row r="58" spans="20:37" x14ac:dyDescent="0.25">
      <c r="T58" s="21" t="s">
        <v>16</v>
      </c>
      <c r="U58" s="8">
        <v>26258.959999999999</v>
      </c>
      <c r="V58" s="9">
        <v>27658.429999999997</v>
      </c>
      <c r="W58" s="9">
        <v>0</v>
      </c>
      <c r="X58" s="8">
        <v>0</v>
      </c>
      <c r="Y58" s="8">
        <v>0</v>
      </c>
      <c r="AJ58" s="19">
        <v>3039</v>
      </c>
      <c r="AK58" s="20" t="s">
        <v>84</v>
      </c>
    </row>
    <row r="59" spans="20:37" x14ac:dyDescent="0.25">
      <c r="T59" s="21" t="s">
        <v>18</v>
      </c>
      <c r="U59" s="8">
        <v>0</v>
      </c>
      <c r="V59" s="9">
        <v>27658.429999999997</v>
      </c>
      <c r="W59" s="9">
        <v>0</v>
      </c>
      <c r="X59" s="8">
        <v>0</v>
      </c>
      <c r="Y59" s="8">
        <v>0</v>
      </c>
      <c r="AJ59" s="19">
        <v>3040</v>
      </c>
      <c r="AK59" s="20" t="s">
        <v>85</v>
      </c>
    </row>
    <row r="60" spans="20:37" x14ac:dyDescent="0.25">
      <c r="T60" s="21" t="s">
        <v>10</v>
      </c>
      <c r="U60" s="8">
        <v>26196.240000000002</v>
      </c>
      <c r="V60" s="9">
        <v>0</v>
      </c>
      <c r="W60" s="9">
        <v>0</v>
      </c>
      <c r="X60" s="8">
        <v>0</v>
      </c>
      <c r="Y60" s="8">
        <v>0</v>
      </c>
      <c r="AJ60" s="19">
        <v>3041</v>
      </c>
      <c r="AK60" s="20" t="s">
        <v>86</v>
      </c>
    </row>
    <row r="61" spans="20:37" x14ac:dyDescent="0.25">
      <c r="T61" s="15">
        <v>244</v>
      </c>
      <c r="U61" s="8"/>
      <c r="V61" s="9"/>
      <c r="W61" s="9"/>
      <c r="X61" s="8"/>
      <c r="Y61" s="8"/>
      <c r="AJ61" s="19">
        <v>3042</v>
      </c>
      <c r="AK61" s="20" t="s">
        <v>87</v>
      </c>
    </row>
    <row r="62" spans="20:37" x14ac:dyDescent="0.25">
      <c r="T62" s="21" t="s">
        <v>14</v>
      </c>
      <c r="U62" s="8">
        <v>0</v>
      </c>
      <c r="V62" s="9">
        <v>139550.75999999992</v>
      </c>
      <c r="W62" s="9">
        <v>0</v>
      </c>
      <c r="X62" s="8">
        <v>0</v>
      </c>
      <c r="Y62" s="8">
        <v>0</v>
      </c>
      <c r="AJ62" s="19">
        <v>3090</v>
      </c>
      <c r="AK62" s="20" t="s">
        <v>88</v>
      </c>
    </row>
    <row r="63" spans="20:37" x14ac:dyDescent="0.25">
      <c r="T63" s="21" t="s">
        <v>16</v>
      </c>
      <c r="U63" s="8">
        <v>124960.75999999991</v>
      </c>
      <c r="V63" s="9">
        <v>132732.63000000006</v>
      </c>
      <c r="W63" s="9">
        <v>0</v>
      </c>
      <c r="X63" s="8">
        <v>0</v>
      </c>
      <c r="Y63" s="8">
        <v>0</v>
      </c>
      <c r="AJ63" s="19">
        <v>3119</v>
      </c>
      <c r="AK63" s="20" t="s">
        <v>89</v>
      </c>
    </row>
    <row r="64" spans="20:37" x14ac:dyDescent="0.25">
      <c r="T64" s="21" t="s">
        <v>18</v>
      </c>
      <c r="U64" s="8">
        <v>0</v>
      </c>
      <c r="V64" s="9">
        <v>138708.53999999995</v>
      </c>
      <c r="W64" s="9">
        <v>0</v>
      </c>
      <c r="X64" s="8">
        <v>0</v>
      </c>
      <c r="Y64" s="8">
        <v>0</v>
      </c>
      <c r="AJ64" s="19">
        <v>3132</v>
      </c>
      <c r="AK64" s="20" t="s">
        <v>90</v>
      </c>
    </row>
    <row r="65" spans="20:37" x14ac:dyDescent="0.25">
      <c r="T65" s="21" t="s">
        <v>10</v>
      </c>
      <c r="U65" s="8">
        <v>131226.04</v>
      </c>
      <c r="V65" s="9">
        <v>0</v>
      </c>
      <c r="W65" s="9">
        <v>0</v>
      </c>
      <c r="X65" s="8">
        <v>0</v>
      </c>
      <c r="Y65" s="8">
        <v>0</v>
      </c>
      <c r="AJ65" s="19">
        <v>3210</v>
      </c>
      <c r="AK65" s="20" t="s">
        <v>76</v>
      </c>
    </row>
    <row r="66" spans="20:37" x14ac:dyDescent="0.25">
      <c r="T66" s="15">
        <v>255</v>
      </c>
      <c r="U66" s="8"/>
      <c r="V66" s="9"/>
      <c r="W66" s="9"/>
      <c r="X66" s="8"/>
      <c r="Y66" s="8"/>
      <c r="AJ66" s="19">
        <v>3234</v>
      </c>
      <c r="AK66" s="20" t="s">
        <v>91</v>
      </c>
    </row>
    <row r="67" spans="20:37" x14ac:dyDescent="0.25">
      <c r="T67" s="21" t="s">
        <v>14</v>
      </c>
      <c r="U67" s="8">
        <v>0</v>
      </c>
      <c r="V67" s="9">
        <v>178268.50657691527</v>
      </c>
      <c r="W67" s="9">
        <v>200552.15999999986</v>
      </c>
      <c r="X67" s="8">
        <v>200552.15999999986</v>
      </c>
      <c r="Y67" s="8">
        <v>192563.6699999999</v>
      </c>
      <c r="AJ67" s="26">
        <v>3282</v>
      </c>
      <c r="AK67" s="20" t="s">
        <v>92</v>
      </c>
    </row>
    <row r="68" spans="20:37" x14ac:dyDescent="0.25">
      <c r="T68" s="21" t="s">
        <v>16</v>
      </c>
      <c r="U68" s="8">
        <v>175834.13000000003</v>
      </c>
      <c r="V68" s="9">
        <v>200552.15999999986</v>
      </c>
      <c r="W68" s="9">
        <v>0</v>
      </c>
      <c r="X68" s="8">
        <v>0</v>
      </c>
      <c r="Y68" s="8">
        <v>0</v>
      </c>
      <c r="AJ68" s="26">
        <v>3289</v>
      </c>
      <c r="AK68" s="20" t="s">
        <v>93</v>
      </c>
    </row>
    <row r="69" spans="20:37" x14ac:dyDescent="0.25">
      <c r="T69" s="21" t="s">
        <v>18</v>
      </c>
      <c r="U69" s="8">
        <v>0</v>
      </c>
      <c r="V69" s="9">
        <v>203478.13999999984</v>
      </c>
      <c r="W69" s="9">
        <v>0</v>
      </c>
      <c r="X69" s="8">
        <v>0</v>
      </c>
      <c r="Y69" s="8">
        <v>0</v>
      </c>
      <c r="AJ69" s="19">
        <v>3291</v>
      </c>
      <c r="AK69" s="20" t="s">
        <v>94</v>
      </c>
    </row>
    <row r="70" spans="20:37" x14ac:dyDescent="0.25">
      <c r="T70" s="21" t="s">
        <v>10</v>
      </c>
      <c r="U70" s="8">
        <v>175990.75</v>
      </c>
      <c r="V70" s="9">
        <v>0</v>
      </c>
      <c r="W70" s="9">
        <v>0</v>
      </c>
      <c r="X70" s="8">
        <v>0</v>
      </c>
      <c r="Y70" s="8">
        <v>0</v>
      </c>
      <c r="AJ70" s="19">
        <v>3296</v>
      </c>
      <c r="AK70" s="20" t="s">
        <v>95</v>
      </c>
    </row>
    <row r="71" spans="20:37" x14ac:dyDescent="0.25">
      <c r="T71" s="15">
        <v>262</v>
      </c>
      <c r="U71" s="8"/>
      <c r="V71" s="9"/>
      <c r="W71" s="9"/>
      <c r="X71" s="8"/>
      <c r="Y71" s="8"/>
      <c r="AJ71" s="26">
        <v>3303</v>
      </c>
      <c r="AK71" s="20" t="s">
        <v>96</v>
      </c>
    </row>
    <row r="72" spans="20:37" x14ac:dyDescent="0.25">
      <c r="T72" s="21" t="s">
        <v>14</v>
      </c>
      <c r="U72" s="8">
        <v>0</v>
      </c>
      <c r="V72" s="9">
        <v>117523.80164273042</v>
      </c>
      <c r="W72" s="9">
        <v>115080.24000000003</v>
      </c>
      <c r="X72" s="8">
        <v>114660.82</v>
      </c>
      <c r="Y72" s="8">
        <v>118923.14</v>
      </c>
      <c r="AJ72" s="19">
        <v>3304</v>
      </c>
      <c r="AK72" s="20" t="s">
        <v>97</v>
      </c>
    </row>
    <row r="73" spans="20:37" x14ac:dyDescent="0.25">
      <c r="T73" s="21" t="s">
        <v>16</v>
      </c>
      <c r="U73" s="8">
        <v>117523.77000000003</v>
      </c>
      <c r="V73" s="9">
        <v>113867.41</v>
      </c>
      <c r="W73" s="9">
        <v>0</v>
      </c>
      <c r="X73" s="8">
        <v>0</v>
      </c>
      <c r="Y73" s="8">
        <v>0</v>
      </c>
      <c r="AJ73" s="19">
        <v>3306</v>
      </c>
      <c r="AK73" s="20" t="s">
        <v>98</v>
      </c>
    </row>
    <row r="74" spans="20:37" x14ac:dyDescent="0.25">
      <c r="T74" s="21" t="s">
        <v>18</v>
      </c>
      <c r="U74" s="8">
        <v>0</v>
      </c>
      <c r="V74" s="9">
        <v>114064.15000000001</v>
      </c>
      <c r="W74" s="9">
        <v>0</v>
      </c>
      <c r="X74" s="8">
        <v>0</v>
      </c>
      <c r="Y74" s="8">
        <v>0</v>
      </c>
      <c r="AJ74" s="26">
        <v>3323</v>
      </c>
      <c r="AK74" s="20" t="s">
        <v>99</v>
      </c>
    </row>
    <row r="75" spans="20:37" x14ac:dyDescent="0.25">
      <c r="T75" s="21" t="s">
        <v>10</v>
      </c>
      <c r="U75" s="8">
        <v>117563.26000000004</v>
      </c>
      <c r="V75" s="9">
        <v>0</v>
      </c>
      <c r="W75" s="9">
        <v>0</v>
      </c>
      <c r="X75" s="8">
        <v>0</v>
      </c>
      <c r="Y75" s="8">
        <v>0</v>
      </c>
      <c r="AJ75" s="26">
        <v>3336</v>
      </c>
      <c r="AK75" s="20" t="s">
        <v>100</v>
      </c>
    </row>
    <row r="76" spans="20:37" x14ac:dyDescent="0.25">
      <c r="T76" s="15">
        <v>263</v>
      </c>
      <c r="U76" s="8"/>
      <c r="V76" s="9"/>
      <c r="W76" s="9"/>
      <c r="X76" s="8"/>
      <c r="Y76" s="8"/>
      <c r="AJ76" s="27">
        <v>3346</v>
      </c>
      <c r="AK76" s="20" t="s">
        <v>101</v>
      </c>
    </row>
    <row r="77" spans="20:37" x14ac:dyDescent="0.25">
      <c r="T77" s="21" t="s">
        <v>14</v>
      </c>
      <c r="U77" s="8">
        <v>0</v>
      </c>
      <c r="V77" s="9">
        <v>185983.61006768892</v>
      </c>
      <c r="W77" s="9">
        <v>181941.73999999996</v>
      </c>
      <c r="X77" s="8">
        <v>181941.73999999996</v>
      </c>
      <c r="Y77" s="8">
        <v>170055.97</v>
      </c>
      <c r="AJ77" s="28" t="s">
        <v>21</v>
      </c>
      <c r="AK77" s="20" t="s">
        <v>102</v>
      </c>
    </row>
    <row r="78" spans="20:37" x14ac:dyDescent="0.25">
      <c r="T78" s="21" t="s">
        <v>16</v>
      </c>
      <c r="U78" s="8">
        <v>185983.59399999995</v>
      </c>
      <c r="V78" s="9">
        <v>180286.52</v>
      </c>
      <c r="W78" s="9">
        <v>0</v>
      </c>
      <c r="X78" s="8">
        <v>0</v>
      </c>
      <c r="Y78" s="8">
        <v>0</v>
      </c>
      <c r="AJ78" s="27" t="s">
        <v>22</v>
      </c>
      <c r="AK78" s="20" t="s">
        <v>103</v>
      </c>
    </row>
    <row r="79" spans="20:37" x14ac:dyDescent="0.25">
      <c r="T79" s="21" t="s">
        <v>18</v>
      </c>
      <c r="U79" s="8">
        <v>0</v>
      </c>
      <c r="V79" s="9">
        <v>180588.72</v>
      </c>
      <c r="W79" s="9">
        <v>0</v>
      </c>
      <c r="X79" s="8">
        <v>0</v>
      </c>
      <c r="Y79" s="8">
        <v>0</v>
      </c>
      <c r="AJ79" s="29" t="s">
        <v>23</v>
      </c>
      <c r="AK79" s="20" t="s">
        <v>104</v>
      </c>
    </row>
    <row r="80" spans="20:37" x14ac:dyDescent="0.25">
      <c r="T80" s="21" t="s">
        <v>10</v>
      </c>
      <c r="U80" s="8">
        <v>189137.71999999997</v>
      </c>
      <c r="V80" s="9">
        <v>0</v>
      </c>
      <c r="W80" s="9">
        <v>0</v>
      </c>
      <c r="X80" s="8">
        <v>0</v>
      </c>
      <c r="Y80" s="8">
        <v>0</v>
      </c>
      <c r="AJ80" s="30" t="s">
        <v>24</v>
      </c>
      <c r="AK80" s="20" t="s">
        <v>105</v>
      </c>
    </row>
    <row r="81" spans="20:37" x14ac:dyDescent="0.25">
      <c r="T81" s="15">
        <v>266</v>
      </c>
      <c r="U81" s="8"/>
      <c r="V81" s="9"/>
      <c r="W81" s="9"/>
      <c r="X81" s="8"/>
      <c r="Y81" s="8"/>
      <c r="AJ81" s="27" t="s">
        <v>25</v>
      </c>
      <c r="AK81" s="20" t="s">
        <v>106</v>
      </c>
    </row>
    <row r="82" spans="20:37" x14ac:dyDescent="0.25">
      <c r="T82" s="21" t="s">
        <v>14</v>
      </c>
      <c r="U82" s="8">
        <v>0</v>
      </c>
      <c r="V82" s="9">
        <v>29818.661467341397</v>
      </c>
      <c r="W82" s="9">
        <v>30947.58</v>
      </c>
      <c r="X82" s="8">
        <v>31760.19</v>
      </c>
      <c r="Y82" s="8">
        <v>0</v>
      </c>
      <c r="AJ82" s="27" t="s">
        <v>26</v>
      </c>
      <c r="AK82" s="20" t="s">
        <v>107</v>
      </c>
    </row>
    <row r="83" spans="20:37" x14ac:dyDescent="0.25">
      <c r="T83" s="21" t="s">
        <v>16</v>
      </c>
      <c r="U83" s="8">
        <v>27705.306666666671</v>
      </c>
      <c r="V83" s="9">
        <v>31760.19</v>
      </c>
      <c r="W83" s="9">
        <v>0</v>
      </c>
      <c r="X83" s="8">
        <v>0</v>
      </c>
      <c r="Y83" s="8">
        <v>0</v>
      </c>
      <c r="AJ83" s="27" t="s">
        <v>27</v>
      </c>
      <c r="AK83" s="20" t="s">
        <v>108</v>
      </c>
    </row>
    <row r="84" spans="20:37" x14ac:dyDescent="0.25">
      <c r="T84" s="21" t="s">
        <v>18</v>
      </c>
      <c r="U84" s="8">
        <v>0</v>
      </c>
      <c r="V84" s="9">
        <v>32570.46999999999</v>
      </c>
      <c r="W84" s="9">
        <v>0</v>
      </c>
      <c r="X84" s="8">
        <v>0</v>
      </c>
      <c r="Y84" s="8">
        <v>0</v>
      </c>
      <c r="AJ84" s="27" t="s">
        <v>28</v>
      </c>
      <c r="AK84" s="20" t="s">
        <v>109</v>
      </c>
    </row>
    <row r="85" spans="20:37" x14ac:dyDescent="0.25">
      <c r="T85" s="21" t="s">
        <v>10</v>
      </c>
      <c r="U85" s="8">
        <v>28131.799999999974</v>
      </c>
      <c r="V85" s="9">
        <v>0</v>
      </c>
      <c r="W85" s="9">
        <v>0</v>
      </c>
      <c r="X85" s="8">
        <v>0</v>
      </c>
      <c r="Y85" s="8">
        <v>0</v>
      </c>
      <c r="AJ85" s="31" t="s">
        <v>29</v>
      </c>
      <c r="AK85" s="32" t="s">
        <v>110</v>
      </c>
    </row>
    <row r="86" spans="20:37" x14ac:dyDescent="0.25">
      <c r="T86" s="15">
        <v>280</v>
      </c>
      <c r="U86" s="8"/>
      <c r="V86" s="9"/>
      <c r="W86" s="9"/>
      <c r="X86" s="8"/>
      <c r="Y86" s="8"/>
    </row>
    <row r="87" spans="20:37" x14ac:dyDescent="0.25">
      <c r="T87" s="21" t="s">
        <v>14</v>
      </c>
      <c r="U87" s="8">
        <v>0</v>
      </c>
      <c r="V87" s="9">
        <v>207872.90296284342</v>
      </c>
      <c r="W87" s="9">
        <v>189395.93000000005</v>
      </c>
      <c r="X87" s="8">
        <v>189395.93000000005</v>
      </c>
      <c r="Y87" s="8">
        <v>195264.27000000011</v>
      </c>
    </row>
    <row r="88" spans="20:37" x14ac:dyDescent="0.25">
      <c r="T88" s="21" t="s">
        <v>16</v>
      </c>
      <c r="U88" s="8">
        <v>180626.0233333332</v>
      </c>
      <c r="V88" s="9">
        <v>189395.93000000005</v>
      </c>
      <c r="W88" s="9">
        <v>0</v>
      </c>
      <c r="X88" s="8">
        <v>0</v>
      </c>
      <c r="Y88" s="8">
        <v>0</v>
      </c>
    </row>
    <row r="89" spans="20:37" x14ac:dyDescent="0.25">
      <c r="T89" s="21" t="s">
        <v>18</v>
      </c>
      <c r="U89" s="8">
        <v>0</v>
      </c>
      <c r="V89" s="9">
        <v>196778.70999999982</v>
      </c>
      <c r="W89" s="9">
        <v>0</v>
      </c>
      <c r="X89" s="8">
        <v>0</v>
      </c>
      <c r="Y89" s="8">
        <v>0</v>
      </c>
    </row>
    <row r="90" spans="20:37" x14ac:dyDescent="0.25">
      <c r="T90" s="21" t="s">
        <v>10</v>
      </c>
      <c r="U90" s="8">
        <v>179704.40999999986</v>
      </c>
      <c r="V90" s="9">
        <v>0</v>
      </c>
      <c r="W90" s="9">
        <v>0</v>
      </c>
      <c r="X90" s="8">
        <v>0</v>
      </c>
      <c r="Y90" s="8">
        <v>0</v>
      </c>
    </row>
    <row r="91" spans="20:37" x14ac:dyDescent="0.25">
      <c r="T91" s="15">
        <v>289</v>
      </c>
      <c r="U91" s="8"/>
      <c r="V91" s="9"/>
      <c r="W91" s="9"/>
      <c r="X91" s="8"/>
      <c r="Y91" s="8"/>
    </row>
    <row r="92" spans="20:37" x14ac:dyDescent="0.25">
      <c r="T92" s="21" t="s">
        <v>14</v>
      </c>
      <c r="U92" s="8">
        <v>0</v>
      </c>
      <c r="V92" s="9">
        <v>578287.63479842094</v>
      </c>
      <c r="W92" s="9">
        <v>624757.82999999996</v>
      </c>
      <c r="X92" s="8">
        <v>623760.39</v>
      </c>
      <c r="Y92" s="8">
        <v>619404.26818181807</v>
      </c>
    </row>
    <row r="93" spans="20:37" x14ac:dyDescent="0.25">
      <c r="T93" s="21" t="s">
        <v>16</v>
      </c>
      <c r="U93" s="8">
        <v>628282.67000000027</v>
      </c>
      <c r="V93" s="9">
        <v>568552.61</v>
      </c>
      <c r="W93" s="9">
        <v>0</v>
      </c>
      <c r="X93" s="8">
        <v>0</v>
      </c>
      <c r="Y93" s="8">
        <v>0</v>
      </c>
    </row>
    <row r="94" spans="20:37" x14ac:dyDescent="0.25">
      <c r="T94" s="21" t="s">
        <v>18</v>
      </c>
      <c r="U94" s="8">
        <v>0</v>
      </c>
      <c r="V94" s="9">
        <v>568633.63</v>
      </c>
      <c r="W94" s="9">
        <v>0</v>
      </c>
      <c r="X94" s="8">
        <v>0</v>
      </c>
      <c r="Y94" s="8">
        <v>0</v>
      </c>
    </row>
    <row r="95" spans="20:37" x14ac:dyDescent="0.25">
      <c r="T95" s="21" t="s">
        <v>10</v>
      </c>
      <c r="U95" s="8">
        <v>629174.37</v>
      </c>
      <c r="V95" s="9">
        <v>0</v>
      </c>
      <c r="W95" s="9">
        <v>0</v>
      </c>
      <c r="X95" s="8">
        <v>0</v>
      </c>
      <c r="Y95" s="8">
        <v>0</v>
      </c>
    </row>
    <row r="96" spans="20:37" x14ac:dyDescent="0.25">
      <c r="T96" s="15">
        <v>291</v>
      </c>
      <c r="U96" s="8"/>
      <c r="V96" s="9"/>
      <c r="W96" s="9"/>
      <c r="X96" s="8"/>
      <c r="Y96" s="8"/>
    </row>
    <row r="97" spans="20:25" x14ac:dyDescent="0.25">
      <c r="T97" s="21" t="s">
        <v>14</v>
      </c>
      <c r="U97" s="8">
        <v>0</v>
      </c>
      <c r="V97" s="9">
        <v>162460.36466067535</v>
      </c>
      <c r="W97" s="9">
        <v>165970.85999999984</v>
      </c>
      <c r="X97" s="8">
        <v>165970.85999999984</v>
      </c>
      <c r="Y97" s="8">
        <v>166970.85999999987</v>
      </c>
    </row>
    <row r="98" spans="20:25" x14ac:dyDescent="0.25">
      <c r="T98" s="21" t="s">
        <v>16</v>
      </c>
      <c r="U98" s="8">
        <v>162459.58868333334</v>
      </c>
      <c r="V98" s="9">
        <v>161357.56999999983</v>
      </c>
      <c r="W98" s="9">
        <v>0</v>
      </c>
      <c r="X98" s="8">
        <v>0</v>
      </c>
      <c r="Y98" s="8">
        <v>0</v>
      </c>
    </row>
    <row r="99" spans="20:25" x14ac:dyDescent="0.25">
      <c r="T99" s="21" t="s">
        <v>18</v>
      </c>
      <c r="U99" s="8">
        <v>0</v>
      </c>
      <c r="V99" s="9">
        <v>161835.04999999981</v>
      </c>
      <c r="W99" s="9">
        <v>0</v>
      </c>
      <c r="X99" s="8">
        <v>0</v>
      </c>
      <c r="Y99" s="8">
        <v>0</v>
      </c>
    </row>
    <row r="100" spans="20:25" x14ac:dyDescent="0.25">
      <c r="T100" s="21" t="s">
        <v>10</v>
      </c>
      <c r="U100" s="8">
        <v>167769.03000000003</v>
      </c>
      <c r="V100" s="9">
        <v>0</v>
      </c>
      <c r="W100" s="9">
        <v>0</v>
      </c>
      <c r="X100" s="8">
        <v>0</v>
      </c>
      <c r="Y100" s="8">
        <v>0</v>
      </c>
    </row>
    <row r="101" spans="20:25" x14ac:dyDescent="0.25">
      <c r="T101" s="15">
        <v>322</v>
      </c>
      <c r="U101" s="8"/>
      <c r="V101" s="9"/>
      <c r="W101" s="9"/>
      <c r="X101" s="8"/>
      <c r="Y101" s="8"/>
    </row>
    <row r="102" spans="20:25" x14ac:dyDescent="0.25">
      <c r="T102" s="21" t="s">
        <v>14</v>
      </c>
      <c r="U102" s="8">
        <v>0</v>
      </c>
      <c r="V102" s="9">
        <v>51223.646312678546</v>
      </c>
      <c r="W102" s="9">
        <v>45823.209999999926</v>
      </c>
      <c r="X102" s="8">
        <v>45823.209999999926</v>
      </c>
      <c r="Y102" s="8">
        <v>0</v>
      </c>
    </row>
    <row r="103" spans="20:25" x14ac:dyDescent="0.25">
      <c r="T103" s="21" t="s">
        <v>16</v>
      </c>
      <c r="U103" s="8">
        <v>51223.60056141614</v>
      </c>
      <c r="V103" s="9">
        <v>45823.209999999926</v>
      </c>
      <c r="W103" s="9">
        <v>0</v>
      </c>
      <c r="X103" s="8">
        <v>0</v>
      </c>
      <c r="Y103" s="8">
        <v>0</v>
      </c>
    </row>
    <row r="104" spans="20:25" x14ac:dyDescent="0.25">
      <c r="T104" s="21" t="s">
        <v>18</v>
      </c>
      <c r="U104" s="8">
        <v>0</v>
      </c>
      <c r="V104" s="9">
        <v>45823.209999999926</v>
      </c>
      <c r="W104" s="9">
        <v>0</v>
      </c>
      <c r="X104" s="8">
        <v>0</v>
      </c>
      <c r="Y104" s="8">
        <v>0</v>
      </c>
    </row>
    <row r="105" spans="20:25" x14ac:dyDescent="0.25">
      <c r="T105" s="21" t="s">
        <v>10</v>
      </c>
      <c r="U105" s="8">
        <v>39930.889999999956</v>
      </c>
      <c r="V105" s="9">
        <v>0</v>
      </c>
      <c r="W105" s="9">
        <v>0</v>
      </c>
      <c r="X105" s="8">
        <v>0</v>
      </c>
      <c r="Y105" s="8">
        <v>0</v>
      </c>
    </row>
    <row r="106" spans="20:25" x14ac:dyDescent="0.25">
      <c r="T106" s="15">
        <v>327</v>
      </c>
      <c r="U106" s="8"/>
      <c r="V106" s="9"/>
      <c r="W106" s="9"/>
      <c r="X106" s="8"/>
      <c r="Y106" s="8"/>
    </row>
    <row r="107" spans="20:25" x14ac:dyDescent="0.25">
      <c r="T107" s="21" t="s">
        <v>14</v>
      </c>
      <c r="U107" s="8">
        <v>0</v>
      </c>
      <c r="V107" s="9">
        <v>74911.830824479286</v>
      </c>
      <c r="W107" s="9">
        <v>41776.759999999995</v>
      </c>
      <c r="X107" s="8">
        <v>0</v>
      </c>
      <c r="Y107" s="8">
        <v>0</v>
      </c>
    </row>
    <row r="108" spans="20:25" x14ac:dyDescent="0.25">
      <c r="T108" s="21" t="s">
        <v>16</v>
      </c>
      <c r="U108" s="8">
        <v>74911.840104821094</v>
      </c>
      <c r="V108" s="9">
        <v>83553.51999999999</v>
      </c>
      <c r="W108" s="9">
        <v>0</v>
      </c>
      <c r="X108" s="8">
        <v>0</v>
      </c>
      <c r="Y108" s="8">
        <v>0</v>
      </c>
    </row>
    <row r="109" spans="20:25" x14ac:dyDescent="0.25">
      <c r="T109" s="21" t="s">
        <v>18</v>
      </c>
      <c r="U109" s="8">
        <v>0</v>
      </c>
      <c r="V109" s="9">
        <v>83704.799999999988</v>
      </c>
      <c r="W109" s="9">
        <v>0</v>
      </c>
      <c r="X109" s="8">
        <v>0</v>
      </c>
      <c r="Y109" s="8">
        <v>0</v>
      </c>
    </row>
    <row r="110" spans="20:25" x14ac:dyDescent="0.25">
      <c r="T110" s="21" t="s">
        <v>10</v>
      </c>
      <c r="U110" s="8">
        <v>80177.740000000034</v>
      </c>
      <c r="V110" s="9">
        <v>0</v>
      </c>
      <c r="W110" s="9">
        <v>0</v>
      </c>
      <c r="X110" s="8">
        <v>0</v>
      </c>
      <c r="Y110" s="8">
        <v>0</v>
      </c>
    </row>
    <row r="111" spans="20:25" x14ac:dyDescent="0.25">
      <c r="T111" s="15">
        <v>331</v>
      </c>
      <c r="U111" s="8"/>
      <c r="V111" s="9"/>
      <c r="W111" s="9"/>
      <c r="X111" s="8"/>
      <c r="Y111" s="8"/>
    </row>
    <row r="112" spans="20:25" x14ac:dyDescent="0.25">
      <c r="T112" s="21" t="s">
        <v>14</v>
      </c>
      <c r="U112" s="8">
        <v>0</v>
      </c>
      <c r="V112" s="9">
        <v>68187.412290672073</v>
      </c>
      <c r="W112" s="9">
        <v>73013.459999999919</v>
      </c>
      <c r="X112" s="8">
        <v>73013.459999999919</v>
      </c>
      <c r="Y112" s="8">
        <v>74013.459999999919</v>
      </c>
    </row>
    <row r="113" spans="20:25" x14ac:dyDescent="0.25">
      <c r="T113" s="21" t="s">
        <v>16</v>
      </c>
      <c r="U113" s="8">
        <v>61507.250000000015</v>
      </c>
      <c r="V113" s="9">
        <v>73013.459999999919</v>
      </c>
      <c r="W113" s="9">
        <v>0</v>
      </c>
      <c r="X113" s="8">
        <v>0</v>
      </c>
      <c r="Y113" s="8">
        <v>0</v>
      </c>
    </row>
    <row r="114" spans="20:25" x14ac:dyDescent="0.25">
      <c r="T114" s="21" t="s">
        <v>18</v>
      </c>
      <c r="U114" s="8">
        <v>0</v>
      </c>
      <c r="V114" s="9">
        <v>74516.719999999856</v>
      </c>
      <c r="W114" s="9">
        <v>0</v>
      </c>
      <c r="X114" s="8">
        <v>0</v>
      </c>
      <c r="Y114" s="8">
        <v>0</v>
      </c>
    </row>
    <row r="115" spans="20:25" x14ac:dyDescent="0.25">
      <c r="T115" s="21" t="s">
        <v>10</v>
      </c>
      <c r="U115" s="8">
        <v>83269.040000000023</v>
      </c>
      <c r="V115" s="9">
        <v>0</v>
      </c>
      <c r="W115" s="9">
        <v>0</v>
      </c>
      <c r="X115" s="8">
        <v>0</v>
      </c>
      <c r="Y115" s="8">
        <v>0</v>
      </c>
    </row>
    <row r="116" spans="20:25" x14ac:dyDescent="0.25">
      <c r="T116" s="15">
        <v>333</v>
      </c>
      <c r="U116" s="8"/>
      <c r="V116" s="9"/>
      <c r="W116" s="9"/>
      <c r="X116" s="8"/>
      <c r="Y116" s="8"/>
    </row>
    <row r="117" spans="20:25" x14ac:dyDescent="0.25">
      <c r="T117" s="21" t="s">
        <v>14</v>
      </c>
      <c r="U117" s="8">
        <v>0</v>
      </c>
      <c r="V117" s="9">
        <v>179727.50233241825</v>
      </c>
      <c r="W117" s="9">
        <v>154837.56999999998</v>
      </c>
      <c r="X117" s="8">
        <v>168837.56999999989</v>
      </c>
      <c r="Y117" s="8">
        <v>168837.56999999989</v>
      </c>
    </row>
    <row r="118" spans="20:25" x14ac:dyDescent="0.25">
      <c r="T118" s="21" t="s">
        <v>16</v>
      </c>
      <c r="U118" s="8">
        <v>162763.40666666676</v>
      </c>
      <c r="V118" s="9">
        <v>164461.29999999993</v>
      </c>
      <c r="W118" s="9">
        <v>0</v>
      </c>
      <c r="X118" s="8">
        <v>0</v>
      </c>
      <c r="Y118" s="8">
        <v>0</v>
      </c>
    </row>
    <row r="119" spans="20:25" x14ac:dyDescent="0.25">
      <c r="T119" s="21" t="s">
        <v>18</v>
      </c>
      <c r="U119" s="8">
        <v>0</v>
      </c>
      <c r="V119" s="9">
        <v>169121.18000000014</v>
      </c>
      <c r="W119" s="9">
        <v>0</v>
      </c>
      <c r="X119" s="8">
        <v>0</v>
      </c>
      <c r="Y119" s="8">
        <v>0</v>
      </c>
    </row>
    <row r="120" spans="20:25" x14ac:dyDescent="0.25">
      <c r="T120" s="21" t="s">
        <v>10</v>
      </c>
      <c r="U120" s="8">
        <v>162373.18999999997</v>
      </c>
      <c r="V120" s="9">
        <v>0</v>
      </c>
      <c r="W120" s="9">
        <v>0</v>
      </c>
      <c r="X120" s="8">
        <v>0</v>
      </c>
      <c r="Y120" s="8">
        <v>0</v>
      </c>
    </row>
    <row r="121" spans="20:25" x14ac:dyDescent="0.25">
      <c r="T121" s="15">
        <v>335</v>
      </c>
      <c r="U121" s="8"/>
      <c r="V121" s="9"/>
      <c r="W121" s="9"/>
      <c r="X121" s="8"/>
      <c r="Y121" s="8"/>
    </row>
    <row r="122" spans="20:25" x14ac:dyDescent="0.25">
      <c r="T122" s="21" t="s">
        <v>14</v>
      </c>
      <c r="U122" s="8">
        <v>0</v>
      </c>
      <c r="V122" s="9">
        <v>230198.8965422656</v>
      </c>
      <c r="W122" s="9">
        <v>246202.26000000007</v>
      </c>
      <c r="X122" s="8">
        <v>260294.42999999996</v>
      </c>
      <c r="Y122" s="8">
        <v>261294.42999999991</v>
      </c>
    </row>
    <row r="123" spans="20:25" x14ac:dyDescent="0.25">
      <c r="T123" s="21" t="s">
        <v>16</v>
      </c>
      <c r="U123" s="8">
        <v>230199.13000000006</v>
      </c>
      <c r="V123" s="9">
        <v>257402.25999999995</v>
      </c>
      <c r="W123" s="9">
        <v>0</v>
      </c>
      <c r="X123" s="8">
        <v>0</v>
      </c>
      <c r="Y123" s="8">
        <v>0</v>
      </c>
    </row>
    <row r="124" spans="20:25" x14ac:dyDescent="0.25">
      <c r="T124" s="21" t="s">
        <v>18</v>
      </c>
      <c r="U124" s="8">
        <v>0</v>
      </c>
      <c r="V124" s="9">
        <v>257936.21999999991</v>
      </c>
      <c r="W124" s="9">
        <v>0</v>
      </c>
      <c r="X124" s="8">
        <v>0</v>
      </c>
      <c r="Y124" s="8">
        <v>0</v>
      </c>
    </row>
    <row r="125" spans="20:25" x14ac:dyDescent="0.25">
      <c r="T125" s="21" t="s">
        <v>10</v>
      </c>
      <c r="U125" s="8">
        <v>273530.9599999999</v>
      </c>
      <c r="V125" s="9">
        <v>0</v>
      </c>
      <c r="W125" s="9">
        <v>0</v>
      </c>
      <c r="X125" s="8">
        <v>0</v>
      </c>
      <c r="Y125" s="8">
        <v>0</v>
      </c>
    </row>
    <row r="126" spans="20:25" x14ac:dyDescent="0.25">
      <c r="T126" s="15">
        <v>342</v>
      </c>
      <c r="U126" s="8"/>
      <c r="V126" s="9"/>
      <c r="W126" s="9"/>
      <c r="X126" s="8"/>
      <c r="Y126" s="8"/>
    </row>
    <row r="127" spans="20:25" x14ac:dyDescent="0.25">
      <c r="T127" s="21" t="s">
        <v>14</v>
      </c>
      <c r="U127" s="8">
        <v>0</v>
      </c>
      <c r="V127" s="9">
        <v>319209.85212507303</v>
      </c>
      <c r="W127" s="9">
        <v>242825.9399999998</v>
      </c>
      <c r="X127" s="8">
        <v>268173.70999999973</v>
      </c>
      <c r="Y127" s="8">
        <v>268173.70999999973</v>
      </c>
    </row>
    <row r="128" spans="20:25" x14ac:dyDescent="0.25">
      <c r="T128" s="21" t="s">
        <v>16</v>
      </c>
      <c r="U128" s="8">
        <v>319209.85212507314</v>
      </c>
      <c r="V128" s="9">
        <v>260825.93999999971</v>
      </c>
      <c r="W128" s="9">
        <v>0</v>
      </c>
      <c r="X128" s="8">
        <v>0</v>
      </c>
      <c r="Y128" s="8">
        <v>0</v>
      </c>
    </row>
    <row r="129" spans="20:25" x14ac:dyDescent="0.25">
      <c r="T129" s="21" t="s">
        <v>18</v>
      </c>
      <c r="U129" s="8">
        <v>0</v>
      </c>
      <c r="V129" s="9">
        <v>260919.69999999975</v>
      </c>
      <c r="W129" s="9">
        <v>0</v>
      </c>
      <c r="X129" s="8">
        <v>0</v>
      </c>
      <c r="Y129" s="8">
        <v>0</v>
      </c>
    </row>
    <row r="130" spans="20:25" x14ac:dyDescent="0.25">
      <c r="T130" s="21" t="s">
        <v>10</v>
      </c>
      <c r="U130" s="8">
        <v>318815.03999999992</v>
      </c>
      <c r="V130" s="9">
        <v>0</v>
      </c>
      <c r="W130" s="9">
        <v>0</v>
      </c>
      <c r="X130" s="8">
        <v>0</v>
      </c>
      <c r="Y130" s="8">
        <v>0</v>
      </c>
    </row>
    <row r="131" spans="20:25" x14ac:dyDescent="0.25">
      <c r="T131" s="15">
        <v>344</v>
      </c>
      <c r="U131" s="8"/>
      <c r="V131" s="9"/>
      <c r="W131" s="9"/>
      <c r="X131" s="8"/>
      <c r="Y131" s="8"/>
    </row>
    <row r="132" spans="20:25" x14ac:dyDescent="0.25">
      <c r="T132" s="21" t="s">
        <v>14</v>
      </c>
      <c r="U132" s="8">
        <v>0</v>
      </c>
      <c r="V132" s="9">
        <v>117956.7083146941</v>
      </c>
      <c r="W132" s="9">
        <v>114186.17</v>
      </c>
      <c r="X132" s="8">
        <v>114186.17</v>
      </c>
      <c r="Y132" s="8">
        <v>114186.17</v>
      </c>
    </row>
    <row r="133" spans="20:25" x14ac:dyDescent="0.25">
      <c r="T133" s="21" t="s">
        <v>16</v>
      </c>
      <c r="U133" s="8">
        <v>117956.11061690004</v>
      </c>
      <c r="V133" s="9">
        <v>112297.46</v>
      </c>
      <c r="W133" s="9">
        <v>0</v>
      </c>
      <c r="X133" s="8">
        <v>0</v>
      </c>
      <c r="Y133" s="8">
        <v>0</v>
      </c>
    </row>
    <row r="134" spans="20:25" x14ac:dyDescent="0.25">
      <c r="T134" s="21" t="s">
        <v>18</v>
      </c>
      <c r="U134" s="8">
        <v>0</v>
      </c>
      <c r="V134" s="9">
        <v>112606.80000000002</v>
      </c>
      <c r="W134" s="9">
        <v>0</v>
      </c>
      <c r="X134" s="8">
        <v>0</v>
      </c>
      <c r="Y134" s="8">
        <v>0</v>
      </c>
    </row>
    <row r="135" spans="20:25" x14ac:dyDescent="0.25">
      <c r="T135" s="21" t="s">
        <v>10</v>
      </c>
      <c r="U135" s="8">
        <v>112340.46999999997</v>
      </c>
      <c r="V135" s="9">
        <v>0</v>
      </c>
      <c r="W135" s="9">
        <v>0</v>
      </c>
      <c r="X135" s="8">
        <v>0</v>
      </c>
      <c r="Y135" s="8">
        <v>0</v>
      </c>
    </row>
    <row r="136" spans="20:25" x14ac:dyDescent="0.25">
      <c r="T136" s="15">
        <v>346</v>
      </c>
      <c r="U136" s="8"/>
      <c r="V136" s="9"/>
      <c r="W136" s="9"/>
      <c r="X136" s="8"/>
      <c r="Y136" s="8"/>
    </row>
    <row r="137" spans="20:25" x14ac:dyDescent="0.25">
      <c r="T137" s="21" t="s">
        <v>14</v>
      </c>
      <c r="U137" s="8">
        <v>0</v>
      </c>
      <c r="V137" s="9">
        <v>2999.9238080624741</v>
      </c>
      <c r="W137" s="9">
        <v>0</v>
      </c>
      <c r="X137" s="8">
        <v>0</v>
      </c>
      <c r="Y137" s="8">
        <v>0</v>
      </c>
    </row>
    <row r="138" spans="20:25" x14ac:dyDescent="0.25">
      <c r="T138" s="21" t="s">
        <v>16</v>
      </c>
      <c r="U138" s="8">
        <v>50102.14871066669</v>
      </c>
      <c r="V138" s="9">
        <v>13112.470000000001</v>
      </c>
      <c r="W138" s="9">
        <v>0</v>
      </c>
      <c r="X138" s="8">
        <v>0</v>
      </c>
      <c r="Y138" s="8">
        <v>0</v>
      </c>
    </row>
    <row r="139" spans="20:25" x14ac:dyDescent="0.25">
      <c r="T139" s="21" t="s">
        <v>18</v>
      </c>
      <c r="U139" s="8">
        <v>0</v>
      </c>
      <c r="V139" s="9">
        <v>13748.420000000002</v>
      </c>
      <c r="W139" s="9">
        <v>0</v>
      </c>
      <c r="X139" s="8">
        <v>0</v>
      </c>
      <c r="Y139" s="8">
        <v>0</v>
      </c>
    </row>
    <row r="140" spans="20:25" x14ac:dyDescent="0.25">
      <c r="T140" s="21" t="s">
        <v>10</v>
      </c>
      <c r="U140" s="8">
        <v>47372.710000000006</v>
      </c>
      <c r="V140" s="9">
        <v>0</v>
      </c>
      <c r="W140" s="9">
        <v>0</v>
      </c>
      <c r="X140" s="8">
        <v>0</v>
      </c>
      <c r="Y140" s="8">
        <v>0</v>
      </c>
    </row>
    <row r="141" spans="20:25" x14ac:dyDescent="0.25">
      <c r="T141" s="15">
        <v>350</v>
      </c>
      <c r="U141" s="8"/>
      <c r="V141" s="9"/>
      <c r="W141" s="9"/>
      <c r="X141" s="8"/>
      <c r="Y141" s="8"/>
    </row>
    <row r="142" spans="20:25" x14ac:dyDescent="0.25">
      <c r="T142" s="21" t="s">
        <v>14</v>
      </c>
      <c r="U142" s="8">
        <v>0</v>
      </c>
      <c r="V142" s="9">
        <v>92657.178267043157</v>
      </c>
      <c r="W142" s="9">
        <v>86866.770000000048</v>
      </c>
      <c r="X142" s="8">
        <v>0</v>
      </c>
      <c r="Y142" s="8">
        <v>0</v>
      </c>
    </row>
    <row r="143" spans="20:25" x14ac:dyDescent="0.25">
      <c r="T143" s="21" t="s">
        <v>16</v>
      </c>
      <c r="U143" s="8">
        <v>85163.796666666603</v>
      </c>
      <c r="V143" s="9">
        <v>86866.770000000048</v>
      </c>
      <c r="W143" s="9">
        <v>0</v>
      </c>
      <c r="X143" s="8">
        <v>0</v>
      </c>
      <c r="Y143" s="8">
        <v>0</v>
      </c>
    </row>
    <row r="144" spans="20:25" x14ac:dyDescent="0.25">
      <c r="T144" s="21" t="s">
        <v>18</v>
      </c>
      <c r="U144" s="8">
        <v>0</v>
      </c>
      <c r="V144" s="9">
        <v>88288.210000000036</v>
      </c>
      <c r="W144" s="9">
        <v>0</v>
      </c>
      <c r="X144" s="8">
        <v>0</v>
      </c>
      <c r="Y144" s="8">
        <v>0</v>
      </c>
    </row>
    <row r="145" spans="20:25" x14ac:dyDescent="0.25">
      <c r="T145" s="21" t="s">
        <v>10</v>
      </c>
      <c r="U145" s="8">
        <v>77119.840000000055</v>
      </c>
      <c r="V145" s="9">
        <v>0</v>
      </c>
      <c r="W145" s="9">
        <v>0</v>
      </c>
      <c r="X145" s="8">
        <v>0</v>
      </c>
      <c r="Y145" s="8">
        <v>0</v>
      </c>
    </row>
    <row r="146" spans="20:25" x14ac:dyDescent="0.25">
      <c r="T146" s="15">
        <v>356</v>
      </c>
      <c r="U146" s="8"/>
      <c r="V146" s="9"/>
      <c r="W146" s="9"/>
      <c r="X146" s="8"/>
      <c r="Y146" s="8"/>
    </row>
    <row r="147" spans="20:25" x14ac:dyDescent="0.25">
      <c r="T147" s="21" t="s">
        <v>14</v>
      </c>
      <c r="U147" s="8">
        <v>0</v>
      </c>
      <c r="V147" s="9">
        <v>145965.79118078153</v>
      </c>
      <c r="W147" s="9">
        <v>138025.14000000001</v>
      </c>
      <c r="X147" s="8">
        <v>138025.14000000001</v>
      </c>
      <c r="Y147" s="8">
        <v>138025.14000000001</v>
      </c>
    </row>
    <row r="148" spans="20:25" x14ac:dyDescent="0.25">
      <c r="T148" s="21" t="s">
        <v>16</v>
      </c>
      <c r="U148" s="8">
        <v>145964.62999999995</v>
      </c>
      <c r="V148" s="9">
        <v>138025.14000000001</v>
      </c>
      <c r="W148" s="9">
        <v>0</v>
      </c>
      <c r="X148" s="8">
        <v>0</v>
      </c>
      <c r="Y148" s="8">
        <v>0</v>
      </c>
    </row>
    <row r="149" spans="20:25" x14ac:dyDescent="0.25">
      <c r="T149" s="21" t="s">
        <v>18</v>
      </c>
      <c r="U149" s="8">
        <v>0</v>
      </c>
      <c r="V149" s="9">
        <v>138173.46</v>
      </c>
      <c r="W149" s="9">
        <v>0</v>
      </c>
      <c r="X149" s="8">
        <v>0</v>
      </c>
      <c r="Y149" s="8">
        <v>0</v>
      </c>
    </row>
    <row r="150" spans="20:25" x14ac:dyDescent="0.25">
      <c r="T150" s="21" t="s">
        <v>10</v>
      </c>
      <c r="U150" s="8">
        <v>125238.79</v>
      </c>
      <c r="V150" s="9">
        <v>0</v>
      </c>
      <c r="W150" s="9">
        <v>0</v>
      </c>
      <c r="X150" s="8">
        <v>0</v>
      </c>
      <c r="Y150" s="8">
        <v>0</v>
      </c>
    </row>
    <row r="151" spans="20:25" x14ac:dyDescent="0.25">
      <c r="T151" s="15">
        <v>390</v>
      </c>
      <c r="U151" s="8"/>
      <c r="V151" s="9"/>
      <c r="W151" s="9"/>
      <c r="X151" s="8"/>
      <c r="Y151" s="8"/>
    </row>
    <row r="152" spans="20:25" x14ac:dyDescent="0.25">
      <c r="T152" s="21" t="s">
        <v>14</v>
      </c>
      <c r="U152" s="8">
        <v>0</v>
      </c>
      <c r="V152" s="9">
        <v>178413.58604955062</v>
      </c>
      <c r="W152" s="9">
        <v>207733.99000000005</v>
      </c>
      <c r="X152" s="8">
        <v>217733.99000000005</v>
      </c>
      <c r="Y152" s="8">
        <v>217733.99000000005</v>
      </c>
    </row>
    <row r="153" spans="20:25" x14ac:dyDescent="0.25">
      <c r="T153" s="21" t="s">
        <v>16</v>
      </c>
      <c r="U153" s="8">
        <v>178413.09999999992</v>
      </c>
      <c r="V153" s="9">
        <v>217733.99000000005</v>
      </c>
      <c r="W153" s="9">
        <v>0</v>
      </c>
      <c r="X153" s="8">
        <v>0</v>
      </c>
      <c r="Y153" s="8">
        <v>0</v>
      </c>
    </row>
    <row r="154" spans="20:25" x14ac:dyDescent="0.25">
      <c r="T154" s="21" t="s">
        <v>18</v>
      </c>
      <c r="U154" s="8">
        <v>0</v>
      </c>
      <c r="V154" s="9">
        <v>217733.99000000005</v>
      </c>
      <c r="W154" s="9">
        <v>0</v>
      </c>
      <c r="X154" s="8">
        <v>0</v>
      </c>
      <c r="Y154" s="8">
        <v>0</v>
      </c>
    </row>
    <row r="155" spans="20:25" x14ac:dyDescent="0.25">
      <c r="T155" s="21" t="s">
        <v>10</v>
      </c>
      <c r="U155" s="8">
        <v>185295.5</v>
      </c>
      <c r="V155" s="9">
        <v>0</v>
      </c>
      <c r="W155" s="9">
        <v>0</v>
      </c>
      <c r="X155" s="8">
        <v>0</v>
      </c>
      <c r="Y155" s="8">
        <v>0</v>
      </c>
    </row>
    <row r="156" spans="20:25" x14ac:dyDescent="0.25">
      <c r="T156" s="15">
        <v>391</v>
      </c>
      <c r="U156" s="8"/>
      <c r="V156" s="9"/>
      <c r="W156" s="9"/>
      <c r="X156" s="8"/>
      <c r="Y156" s="8"/>
    </row>
    <row r="157" spans="20:25" x14ac:dyDescent="0.25">
      <c r="T157" s="21" t="s">
        <v>14</v>
      </c>
      <c r="U157" s="8">
        <v>0</v>
      </c>
      <c r="V157" s="9">
        <v>211207.79844292733</v>
      </c>
      <c r="W157" s="9">
        <v>180271.56936290886</v>
      </c>
      <c r="X157" s="8">
        <v>214271.56936290898</v>
      </c>
      <c r="Y157" s="8">
        <v>107135.7846814545</v>
      </c>
    </row>
    <row r="158" spans="20:25" x14ac:dyDescent="0.25">
      <c r="T158" s="21" t="s">
        <v>16</v>
      </c>
      <c r="U158" s="8">
        <v>204051.79666666675</v>
      </c>
      <c r="V158" s="9">
        <v>154294.24999999991</v>
      </c>
      <c r="W158" s="9">
        <v>0</v>
      </c>
      <c r="X158" s="8">
        <v>0</v>
      </c>
      <c r="Y158" s="8">
        <v>0</v>
      </c>
    </row>
    <row r="159" spans="20:25" x14ac:dyDescent="0.25">
      <c r="T159" s="21" t="s">
        <v>18</v>
      </c>
      <c r="U159" s="8">
        <v>0</v>
      </c>
      <c r="V159" s="9">
        <v>156328.27000000011</v>
      </c>
      <c r="W159" s="9">
        <v>0</v>
      </c>
      <c r="X159" s="8">
        <v>0</v>
      </c>
      <c r="Y159" s="8">
        <v>0</v>
      </c>
    </row>
    <row r="160" spans="20:25" x14ac:dyDescent="0.25">
      <c r="T160" s="21" t="s">
        <v>10</v>
      </c>
      <c r="U160" s="8">
        <v>173794.45999999982</v>
      </c>
      <c r="V160" s="9">
        <v>0</v>
      </c>
      <c r="W160" s="9">
        <v>0</v>
      </c>
      <c r="X160" s="8">
        <v>0</v>
      </c>
      <c r="Y160" s="8">
        <v>0</v>
      </c>
    </row>
    <row r="161" spans="20:25" x14ac:dyDescent="0.25">
      <c r="T161" s="15">
        <v>395</v>
      </c>
      <c r="U161" s="8"/>
      <c r="V161" s="9"/>
      <c r="W161" s="9"/>
      <c r="X161" s="8"/>
      <c r="Y161" s="8"/>
    </row>
    <row r="162" spans="20:25" x14ac:dyDescent="0.25">
      <c r="T162" s="21" t="s">
        <v>14</v>
      </c>
      <c r="U162" s="8">
        <v>0</v>
      </c>
      <c r="V162" s="9">
        <v>473282.48282009352</v>
      </c>
      <c r="W162" s="9">
        <v>444902.62999999989</v>
      </c>
      <c r="X162" s="8">
        <v>444902.62999999989</v>
      </c>
      <c r="Y162" s="8">
        <v>444902.62999999989</v>
      </c>
    </row>
    <row r="163" spans="20:25" x14ac:dyDescent="0.25">
      <c r="T163" s="21" t="s">
        <v>16</v>
      </c>
      <c r="U163" s="8">
        <v>473279.28083333321</v>
      </c>
      <c r="V163" s="9">
        <v>442162.44999999984</v>
      </c>
      <c r="W163" s="9">
        <v>0</v>
      </c>
      <c r="X163" s="8">
        <v>0</v>
      </c>
      <c r="Y163" s="8">
        <v>0</v>
      </c>
    </row>
    <row r="164" spans="20:25" x14ac:dyDescent="0.25">
      <c r="T164" s="21" t="s">
        <v>18</v>
      </c>
      <c r="U164" s="8">
        <v>0</v>
      </c>
      <c r="V164" s="9">
        <v>446074.46999999968</v>
      </c>
      <c r="W164" s="9">
        <v>0</v>
      </c>
      <c r="X164" s="8">
        <v>0</v>
      </c>
      <c r="Y164" s="8">
        <v>0</v>
      </c>
    </row>
    <row r="165" spans="20:25" x14ac:dyDescent="0.25">
      <c r="T165" s="21" t="s">
        <v>10</v>
      </c>
      <c r="U165" s="8">
        <v>462970.14000000007</v>
      </c>
      <c r="V165" s="9">
        <v>0</v>
      </c>
      <c r="W165" s="9">
        <v>0</v>
      </c>
      <c r="X165" s="8">
        <v>0</v>
      </c>
      <c r="Y165" s="8">
        <v>0</v>
      </c>
    </row>
    <row r="166" spans="20:25" x14ac:dyDescent="0.25">
      <c r="T166" s="15">
        <v>1884</v>
      </c>
      <c r="U166" s="8"/>
      <c r="V166" s="9"/>
      <c r="W166" s="9"/>
      <c r="X166" s="8"/>
      <c r="Y166" s="8"/>
    </row>
    <row r="167" spans="20:25" x14ac:dyDescent="0.25">
      <c r="T167" s="21" t="s">
        <v>14</v>
      </c>
      <c r="U167" s="8">
        <v>0</v>
      </c>
      <c r="V167" s="9">
        <v>15566.785717630995</v>
      </c>
      <c r="W167" s="9">
        <v>19434.240000000016</v>
      </c>
      <c r="X167" s="8">
        <v>19434.240000000016</v>
      </c>
      <c r="Y167" s="8">
        <v>19434.240000000016</v>
      </c>
    </row>
    <row r="168" spans="20:25" x14ac:dyDescent="0.25">
      <c r="T168" s="21" t="s">
        <v>16</v>
      </c>
      <c r="U168" s="8">
        <v>15566.820000000002</v>
      </c>
      <c r="V168" s="9">
        <v>19434.240000000016</v>
      </c>
      <c r="W168" s="9">
        <v>0</v>
      </c>
      <c r="X168" s="8">
        <v>0</v>
      </c>
      <c r="Y168" s="8">
        <v>0</v>
      </c>
    </row>
    <row r="169" spans="20:25" x14ac:dyDescent="0.25">
      <c r="T169" s="21" t="s">
        <v>18</v>
      </c>
      <c r="U169" s="8">
        <v>0</v>
      </c>
      <c r="V169" s="9">
        <v>19793.080000000013</v>
      </c>
      <c r="W169" s="9">
        <v>0</v>
      </c>
      <c r="X169" s="8">
        <v>0</v>
      </c>
      <c r="Y169" s="8">
        <v>0</v>
      </c>
    </row>
    <row r="170" spans="20:25" x14ac:dyDescent="0.25">
      <c r="T170" s="21" t="s">
        <v>10</v>
      </c>
      <c r="U170" s="8">
        <v>18194.64000000001</v>
      </c>
      <c r="V170" s="9">
        <v>0</v>
      </c>
      <c r="W170" s="9">
        <v>0</v>
      </c>
      <c r="X170" s="8">
        <v>0</v>
      </c>
      <c r="Y170" s="8">
        <v>0</v>
      </c>
    </row>
    <row r="171" spans="20:25" x14ac:dyDescent="0.25">
      <c r="T171" s="15">
        <v>2052</v>
      </c>
      <c r="U171" s="8"/>
      <c r="V171" s="9"/>
      <c r="W171" s="9"/>
      <c r="X171" s="8"/>
      <c r="Y171" s="8"/>
    </row>
    <row r="172" spans="20:25" x14ac:dyDescent="0.25">
      <c r="T172" s="21" t="s">
        <v>14</v>
      </c>
      <c r="U172" s="8">
        <v>0</v>
      </c>
      <c r="V172" s="9">
        <v>76396.721337422889</v>
      </c>
      <c r="W172" s="9">
        <v>72137.919999999969</v>
      </c>
      <c r="X172" s="8">
        <v>72137.919999999969</v>
      </c>
      <c r="Y172" s="8">
        <v>72137.919999999969</v>
      </c>
    </row>
    <row r="173" spans="20:25" x14ac:dyDescent="0.25">
      <c r="T173" s="21" t="s">
        <v>16</v>
      </c>
      <c r="U173" s="8">
        <v>76396.300000000017</v>
      </c>
      <c r="V173" s="9">
        <v>72137.919999999969</v>
      </c>
      <c r="W173" s="9">
        <v>0</v>
      </c>
      <c r="X173" s="8">
        <v>0</v>
      </c>
      <c r="Y173" s="8">
        <v>0</v>
      </c>
    </row>
    <row r="174" spans="20:25" x14ac:dyDescent="0.25">
      <c r="T174" s="21" t="s">
        <v>18</v>
      </c>
      <c r="U174" s="8">
        <v>0</v>
      </c>
      <c r="V174" s="9">
        <v>72295.759999999995</v>
      </c>
      <c r="W174" s="9">
        <v>0</v>
      </c>
      <c r="X174" s="8">
        <v>0</v>
      </c>
      <c r="Y174" s="8">
        <v>0</v>
      </c>
    </row>
    <row r="175" spans="20:25" x14ac:dyDescent="0.25">
      <c r="T175" s="21" t="s">
        <v>10</v>
      </c>
      <c r="U175" s="8">
        <v>76812.589999999982</v>
      </c>
      <c r="V175" s="9">
        <v>0</v>
      </c>
      <c r="W175" s="9">
        <v>0</v>
      </c>
      <c r="X175" s="8">
        <v>0</v>
      </c>
      <c r="Y175" s="8">
        <v>0</v>
      </c>
    </row>
    <row r="176" spans="20:25" x14ac:dyDescent="0.25">
      <c r="T176" s="15">
        <v>2103</v>
      </c>
      <c r="U176" s="8"/>
      <c r="V176" s="9"/>
      <c r="W176" s="9"/>
      <c r="X176" s="8"/>
      <c r="Y176" s="8"/>
    </row>
    <row r="177" spans="20:25" x14ac:dyDescent="0.25">
      <c r="T177" s="21" t="s">
        <v>14</v>
      </c>
      <c r="U177" s="8">
        <v>0</v>
      </c>
      <c r="V177" s="9">
        <v>12760.902963652305</v>
      </c>
      <c r="W177" s="9">
        <v>0</v>
      </c>
      <c r="X177" s="8">
        <v>0</v>
      </c>
      <c r="Y177" s="8">
        <v>0</v>
      </c>
    </row>
    <row r="178" spans="20:25" x14ac:dyDescent="0.25">
      <c r="T178" s="21" t="s">
        <v>16</v>
      </c>
      <c r="U178" s="8">
        <v>25522.063797550843</v>
      </c>
      <c r="V178" s="9">
        <v>17659.482500000006</v>
      </c>
      <c r="W178" s="9">
        <v>0</v>
      </c>
      <c r="X178" s="8">
        <v>0</v>
      </c>
      <c r="Y178" s="8">
        <v>0</v>
      </c>
    </row>
    <row r="179" spans="20:25" x14ac:dyDescent="0.25">
      <c r="T179" s="21" t="s">
        <v>18</v>
      </c>
      <c r="U179" s="8">
        <v>0</v>
      </c>
      <c r="V179" s="9">
        <v>17672.302500000005</v>
      </c>
      <c r="W179" s="9">
        <v>0</v>
      </c>
      <c r="X179" s="8">
        <v>0</v>
      </c>
      <c r="Y179" s="8">
        <v>0</v>
      </c>
    </row>
    <row r="180" spans="20:25" x14ac:dyDescent="0.25">
      <c r="T180" s="21" t="s">
        <v>10</v>
      </c>
      <c r="U180" s="8">
        <v>18402.610000000008</v>
      </c>
      <c r="V180" s="9">
        <v>0</v>
      </c>
      <c r="W180" s="9">
        <v>0</v>
      </c>
      <c r="X180" s="8">
        <v>0</v>
      </c>
      <c r="Y180" s="8">
        <v>0</v>
      </c>
    </row>
    <row r="181" spans="20:25" x14ac:dyDescent="0.25">
      <c r="T181" s="15">
        <v>2300</v>
      </c>
      <c r="U181" s="8"/>
      <c r="V181" s="9"/>
      <c r="W181" s="9"/>
      <c r="X181" s="8"/>
      <c r="Y181" s="8"/>
    </row>
    <row r="182" spans="20:25" x14ac:dyDescent="0.25">
      <c r="T182" s="21" t="s">
        <v>14</v>
      </c>
      <c r="U182" s="8">
        <v>0</v>
      </c>
      <c r="V182" s="9">
        <v>2017839.5313175565</v>
      </c>
      <c r="W182" s="9">
        <v>1888421.1600000006</v>
      </c>
      <c r="X182" s="8">
        <v>1948421.1600000001</v>
      </c>
      <c r="Y182" s="8">
        <v>1949179.3999999997</v>
      </c>
    </row>
    <row r="183" spans="20:25" x14ac:dyDescent="0.25">
      <c r="T183" s="21" t="s">
        <v>16</v>
      </c>
      <c r="U183" s="8">
        <v>2017831.6199999992</v>
      </c>
      <c r="V183" s="9">
        <v>1948421.1600000001</v>
      </c>
      <c r="W183" s="9">
        <v>0</v>
      </c>
      <c r="X183" s="8">
        <v>0</v>
      </c>
      <c r="Y183" s="8">
        <v>0</v>
      </c>
    </row>
    <row r="184" spans="20:25" x14ac:dyDescent="0.25">
      <c r="T184" s="21" t="s">
        <v>18</v>
      </c>
      <c r="U184" s="8">
        <v>0</v>
      </c>
      <c r="V184" s="9">
        <v>1949248.66</v>
      </c>
      <c r="W184" s="9">
        <v>0</v>
      </c>
      <c r="X184" s="8">
        <v>0</v>
      </c>
      <c r="Y184" s="8">
        <v>0</v>
      </c>
    </row>
    <row r="185" spans="20:25" x14ac:dyDescent="0.25">
      <c r="T185" s="21" t="s">
        <v>10</v>
      </c>
      <c r="U185" s="8">
        <v>1964869.1000000008</v>
      </c>
      <c r="V185" s="9">
        <v>0</v>
      </c>
      <c r="W185" s="9">
        <v>0</v>
      </c>
      <c r="X185" s="8">
        <v>0</v>
      </c>
      <c r="Y185" s="8">
        <v>0</v>
      </c>
    </row>
    <row r="186" spans="20:25" x14ac:dyDescent="0.25">
      <c r="T186" s="15">
        <v>2303</v>
      </c>
      <c r="U186" s="8"/>
      <c r="V186" s="9"/>
      <c r="W186" s="9"/>
      <c r="X186" s="8"/>
      <c r="Y186" s="8"/>
    </row>
    <row r="187" spans="20:25" x14ac:dyDescent="0.25">
      <c r="T187" s="21" t="s">
        <v>14</v>
      </c>
      <c r="U187" s="8">
        <v>0</v>
      </c>
      <c r="V187" s="9">
        <v>2755042.1042990852</v>
      </c>
      <c r="W187" s="9">
        <v>985074.9829245432</v>
      </c>
      <c r="X187" s="8">
        <v>985074.9829245432</v>
      </c>
      <c r="Y187" s="8">
        <v>83145.889871963052</v>
      </c>
    </row>
    <row r="188" spans="20:25" x14ac:dyDescent="0.25">
      <c r="T188" s="21" t="s">
        <v>16</v>
      </c>
      <c r="U188" s="8">
        <v>2736521.8699999964</v>
      </c>
      <c r="V188" s="9">
        <v>2655748.2900000019</v>
      </c>
      <c r="W188" s="9">
        <v>0</v>
      </c>
      <c r="X188" s="8">
        <v>0</v>
      </c>
      <c r="Y188" s="8">
        <v>0</v>
      </c>
    </row>
    <row r="189" spans="20:25" x14ac:dyDescent="0.25">
      <c r="T189" s="21" t="s">
        <v>18</v>
      </c>
      <c r="U189" s="8">
        <v>0</v>
      </c>
      <c r="V189" s="9">
        <v>2656360.4500000016</v>
      </c>
      <c r="W189" s="9">
        <v>0</v>
      </c>
      <c r="X189" s="8">
        <v>0</v>
      </c>
      <c r="Y189" s="8">
        <v>0</v>
      </c>
    </row>
    <row r="190" spans="20:25" x14ac:dyDescent="0.25">
      <c r="T190" s="21" t="s">
        <v>10</v>
      </c>
      <c r="U190" s="8">
        <v>2653152.0199999996</v>
      </c>
      <c r="V190" s="9">
        <v>0</v>
      </c>
      <c r="W190" s="9">
        <v>0</v>
      </c>
      <c r="X190" s="8">
        <v>0</v>
      </c>
      <c r="Y190" s="8">
        <v>0</v>
      </c>
    </row>
    <row r="191" spans="20:25" x14ac:dyDescent="0.25">
      <c r="T191" s="15">
        <v>2304</v>
      </c>
      <c r="U191" s="8"/>
      <c r="V191" s="9"/>
      <c r="W191" s="9"/>
      <c r="X191" s="8"/>
      <c r="Y191" s="8"/>
    </row>
    <row r="192" spans="20:25" x14ac:dyDescent="0.25">
      <c r="T192" s="21" t="s">
        <v>14</v>
      </c>
      <c r="U192" s="8">
        <v>0</v>
      </c>
      <c r="V192" s="9">
        <v>2238904.9200237477</v>
      </c>
      <c r="W192" s="9">
        <v>2201722.3099999977</v>
      </c>
      <c r="X192" s="8">
        <v>2201903.4099999978</v>
      </c>
      <c r="Y192" s="8">
        <v>2200164.5463636355</v>
      </c>
    </row>
    <row r="193" spans="20:25" x14ac:dyDescent="0.25">
      <c r="T193" s="21" t="s">
        <v>16</v>
      </c>
      <c r="U193" s="8">
        <v>2238890.4200000009</v>
      </c>
      <c r="V193" s="9">
        <v>2201903.4099999978</v>
      </c>
      <c r="W193" s="9">
        <v>0</v>
      </c>
      <c r="X193" s="8">
        <v>0</v>
      </c>
      <c r="Y193" s="8">
        <v>0</v>
      </c>
    </row>
    <row r="194" spans="20:25" x14ac:dyDescent="0.25">
      <c r="T194" s="21" t="s">
        <v>18</v>
      </c>
      <c r="U194" s="8">
        <v>0</v>
      </c>
      <c r="V194" s="9">
        <v>2203227.1699999985</v>
      </c>
      <c r="W194" s="9">
        <v>0</v>
      </c>
      <c r="X194" s="8">
        <v>0</v>
      </c>
      <c r="Y194" s="8">
        <v>0</v>
      </c>
    </row>
    <row r="195" spans="20:25" x14ac:dyDescent="0.25">
      <c r="T195" s="21" t="s">
        <v>10</v>
      </c>
      <c r="U195" s="8">
        <v>2213142.0799999996</v>
      </c>
      <c r="V195" s="9">
        <v>0</v>
      </c>
      <c r="W195" s="9">
        <v>0</v>
      </c>
      <c r="X195" s="8">
        <v>0</v>
      </c>
      <c r="Y195" s="8">
        <v>0</v>
      </c>
    </row>
    <row r="196" spans="20:25" x14ac:dyDescent="0.25">
      <c r="T196" s="15">
        <v>2333</v>
      </c>
      <c r="U196" s="8"/>
      <c r="V196" s="9"/>
      <c r="W196" s="9"/>
      <c r="X196" s="8"/>
      <c r="Y196" s="8"/>
    </row>
    <row r="197" spans="20:25" x14ac:dyDescent="0.25">
      <c r="T197" s="21" t="s">
        <v>14</v>
      </c>
      <c r="U197" s="8">
        <v>0</v>
      </c>
      <c r="V197" s="9">
        <v>1120355.8996364439</v>
      </c>
      <c r="W197" s="9">
        <v>1107844.3800000008</v>
      </c>
      <c r="X197" s="8">
        <v>1134069.9800000004</v>
      </c>
      <c r="Y197" s="8">
        <v>1134069.9800000004</v>
      </c>
    </row>
    <row r="198" spans="20:25" x14ac:dyDescent="0.25">
      <c r="T198" s="21" t="s">
        <v>16</v>
      </c>
      <c r="U198" s="8">
        <v>1120355.3954324112</v>
      </c>
      <c r="V198" s="9">
        <v>1164069.9800000004</v>
      </c>
      <c r="W198" s="9">
        <v>0</v>
      </c>
      <c r="X198" s="8">
        <v>0</v>
      </c>
      <c r="Y198" s="8">
        <v>0</v>
      </c>
    </row>
    <row r="199" spans="20:25" x14ac:dyDescent="0.25">
      <c r="T199" s="21" t="s">
        <v>18</v>
      </c>
      <c r="U199" s="8">
        <v>0</v>
      </c>
      <c r="V199" s="9">
        <v>1182260.0000000002</v>
      </c>
      <c r="W199" s="9">
        <v>0</v>
      </c>
      <c r="X199" s="8">
        <v>0</v>
      </c>
      <c r="Y199" s="8">
        <v>0</v>
      </c>
    </row>
    <row r="200" spans="20:25" x14ac:dyDescent="0.25">
      <c r="T200" s="21" t="s">
        <v>10</v>
      </c>
      <c r="U200" s="8">
        <v>1176623.3100000003</v>
      </c>
      <c r="V200" s="9">
        <v>0</v>
      </c>
      <c r="W200" s="9">
        <v>0</v>
      </c>
      <c r="X200" s="8">
        <v>0</v>
      </c>
      <c r="Y200" s="8">
        <v>0</v>
      </c>
    </row>
    <row r="201" spans="20:25" x14ac:dyDescent="0.25">
      <c r="T201" s="15">
        <v>2415</v>
      </c>
      <c r="U201" s="8"/>
      <c r="V201" s="9"/>
      <c r="W201" s="9"/>
      <c r="X201" s="8"/>
      <c r="Y201" s="8"/>
    </row>
    <row r="202" spans="20:25" x14ac:dyDescent="0.25">
      <c r="T202" s="21" t="s">
        <v>14</v>
      </c>
      <c r="U202" s="8">
        <v>0</v>
      </c>
      <c r="V202" s="9">
        <v>421472.7649276859</v>
      </c>
      <c r="W202" s="9">
        <v>278506.2933333331</v>
      </c>
      <c r="X202" s="8">
        <v>283506.2933333331</v>
      </c>
      <c r="Y202" s="8">
        <v>283506.2933333331</v>
      </c>
    </row>
    <row r="203" spans="20:25" x14ac:dyDescent="0.25">
      <c r="T203" s="21" t="s">
        <v>16</v>
      </c>
      <c r="U203" s="8">
        <v>421467.78000000026</v>
      </c>
      <c r="V203" s="9">
        <v>277751.00333333318</v>
      </c>
      <c r="W203" s="9">
        <v>0</v>
      </c>
      <c r="X203" s="8">
        <v>0</v>
      </c>
      <c r="Y203" s="8">
        <v>0</v>
      </c>
    </row>
    <row r="204" spans="20:25" x14ac:dyDescent="0.25">
      <c r="T204" s="21" t="s">
        <v>18</v>
      </c>
      <c r="U204" s="8">
        <v>0</v>
      </c>
      <c r="V204" s="9">
        <v>279048.00999999989</v>
      </c>
      <c r="W204" s="9">
        <v>0</v>
      </c>
      <c r="X204" s="8">
        <v>0</v>
      </c>
      <c r="Y204" s="8">
        <v>0</v>
      </c>
    </row>
    <row r="205" spans="20:25" x14ac:dyDescent="0.25">
      <c r="T205" s="21" t="s">
        <v>10</v>
      </c>
      <c r="U205" s="8">
        <v>439928.48999999987</v>
      </c>
      <c r="V205" s="9">
        <v>0</v>
      </c>
      <c r="W205" s="9">
        <v>0</v>
      </c>
      <c r="X205" s="8">
        <v>0</v>
      </c>
      <c r="Y205" s="8">
        <v>0</v>
      </c>
    </row>
    <row r="206" spans="20:25" x14ac:dyDescent="0.25">
      <c r="T206" s="15">
        <v>2418</v>
      </c>
      <c r="U206" s="8"/>
      <c r="V206" s="9"/>
      <c r="W206" s="9"/>
      <c r="X206" s="8"/>
      <c r="Y206" s="8"/>
    </row>
    <row r="207" spans="20:25" x14ac:dyDescent="0.25">
      <c r="T207" s="21" t="s">
        <v>14</v>
      </c>
      <c r="U207" s="8">
        <v>0</v>
      </c>
      <c r="V207" s="9">
        <v>70369.918998406443</v>
      </c>
      <c r="W207" s="9">
        <v>60234.990000000056</v>
      </c>
      <c r="X207" s="8">
        <v>60234.990000000056</v>
      </c>
      <c r="Y207" s="8">
        <v>60234.990000000056</v>
      </c>
    </row>
    <row r="208" spans="20:25" x14ac:dyDescent="0.25">
      <c r="T208" s="21" t="s">
        <v>16</v>
      </c>
      <c r="U208" s="8">
        <v>70369.533333333369</v>
      </c>
      <c r="V208" s="9">
        <v>60234.990000000049</v>
      </c>
      <c r="W208" s="9">
        <v>0</v>
      </c>
      <c r="X208" s="8">
        <v>0</v>
      </c>
      <c r="Y208" s="8">
        <v>0</v>
      </c>
    </row>
    <row r="209" spans="20:25" x14ac:dyDescent="0.25">
      <c r="T209" s="21" t="s">
        <v>18</v>
      </c>
      <c r="U209" s="8">
        <v>0</v>
      </c>
      <c r="V209" s="9">
        <v>60234.990000000049</v>
      </c>
      <c r="W209" s="9">
        <v>0</v>
      </c>
      <c r="X209" s="8">
        <v>0</v>
      </c>
      <c r="Y209" s="8">
        <v>0</v>
      </c>
    </row>
    <row r="210" spans="20:25" x14ac:dyDescent="0.25">
      <c r="T210" s="21" t="s">
        <v>10</v>
      </c>
      <c r="U210" s="8">
        <v>62250.530000000028</v>
      </c>
      <c r="V210" s="9">
        <v>0</v>
      </c>
      <c r="W210" s="9">
        <v>0</v>
      </c>
      <c r="X210" s="8">
        <v>0</v>
      </c>
      <c r="Y210" s="8">
        <v>0</v>
      </c>
    </row>
    <row r="211" spans="20:25" x14ac:dyDescent="0.25">
      <c r="T211" s="15">
        <v>2419</v>
      </c>
      <c r="U211" s="8"/>
      <c r="V211" s="9"/>
      <c r="W211" s="9"/>
      <c r="X211" s="8"/>
      <c r="Y211" s="8"/>
    </row>
    <row r="212" spans="20:25" x14ac:dyDescent="0.25">
      <c r="T212" s="21" t="s">
        <v>14</v>
      </c>
      <c r="U212" s="8">
        <v>0</v>
      </c>
      <c r="V212" s="9">
        <v>47036.386082596771</v>
      </c>
      <c r="W212" s="9">
        <v>36611.530000000042</v>
      </c>
      <c r="X212" s="8">
        <v>36611.530000000042</v>
      </c>
      <c r="Y212" s="8">
        <v>36611.530000000042</v>
      </c>
    </row>
    <row r="213" spans="20:25" x14ac:dyDescent="0.25">
      <c r="T213" s="21" t="s">
        <v>16</v>
      </c>
      <c r="U213" s="8">
        <v>47036.280000000035</v>
      </c>
      <c r="V213" s="9">
        <v>36611.530000000042</v>
      </c>
      <c r="W213" s="9">
        <v>0</v>
      </c>
      <c r="X213" s="8">
        <v>0</v>
      </c>
      <c r="Y213" s="8">
        <v>0</v>
      </c>
    </row>
    <row r="214" spans="20:25" x14ac:dyDescent="0.25">
      <c r="T214" s="21" t="s">
        <v>18</v>
      </c>
      <c r="U214" s="8">
        <v>0</v>
      </c>
      <c r="V214" s="9">
        <v>36611.530000000042</v>
      </c>
      <c r="W214" s="9">
        <v>0</v>
      </c>
      <c r="X214" s="8">
        <v>0</v>
      </c>
      <c r="Y214" s="8">
        <v>0</v>
      </c>
    </row>
    <row r="215" spans="20:25" x14ac:dyDescent="0.25">
      <c r="T215" s="21" t="s">
        <v>10</v>
      </c>
      <c r="U215" s="8">
        <v>37805.890000000021</v>
      </c>
      <c r="V215" s="9">
        <v>0</v>
      </c>
      <c r="W215" s="9">
        <v>0</v>
      </c>
      <c r="X215" s="8">
        <v>0</v>
      </c>
      <c r="Y215" s="8">
        <v>0</v>
      </c>
    </row>
    <row r="216" spans="20:25" x14ac:dyDescent="0.25">
      <c r="T216" s="15">
        <v>2607</v>
      </c>
      <c r="U216" s="8"/>
      <c r="V216" s="9"/>
      <c r="W216" s="9"/>
      <c r="X216" s="8"/>
      <c r="Y216" s="8"/>
    </row>
    <row r="217" spans="20:25" x14ac:dyDescent="0.25">
      <c r="T217" s="21" t="s">
        <v>14</v>
      </c>
      <c r="U217" s="8">
        <v>0</v>
      </c>
      <c r="V217" s="9">
        <v>0</v>
      </c>
      <c r="W217" s="9">
        <v>19136.849999999984</v>
      </c>
      <c r="X217" s="8">
        <v>0</v>
      </c>
      <c r="Y217" s="8">
        <v>0</v>
      </c>
    </row>
    <row r="218" spans="20:25" x14ac:dyDescent="0.25">
      <c r="T218" s="21" t="s">
        <v>16</v>
      </c>
      <c r="U218" s="8">
        <v>13472.866666666674</v>
      </c>
      <c r="V218" s="9">
        <v>19136.849999999984</v>
      </c>
      <c r="W218" s="9">
        <v>0</v>
      </c>
      <c r="X218" s="8">
        <v>0</v>
      </c>
      <c r="Y218" s="8">
        <v>0</v>
      </c>
    </row>
    <row r="219" spans="20:25" x14ac:dyDescent="0.25">
      <c r="T219" s="21" t="s">
        <v>18</v>
      </c>
      <c r="U219" s="8">
        <v>0</v>
      </c>
      <c r="V219" s="9">
        <v>19694.169999999995</v>
      </c>
      <c r="W219" s="9">
        <v>0</v>
      </c>
      <c r="X219" s="8">
        <v>0</v>
      </c>
      <c r="Y219" s="8">
        <v>0</v>
      </c>
    </row>
    <row r="220" spans="20:25" x14ac:dyDescent="0.25">
      <c r="T220" s="21" t="s">
        <v>10</v>
      </c>
      <c r="U220" s="8">
        <v>13060.53000000001</v>
      </c>
      <c r="V220" s="9">
        <v>0</v>
      </c>
      <c r="W220" s="9">
        <v>0</v>
      </c>
      <c r="X220" s="8">
        <v>0</v>
      </c>
      <c r="Y220" s="8">
        <v>0</v>
      </c>
    </row>
    <row r="221" spans="20:25" x14ac:dyDescent="0.25">
      <c r="T221" s="15">
        <v>2759</v>
      </c>
      <c r="U221" s="8"/>
      <c r="V221" s="9"/>
      <c r="W221" s="9"/>
      <c r="X221" s="8"/>
      <c r="Y221" s="8"/>
    </row>
    <row r="222" spans="20:25" x14ac:dyDescent="0.25">
      <c r="T222" s="21" t="s">
        <v>14</v>
      </c>
      <c r="U222" s="8">
        <v>0</v>
      </c>
      <c r="V222" s="9">
        <v>102001.92795064581</v>
      </c>
      <c r="W222" s="9">
        <v>71667.141666666663</v>
      </c>
      <c r="X222" s="8">
        <v>0</v>
      </c>
      <c r="Y222" s="8">
        <v>0</v>
      </c>
    </row>
    <row r="223" spans="20:25" x14ac:dyDescent="0.25">
      <c r="T223" s="21" t="s">
        <v>16</v>
      </c>
      <c r="U223" s="8">
        <v>84799.066666666593</v>
      </c>
      <c r="V223" s="9">
        <v>86000.569999999963</v>
      </c>
      <c r="W223" s="9">
        <v>0</v>
      </c>
      <c r="X223" s="8">
        <v>0</v>
      </c>
      <c r="Y223" s="8">
        <v>0</v>
      </c>
    </row>
    <row r="224" spans="20:25" x14ac:dyDescent="0.25">
      <c r="T224" s="21" t="s">
        <v>18</v>
      </c>
      <c r="U224" s="8">
        <v>0</v>
      </c>
      <c r="V224" s="9">
        <v>90371.729999999952</v>
      </c>
      <c r="W224" s="9">
        <v>0</v>
      </c>
      <c r="X224" s="8">
        <v>0</v>
      </c>
      <c r="Y224" s="8">
        <v>0</v>
      </c>
    </row>
    <row r="225" spans="20:25" x14ac:dyDescent="0.25">
      <c r="T225" s="21" t="s">
        <v>10</v>
      </c>
      <c r="U225" s="8">
        <v>79153.14</v>
      </c>
      <c r="V225" s="9">
        <v>0</v>
      </c>
      <c r="W225" s="9">
        <v>0</v>
      </c>
      <c r="X225" s="8">
        <v>0</v>
      </c>
      <c r="Y225" s="8">
        <v>0</v>
      </c>
    </row>
    <row r="226" spans="20:25" x14ac:dyDescent="0.25">
      <c r="T226" s="15">
        <v>2767</v>
      </c>
      <c r="U226" s="8"/>
      <c r="V226" s="9"/>
      <c r="W226" s="9"/>
      <c r="X226" s="8"/>
      <c r="Y226" s="8"/>
    </row>
    <row r="227" spans="20:25" x14ac:dyDescent="0.25">
      <c r="T227" s="21" t="s">
        <v>14</v>
      </c>
      <c r="U227" s="8">
        <v>0</v>
      </c>
      <c r="V227" s="9">
        <v>5815.2000000000007</v>
      </c>
      <c r="W227" s="9">
        <v>0</v>
      </c>
      <c r="X227" s="8">
        <v>0</v>
      </c>
      <c r="Y227" s="8">
        <v>0</v>
      </c>
    </row>
    <row r="228" spans="20:25" x14ac:dyDescent="0.25">
      <c r="T228" s="21" t="s">
        <v>16</v>
      </c>
      <c r="U228" s="8">
        <v>5815.2000000000007</v>
      </c>
      <c r="V228" s="9">
        <v>5481.0600000000022</v>
      </c>
      <c r="W228" s="9">
        <v>0</v>
      </c>
      <c r="X228" s="8">
        <v>0</v>
      </c>
      <c r="Y228" s="8">
        <v>0</v>
      </c>
    </row>
    <row r="229" spans="20:25" x14ac:dyDescent="0.25">
      <c r="T229" s="21" t="s">
        <v>18</v>
      </c>
      <c r="U229" s="8">
        <v>0</v>
      </c>
      <c r="V229" s="9">
        <v>5980.6100000000015</v>
      </c>
      <c r="W229" s="9">
        <v>0</v>
      </c>
      <c r="X229" s="8">
        <v>0</v>
      </c>
      <c r="Y229" s="8">
        <v>0</v>
      </c>
    </row>
    <row r="230" spans="20:25" x14ac:dyDescent="0.25">
      <c r="T230" s="21" t="s">
        <v>10</v>
      </c>
      <c r="U230" s="8">
        <v>5407.9800000000023</v>
      </c>
      <c r="V230" s="9">
        <v>0</v>
      </c>
      <c r="W230" s="9">
        <v>0</v>
      </c>
      <c r="X230" s="8">
        <v>0</v>
      </c>
      <c r="Y230" s="8">
        <v>0</v>
      </c>
    </row>
    <row r="231" spans="20:25" x14ac:dyDescent="0.25">
      <c r="T231" s="15">
        <v>2805</v>
      </c>
      <c r="U231" s="8"/>
      <c r="V231" s="9"/>
      <c r="W231" s="9"/>
      <c r="X231" s="8"/>
      <c r="Y231" s="8"/>
    </row>
    <row r="232" spans="20:25" x14ac:dyDescent="0.25">
      <c r="T232" s="21" t="s">
        <v>14</v>
      </c>
      <c r="U232" s="8">
        <v>0</v>
      </c>
      <c r="V232" s="9">
        <v>43235.04265141223</v>
      </c>
      <c r="W232" s="9">
        <v>33210.959999999985</v>
      </c>
      <c r="X232" s="8">
        <v>33210.959999999985</v>
      </c>
      <c r="Y232" s="8">
        <v>30744.767829181474</v>
      </c>
    </row>
    <row r="233" spans="20:25" x14ac:dyDescent="0.25">
      <c r="T233" s="21" t="s">
        <v>16</v>
      </c>
      <c r="U233" s="8">
        <v>43234.881052731485</v>
      </c>
      <c r="V233" s="9">
        <v>33210.959999999985</v>
      </c>
      <c r="W233" s="9">
        <v>0</v>
      </c>
      <c r="X233" s="8">
        <v>0</v>
      </c>
      <c r="Y233" s="8">
        <v>0</v>
      </c>
    </row>
    <row r="234" spans="20:25" x14ac:dyDescent="0.25">
      <c r="T234" s="21" t="s">
        <v>18</v>
      </c>
      <c r="U234" s="8">
        <v>0</v>
      </c>
      <c r="V234" s="9">
        <v>33281.37999999999</v>
      </c>
      <c r="W234" s="9">
        <v>0</v>
      </c>
      <c r="X234" s="8">
        <v>0</v>
      </c>
      <c r="Y234" s="8">
        <v>0</v>
      </c>
    </row>
    <row r="235" spans="20:25" x14ac:dyDescent="0.25">
      <c r="T235" s="21" t="s">
        <v>10</v>
      </c>
      <c r="U235" s="8">
        <v>35492.780000000021</v>
      </c>
      <c r="V235" s="9">
        <v>0</v>
      </c>
      <c r="W235" s="9">
        <v>0</v>
      </c>
      <c r="X235" s="8">
        <v>0</v>
      </c>
      <c r="Y235" s="8">
        <v>0</v>
      </c>
    </row>
    <row r="236" spans="20:25" x14ac:dyDescent="0.25">
      <c r="T236" s="15">
        <v>2824</v>
      </c>
      <c r="U236" s="8"/>
      <c r="V236" s="9"/>
      <c r="W236" s="9"/>
      <c r="X236" s="8"/>
      <c r="Y236" s="8"/>
    </row>
    <row r="237" spans="20:25" x14ac:dyDescent="0.25">
      <c r="T237" s="21" t="s">
        <v>14</v>
      </c>
      <c r="U237" s="8">
        <v>0</v>
      </c>
      <c r="V237" s="9">
        <v>57510.313761226927</v>
      </c>
      <c r="W237" s="9">
        <v>0</v>
      </c>
      <c r="X237" s="8">
        <v>0</v>
      </c>
      <c r="Y237" s="8">
        <v>0</v>
      </c>
    </row>
    <row r="238" spans="20:25" x14ac:dyDescent="0.25">
      <c r="T238" s="21" t="s">
        <v>16</v>
      </c>
      <c r="U238" s="8">
        <v>57510.716500000002</v>
      </c>
      <c r="V238" s="9">
        <v>52996.618333333317</v>
      </c>
      <c r="W238" s="9">
        <v>0</v>
      </c>
      <c r="X238" s="8">
        <v>0</v>
      </c>
      <c r="Y238" s="8">
        <v>0</v>
      </c>
    </row>
    <row r="239" spans="20:25" x14ac:dyDescent="0.25">
      <c r="T239" s="21" t="s">
        <v>18</v>
      </c>
      <c r="U239" s="8">
        <v>0</v>
      </c>
      <c r="V239" s="9">
        <v>54322.578333333317</v>
      </c>
      <c r="W239" s="9">
        <v>0</v>
      </c>
      <c r="X239" s="8">
        <v>0</v>
      </c>
      <c r="Y239" s="8">
        <v>0</v>
      </c>
    </row>
    <row r="240" spans="20:25" x14ac:dyDescent="0.25">
      <c r="T240" s="21" t="s">
        <v>10</v>
      </c>
      <c r="U240" s="8">
        <v>62918.130000000012</v>
      </c>
      <c r="V240" s="9">
        <v>0</v>
      </c>
      <c r="W240" s="9">
        <v>0</v>
      </c>
      <c r="X240" s="8">
        <v>0</v>
      </c>
      <c r="Y240" s="8">
        <v>0</v>
      </c>
    </row>
    <row r="241" spans="20:25" x14ac:dyDescent="0.25">
      <c r="T241" s="15">
        <v>2847</v>
      </c>
      <c r="U241" s="8"/>
      <c r="V241" s="9"/>
      <c r="W241" s="9"/>
      <c r="X241" s="8"/>
      <c r="Y241" s="8"/>
    </row>
    <row r="242" spans="20:25" x14ac:dyDescent="0.25">
      <c r="T242" s="21" t="s">
        <v>14</v>
      </c>
      <c r="U242" s="8">
        <v>0</v>
      </c>
      <c r="V242" s="9">
        <v>24255.713997961633</v>
      </c>
      <c r="W242" s="9">
        <v>77010.340000000011</v>
      </c>
      <c r="X242" s="8">
        <v>77010.340000000011</v>
      </c>
      <c r="Y242" s="8">
        <v>77010.340000000011</v>
      </c>
    </row>
    <row r="243" spans="20:25" x14ac:dyDescent="0.25">
      <c r="T243" s="21" t="s">
        <v>16</v>
      </c>
      <c r="U243" s="8">
        <v>24255.86</v>
      </c>
      <c r="V243" s="9">
        <v>77010.340000000011</v>
      </c>
      <c r="W243" s="9">
        <v>0</v>
      </c>
      <c r="X243" s="8">
        <v>0</v>
      </c>
      <c r="Y243" s="8">
        <v>0</v>
      </c>
    </row>
    <row r="244" spans="20:25" x14ac:dyDescent="0.25">
      <c r="T244" s="21" t="s">
        <v>18</v>
      </c>
      <c r="U244" s="8">
        <v>0</v>
      </c>
      <c r="V244" s="9">
        <v>77183.410000000033</v>
      </c>
      <c r="W244" s="9">
        <v>0</v>
      </c>
      <c r="X244" s="8">
        <v>0</v>
      </c>
      <c r="Y244" s="8">
        <v>0</v>
      </c>
    </row>
    <row r="245" spans="20:25" x14ac:dyDescent="0.25">
      <c r="T245" s="21" t="s">
        <v>10</v>
      </c>
      <c r="U245" s="8">
        <v>22961.990000000013</v>
      </c>
      <c r="V245" s="9">
        <v>0</v>
      </c>
      <c r="W245" s="9">
        <v>0</v>
      </c>
      <c r="X245" s="8">
        <v>0</v>
      </c>
      <c r="Y245" s="8">
        <v>0</v>
      </c>
    </row>
    <row r="246" spans="20:25" x14ac:dyDescent="0.25">
      <c r="T246" s="15">
        <v>2897</v>
      </c>
      <c r="U246" s="8"/>
      <c r="V246" s="9"/>
      <c r="W246" s="9"/>
      <c r="X246" s="8"/>
      <c r="Y246" s="8"/>
    </row>
    <row r="247" spans="20:25" x14ac:dyDescent="0.25">
      <c r="T247" s="21" t="s">
        <v>14</v>
      </c>
      <c r="U247" s="8">
        <v>0</v>
      </c>
      <c r="V247" s="9">
        <v>48987.395190885043</v>
      </c>
      <c r="W247" s="9">
        <v>46231.76</v>
      </c>
      <c r="X247" s="8">
        <v>46231.76</v>
      </c>
      <c r="Y247" s="8">
        <v>44173.737499999996</v>
      </c>
    </row>
    <row r="248" spans="20:25" x14ac:dyDescent="0.25">
      <c r="T248" s="21" t="s">
        <v>16</v>
      </c>
      <c r="U248" s="8">
        <v>48987.160000000011</v>
      </c>
      <c r="V248" s="9">
        <v>46231.76</v>
      </c>
      <c r="W248" s="9">
        <v>0</v>
      </c>
      <c r="X248" s="8">
        <v>0</v>
      </c>
      <c r="Y248" s="8">
        <v>0</v>
      </c>
    </row>
    <row r="249" spans="20:25" x14ac:dyDescent="0.25">
      <c r="T249" s="21" t="s">
        <v>18</v>
      </c>
      <c r="U249" s="8">
        <v>0</v>
      </c>
      <c r="V249" s="9">
        <v>46287.72</v>
      </c>
      <c r="W249" s="9">
        <v>0</v>
      </c>
      <c r="X249" s="8">
        <v>0</v>
      </c>
      <c r="Y249" s="8">
        <v>0</v>
      </c>
    </row>
    <row r="250" spans="20:25" x14ac:dyDescent="0.25">
      <c r="T250" s="21" t="s">
        <v>10</v>
      </c>
      <c r="U250" s="8">
        <v>46325.8</v>
      </c>
      <c r="V250" s="9">
        <v>0</v>
      </c>
      <c r="W250" s="9">
        <v>0</v>
      </c>
      <c r="X250" s="8">
        <v>0</v>
      </c>
      <c r="Y250" s="8">
        <v>0</v>
      </c>
    </row>
    <row r="251" spans="20:25" x14ac:dyDescent="0.25">
      <c r="T251" s="15">
        <v>2913</v>
      </c>
      <c r="U251" s="8"/>
      <c r="V251" s="9"/>
      <c r="W251" s="9"/>
      <c r="X251" s="8"/>
      <c r="Y251" s="8"/>
    </row>
    <row r="252" spans="20:25" x14ac:dyDescent="0.25">
      <c r="T252" s="21" t="s">
        <v>14</v>
      </c>
      <c r="U252" s="8">
        <v>0</v>
      </c>
      <c r="V252" s="9">
        <v>154407.70549586523</v>
      </c>
      <c r="W252" s="9">
        <v>139370.22</v>
      </c>
      <c r="X252" s="8">
        <v>139370.22</v>
      </c>
      <c r="Y252" s="8">
        <v>139370.22</v>
      </c>
    </row>
    <row r="253" spans="20:25" x14ac:dyDescent="0.25">
      <c r="T253" s="21" t="s">
        <v>16</v>
      </c>
      <c r="U253" s="8">
        <v>140170.61333333331</v>
      </c>
      <c r="V253" s="9">
        <v>139370.22</v>
      </c>
      <c r="W253" s="9">
        <v>0</v>
      </c>
      <c r="X253" s="8">
        <v>0</v>
      </c>
      <c r="Y253" s="8">
        <v>0</v>
      </c>
    </row>
    <row r="254" spans="20:25" x14ac:dyDescent="0.25">
      <c r="T254" s="21" t="s">
        <v>18</v>
      </c>
      <c r="U254" s="8">
        <v>0</v>
      </c>
      <c r="V254" s="9">
        <v>141723.70999999985</v>
      </c>
      <c r="W254" s="9">
        <v>0</v>
      </c>
      <c r="X254" s="8">
        <v>0</v>
      </c>
      <c r="Y254" s="8">
        <v>0</v>
      </c>
    </row>
    <row r="255" spans="20:25" x14ac:dyDescent="0.25">
      <c r="T255" s="21" t="s">
        <v>10</v>
      </c>
      <c r="U255" s="8">
        <v>133062.84000000008</v>
      </c>
      <c r="V255" s="9">
        <v>0</v>
      </c>
      <c r="W255" s="9">
        <v>0</v>
      </c>
      <c r="X255" s="8">
        <v>0</v>
      </c>
      <c r="Y255" s="8">
        <v>0</v>
      </c>
    </row>
    <row r="256" spans="20:25" x14ac:dyDescent="0.25">
      <c r="T256" s="15">
        <v>2920</v>
      </c>
      <c r="U256" s="8"/>
      <c r="V256" s="9"/>
      <c r="W256" s="9"/>
      <c r="X256" s="8"/>
      <c r="Y256" s="8"/>
    </row>
    <row r="257" spans="20:25" x14ac:dyDescent="0.25">
      <c r="T257" s="21" t="s">
        <v>14</v>
      </c>
      <c r="U257" s="8">
        <v>0</v>
      </c>
      <c r="V257" s="9">
        <v>54976.449731148146</v>
      </c>
      <c r="W257" s="9">
        <v>50695.990000000049</v>
      </c>
      <c r="X257" s="8">
        <v>50695.990000000049</v>
      </c>
      <c r="Y257" s="8">
        <v>50695.990000000049</v>
      </c>
    </row>
    <row r="258" spans="20:25" x14ac:dyDescent="0.25">
      <c r="T258" s="21" t="s">
        <v>16</v>
      </c>
      <c r="U258" s="8">
        <v>47906.500000000022</v>
      </c>
      <c r="V258" s="9">
        <v>50695.990000000049</v>
      </c>
      <c r="W258" s="9">
        <v>0</v>
      </c>
      <c r="X258" s="8">
        <v>0</v>
      </c>
      <c r="Y258" s="8">
        <v>0</v>
      </c>
    </row>
    <row r="259" spans="20:25" x14ac:dyDescent="0.25">
      <c r="T259" s="21" t="s">
        <v>18</v>
      </c>
      <c r="U259" s="8">
        <v>0</v>
      </c>
      <c r="V259" s="9">
        <v>52850.170000000027</v>
      </c>
      <c r="W259" s="9">
        <v>0</v>
      </c>
      <c r="X259" s="8">
        <v>0</v>
      </c>
      <c r="Y259" s="8">
        <v>0</v>
      </c>
    </row>
    <row r="260" spans="20:25" x14ac:dyDescent="0.25">
      <c r="T260" s="21" t="s">
        <v>10</v>
      </c>
      <c r="U260" s="8">
        <v>46506.850000000006</v>
      </c>
      <c r="V260" s="9">
        <v>0</v>
      </c>
      <c r="W260" s="9">
        <v>0</v>
      </c>
      <c r="X260" s="8">
        <v>0</v>
      </c>
      <c r="Y260" s="8">
        <v>0</v>
      </c>
    </row>
    <row r="261" spans="20:25" x14ac:dyDescent="0.25">
      <c r="T261" s="15">
        <v>2957</v>
      </c>
      <c r="U261" s="8"/>
      <c r="V261" s="9"/>
      <c r="W261" s="9"/>
      <c r="X261" s="8"/>
      <c r="Y261" s="8"/>
    </row>
    <row r="262" spans="20:25" x14ac:dyDescent="0.25">
      <c r="T262" s="21" t="s">
        <v>14</v>
      </c>
      <c r="U262" s="8">
        <v>0</v>
      </c>
      <c r="V262" s="9">
        <v>19530.176144659777</v>
      </c>
      <c r="W262" s="9">
        <v>17169.709999999992</v>
      </c>
      <c r="X262" s="8">
        <v>17169.709999999992</v>
      </c>
      <c r="Y262" s="8">
        <v>17169.709999999992</v>
      </c>
    </row>
    <row r="263" spans="20:25" x14ac:dyDescent="0.25">
      <c r="T263" s="21" t="s">
        <v>16</v>
      </c>
      <c r="U263" s="8">
        <v>19530.21</v>
      </c>
      <c r="V263" s="9">
        <v>17169.709999999992</v>
      </c>
      <c r="W263" s="9">
        <v>0</v>
      </c>
      <c r="X263" s="8">
        <v>0</v>
      </c>
      <c r="Y263" s="8">
        <v>0</v>
      </c>
    </row>
    <row r="264" spans="20:25" x14ac:dyDescent="0.25">
      <c r="T264" s="21" t="s">
        <v>18</v>
      </c>
      <c r="U264" s="8">
        <v>0</v>
      </c>
      <c r="V264" s="9">
        <v>17185.699999999993</v>
      </c>
      <c r="W264" s="9">
        <v>0</v>
      </c>
      <c r="X264" s="8">
        <v>0</v>
      </c>
      <c r="Y264" s="8">
        <v>0</v>
      </c>
    </row>
    <row r="265" spans="20:25" x14ac:dyDescent="0.25">
      <c r="T265" s="21" t="s">
        <v>10</v>
      </c>
      <c r="U265" s="8">
        <v>20545.53999999999</v>
      </c>
      <c r="V265" s="9">
        <v>0</v>
      </c>
      <c r="W265" s="9">
        <v>0</v>
      </c>
      <c r="X265" s="8">
        <v>0</v>
      </c>
      <c r="Y265" s="8">
        <v>0</v>
      </c>
    </row>
    <row r="266" spans="20:25" x14ac:dyDescent="0.25">
      <c r="T266" s="15">
        <v>2961</v>
      </c>
      <c r="U266" s="8"/>
      <c r="V266" s="9"/>
      <c r="W266" s="9"/>
      <c r="X266" s="8"/>
      <c r="Y266" s="8"/>
    </row>
    <row r="267" spans="20:25" x14ac:dyDescent="0.25">
      <c r="T267" s="21" t="s">
        <v>14</v>
      </c>
      <c r="U267" s="8">
        <v>0</v>
      </c>
      <c r="V267" s="9">
        <v>21781.055615976526</v>
      </c>
      <c r="W267" s="9">
        <v>16543.341666666667</v>
      </c>
      <c r="X267" s="8">
        <v>0</v>
      </c>
      <c r="Y267" s="8">
        <v>0</v>
      </c>
    </row>
    <row r="268" spans="20:25" x14ac:dyDescent="0.25">
      <c r="T268" s="21" t="s">
        <v>16</v>
      </c>
      <c r="U268" s="8">
        <v>21781.076666666668</v>
      </c>
      <c r="V268" s="9">
        <v>19852.010000000006</v>
      </c>
      <c r="W268" s="9">
        <v>0</v>
      </c>
      <c r="X268" s="8">
        <v>0</v>
      </c>
      <c r="Y268" s="8">
        <v>0</v>
      </c>
    </row>
    <row r="269" spans="20:25" x14ac:dyDescent="0.25">
      <c r="T269" s="21" t="s">
        <v>18</v>
      </c>
      <c r="U269" s="8">
        <v>0</v>
      </c>
      <c r="V269" s="9">
        <v>19864.830000000009</v>
      </c>
      <c r="W269" s="9">
        <v>0</v>
      </c>
      <c r="X269" s="8">
        <v>0</v>
      </c>
      <c r="Y269" s="8">
        <v>0</v>
      </c>
    </row>
    <row r="270" spans="20:25" x14ac:dyDescent="0.25">
      <c r="T270" s="21" t="s">
        <v>10</v>
      </c>
      <c r="U270" s="8">
        <v>19337.380000000008</v>
      </c>
      <c r="V270" s="9">
        <v>0</v>
      </c>
      <c r="W270" s="9">
        <v>0</v>
      </c>
      <c r="X270" s="8">
        <v>0</v>
      </c>
      <c r="Y270" s="8">
        <v>0</v>
      </c>
    </row>
    <row r="271" spans="20:25" x14ac:dyDescent="0.25">
      <c r="T271" s="15">
        <v>3039</v>
      </c>
      <c r="U271" s="8"/>
      <c r="V271" s="9"/>
      <c r="W271" s="9"/>
      <c r="X271" s="8"/>
      <c r="Y271" s="8"/>
    </row>
    <row r="272" spans="20:25" x14ac:dyDescent="0.25">
      <c r="T272" s="21" t="s">
        <v>14</v>
      </c>
      <c r="U272" s="8">
        <v>0</v>
      </c>
      <c r="V272" s="9">
        <v>167852.46081877965</v>
      </c>
      <c r="W272" s="9">
        <v>178708.08999999988</v>
      </c>
      <c r="X272" s="8">
        <v>178708.08999999988</v>
      </c>
      <c r="Y272" s="8">
        <v>178708.08999999988</v>
      </c>
    </row>
    <row r="273" spans="20:25" x14ac:dyDescent="0.25">
      <c r="T273" s="21" t="s">
        <v>16</v>
      </c>
      <c r="U273" s="8">
        <v>167852.00000000006</v>
      </c>
      <c r="V273" s="9">
        <v>178708.08999999988</v>
      </c>
      <c r="W273" s="9">
        <v>0</v>
      </c>
      <c r="X273" s="8">
        <v>0</v>
      </c>
      <c r="Y273" s="8">
        <v>0</v>
      </c>
    </row>
    <row r="274" spans="20:25" x14ac:dyDescent="0.25">
      <c r="T274" s="21" t="s">
        <v>18</v>
      </c>
      <c r="U274" s="8">
        <v>0</v>
      </c>
      <c r="V274" s="9">
        <v>183120.90999999965</v>
      </c>
      <c r="W274" s="9">
        <v>0</v>
      </c>
      <c r="X274" s="8">
        <v>0</v>
      </c>
      <c r="Y274" s="8">
        <v>0</v>
      </c>
    </row>
    <row r="275" spans="20:25" x14ac:dyDescent="0.25">
      <c r="T275" s="21" t="s">
        <v>10</v>
      </c>
      <c r="U275" s="8">
        <v>180410.9800000001</v>
      </c>
      <c r="V275" s="9">
        <v>0</v>
      </c>
      <c r="W275" s="9">
        <v>0</v>
      </c>
      <c r="X275" s="8">
        <v>0</v>
      </c>
      <c r="Y275" s="8">
        <v>0</v>
      </c>
    </row>
    <row r="276" spans="20:25" x14ac:dyDescent="0.25">
      <c r="T276" s="15">
        <v>3040</v>
      </c>
      <c r="U276" s="8"/>
      <c r="V276" s="9"/>
      <c r="W276" s="9"/>
      <c r="X276" s="8"/>
      <c r="Y276" s="8"/>
    </row>
    <row r="277" spans="20:25" x14ac:dyDescent="0.25">
      <c r="T277" s="21" t="s">
        <v>14</v>
      </c>
      <c r="U277" s="8">
        <v>0</v>
      </c>
      <c r="V277" s="9">
        <v>89009.68720046946</v>
      </c>
      <c r="W277" s="9">
        <v>87411.229999999981</v>
      </c>
      <c r="X277" s="8">
        <v>87550.949999999968</v>
      </c>
      <c r="Y277" s="8">
        <v>87550.949999999968</v>
      </c>
    </row>
    <row r="278" spans="20:25" x14ac:dyDescent="0.25">
      <c r="T278" s="21" t="s">
        <v>16</v>
      </c>
      <c r="U278" s="8">
        <v>89009.433333333247</v>
      </c>
      <c r="V278" s="9">
        <v>87550.949999999968</v>
      </c>
      <c r="W278" s="9">
        <v>0</v>
      </c>
      <c r="X278" s="8">
        <v>0</v>
      </c>
      <c r="Y278" s="8">
        <v>0</v>
      </c>
    </row>
    <row r="279" spans="20:25" x14ac:dyDescent="0.25">
      <c r="T279" s="21" t="s">
        <v>18</v>
      </c>
      <c r="U279" s="8">
        <v>0</v>
      </c>
      <c r="V279" s="9">
        <v>87671.890000000014</v>
      </c>
      <c r="W279" s="9">
        <v>0</v>
      </c>
      <c r="X279" s="8">
        <v>0</v>
      </c>
      <c r="Y279" s="8">
        <v>0</v>
      </c>
    </row>
    <row r="280" spans="20:25" x14ac:dyDescent="0.25">
      <c r="T280" s="21" t="s">
        <v>10</v>
      </c>
      <c r="U280" s="8">
        <v>91019.879999999932</v>
      </c>
      <c r="V280" s="9">
        <v>0</v>
      </c>
      <c r="W280" s="9">
        <v>0</v>
      </c>
      <c r="X280" s="8">
        <v>0</v>
      </c>
      <c r="Y280" s="8">
        <v>0</v>
      </c>
    </row>
    <row r="281" spans="20:25" x14ac:dyDescent="0.25">
      <c r="T281" s="15">
        <v>3041</v>
      </c>
      <c r="U281" s="8"/>
      <c r="V281" s="9"/>
      <c r="W281" s="9"/>
      <c r="X281" s="8"/>
      <c r="Y281" s="8"/>
    </row>
    <row r="282" spans="20:25" x14ac:dyDescent="0.25">
      <c r="T282" s="21" t="s">
        <v>14</v>
      </c>
      <c r="U282" s="8">
        <v>0</v>
      </c>
      <c r="V282" s="9">
        <v>45493.3136912193</v>
      </c>
      <c r="W282" s="9">
        <v>39372.510000000053</v>
      </c>
      <c r="X282" s="8">
        <v>39372.510000000053</v>
      </c>
      <c r="Y282" s="8">
        <v>39372.510000000053</v>
      </c>
    </row>
    <row r="283" spans="20:25" x14ac:dyDescent="0.25">
      <c r="T283" s="21" t="s">
        <v>16</v>
      </c>
      <c r="U283" s="8">
        <v>45493.183333333349</v>
      </c>
      <c r="V283" s="9">
        <v>39372.510000000053</v>
      </c>
      <c r="W283" s="9">
        <v>0</v>
      </c>
      <c r="X283" s="8">
        <v>0</v>
      </c>
      <c r="Y283" s="8">
        <v>0</v>
      </c>
    </row>
    <row r="284" spans="20:25" x14ac:dyDescent="0.25">
      <c r="T284" s="21" t="s">
        <v>18</v>
      </c>
      <c r="U284" s="8">
        <v>0</v>
      </c>
      <c r="V284" s="9">
        <v>39372.510000000053</v>
      </c>
      <c r="W284" s="9">
        <v>0</v>
      </c>
      <c r="X284" s="8">
        <v>0</v>
      </c>
      <c r="Y284" s="8">
        <v>0</v>
      </c>
    </row>
    <row r="285" spans="20:25" x14ac:dyDescent="0.25">
      <c r="T285" s="21" t="s">
        <v>10</v>
      </c>
      <c r="U285" s="8">
        <v>37869.190000000017</v>
      </c>
      <c r="V285" s="9">
        <v>0</v>
      </c>
      <c r="W285" s="9">
        <v>0</v>
      </c>
      <c r="X285" s="8">
        <v>0</v>
      </c>
      <c r="Y285" s="8">
        <v>0</v>
      </c>
    </row>
    <row r="286" spans="20:25" x14ac:dyDescent="0.25">
      <c r="T286" s="15">
        <v>3042</v>
      </c>
      <c r="U286" s="8"/>
      <c r="V286" s="9"/>
      <c r="W286" s="9"/>
      <c r="X286" s="8"/>
      <c r="Y286" s="8"/>
    </row>
    <row r="287" spans="20:25" x14ac:dyDescent="0.25">
      <c r="T287" s="21" t="s">
        <v>14</v>
      </c>
      <c r="U287" s="8">
        <v>0</v>
      </c>
      <c r="V287" s="9">
        <v>38457.49110174783</v>
      </c>
      <c r="W287" s="9">
        <v>29244.75999999998</v>
      </c>
      <c r="X287" s="8">
        <v>29244.75999999998</v>
      </c>
      <c r="Y287" s="8">
        <v>29244.75999999998</v>
      </c>
    </row>
    <row r="288" spans="20:25" x14ac:dyDescent="0.25">
      <c r="T288" s="21" t="s">
        <v>16</v>
      </c>
      <c r="U288" s="8">
        <v>38457.393333333363</v>
      </c>
      <c r="V288" s="9">
        <v>29244.75999999998</v>
      </c>
      <c r="W288" s="9">
        <v>0</v>
      </c>
      <c r="X288" s="8">
        <v>0</v>
      </c>
      <c r="Y288" s="8">
        <v>0</v>
      </c>
    </row>
    <row r="289" spans="20:25" x14ac:dyDescent="0.25">
      <c r="T289" s="21" t="s">
        <v>18</v>
      </c>
      <c r="U289" s="8">
        <v>0</v>
      </c>
      <c r="V289" s="9">
        <v>29244.75999999998</v>
      </c>
      <c r="W289" s="9">
        <v>0</v>
      </c>
      <c r="X289" s="8">
        <v>0</v>
      </c>
      <c r="Y289" s="8">
        <v>0</v>
      </c>
    </row>
    <row r="290" spans="20:25" x14ac:dyDescent="0.25">
      <c r="T290" s="21" t="s">
        <v>10</v>
      </c>
      <c r="U290" s="8">
        <v>30304.299999999985</v>
      </c>
      <c r="V290" s="9">
        <v>0</v>
      </c>
      <c r="W290" s="9">
        <v>0</v>
      </c>
      <c r="X290" s="8">
        <v>0</v>
      </c>
      <c r="Y290" s="8">
        <v>0</v>
      </c>
    </row>
    <row r="291" spans="20:25" x14ac:dyDescent="0.25">
      <c r="T291" s="15">
        <v>3090</v>
      </c>
      <c r="U291" s="8"/>
      <c r="V291" s="9"/>
      <c r="W291" s="9"/>
      <c r="X291" s="8"/>
      <c r="Y291" s="8"/>
    </row>
    <row r="292" spans="20:25" x14ac:dyDescent="0.25">
      <c r="T292" s="21" t="s">
        <v>14</v>
      </c>
      <c r="U292" s="8">
        <v>0</v>
      </c>
      <c r="V292" s="9">
        <v>1484335.1023005228</v>
      </c>
      <c r="W292" s="9">
        <v>1470330.6399999994</v>
      </c>
      <c r="X292" s="8">
        <v>1490330.6399999994</v>
      </c>
      <c r="Y292" s="8">
        <v>1488275.3714946616</v>
      </c>
    </row>
    <row r="293" spans="20:25" x14ac:dyDescent="0.25">
      <c r="T293" s="21" t="s">
        <v>16</v>
      </c>
      <c r="U293" s="8">
        <v>1484330.7000000007</v>
      </c>
      <c r="V293" s="9">
        <v>1456697.3199999996</v>
      </c>
      <c r="W293" s="9">
        <v>0</v>
      </c>
      <c r="X293" s="8">
        <v>0</v>
      </c>
      <c r="Y293" s="8">
        <v>0</v>
      </c>
    </row>
    <row r="294" spans="20:25" x14ac:dyDescent="0.25">
      <c r="T294" s="21" t="s">
        <v>18</v>
      </c>
      <c r="U294" s="8">
        <v>0</v>
      </c>
      <c r="V294" s="9">
        <v>1457930.6399999997</v>
      </c>
      <c r="W294" s="9">
        <v>0</v>
      </c>
      <c r="X294" s="8">
        <v>0</v>
      </c>
      <c r="Y294" s="8">
        <v>0</v>
      </c>
    </row>
    <row r="295" spans="20:25" x14ac:dyDescent="0.25">
      <c r="T295" s="21" t="s">
        <v>10</v>
      </c>
      <c r="U295" s="8">
        <v>1525112.1299999997</v>
      </c>
      <c r="V295" s="9">
        <v>0</v>
      </c>
      <c r="W295" s="9">
        <v>0</v>
      </c>
      <c r="X295" s="8">
        <v>0</v>
      </c>
      <c r="Y295" s="8">
        <v>0</v>
      </c>
    </row>
    <row r="296" spans="20:25" x14ac:dyDescent="0.25">
      <c r="T296" s="15">
        <v>3119</v>
      </c>
      <c r="U296" s="8"/>
      <c r="V296" s="9"/>
      <c r="W296" s="9"/>
      <c r="X296" s="8"/>
      <c r="Y296" s="8"/>
    </row>
    <row r="297" spans="20:25" x14ac:dyDescent="0.25">
      <c r="T297" s="21" t="s">
        <v>14</v>
      </c>
      <c r="U297" s="8">
        <v>0</v>
      </c>
      <c r="V297" s="9">
        <v>87943.547215164072</v>
      </c>
      <c r="W297" s="9">
        <v>87321.54</v>
      </c>
      <c r="X297" s="8">
        <v>87321.54</v>
      </c>
      <c r="Y297" s="8">
        <v>87321.54</v>
      </c>
    </row>
    <row r="298" spans="20:25" x14ac:dyDescent="0.25">
      <c r="T298" s="21" t="s">
        <v>16</v>
      </c>
      <c r="U298" s="8">
        <v>79363.320000000022</v>
      </c>
      <c r="V298" s="9">
        <v>87321.54</v>
      </c>
      <c r="W298" s="9">
        <v>0</v>
      </c>
      <c r="X298" s="8">
        <v>0</v>
      </c>
      <c r="Y298" s="8">
        <v>0</v>
      </c>
    </row>
    <row r="299" spans="20:25" x14ac:dyDescent="0.25">
      <c r="T299" s="21" t="s">
        <v>18</v>
      </c>
      <c r="U299" s="8">
        <v>0</v>
      </c>
      <c r="V299" s="9">
        <v>91508.340000000055</v>
      </c>
      <c r="W299" s="9">
        <v>0</v>
      </c>
      <c r="X299" s="8">
        <v>0</v>
      </c>
      <c r="Y299" s="8">
        <v>0</v>
      </c>
    </row>
    <row r="300" spans="20:25" x14ac:dyDescent="0.25">
      <c r="T300" s="21" t="s">
        <v>10</v>
      </c>
      <c r="U300" s="8">
        <v>81902.990000000049</v>
      </c>
      <c r="V300" s="9">
        <v>0</v>
      </c>
      <c r="W300" s="9">
        <v>0</v>
      </c>
      <c r="X300" s="8">
        <v>0</v>
      </c>
      <c r="Y300" s="8">
        <v>0</v>
      </c>
    </row>
    <row r="301" spans="20:25" x14ac:dyDescent="0.25">
      <c r="T301" s="15">
        <v>3132</v>
      </c>
      <c r="U301" s="8"/>
      <c r="V301" s="9"/>
      <c r="W301" s="9"/>
      <c r="X301" s="8"/>
      <c r="Y301" s="8"/>
    </row>
    <row r="302" spans="20:25" x14ac:dyDescent="0.25">
      <c r="T302" s="21" t="s">
        <v>14</v>
      </c>
      <c r="U302" s="8">
        <v>0</v>
      </c>
      <c r="V302" s="9">
        <v>334249.27708022064</v>
      </c>
      <c r="W302" s="9">
        <v>336821.7799999998</v>
      </c>
      <c r="X302" s="8">
        <v>336821.7799999998</v>
      </c>
      <c r="Y302" s="8">
        <v>336821.7799999998</v>
      </c>
    </row>
    <row r="303" spans="20:25" x14ac:dyDescent="0.25">
      <c r="T303" s="21" t="s">
        <v>16</v>
      </c>
      <c r="U303" s="8">
        <v>298249.19333333359</v>
      </c>
      <c r="V303" s="9">
        <v>336821.7799999998</v>
      </c>
      <c r="W303" s="9">
        <v>0</v>
      </c>
      <c r="X303" s="8">
        <v>0</v>
      </c>
      <c r="Y303" s="8">
        <v>0</v>
      </c>
    </row>
    <row r="304" spans="20:25" x14ac:dyDescent="0.25">
      <c r="T304" s="21" t="s">
        <v>18</v>
      </c>
      <c r="U304" s="8">
        <v>0</v>
      </c>
      <c r="V304" s="9">
        <v>343659.37999999977</v>
      </c>
      <c r="W304" s="9">
        <v>0</v>
      </c>
      <c r="X304" s="8">
        <v>0</v>
      </c>
      <c r="Y304" s="8">
        <v>0</v>
      </c>
    </row>
    <row r="305" spans="20:25" x14ac:dyDescent="0.25">
      <c r="T305" s="21" t="s">
        <v>10</v>
      </c>
      <c r="U305" s="8">
        <v>283741.60000000009</v>
      </c>
      <c r="V305" s="9">
        <v>0</v>
      </c>
      <c r="W305" s="9">
        <v>0</v>
      </c>
      <c r="X305" s="8">
        <v>0</v>
      </c>
      <c r="Y305" s="8">
        <v>0</v>
      </c>
    </row>
    <row r="306" spans="20:25" x14ac:dyDescent="0.25">
      <c r="T306" s="15">
        <v>3210</v>
      </c>
      <c r="U306" s="8"/>
      <c r="V306" s="9"/>
      <c r="W306" s="9"/>
      <c r="X306" s="8"/>
      <c r="Y306" s="8"/>
    </row>
    <row r="307" spans="20:25" x14ac:dyDescent="0.25">
      <c r="T307" s="21" t="s">
        <v>14</v>
      </c>
      <c r="U307" s="8">
        <v>0</v>
      </c>
      <c r="V307" s="9">
        <v>80779.770785340515</v>
      </c>
      <c r="W307" s="9">
        <v>72201.620000000054</v>
      </c>
      <c r="X307" s="8">
        <v>72201.620000000054</v>
      </c>
      <c r="Y307" s="8">
        <v>72201.620000000054</v>
      </c>
    </row>
    <row r="308" spans="20:25" x14ac:dyDescent="0.25">
      <c r="T308" s="21" t="s">
        <v>16</v>
      </c>
      <c r="U308" s="8">
        <v>80779.748083333296</v>
      </c>
      <c r="V308" s="9">
        <v>72201.620000000054</v>
      </c>
      <c r="W308" s="9">
        <v>0</v>
      </c>
      <c r="X308" s="8">
        <v>0</v>
      </c>
      <c r="Y308" s="8">
        <v>0</v>
      </c>
    </row>
    <row r="309" spans="20:25" x14ac:dyDescent="0.25">
      <c r="T309" s="21" t="s">
        <v>18</v>
      </c>
      <c r="U309" s="8">
        <v>0</v>
      </c>
      <c r="V309" s="9">
        <v>72695.94000000009</v>
      </c>
      <c r="W309" s="9">
        <v>0</v>
      </c>
      <c r="X309" s="8">
        <v>0</v>
      </c>
      <c r="Y309" s="8">
        <v>0</v>
      </c>
    </row>
    <row r="310" spans="20:25" x14ac:dyDescent="0.25">
      <c r="T310" s="21" t="s">
        <v>10</v>
      </c>
      <c r="U310" s="8">
        <v>69179.810000000027</v>
      </c>
      <c r="V310" s="9">
        <v>0</v>
      </c>
      <c r="W310" s="9">
        <v>0</v>
      </c>
      <c r="X310" s="8">
        <v>0</v>
      </c>
      <c r="Y310" s="8">
        <v>0</v>
      </c>
    </row>
    <row r="311" spans="20:25" x14ac:dyDescent="0.25">
      <c r="T311" s="15">
        <v>3234</v>
      </c>
      <c r="U311" s="8"/>
      <c r="V311" s="9"/>
      <c r="W311" s="9"/>
      <c r="X311" s="8"/>
      <c r="Y311" s="8"/>
    </row>
    <row r="312" spans="20:25" x14ac:dyDescent="0.25">
      <c r="T312" s="21" t="s">
        <v>14</v>
      </c>
      <c r="U312" s="8">
        <v>0</v>
      </c>
      <c r="V312" s="9">
        <v>32313.367510714179</v>
      </c>
      <c r="W312" s="9">
        <v>20240.670000000006</v>
      </c>
      <c r="X312" s="8">
        <v>20240.670000000006</v>
      </c>
      <c r="Y312" s="8">
        <v>20240.670000000006</v>
      </c>
    </row>
    <row r="313" spans="20:25" x14ac:dyDescent="0.25">
      <c r="T313" s="21" t="s">
        <v>16</v>
      </c>
      <c r="U313" s="8">
        <v>32313.373333333329</v>
      </c>
      <c r="V313" s="9">
        <v>20240.670000000006</v>
      </c>
      <c r="W313" s="9">
        <v>0</v>
      </c>
      <c r="X313" s="8">
        <v>0</v>
      </c>
      <c r="Y313" s="8">
        <v>0</v>
      </c>
    </row>
    <row r="314" spans="20:25" x14ac:dyDescent="0.25">
      <c r="T314" s="21" t="s">
        <v>18</v>
      </c>
      <c r="U314" s="8">
        <v>0</v>
      </c>
      <c r="V314" s="9">
        <v>20303.050000000007</v>
      </c>
      <c r="W314" s="9">
        <v>0</v>
      </c>
      <c r="X314" s="8">
        <v>0</v>
      </c>
      <c r="Y314" s="8">
        <v>0</v>
      </c>
    </row>
    <row r="315" spans="20:25" x14ac:dyDescent="0.25">
      <c r="T315" s="21" t="s">
        <v>10</v>
      </c>
      <c r="U315" s="8">
        <v>15405.390000000005</v>
      </c>
      <c r="V315" s="9">
        <v>0</v>
      </c>
      <c r="W315" s="9">
        <v>0</v>
      </c>
      <c r="X315" s="8">
        <v>0</v>
      </c>
      <c r="Y315" s="8">
        <v>0</v>
      </c>
    </row>
    <row r="316" spans="20:25" x14ac:dyDescent="0.25">
      <c r="T316" s="15">
        <v>3282</v>
      </c>
      <c r="U316" s="8"/>
      <c r="V316" s="9"/>
      <c r="W316" s="9"/>
      <c r="X316" s="8"/>
      <c r="Y316" s="8"/>
    </row>
    <row r="317" spans="20:25" x14ac:dyDescent="0.25">
      <c r="T317" s="21" t="s">
        <v>14</v>
      </c>
      <c r="U317" s="8">
        <v>0</v>
      </c>
      <c r="V317" s="9">
        <v>770833.33333333326</v>
      </c>
      <c r="W317" s="9">
        <v>3779696.6747421492</v>
      </c>
      <c r="X317" s="8">
        <v>3604894.0043349867</v>
      </c>
      <c r="Y317" s="8">
        <v>3604894.0043349867</v>
      </c>
    </row>
    <row r="318" spans="20:25" x14ac:dyDescent="0.25">
      <c r="T318" s="21" t="s">
        <v>16</v>
      </c>
      <c r="U318" s="8">
        <v>0</v>
      </c>
      <c r="V318" s="9">
        <v>772000</v>
      </c>
      <c r="W318" s="9">
        <v>0</v>
      </c>
      <c r="X318" s="8">
        <v>0</v>
      </c>
      <c r="Y318" s="8">
        <v>0</v>
      </c>
    </row>
    <row r="319" spans="20:25" x14ac:dyDescent="0.25">
      <c r="T319" s="21" t="s">
        <v>18</v>
      </c>
      <c r="U319" s="8">
        <v>0</v>
      </c>
      <c r="V319" s="9">
        <v>1468008.73</v>
      </c>
      <c r="W319" s="9">
        <v>0</v>
      </c>
      <c r="X319" s="8">
        <v>0</v>
      </c>
      <c r="Y319" s="8">
        <v>0</v>
      </c>
    </row>
    <row r="320" spans="20:25" x14ac:dyDescent="0.25">
      <c r="T320" s="21" t="s">
        <v>10</v>
      </c>
      <c r="U320" s="8">
        <v>0</v>
      </c>
      <c r="V320" s="9">
        <v>0</v>
      </c>
      <c r="W320" s="9">
        <v>0</v>
      </c>
      <c r="X320" s="8">
        <v>0</v>
      </c>
      <c r="Y320" s="8">
        <v>0</v>
      </c>
    </row>
    <row r="321" spans="20:25" x14ac:dyDescent="0.25">
      <c r="T321" s="15">
        <v>3289</v>
      </c>
      <c r="U321" s="8"/>
      <c r="V321" s="9"/>
      <c r="W321" s="9"/>
      <c r="X321" s="8"/>
      <c r="Y321" s="8"/>
    </row>
    <row r="322" spans="20:25" x14ac:dyDescent="0.25">
      <c r="T322" s="21" t="s">
        <v>14</v>
      </c>
      <c r="U322" s="8">
        <v>0</v>
      </c>
      <c r="V322" s="9">
        <v>0</v>
      </c>
      <c r="W322" s="9">
        <v>895323.04000000027</v>
      </c>
      <c r="X322" s="8">
        <v>1437225.9637523412</v>
      </c>
      <c r="Y322" s="8">
        <v>1437225.9637523412</v>
      </c>
    </row>
    <row r="323" spans="20:25" x14ac:dyDescent="0.25">
      <c r="T323" s="21" t="s">
        <v>16</v>
      </c>
      <c r="U323" s="8">
        <v>0</v>
      </c>
      <c r="V323" s="9">
        <v>0</v>
      </c>
      <c r="W323" s="9">
        <v>0</v>
      </c>
      <c r="X323" s="8">
        <v>0</v>
      </c>
      <c r="Y323" s="8">
        <v>0</v>
      </c>
    </row>
    <row r="324" spans="20:25" x14ac:dyDescent="0.25">
      <c r="T324" s="21" t="s">
        <v>18</v>
      </c>
      <c r="U324" s="8">
        <v>0</v>
      </c>
      <c r="V324" s="9">
        <v>0</v>
      </c>
      <c r="W324" s="9">
        <v>0</v>
      </c>
      <c r="X324" s="8">
        <v>0</v>
      </c>
      <c r="Y324" s="8">
        <v>0</v>
      </c>
    </row>
    <row r="325" spans="20:25" x14ac:dyDescent="0.25">
      <c r="T325" s="21" t="s">
        <v>10</v>
      </c>
      <c r="U325" s="8">
        <v>0</v>
      </c>
      <c r="V325" s="9">
        <v>0</v>
      </c>
      <c r="W325" s="9">
        <v>0</v>
      </c>
      <c r="X325" s="8">
        <v>0</v>
      </c>
      <c r="Y325" s="8">
        <v>0</v>
      </c>
    </row>
    <row r="326" spans="20:25" x14ac:dyDescent="0.25">
      <c r="T326" s="15">
        <v>3291</v>
      </c>
      <c r="U326" s="8"/>
      <c r="V326" s="9"/>
      <c r="W326" s="9"/>
      <c r="X326" s="8"/>
      <c r="Y326" s="8"/>
    </row>
    <row r="327" spans="20:25" x14ac:dyDescent="0.25">
      <c r="T327" s="21" t="s">
        <v>14</v>
      </c>
      <c r="U327" s="8">
        <v>0</v>
      </c>
      <c r="V327" s="9">
        <v>30500.042685564546</v>
      </c>
      <c r="W327" s="9">
        <v>30990.930000000018</v>
      </c>
      <c r="X327" s="8">
        <v>30990.930000000018</v>
      </c>
      <c r="Y327" s="8">
        <v>30990.930000000018</v>
      </c>
    </row>
    <row r="328" spans="20:25" x14ac:dyDescent="0.25">
      <c r="T328" s="21" t="s">
        <v>16</v>
      </c>
      <c r="U328" s="8">
        <v>26765.880000000008</v>
      </c>
      <c r="V328" s="9">
        <v>30990.930000000018</v>
      </c>
      <c r="W328" s="9">
        <v>0</v>
      </c>
      <c r="X328" s="8">
        <v>0</v>
      </c>
      <c r="Y328" s="8">
        <v>0</v>
      </c>
    </row>
    <row r="329" spans="20:25" x14ac:dyDescent="0.25">
      <c r="T329" s="21" t="s">
        <v>18</v>
      </c>
      <c r="U329" s="8">
        <v>0</v>
      </c>
      <c r="V329" s="9">
        <v>32751.230000000018</v>
      </c>
      <c r="W329" s="9">
        <v>0</v>
      </c>
      <c r="X329" s="8">
        <v>0</v>
      </c>
      <c r="Y329" s="8">
        <v>0</v>
      </c>
    </row>
    <row r="330" spans="20:25" x14ac:dyDescent="0.25">
      <c r="T330" s="21" t="s">
        <v>10</v>
      </c>
      <c r="U330" s="8">
        <v>31516.740000000013</v>
      </c>
      <c r="V330" s="9">
        <v>0</v>
      </c>
      <c r="W330" s="9">
        <v>0</v>
      </c>
      <c r="X330" s="8">
        <v>0</v>
      </c>
      <c r="Y330" s="8">
        <v>0</v>
      </c>
    </row>
    <row r="331" spans="20:25" x14ac:dyDescent="0.25">
      <c r="T331" s="15">
        <v>3296</v>
      </c>
      <c r="U331" s="8"/>
      <c r="V331" s="9"/>
      <c r="W331" s="9"/>
      <c r="X331" s="8"/>
      <c r="Y331" s="8"/>
    </row>
    <row r="332" spans="20:25" x14ac:dyDescent="0.25">
      <c r="T332" s="21" t="s">
        <v>14</v>
      </c>
      <c r="U332" s="8">
        <v>0</v>
      </c>
      <c r="V332" s="9">
        <v>69000.512226774517</v>
      </c>
      <c r="W332" s="9">
        <v>43885.26999999999</v>
      </c>
      <c r="X332" s="8">
        <v>52076.44000000001</v>
      </c>
      <c r="Y332" s="8">
        <v>52076.44000000001</v>
      </c>
    </row>
    <row r="333" spans="20:25" x14ac:dyDescent="0.25">
      <c r="T333" s="21" t="s">
        <v>16</v>
      </c>
      <c r="U333" s="8">
        <v>58470.559999999983</v>
      </c>
      <c r="V333" s="9">
        <v>52076.44000000001</v>
      </c>
      <c r="W333" s="9">
        <v>0</v>
      </c>
      <c r="X333" s="8">
        <v>0</v>
      </c>
      <c r="Y333" s="8">
        <v>0</v>
      </c>
    </row>
    <row r="334" spans="20:25" x14ac:dyDescent="0.25">
      <c r="T334" s="21" t="s">
        <v>18</v>
      </c>
      <c r="U334" s="8">
        <v>0</v>
      </c>
      <c r="V334" s="9">
        <v>52335.390000000021</v>
      </c>
      <c r="W334" s="9">
        <v>0</v>
      </c>
      <c r="X334" s="8">
        <v>0</v>
      </c>
      <c r="Y334" s="8">
        <v>0</v>
      </c>
    </row>
    <row r="335" spans="20:25" x14ac:dyDescent="0.25">
      <c r="T335" s="21" t="s">
        <v>10</v>
      </c>
      <c r="U335" s="8">
        <v>51557.320000000029</v>
      </c>
      <c r="V335" s="9">
        <v>0</v>
      </c>
      <c r="W335" s="9">
        <v>0</v>
      </c>
      <c r="X335" s="8">
        <v>0</v>
      </c>
      <c r="Y335" s="8">
        <v>0</v>
      </c>
    </row>
    <row r="336" spans="20:25" x14ac:dyDescent="0.25">
      <c r="T336" s="15">
        <v>3303</v>
      </c>
      <c r="U336" s="8"/>
      <c r="V336" s="9"/>
      <c r="W336" s="9"/>
      <c r="X336" s="8"/>
      <c r="Y336" s="8"/>
    </row>
    <row r="337" spans="20:25" x14ac:dyDescent="0.25">
      <c r="T337" s="21" t="s">
        <v>14</v>
      </c>
      <c r="U337" s="8">
        <v>0</v>
      </c>
      <c r="V337" s="9">
        <v>27800.020489070976</v>
      </c>
      <c r="W337" s="9">
        <v>49348.30033686891</v>
      </c>
      <c r="X337" s="8">
        <v>69348.30033686891</v>
      </c>
      <c r="Y337" s="8">
        <v>69348.30033686891</v>
      </c>
    </row>
    <row r="338" spans="20:25" x14ac:dyDescent="0.25">
      <c r="T338" s="21" t="s">
        <v>16</v>
      </c>
      <c r="U338" s="8">
        <v>7400.0000000000009</v>
      </c>
      <c r="V338" s="9">
        <v>44969.94999999999</v>
      </c>
      <c r="W338" s="9">
        <v>0</v>
      </c>
      <c r="X338" s="8">
        <v>0</v>
      </c>
      <c r="Y338" s="8">
        <v>0</v>
      </c>
    </row>
    <row r="339" spans="20:25" x14ac:dyDescent="0.25">
      <c r="T339" s="21" t="s">
        <v>18</v>
      </c>
      <c r="U339" s="8">
        <v>0</v>
      </c>
      <c r="V339" s="9">
        <v>45073.440000000002</v>
      </c>
      <c r="W339" s="9">
        <v>0</v>
      </c>
      <c r="X339" s="8">
        <v>0</v>
      </c>
      <c r="Y339" s="8">
        <v>0</v>
      </c>
    </row>
    <row r="340" spans="20:25" x14ac:dyDescent="0.25">
      <c r="T340" s="21" t="s">
        <v>10</v>
      </c>
      <c r="U340" s="8">
        <v>9585.2099999999973</v>
      </c>
      <c r="V340" s="9">
        <v>0</v>
      </c>
      <c r="W340" s="9">
        <v>0</v>
      </c>
      <c r="X340" s="8">
        <v>0</v>
      </c>
      <c r="Y340" s="8">
        <v>0</v>
      </c>
    </row>
    <row r="341" spans="20:25" x14ac:dyDescent="0.25">
      <c r="T341" s="15">
        <v>3304</v>
      </c>
      <c r="U341" s="8"/>
      <c r="V341" s="9"/>
      <c r="W341" s="9"/>
      <c r="X341" s="8"/>
      <c r="Y341" s="8"/>
    </row>
    <row r="342" spans="20:25" x14ac:dyDescent="0.25">
      <c r="T342" s="21" t="s">
        <v>14</v>
      </c>
      <c r="U342" s="8">
        <v>0</v>
      </c>
      <c r="V342" s="9">
        <v>36154.808441497233</v>
      </c>
      <c r="W342" s="9">
        <v>32394.320000000003</v>
      </c>
      <c r="X342" s="8">
        <v>32394.320000000003</v>
      </c>
      <c r="Y342" s="8">
        <v>32394.320000000003</v>
      </c>
    </row>
    <row r="343" spans="20:25" x14ac:dyDescent="0.25">
      <c r="T343" s="21" t="s">
        <v>16</v>
      </c>
      <c r="U343" s="8">
        <v>36154.80000000001</v>
      </c>
      <c r="V343" s="9">
        <v>32394.320000000003</v>
      </c>
      <c r="W343" s="9">
        <v>0</v>
      </c>
      <c r="X343" s="8">
        <v>0</v>
      </c>
      <c r="Y343" s="8">
        <v>0</v>
      </c>
    </row>
    <row r="344" spans="20:25" x14ac:dyDescent="0.25">
      <c r="T344" s="21" t="s">
        <v>18</v>
      </c>
      <c r="U344" s="8">
        <v>0</v>
      </c>
      <c r="V344" s="9">
        <v>33485.260000000009</v>
      </c>
      <c r="W344" s="9">
        <v>0</v>
      </c>
      <c r="X344" s="8">
        <v>0</v>
      </c>
      <c r="Y344" s="8">
        <v>0</v>
      </c>
    </row>
    <row r="345" spans="20:25" x14ac:dyDescent="0.25">
      <c r="T345" s="21" t="s">
        <v>10</v>
      </c>
      <c r="U345" s="8">
        <v>33065.97</v>
      </c>
      <c r="V345" s="9">
        <v>0</v>
      </c>
      <c r="W345" s="9">
        <v>0</v>
      </c>
      <c r="X345" s="8">
        <v>0</v>
      </c>
      <c r="Y345" s="8">
        <v>0</v>
      </c>
    </row>
    <row r="346" spans="20:25" x14ac:dyDescent="0.25">
      <c r="T346" s="15">
        <v>3306</v>
      </c>
      <c r="U346" s="8"/>
      <c r="V346" s="9"/>
      <c r="W346" s="9"/>
      <c r="X346" s="8"/>
      <c r="Y346" s="8"/>
    </row>
    <row r="347" spans="20:25" x14ac:dyDescent="0.25">
      <c r="T347" s="21" t="s">
        <v>14</v>
      </c>
      <c r="U347" s="8">
        <v>0</v>
      </c>
      <c r="V347" s="9">
        <v>14660.48475141557</v>
      </c>
      <c r="W347" s="9">
        <v>50258.100000000013</v>
      </c>
      <c r="X347" s="8">
        <v>52455.570000000029</v>
      </c>
      <c r="Y347" s="8">
        <v>52455.570000000029</v>
      </c>
    </row>
    <row r="348" spans="20:25" x14ac:dyDescent="0.25">
      <c r="T348" s="21" t="s">
        <v>16</v>
      </c>
      <c r="U348" s="8">
        <v>4699.9999999999982</v>
      </c>
      <c r="V348" s="9">
        <v>17485.189999999995</v>
      </c>
      <c r="W348" s="9">
        <v>0</v>
      </c>
      <c r="X348" s="8">
        <v>0</v>
      </c>
      <c r="Y348" s="8">
        <v>0</v>
      </c>
    </row>
    <row r="349" spans="20:25" x14ac:dyDescent="0.25">
      <c r="T349" s="21" t="s">
        <v>18</v>
      </c>
      <c r="U349" s="8">
        <v>0</v>
      </c>
      <c r="V349" s="9">
        <v>17753.389999999996</v>
      </c>
      <c r="W349" s="9">
        <v>0</v>
      </c>
      <c r="X349" s="8">
        <v>0</v>
      </c>
      <c r="Y349" s="8">
        <v>0</v>
      </c>
    </row>
    <row r="350" spans="20:25" x14ac:dyDescent="0.25">
      <c r="T350" s="21" t="s">
        <v>10</v>
      </c>
      <c r="U350" s="8">
        <v>1884.86</v>
      </c>
      <c r="V350" s="9">
        <v>0</v>
      </c>
      <c r="W350" s="9">
        <v>0</v>
      </c>
      <c r="X350" s="8">
        <v>0</v>
      </c>
      <c r="Y350" s="8">
        <v>0</v>
      </c>
    </row>
    <row r="351" spans="20:25" x14ac:dyDescent="0.25">
      <c r="T351" s="15">
        <v>3323</v>
      </c>
      <c r="U351" s="8"/>
      <c r="V351" s="9"/>
      <c r="W351" s="9"/>
      <c r="X351" s="8"/>
      <c r="Y351" s="8"/>
    </row>
    <row r="352" spans="20:25" x14ac:dyDescent="0.25">
      <c r="T352" s="21" t="s">
        <v>14</v>
      </c>
      <c r="U352" s="8">
        <v>0</v>
      </c>
      <c r="V352" s="9">
        <v>23300</v>
      </c>
      <c r="W352" s="9">
        <v>164969.86983843095</v>
      </c>
      <c r="X352" s="8">
        <v>66091.199655517179</v>
      </c>
      <c r="Y352" s="8">
        <v>66091.199655517179</v>
      </c>
    </row>
    <row r="353" spans="20:25" x14ac:dyDescent="0.25">
      <c r="T353" s="21" t="s">
        <v>16</v>
      </c>
      <c r="U353" s="8">
        <v>0</v>
      </c>
      <c r="V353" s="9">
        <v>31552.097167325432</v>
      </c>
      <c r="W353" s="9">
        <v>0</v>
      </c>
      <c r="X353" s="8">
        <v>0</v>
      </c>
      <c r="Y353" s="8">
        <v>0</v>
      </c>
    </row>
    <row r="354" spans="20:25" x14ac:dyDescent="0.25">
      <c r="T354" s="21" t="s">
        <v>18</v>
      </c>
      <c r="U354" s="8">
        <v>0</v>
      </c>
      <c r="V354" s="9">
        <v>31552.097167325432</v>
      </c>
      <c r="W354" s="9">
        <v>0</v>
      </c>
      <c r="X354" s="8">
        <v>0</v>
      </c>
      <c r="Y354" s="8">
        <v>0</v>
      </c>
    </row>
    <row r="355" spans="20:25" x14ac:dyDescent="0.25">
      <c r="T355" s="21" t="s">
        <v>10</v>
      </c>
      <c r="U355" s="8">
        <v>0</v>
      </c>
      <c r="V355" s="9">
        <v>0</v>
      </c>
      <c r="W355" s="9">
        <v>0</v>
      </c>
      <c r="X355" s="8">
        <v>0</v>
      </c>
      <c r="Y355" s="8">
        <v>0</v>
      </c>
    </row>
    <row r="356" spans="20:25" x14ac:dyDescent="0.25">
      <c r="T356" s="15">
        <v>3336</v>
      </c>
      <c r="U356" s="8"/>
      <c r="V356" s="9"/>
      <c r="W356" s="9"/>
      <c r="X356" s="8"/>
      <c r="Y356" s="8"/>
    </row>
    <row r="357" spans="20:25" x14ac:dyDescent="0.25">
      <c r="T357" s="21" t="s">
        <v>14</v>
      </c>
      <c r="U357" s="8">
        <v>0</v>
      </c>
      <c r="V357" s="9">
        <v>55250.128823757739</v>
      </c>
      <c r="W357" s="9">
        <v>41578.26</v>
      </c>
      <c r="X357" s="8">
        <v>41578.26</v>
      </c>
      <c r="Y357" s="8">
        <v>41578.26</v>
      </c>
    </row>
    <row r="358" spans="20:25" x14ac:dyDescent="0.25">
      <c r="T358" s="21" t="s">
        <v>16</v>
      </c>
      <c r="U358" s="8">
        <v>0</v>
      </c>
      <c r="V358" s="9">
        <v>41578.26</v>
      </c>
      <c r="W358" s="9">
        <v>0</v>
      </c>
      <c r="X358" s="8">
        <v>0</v>
      </c>
      <c r="Y358" s="8">
        <v>0</v>
      </c>
    </row>
    <row r="359" spans="20:25" x14ac:dyDescent="0.25">
      <c r="T359" s="21" t="s">
        <v>18</v>
      </c>
      <c r="U359" s="8">
        <v>0</v>
      </c>
      <c r="V359" s="9">
        <v>41974.659999999996</v>
      </c>
      <c r="W359" s="9">
        <v>0</v>
      </c>
      <c r="X359" s="8">
        <v>0</v>
      </c>
      <c r="Y359" s="8">
        <v>0</v>
      </c>
    </row>
    <row r="360" spans="20:25" x14ac:dyDescent="0.25">
      <c r="T360" s="21" t="s">
        <v>10</v>
      </c>
      <c r="U360" s="8">
        <v>0</v>
      </c>
      <c r="V360" s="9">
        <v>0</v>
      </c>
      <c r="W360" s="9">
        <v>0</v>
      </c>
      <c r="X360" s="8">
        <v>0</v>
      </c>
      <c r="Y360" s="8">
        <v>0</v>
      </c>
    </row>
    <row r="361" spans="20:25" x14ac:dyDescent="0.25">
      <c r="T361" s="15">
        <v>3346</v>
      </c>
      <c r="U361" s="8"/>
      <c r="V361" s="9"/>
      <c r="W361" s="9"/>
      <c r="X361" s="8"/>
      <c r="Y361" s="8"/>
    </row>
    <row r="362" spans="20:25" x14ac:dyDescent="0.25">
      <c r="T362" s="21" t="s">
        <v>14</v>
      </c>
      <c r="U362" s="8">
        <v>0</v>
      </c>
      <c r="V362" s="9">
        <v>0</v>
      </c>
      <c r="W362" s="9">
        <v>108484.44860681625</v>
      </c>
      <c r="X362" s="8">
        <v>177183.33800667812</v>
      </c>
      <c r="Y362" s="8">
        <v>142645.93220238094</v>
      </c>
    </row>
    <row r="363" spans="20:25" x14ac:dyDescent="0.25">
      <c r="T363" s="21" t="s">
        <v>16</v>
      </c>
      <c r="U363" s="8">
        <v>0</v>
      </c>
      <c r="V363" s="9">
        <v>0</v>
      </c>
      <c r="W363" s="9">
        <v>0</v>
      </c>
      <c r="X363" s="8">
        <v>0</v>
      </c>
      <c r="Y363" s="8">
        <v>0</v>
      </c>
    </row>
    <row r="364" spans="20:25" x14ac:dyDescent="0.25">
      <c r="T364" s="21" t="s">
        <v>18</v>
      </c>
      <c r="U364" s="8">
        <v>0</v>
      </c>
      <c r="V364" s="9">
        <v>0</v>
      </c>
      <c r="W364" s="9">
        <v>0</v>
      </c>
      <c r="X364" s="8">
        <v>0</v>
      </c>
      <c r="Y364" s="8">
        <v>0</v>
      </c>
    </row>
    <row r="365" spans="20:25" x14ac:dyDescent="0.25">
      <c r="T365" s="21" t="s">
        <v>10</v>
      </c>
      <c r="U365" s="8">
        <v>0</v>
      </c>
      <c r="V365" s="9">
        <v>0</v>
      </c>
      <c r="W365" s="9">
        <v>0</v>
      </c>
      <c r="X365" s="8">
        <v>0</v>
      </c>
      <c r="Y365" s="8">
        <v>0</v>
      </c>
    </row>
    <row r="366" spans="20:25" x14ac:dyDescent="0.25">
      <c r="T366" s="15" t="s">
        <v>21</v>
      </c>
      <c r="U366" s="8"/>
      <c r="V366" s="9"/>
      <c r="W366" s="9"/>
      <c r="X366" s="8"/>
      <c r="Y366" s="8"/>
    </row>
    <row r="367" spans="20:25" x14ac:dyDescent="0.25">
      <c r="T367" s="21" t="s">
        <v>14</v>
      </c>
      <c r="U367" s="8">
        <v>0</v>
      </c>
      <c r="V367" s="9">
        <v>0</v>
      </c>
      <c r="W367" s="9">
        <v>0</v>
      </c>
      <c r="X367" s="8">
        <v>0</v>
      </c>
      <c r="Y367" s="8">
        <v>0</v>
      </c>
    </row>
    <row r="368" spans="20:25" x14ac:dyDescent="0.25">
      <c r="T368" s="21" t="s">
        <v>16</v>
      </c>
      <c r="U368" s="8">
        <v>0</v>
      </c>
      <c r="V368" s="9">
        <v>0</v>
      </c>
      <c r="W368" s="9">
        <v>0</v>
      </c>
      <c r="X368" s="8">
        <v>0</v>
      </c>
      <c r="Y368" s="8">
        <v>0</v>
      </c>
    </row>
    <row r="369" spans="20:25" x14ac:dyDescent="0.25">
      <c r="T369" s="21" t="s">
        <v>18</v>
      </c>
      <c r="U369" s="8">
        <v>0</v>
      </c>
      <c r="V369" s="9">
        <v>0</v>
      </c>
      <c r="W369" s="9">
        <v>0</v>
      </c>
      <c r="X369" s="8">
        <v>0</v>
      </c>
      <c r="Y369" s="8">
        <v>0</v>
      </c>
    </row>
    <row r="370" spans="20:25" x14ac:dyDescent="0.25">
      <c r="T370" s="21" t="s">
        <v>10</v>
      </c>
      <c r="U370" s="8">
        <v>146332.82999999967</v>
      </c>
      <c r="V370" s="9">
        <v>0</v>
      </c>
      <c r="W370" s="9">
        <v>0</v>
      </c>
      <c r="X370" s="8">
        <v>0</v>
      </c>
      <c r="Y370" s="8">
        <v>0</v>
      </c>
    </row>
    <row r="371" spans="20:25" x14ac:dyDescent="0.25">
      <c r="T371" s="15" t="s">
        <v>22</v>
      </c>
      <c r="U371" s="8"/>
      <c r="V371" s="9"/>
      <c r="W371" s="9"/>
      <c r="X371" s="8"/>
      <c r="Y371" s="8"/>
    </row>
    <row r="372" spans="20:25" x14ac:dyDescent="0.25">
      <c r="T372" s="21" t="s">
        <v>14</v>
      </c>
      <c r="U372" s="8">
        <v>0</v>
      </c>
      <c r="V372" s="9">
        <v>0</v>
      </c>
      <c r="W372" s="9">
        <v>0</v>
      </c>
      <c r="X372" s="8">
        <v>0</v>
      </c>
      <c r="Y372" s="8">
        <v>0</v>
      </c>
    </row>
    <row r="373" spans="20:25" x14ac:dyDescent="0.25">
      <c r="T373" s="21" t="s">
        <v>16</v>
      </c>
      <c r="U373" s="8">
        <v>0</v>
      </c>
      <c r="V373" s="9">
        <v>700.00000000000023</v>
      </c>
      <c r="W373" s="9">
        <v>0</v>
      </c>
      <c r="X373" s="8">
        <v>0</v>
      </c>
      <c r="Y373" s="8">
        <v>0</v>
      </c>
    </row>
    <row r="374" spans="20:25" x14ac:dyDescent="0.25">
      <c r="T374" s="21" t="s">
        <v>18</v>
      </c>
      <c r="U374" s="8">
        <v>0</v>
      </c>
      <c r="V374" s="9">
        <v>700.00000000000023</v>
      </c>
      <c r="W374" s="9">
        <v>0</v>
      </c>
      <c r="X374" s="8">
        <v>0</v>
      </c>
      <c r="Y374" s="8">
        <v>0</v>
      </c>
    </row>
    <row r="375" spans="20:25" x14ac:dyDescent="0.25">
      <c r="T375" s="21" t="s">
        <v>10</v>
      </c>
      <c r="U375" s="8">
        <v>0</v>
      </c>
      <c r="V375" s="9">
        <v>0</v>
      </c>
      <c r="W375" s="9">
        <v>0</v>
      </c>
      <c r="X375" s="8">
        <v>0</v>
      </c>
      <c r="Y375" s="8">
        <v>0</v>
      </c>
    </row>
    <row r="376" spans="20:25" x14ac:dyDescent="0.25">
      <c r="T376" s="15" t="s">
        <v>23</v>
      </c>
      <c r="U376" s="8"/>
      <c r="V376" s="9"/>
      <c r="W376" s="9"/>
      <c r="X376" s="8"/>
      <c r="Y376" s="8"/>
    </row>
    <row r="377" spans="20:25" x14ac:dyDescent="0.25">
      <c r="T377" s="21" t="s">
        <v>14</v>
      </c>
      <c r="U377" s="8">
        <v>0</v>
      </c>
      <c r="V377" s="9">
        <v>0</v>
      </c>
      <c r="W377" s="9">
        <v>0</v>
      </c>
      <c r="X377" s="8">
        <v>0</v>
      </c>
      <c r="Y377" s="8">
        <v>56872.244208993849</v>
      </c>
    </row>
    <row r="378" spans="20:25" x14ac:dyDescent="0.25">
      <c r="T378" s="21" t="s">
        <v>16</v>
      </c>
      <c r="U378" s="8">
        <v>0</v>
      </c>
      <c r="V378" s="9">
        <v>0</v>
      </c>
      <c r="W378" s="9">
        <v>0</v>
      </c>
      <c r="X378" s="8">
        <v>0</v>
      </c>
      <c r="Y378" s="8">
        <v>0</v>
      </c>
    </row>
    <row r="379" spans="20:25" x14ac:dyDescent="0.25">
      <c r="T379" s="21" t="s">
        <v>18</v>
      </c>
      <c r="U379" s="8">
        <v>0</v>
      </c>
      <c r="V379" s="9">
        <v>0</v>
      </c>
      <c r="W379" s="9">
        <v>0</v>
      </c>
      <c r="X379" s="8">
        <v>0</v>
      </c>
      <c r="Y379" s="8">
        <v>0</v>
      </c>
    </row>
    <row r="380" spans="20:25" x14ac:dyDescent="0.25">
      <c r="T380" s="21" t="s">
        <v>10</v>
      </c>
      <c r="U380" s="8">
        <v>0</v>
      </c>
      <c r="V380" s="9">
        <v>0</v>
      </c>
      <c r="W380" s="9">
        <v>0</v>
      </c>
      <c r="X380" s="8">
        <v>0</v>
      </c>
      <c r="Y380" s="8">
        <v>0</v>
      </c>
    </row>
    <row r="381" spans="20:25" x14ac:dyDescent="0.25">
      <c r="T381" s="15" t="s">
        <v>24</v>
      </c>
      <c r="U381" s="8"/>
      <c r="V381" s="9"/>
      <c r="W381" s="9"/>
      <c r="X381" s="8"/>
      <c r="Y381" s="8"/>
    </row>
    <row r="382" spans="20:25" x14ac:dyDescent="0.25">
      <c r="T382" s="21" t="s">
        <v>14</v>
      </c>
      <c r="U382" s="8">
        <v>0</v>
      </c>
      <c r="V382" s="9">
        <v>0</v>
      </c>
      <c r="W382" s="9">
        <v>0</v>
      </c>
      <c r="X382" s="8">
        <v>0</v>
      </c>
      <c r="Y382" s="8">
        <v>46823.209999999934</v>
      </c>
    </row>
    <row r="383" spans="20:25" x14ac:dyDescent="0.25">
      <c r="T383" s="21" t="s">
        <v>16</v>
      </c>
      <c r="U383" s="8">
        <v>0</v>
      </c>
      <c r="V383" s="9">
        <v>0</v>
      </c>
      <c r="W383" s="9">
        <v>0</v>
      </c>
      <c r="X383" s="8">
        <v>0</v>
      </c>
      <c r="Y383" s="8">
        <v>0</v>
      </c>
    </row>
    <row r="384" spans="20:25" x14ac:dyDescent="0.25">
      <c r="T384" s="21" t="s">
        <v>18</v>
      </c>
      <c r="U384" s="8">
        <v>0</v>
      </c>
      <c r="V384" s="9">
        <v>0</v>
      </c>
      <c r="W384" s="9">
        <v>0</v>
      </c>
      <c r="X384" s="8">
        <v>0</v>
      </c>
      <c r="Y384" s="8">
        <v>0</v>
      </c>
    </row>
    <row r="385" spans="20:25" x14ac:dyDescent="0.25">
      <c r="T385" s="21" t="s">
        <v>10</v>
      </c>
      <c r="U385" s="8">
        <v>0</v>
      </c>
      <c r="V385" s="9">
        <v>0</v>
      </c>
      <c r="W385" s="9">
        <v>0</v>
      </c>
      <c r="X385" s="8">
        <v>0</v>
      </c>
      <c r="Y385" s="8">
        <v>0</v>
      </c>
    </row>
    <row r="386" spans="20:25" x14ac:dyDescent="0.25">
      <c r="T386" s="15" t="s">
        <v>25</v>
      </c>
      <c r="U386" s="8"/>
      <c r="V386" s="9"/>
      <c r="W386" s="9"/>
      <c r="X386" s="8"/>
      <c r="Y386" s="8"/>
    </row>
    <row r="387" spans="20:25" x14ac:dyDescent="0.25">
      <c r="T387" s="21" t="s">
        <v>14</v>
      </c>
      <c r="U387" s="8">
        <v>0</v>
      </c>
      <c r="V387" s="9">
        <v>0</v>
      </c>
      <c r="W387" s="9">
        <v>0</v>
      </c>
      <c r="X387" s="8">
        <v>10706.624000000005</v>
      </c>
      <c r="Y387" s="8">
        <v>10706.624000000005</v>
      </c>
    </row>
    <row r="388" spans="20:25" x14ac:dyDescent="0.25">
      <c r="T388" s="21" t="s">
        <v>16</v>
      </c>
      <c r="U388" s="8">
        <v>0</v>
      </c>
      <c r="V388" s="9">
        <v>0</v>
      </c>
      <c r="W388" s="9">
        <v>0</v>
      </c>
      <c r="X388" s="8">
        <v>0</v>
      </c>
      <c r="Y388" s="8">
        <v>0</v>
      </c>
    </row>
    <row r="389" spans="20:25" x14ac:dyDescent="0.25">
      <c r="T389" s="21" t="s">
        <v>18</v>
      </c>
      <c r="U389" s="8">
        <v>0</v>
      </c>
      <c r="V389" s="9">
        <v>0</v>
      </c>
      <c r="W389" s="9">
        <v>0</v>
      </c>
      <c r="X389" s="8">
        <v>0</v>
      </c>
      <c r="Y389" s="8">
        <v>0</v>
      </c>
    </row>
    <row r="390" spans="20:25" x14ac:dyDescent="0.25">
      <c r="T390" s="21" t="s">
        <v>10</v>
      </c>
      <c r="U390" s="8">
        <v>0</v>
      </c>
      <c r="V390" s="9">
        <v>0</v>
      </c>
      <c r="W390" s="9">
        <v>0</v>
      </c>
      <c r="X390" s="8">
        <v>0</v>
      </c>
      <c r="Y390" s="8">
        <v>0</v>
      </c>
    </row>
    <row r="391" spans="20:25" x14ac:dyDescent="0.25">
      <c r="T391" s="15" t="s">
        <v>26</v>
      </c>
      <c r="U391" s="8"/>
      <c r="V391" s="9"/>
      <c r="W391" s="9"/>
      <c r="X391" s="8"/>
      <c r="Y391" s="8"/>
    </row>
    <row r="392" spans="20:25" x14ac:dyDescent="0.25">
      <c r="T392" s="21" t="s">
        <v>14</v>
      </c>
      <c r="U392" s="8">
        <v>0</v>
      </c>
      <c r="V392" s="9">
        <v>0</v>
      </c>
      <c r="W392" s="9">
        <v>0</v>
      </c>
      <c r="X392" s="8">
        <v>0</v>
      </c>
      <c r="Y392" s="8">
        <v>107135.78468145453</v>
      </c>
    </row>
    <row r="393" spans="20:25" x14ac:dyDescent="0.25">
      <c r="T393" s="21" t="s">
        <v>16</v>
      </c>
      <c r="U393" s="8">
        <v>0</v>
      </c>
      <c r="V393" s="9">
        <v>0</v>
      </c>
      <c r="W393" s="9">
        <v>0</v>
      </c>
      <c r="X393" s="8">
        <v>0</v>
      </c>
      <c r="Y393" s="8">
        <v>0</v>
      </c>
    </row>
    <row r="394" spans="20:25" x14ac:dyDescent="0.25">
      <c r="T394" s="21" t="s">
        <v>18</v>
      </c>
      <c r="U394" s="8">
        <v>0</v>
      </c>
      <c r="V394" s="9">
        <v>0</v>
      </c>
      <c r="W394" s="9">
        <v>0</v>
      </c>
      <c r="X394" s="8">
        <v>0</v>
      </c>
      <c r="Y394" s="8">
        <v>0</v>
      </c>
    </row>
    <row r="395" spans="20:25" x14ac:dyDescent="0.25">
      <c r="T395" s="21" t="s">
        <v>10</v>
      </c>
      <c r="U395" s="8">
        <v>0</v>
      </c>
      <c r="V395" s="9">
        <v>0</v>
      </c>
      <c r="W395" s="9">
        <v>0</v>
      </c>
      <c r="X395" s="8">
        <v>0</v>
      </c>
      <c r="Y395" s="8">
        <v>0</v>
      </c>
    </row>
    <row r="396" spans="20:25" x14ac:dyDescent="0.25">
      <c r="T396" s="15" t="s">
        <v>27</v>
      </c>
      <c r="U396" s="8"/>
      <c r="V396" s="9"/>
      <c r="W396" s="9"/>
      <c r="X396" s="8"/>
      <c r="Y396" s="8"/>
    </row>
    <row r="397" spans="20:25" x14ac:dyDescent="0.25">
      <c r="T397" s="21" t="s">
        <v>14</v>
      </c>
      <c r="U397" s="8">
        <v>0</v>
      </c>
      <c r="V397" s="9">
        <v>5648.0000000000018</v>
      </c>
      <c r="W397" s="9">
        <v>4690.1164173406678</v>
      </c>
      <c r="X397" s="8">
        <v>4713.9610909090925</v>
      </c>
      <c r="Y397" s="8">
        <v>4713.9610909090925</v>
      </c>
    </row>
    <row r="398" spans="20:25" x14ac:dyDescent="0.25">
      <c r="T398" s="21" t="s">
        <v>16</v>
      </c>
      <c r="U398" s="8">
        <v>0</v>
      </c>
      <c r="V398" s="9">
        <v>1135.5578181818184</v>
      </c>
      <c r="W398" s="9">
        <v>0</v>
      </c>
      <c r="X398" s="8">
        <v>0</v>
      </c>
      <c r="Y398" s="8">
        <v>0</v>
      </c>
    </row>
    <row r="399" spans="20:25" x14ac:dyDescent="0.25">
      <c r="T399" s="21" t="s">
        <v>18</v>
      </c>
      <c r="U399" s="8">
        <v>0</v>
      </c>
      <c r="V399" s="9">
        <v>1135.5578181818184</v>
      </c>
      <c r="W399" s="9">
        <v>0</v>
      </c>
      <c r="X399" s="8">
        <v>0</v>
      </c>
      <c r="Y399" s="8">
        <v>0</v>
      </c>
    </row>
    <row r="400" spans="20:25" x14ac:dyDescent="0.25">
      <c r="T400" s="21" t="s">
        <v>10</v>
      </c>
      <c r="U400" s="8">
        <v>0</v>
      </c>
      <c r="V400" s="9">
        <v>0</v>
      </c>
      <c r="W400" s="9">
        <v>0</v>
      </c>
      <c r="X400" s="8">
        <v>0</v>
      </c>
      <c r="Y400" s="8">
        <v>0</v>
      </c>
    </row>
    <row r="401" spans="20:25" x14ac:dyDescent="0.25">
      <c r="T401" s="15" t="s">
        <v>28</v>
      </c>
      <c r="U401" s="8"/>
      <c r="V401" s="9"/>
      <c r="W401" s="9"/>
      <c r="X401" s="8"/>
      <c r="Y401" s="8"/>
    </row>
    <row r="402" spans="20:25" x14ac:dyDescent="0.25">
      <c r="T402" s="21" t="s">
        <v>14</v>
      </c>
      <c r="U402" s="8">
        <v>0</v>
      </c>
      <c r="V402" s="9">
        <v>0</v>
      </c>
      <c r="W402" s="9">
        <v>55566.857272727277</v>
      </c>
      <c r="X402" s="8">
        <v>111133.71454545455</v>
      </c>
      <c r="Y402" s="8">
        <v>109133.71636363638</v>
      </c>
    </row>
    <row r="403" spans="20:25" x14ac:dyDescent="0.25">
      <c r="T403" s="21" t="s">
        <v>16</v>
      </c>
      <c r="U403" s="8">
        <v>0</v>
      </c>
      <c r="V403" s="9">
        <v>0</v>
      </c>
      <c r="W403" s="9">
        <v>0</v>
      </c>
      <c r="X403" s="8">
        <v>0</v>
      </c>
      <c r="Y403" s="8">
        <v>0</v>
      </c>
    </row>
    <row r="404" spans="20:25" x14ac:dyDescent="0.25">
      <c r="T404" s="21" t="s">
        <v>18</v>
      </c>
      <c r="U404" s="8">
        <v>0</v>
      </c>
      <c r="V404" s="9">
        <v>0</v>
      </c>
      <c r="W404" s="9">
        <v>0</v>
      </c>
      <c r="X404" s="8">
        <v>0</v>
      </c>
      <c r="Y404" s="8">
        <v>0</v>
      </c>
    </row>
    <row r="405" spans="20:25" x14ac:dyDescent="0.25">
      <c r="T405" s="21" t="s">
        <v>10</v>
      </c>
      <c r="U405" s="8">
        <v>0</v>
      </c>
      <c r="V405" s="9">
        <v>0</v>
      </c>
      <c r="W405" s="9">
        <v>0</v>
      </c>
      <c r="X405" s="8">
        <v>0</v>
      </c>
      <c r="Y405" s="8">
        <v>0</v>
      </c>
    </row>
    <row r="406" spans="20:25" x14ac:dyDescent="0.25">
      <c r="T406" s="15" t="s">
        <v>29</v>
      </c>
      <c r="U406" s="8"/>
      <c r="V406" s="9"/>
      <c r="W406" s="9"/>
      <c r="X406" s="8"/>
      <c r="Y406" s="8"/>
    </row>
    <row r="407" spans="20:25" x14ac:dyDescent="0.25">
      <c r="T407" s="21" t="s">
        <v>14</v>
      </c>
      <c r="U407" s="8">
        <v>0</v>
      </c>
      <c r="V407" s="9">
        <v>0</v>
      </c>
      <c r="W407" s="9">
        <v>0</v>
      </c>
      <c r="X407" s="8">
        <v>37887.678601759333</v>
      </c>
      <c r="Y407" s="8">
        <v>277941.90369148296</v>
      </c>
    </row>
    <row r="408" spans="20:25" x14ac:dyDescent="0.25">
      <c r="T408" s="21" t="s">
        <v>16</v>
      </c>
      <c r="U408" s="8">
        <v>0</v>
      </c>
      <c r="V408" s="9">
        <v>0</v>
      </c>
      <c r="W408" s="9">
        <v>0</v>
      </c>
      <c r="X408" s="8">
        <v>0</v>
      </c>
      <c r="Y408" s="8">
        <v>0</v>
      </c>
    </row>
    <row r="409" spans="20:25" x14ac:dyDescent="0.25">
      <c r="T409" s="21" t="s">
        <v>18</v>
      </c>
      <c r="U409" s="8">
        <v>0</v>
      </c>
      <c r="V409" s="9">
        <v>0</v>
      </c>
      <c r="W409" s="9">
        <v>0</v>
      </c>
      <c r="X409" s="8">
        <v>0</v>
      </c>
      <c r="Y409" s="8">
        <v>0</v>
      </c>
    </row>
    <row r="410" spans="20:25" x14ac:dyDescent="0.25">
      <c r="T410" s="21" t="s">
        <v>10</v>
      </c>
      <c r="U410" s="8">
        <v>0</v>
      </c>
      <c r="V410" s="9">
        <v>0</v>
      </c>
      <c r="W410" s="9">
        <v>0</v>
      </c>
      <c r="X410" s="8">
        <v>0</v>
      </c>
      <c r="Y410" s="8">
        <v>0</v>
      </c>
    </row>
    <row r="411" spans="20:25" x14ac:dyDescent="0.25">
      <c r="T411" s="7" t="s">
        <v>30</v>
      </c>
      <c r="U411" s="8"/>
      <c r="V411" s="9"/>
      <c r="W411" s="9"/>
      <c r="X411" s="8"/>
      <c r="Y411" s="8"/>
    </row>
    <row r="412" spans="20:25" x14ac:dyDescent="0.25">
      <c r="T412" s="15">
        <v>182</v>
      </c>
      <c r="U412" s="8"/>
      <c r="V412" s="9"/>
      <c r="W412" s="9"/>
      <c r="X412" s="8"/>
      <c r="Y412" s="8"/>
    </row>
    <row r="413" spans="20:25" x14ac:dyDescent="0.25">
      <c r="T413" s="21" t="s">
        <v>14</v>
      </c>
      <c r="U413" s="8">
        <v>0</v>
      </c>
      <c r="V413" s="9">
        <v>39351.593960146063</v>
      </c>
      <c r="W413" s="9">
        <v>47719.02449663946</v>
      </c>
      <c r="X413" s="8">
        <v>0</v>
      </c>
      <c r="Y413" s="8">
        <v>0</v>
      </c>
    </row>
    <row r="414" spans="20:25" x14ac:dyDescent="0.25">
      <c r="T414" s="21" t="s">
        <v>16</v>
      </c>
      <c r="U414" s="8">
        <v>42996.579999999965</v>
      </c>
      <c r="V414" s="9">
        <v>47719.02449663946</v>
      </c>
      <c r="W414" s="9">
        <v>0</v>
      </c>
      <c r="X414" s="8">
        <v>0</v>
      </c>
      <c r="Y414" s="8">
        <v>0</v>
      </c>
    </row>
    <row r="415" spans="20:25" x14ac:dyDescent="0.25">
      <c r="T415" s="21" t="s">
        <v>18</v>
      </c>
      <c r="U415" s="8">
        <v>0</v>
      </c>
      <c r="V415" s="9">
        <v>48558.064496639468</v>
      </c>
      <c r="W415" s="9">
        <v>0</v>
      </c>
      <c r="X415" s="8">
        <v>0</v>
      </c>
      <c r="Y415" s="8">
        <v>0</v>
      </c>
    </row>
    <row r="416" spans="20:25" x14ac:dyDescent="0.25">
      <c r="T416" s="21" t="s">
        <v>10</v>
      </c>
      <c r="U416" s="8">
        <v>61508.799999999988</v>
      </c>
      <c r="V416" s="9">
        <v>0</v>
      </c>
      <c r="W416" s="9">
        <v>0</v>
      </c>
      <c r="X416" s="8">
        <v>0</v>
      </c>
      <c r="Y416" s="8">
        <v>0</v>
      </c>
    </row>
    <row r="417" spans="20:25" x14ac:dyDescent="0.25">
      <c r="T417" s="15">
        <v>183</v>
      </c>
      <c r="U417" s="8"/>
      <c r="V417" s="9"/>
      <c r="W417" s="9"/>
      <c r="X417" s="8"/>
      <c r="Y417" s="8"/>
    </row>
    <row r="418" spans="20:25" x14ac:dyDescent="0.25">
      <c r="T418" s="21" t="s">
        <v>14</v>
      </c>
      <c r="U418" s="8">
        <v>0</v>
      </c>
      <c r="V418" s="9">
        <v>8200.4600000000009</v>
      </c>
      <c r="W418" s="9">
        <v>22083.360000000004</v>
      </c>
      <c r="X418" s="8">
        <v>22083.360000000004</v>
      </c>
      <c r="Y418" s="8">
        <v>22083.360000000004</v>
      </c>
    </row>
    <row r="419" spans="20:25" x14ac:dyDescent="0.25">
      <c r="T419" s="21" t="s">
        <v>16</v>
      </c>
      <c r="U419" s="8">
        <v>11312.46</v>
      </c>
      <c r="V419" s="9">
        <v>21866.75</v>
      </c>
      <c r="W419" s="9">
        <v>0</v>
      </c>
      <c r="X419" s="8">
        <v>0</v>
      </c>
      <c r="Y419" s="8">
        <v>0</v>
      </c>
    </row>
    <row r="420" spans="20:25" x14ac:dyDescent="0.25">
      <c r="T420" s="21" t="s">
        <v>18</v>
      </c>
      <c r="U420" s="8">
        <v>0</v>
      </c>
      <c r="V420" s="9">
        <v>21871.75</v>
      </c>
      <c r="W420" s="9">
        <v>0</v>
      </c>
      <c r="X420" s="8">
        <v>0</v>
      </c>
      <c r="Y420" s="8">
        <v>0</v>
      </c>
    </row>
    <row r="421" spans="20:25" x14ac:dyDescent="0.25">
      <c r="T421" s="21" t="s">
        <v>10</v>
      </c>
      <c r="U421" s="8">
        <v>17612.55</v>
      </c>
      <c r="V421" s="9">
        <v>0</v>
      </c>
      <c r="W421" s="9">
        <v>0</v>
      </c>
      <c r="X421" s="8">
        <v>0</v>
      </c>
      <c r="Y421" s="8">
        <v>0</v>
      </c>
    </row>
    <row r="422" spans="20:25" x14ac:dyDescent="0.25">
      <c r="T422" s="15">
        <v>194</v>
      </c>
      <c r="U422" s="8"/>
      <c r="V422" s="9"/>
      <c r="W422" s="9"/>
      <c r="X422" s="8"/>
      <c r="Y422" s="8"/>
    </row>
    <row r="423" spans="20:25" x14ac:dyDescent="0.25">
      <c r="T423" s="21" t="s">
        <v>14</v>
      </c>
      <c r="U423" s="8">
        <v>0</v>
      </c>
      <c r="V423" s="9">
        <v>61278.468372122297</v>
      </c>
      <c r="W423" s="9">
        <v>63331.62000000001</v>
      </c>
      <c r="X423" s="8">
        <v>63331.62000000001</v>
      </c>
      <c r="Y423" s="8">
        <v>57470.790000000023</v>
      </c>
    </row>
    <row r="424" spans="20:25" x14ac:dyDescent="0.25">
      <c r="T424" s="21" t="s">
        <v>16</v>
      </c>
      <c r="U424" s="8">
        <v>66157.469999999987</v>
      </c>
      <c r="V424" s="9">
        <v>67011.03</v>
      </c>
      <c r="W424" s="9">
        <v>0</v>
      </c>
      <c r="X424" s="8">
        <v>0</v>
      </c>
      <c r="Y424" s="8">
        <v>0</v>
      </c>
    </row>
    <row r="425" spans="20:25" x14ac:dyDescent="0.25">
      <c r="T425" s="21" t="s">
        <v>18</v>
      </c>
      <c r="U425" s="8">
        <v>0</v>
      </c>
      <c r="V425" s="9">
        <v>72219.559999999983</v>
      </c>
      <c r="W425" s="9">
        <v>0</v>
      </c>
      <c r="X425" s="8">
        <v>0</v>
      </c>
      <c r="Y425" s="8">
        <v>0</v>
      </c>
    </row>
    <row r="426" spans="20:25" x14ac:dyDescent="0.25">
      <c r="T426" s="21" t="s">
        <v>10</v>
      </c>
      <c r="U426" s="8">
        <v>44564.070000000007</v>
      </c>
      <c r="V426" s="9">
        <v>0</v>
      </c>
      <c r="W426" s="9">
        <v>0</v>
      </c>
      <c r="X426" s="8">
        <v>0</v>
      </c>
      <c r="Y426" s="8">
        <v>0</v>
      </c>
    </row>
    <row r="427" spans="20:25" x14ac:dyDescent="0.25">
      <c r="T427" s="15">
        <v>196</v>
      </c>
      <c r="U427" s="8"/>
      <c r="V427" s="9"/>
      <c r="W427" s="9"/>
      <c r="X427" s="8"/>
      <c r="Y427" s="8"/>
    </row>
    <row r="428" spans="20:25" x14ac:dyDescent="0.25">
      <c r="T428" s="21" t="s">
        <v>14</v>
      </c>
      <c r="U428" s="8">
        <v>0</v>
      </c>
      <c r="V428" s="9">
        <v>63121.972041983659</v>
      </c>
      <c r="W428" s="9">
        <v>0</v>
      </c>
      <c r="X428" s="8">
        <v>0</v>
      </c>
      <c r="Y428" s="8">
        <v>0</v>
      </c>
    </row>
    <row r="429" spans="20:25" x14ac:dyDescent="0.25">
      <c r="T429" s="21" t="s">
        <v>16</v>
      </c>
      <c r="U429" s="8">
        <v>63121.77</v>
      </c>
      <c r="V429" s="9">
        <v>44450.325000000019</v>
      </c>
      <c r="W429" s="9">
        <v>0</v>
      </c>
      <c r="X429" s="8">
        <v>0</v>
      </c>
      <c r="Y429" s="8">
        <v>0</v>
      </c>
    </row>
    <row r="430" spans="20:25" x14ac:dyDescent="0.25">
      <c r="T430" s="21" t="s">
        <v>18</v>
      </c>
      <c r="U430" s="8">
        <v>0</v>
      </c>
      <c r="V430" s="9">
        <v>44532.725000000013</v>
      </c>
      <c r="W430" s="9">
        <v>0</v>
      </c>
      <c r="X430" s="8">
        <v>0</v>
      </c>
      <c r="Y430" s="8">
        <v>0</v>
      </c>
    </row>
    <row r="431" spans="20:25" x14ac:dyDescent="0.25">
      <c r="T431" s="21" t="s">
        <v>10</v>
      </c>
      <c r="U431" s="8">
        <v>47330.06</v>
      </c>
      <c r="V431" s="9">
        <v>0</v>
      </c>
      <c r="W431" s="9">
        <v>0</v>
      </c>
      <c r="X431" s="8">
        <v>0</v>
      </c>
      <c r="Y431" s="8">
        <v>0</v>
      </c>
    </row>
    <row r="432" spans="20:25" x14ac:dyDescent="0.25">
      <c r="T432" s="15">
        <v>198</v>
      </c>
      <c r="U432" s="8"/>
      <c r="V432" s="9"/>
      <c r="W432" s="9"/>
      <c r="X432" s="8"/>
      <c r="Y432" s="8"/>
    </row>
    <row r="433" spans="20:25" x14ac:dyDescent="0.25">
      <c r="T433" s="21" t="s">
        <v>14</v>
      </c>
      <c r="U433" s="8">
        <v>0</v>
      </c>
      <c r="V433" s="9">
        <v>32053.949680165733</v>
      </c>
      <c r="W433" s="9">
        <v>40278.340000000018</v>
      </c>
      <c r="X433" s="8">
        <v>40278.340000000018</v>
      </c>
      <c r="Y433" s="8">
        <v>40278.340000000018</v>
      </c>
    </row>
    <row r="434" spans="20:25" x14ac:dyDescent="0.25">
      <c r="T434" s="21" t="s">
        <v>16</v>
      </c>
      <c r="U434" s="8">
        <v>32053.949999999983</v>
      </c>
      <c r="V434" s="9">
        <v>40278.340000000018</v>
      </c>
      <c r="W434" s="9">
        <v>0</v>
      </c>
      <c r="X434" s="8">
        <v>0</v>
      </c>
      <c r="Y434" s="8">
        <v>0</v>
      </c>
    </row>
    <row r="435" spans="20:25" x14ac:dyDescent="0.25">
      <c r="T435" s="21" t="s">
        <v>18</v>
      </c>
      <c r="U435" s="8">
        <v>0</v>
      </c>
      <c r="V435" s="9">
        <v>43078.340000000011</v>
      </c>
      <c r="W435" s="9">
        <v>0</v>
      </c>
      <c r="X435" s="8">
        <v>0</v>
      </c>
      <c r="Y435" s="8">
        <v>0</v>
      </c>
    </row>
    <row r="436" spans="20:25" x14ac:dyDescent="0.25">
      <c r="T436" s="21" t="s">
        <v>10</v>
      </c>
      <c r="U436" s="8">
        <v>23525.580000000005</v>
      </c>
      <c r="V436" s="9">
        <v>0</v>
      </c>
      <c r="W436" s="9">
        <v>0</v>
      </c>
      <c r="X436" s="8">
        <v>0</v>
      </c>
      <c r="Y436" s="8">
        <v>0</v>
      </c>
    </row>
    <row r="437" spans="20:25" x14ac:dyDescent="0.25">
      <c r="T437" s="15">
        <v>200</v>
      </c>
      <c r="U437" s="8"/>
      <c r="V437" s="9"/>
      <c r="W437" s="9"/>
      <c r="X437" s="8"/>
      <c r="Y437" s="8"/>
    </row>
    <row r="438" spans="20:25" x14ac:dyDescent="0.25">
      <c r="T438" s="21" t="s">
        <v>14</v>
      </c>
      <c r="U438" s="8">
        <v>0</v>
      </c>
      <c r="V438" s="9">
        <v>10863.359382368053</v>
      </c>
      <c r="W438" s="9">
        <v>34827.930000000008</v>
      </c>
      <c r="X438" s="8">
        <v>34827.930000000008</v>
      </c>
      <c r="Y438" s="8">
        <v>34827.930000000008</v>
      </c>
    </row>
    <row r="439" spans="20:25" x14ac:dyDescent="0.25">
      <c r="T439" s="21" t="s">
        <v>16</v>
      </c>
      <c r="U439" s="8">
        <v>36029.800000000025</v>
      </c>
      <c r="V439" s="9">
        <v>34827.93</v>
      </c>
      <c r="W439" s="9">
        <v>0</v>
      </c>
      <c r="X439" s="8">
        <v>0</v>
      </c>
      <c r="Y439" s="8">
        <v>0</v>
      </c>
    </row>
    <row r="440" spans="20:25" x14ac:dyDescent="0.25">
      <c r="T440" s="21" t="s">
        <v>18</v>
      </c>
      <c r="U440" s="8">
        <v>0</v>
      </c>
      <c r="V440" s="9">
        <v>39474.46</v>
      </c>
      <c r="W440" s="9">
        <v>0</v>
      </c>
      <c r="X440" s="8">
        <v>0</v>
      </c>
      <c r="Y440" s="8">
        <v>0</v>
      </c>
    </row>
    <row r="441" spans="20:25" x14ac:dyDescent="0.25">
      <c r="T441" s="21" t="s">
        <v>10</v>
      </c>
      <c r="U441" s="8">
        <v>54094.640000000007</v>
      </c>
      <c r="V441" s="9">
        <v>0</v>
      </c>
      <c r="W441" s="9">
        <v>0</v>
      </c>
      <c r="X441" s="8">
        <v>0</v>
      </c>
      <c r="Y441" s="8">
        <v>0</v>
      </c>
    </row>
    <row r="442" spans="20:25" x14ac:dyDescent="0.25">
      <c r="T442" s="15">
        <v>213</v>
      </c>
      <c r="U442" s="8"/>
      <c r="V442" s="9"/>
      <c r="W442" s="9"/>
      <c r="X442" s="8"/>
      <c r="Y442" s="8"/>
    </row>
    <row r="443" spans="20:25" x14ac:dyDescent="0.25">
      <c r="T443" s="21" t="s">
        <v>14</v>
      </c>
      <c r="U443" s="8">
        <v>0</v>
      </c>
      <c r="V443" s="9">
        <v>120531.60071401563</v>
      </c>
      <c r="W443" s="9">
        <v>113357.56</v>
      </c>
      <c r="X443" s="8">
        <v>136134.45970879839</v>
      </c>
      <c r="Y443" s="8">
        <v>136134.45970879839</v>
      </c>
    </row>
    <row r="444" spans="20:25" x14ac:dyDescent="0.25">
      <c r="T444" s="21" t="s">
        <v>16</v>
      </c>
      <c r="U444" s="8">
        <v>130531.53000000004</v>
      </c>
      <c r="V444" s="9">
        <v>113357.56</v>
      </c>
      <c r="W444" s="9">
        <v>0</v>
      </c>
      <c r="X444" s="8">
        <v>0</v>
      </c>
      <c r="Y444" s="8">
        <v>0</v>
      </c>
    </row>
    <row r="445" spans="20:25" x14ac:dyDescent="0.25">
      <c r="T445" s="21" t="s">
        <v>18</v>
      </c>
      <c r="U445" s="8">
        <v>0</v>
      </c>
      <c r="V445" s="9">
        <v>117657.42000000001</v>
      </c>
      <c r="W445" s="9">
        <v>0</v>
      </c>
      <c r="X445" s="8">
        <v>0</v>
      </c>
      <c r="Y445" s="8">
        <v>0</v>
      </c>
    </row>
    <row r="446" spans="20:25" x14ac:dyDescent="0.25">
      <c r="T446" s="21" t="s">
        <v>10</v>
      </c>
      <c r="U446" s="8">
        <v>132074.46</v>
      </c>
      <c r="V446" s="9">
        <v>0</v>
      </c>
      <c r="W446" s="9">
        <v>0</v>
      </c>
      <c r="X446" s="8">
        <v>0</v>
      </c>
      <c r="Y446" s="8">
        <v>0</v>
      </c>
    </row>
    <row r="447" spans="20:25" x14ac:dyDescent="0.25">
      <c r="T447" s="15">
        <v>214</v>
      </c>
      <c r="U447" s="8"/>
      <c r="V447" s="9"/>
      <c r="W447" s="9"/>
      <c r="X447" s="8"/>
      <c r="Y447" s="8"/>
    </row>
    <row r="448" spans="20:25" x14ac:dyDescent="0.25">
      <c r="T448" s="21" t="s">
        <v>14</v>
      </c>
      <c r="U448" s="8">
        <v>0</v>
      </c>
      <c r="V448" s="9">
        <v>39038.572876016537</v>
      </c>
      <c r="W448" s="9">
        <v>10360.825000000004</v>
      </c>
      <c r="X448" s="8">
        <v>0</v>
      </c>
      <c r="Y448" s="8">
        <v>0</v>
      </c>
    </row>
    <row r="449" spans="20:25" x14ac:dyDescent="0.25">
      <c r="T449" s="21" t="s">
        <v>16</v>
      </c>
      <c r="U449" s="8">
        <v>39038.519999999997</v>
      </c>
      <c r="V449" s="9">
        <v>18127.570000000003</v>
      </c>
      <c r="W449" s="9">
        <v>0</v>
      </c>
      <c r="X449" s="8">
        <v>0</v>
      </c>
      <c r="Y449" s="8">
        <v>0</v>
      </c>
    </row>
    <row r="450" spans="20:25" x14ac:dyDescent="0.25">
      <c r="T450" s="21" t="s">
        <v>18</v>
      </c>
      <c r="U450" s="8">
        <v>0</v>
      </c>
      <c r="V450" s="9">
        <v>20225.45</v>
      </c>
      <c r="W450" s="9">
        <v>0</v>
      </c>
      <c r="X450" s="8">
        <v>0</v>
      </c>
      <c r="Y450" s="8">
        <v>0</v>
      </c>
    </row>
    <row r="451" spans="20:25" x14ac:dyDescent="0.25">
      <c r="T451" s="21" t="s">
        <v>10</v>
      </c>
      <c r="U451" s="8">
        <v>15486.040000000003</v>
      </c>
      <c r="V451" s="9">
        <v>0</v>
      </c>
      <c r="W451" s="9">
        <v>0</v>
      </c>
      <c r="X451" s="8">
        <v>0</v>
      </c>
      <c r="Y451" s="8">
        <v>0</v>
      </c>
    </row>
    <row r="452" spans="20:25" x14ac:dyDescent="0.25">
      <c r="T452" s="15">
        <v>220</v>
      </c>
      <c r="U452" s="8"/>
      <c r="V452" s="9"/>
      <c r="W452" s="9"/>
      <c r="X452" s="8"/>
      <c r="Y452" s="8"/>
    </row>
    <row r="453" spans="20:25" x14ac:dyDescent="0.25">
      <c r="T453" s="21" t="s">
        <v>14</v>
      </c>
      <c r="U453" s="8">
        <v>0</v>
      </c>
      <c r="V453" s="9">
        <v>3423.5500000000006</v>
      </c>
      <c r="W453" s="9">
        <v>7236.0900000000011</v>
      </c>
      <c r="X453" s="8">
        <v>7236.0900000000011</v>
      </c>
      <c r="Y453" s="8">
        <v>7236.0900000000011</v>
      </c>
    </row>
    <row r="454" spans="20:25" x14ac:dyDescent="0.25">
      <c r="T454" s="21" t="s">
        <v>16</v>
      </c>
      <c r="U454" s="8">
        <v>3423.550000000002</v>
      </c>
      <c r="V454" s="9">
        <v>7236.0900000000011</v>
      </c>
      <c r="W454" s="9">
        <v>0</v>
      </c>
      <c r="X454" s="8">
        <v>0</v>
      </c>
      <c r="Y454" s="8">
        <v>0</v>
      </c>
    </row>
    <row r="455" spans="20:25" x14ac:dyDescent="0.25">
      <c r="T455" s="21" t="s">
        <v>18</v>
      </c>
      <c r="U455" s="8">
        <v>0</v>
      </c>
      <c r="V455" s="9">
        <v>7727.42</v>
      </c>
      <c r="W455" s="9">
        <v>0</v>
      </c>
      <c r="X455" s="8">
        <v>0</v>
      </c>
      <c r="Y455" s="8">
        <v>0</v>
      </c>
    </row>
    <row r="456" spans="20:25" x14ac:dyDescent="0.25">
      <c r="T456" s="21" t="s">
        <v>10</v>
      </c>
      <c r="U456" s="8">
        <v>12044.81</v>
      </c>
      <c r="V456" s="9">
        <v>0</v>
      </c>
      <c r="W456" s="9">
        <v>0</v>
      </c>
      <c r="X456" s="8">
        <v>0</v>
      </c>
      <c r="Y456" s="8">
        <v>0</v>
      </c>
    </row>
    <row r="457" spans="20:25" x14ac:dyDescent="0.25">
      <c r="T457" s="15">
        <v>233</v>
      </c>
      <c r="U457" s="8"/>
      <c r="V457" s="9"/>
      <c r="W457" s="9"/>
      <c r="X457" s="8"/>
      <c r="Y457" s="8"/>
    </row>
    <row r="458" spans="20:25" x14ac:dyDescent="0.25">
      <c r="T458" s="21" t="s">
        <v>14</v>
      </c>
      <c r="U458" s="8">
        <v>0</v>
      </c>
      <c r="V458" s="9">
        <v>29458.750000000004</v>
      </c>
      <c r="W458" s="9">
        <v>88158.16</v>
      </c>
      <c r="X458" s="8">
        <v>88158.16</v>
      </c>
      <c r="Y458" s="8">
        <v>88158.16</v>
      </c>
    </row>
    <row r="459" spans="20:25" x14ac:dyDescent="0.25">
      <c r="T459" s="21" t="s">
        <v>16</v>
      </c>
      <c r="U459" s="8">
        <v>40458.750000000015</v>
      </c>
      <c r="V459" s="9">
        <v>88158.16</v>
      </c>
      <c r="W459" s="9">
        <v>0</v>
      </c>
      <c r="X459" s="8">
        <v>0</v>
      </c>
      <c r="Y459" s="8">
        <v>0</v>
      </c>
    </row>
    <row r="460" spans="20:25" x14ac:dyDescent="0.25">
      <c r="T460" s="21" t="s">
        <v>18</v>
      </c>
      <c r="U460" s="8">
        <v>0</v>
      </c>
      <c r="V460" s="9">
        <v>90703.590000000011</v>
      </c>
      <c r="W460" s="9">
        <v>0</v>
      </c>
      <c r="X460" s="8">
        <v>0</v>
      </c>
      <c r="Y460" s="8">
        <v>0</v>
      </c>
    </row>
    <row r="461" spans="20:25" x14ac:dyDescent="0.25">
      <c r="T461" s="21" t="s">
        <v>10</v>
      </c>
      <c r="U461" s="8">
        <v>99558.649999999907</v>
      </c>
      <c r="V461" s="9">
        <v>0</v>
      </c>
      <c r="W461" s="9">
        <v>0</v>
      </c>
      <c r="X461" s="8">
        <v>0</v>
      </c>
      <c r="Y461" s="8">
        <v>0</v>
      </c>
    </row>
    <row r="462" spans="20:25" x14ac:dyDescent="0.25">
      <c r="T462" s="15">
        <v>241</v>
      </c>
      <c r="U462" s="8"/>
      <c r="V462" s="9"/>
      <c r="W462" s="9"/>
      <c r="X462" s="8"/>
      <c r="Y462" s="8"/>
    </row>
    <row r="463" spans="20:25" x14ac:dyDescent="0.25">
      <c r="T463" s="21" t="s">
        <v>14</v>
      </c>
      <c r="U463" s="8">
        <v>0</v>
      </c>
      <c r="V463" s="9">
        <v>0</v>
      </c>
      <c r="W463" s="9">
        <v>6717.73</v>
      </c>
      <c r="X463" s="8">
        <v>6717.73</v>
      </c>
      <c r="Y463" s="8">
        <v>6717.73</v>
      </c>
    </row>
    <row r="464" spans="20:25" x14ac:dyDescent="0.25">
      <c r="T464" s="21" t="s">
        <v>16</v>
      </c>
      <c r="U464" s="8">
        <v>0</v>
      </c>
      <c r="V464" s="9">
        <v>6717.73</v>
      </c>
      <c r="W464" s="9">
        <v>0</v>
      </c>
      <c r="X464" s="8">
        <v>0</v>
      </c>
      <c r="Y464" s="8">
        <v>0</v>
      </c>
    </row>
    <row r="465" spans="20:25" x14ac:dyDescent="0.25">
      <c r="T465" s="21" t="s">
        <v>18</v>
      </c>
      <c r="U465" s="8">
        <v>0</v>
      </c>
      <c r="V465" s="9">
        <v>7050.130000000001</v>
      </c>
      <c r="W465" s="9">
        <v>0</v>
      </c>
      <c r="X465" s="8">
        <v>0</v>
      </c>
      <c r="Y465" s="8">
        <v>0</v>
      </c>
    </row>
    <row r="466" spans="20:25" x14ac:dyDescent="0.25">
      <c r="T466" s="21" t="s">
        <v>10</v>
      </c>
      <c r="U466" s="8">
        <v>5048.21</v>
      </c>
      <c r="V466" s="9">
        <v>0</v>
      </c>
      <c r="W466" s="9">
        <v>0</v>
      </c>
      <c r="X466" s="8">
        <v>0</v>
      </c>
      <c r="Y466" s="8">
        <v>0</v>
      </c>
    </row>
    <row r="467" spans="20:25" x14ac:dyDescent="0.25">
      <c r="T467" s="15">
        <v>244</v>
      </c>
      <c r="U467" s="8"/>
      <c r="V467" s="9"/>
      <c r="W467" s="9"/>
      <c r="X467" s="8"/>
      <c r="Y467" s="8"/>
    </row>
    <row r="468" spans="20:25" x14ac:dyDescent="0.25">
      <c r="T468" s="21" t="s">
        <v>14</v>
      </c>
      <c r="U468" s="8">
        <v>0</v>
      </c>
      <c r="V468" s="9">
        <v>32024.519999999997</v>
      </c>
      <c r="W468" s="9">
        <v>0</v>
      </c>
      <c r="X468" s="8">
        <v>0</v>
      </c>
      <c r="Y468" s="8">
        <v>0</v>
      </c>
    </row>
    <row r="469" spans="20:25" x14ac:dyDescent="0.25">
      <c r="T469" s="21" t="s">
        <v>16</v>
      </c>
      <c r="U469" s="8">
        <v>51336.406666666648</v>
      </c>
      <c r="V469" s="9">
        <v>65761.320000000022</v>
      </c>
      <c r="W469" s="9">
        <v>0</v>
      </c>
      <c r="X469" s="8">
        <v>0</v>
      </c>
      <c r="Y469" s="8">
        <v>0</v>
      </c>
    </row>
    <row r="470" spans="20:25" x14ac:dyDescent="0.25">
      <c r="T470" s="21" t="s">
        <v>18</v>
      </c>
      <c r="U470" s="8">
        <v>0</v>
      </c>
      <c r="V470" s="9">
        <v>109424.26999999996</v>
      </c>
      <c r="W470" s="9">
        <v>0</v>
      </c>
      <c r="X470" s="8">
        <v>0</v>
      </c>
      <c r="Y470" s="8">
        <v>0</v>
      </c>
    </row>
    <row r="471" spans="20:25" x14ac:dyDescent="0.25">
      <c r="T471" s="21" t="s">
        <v>10</v>
      </c>
      <c r="U471" s="8">
        <v>24104.94</v>
      </c>
      <c r="V471" s="9">
        <v>0</v>
      </c>
      <c r="W471" s="9">
        <v>0</v>
      </c>
      <c r="X471" s="8">
        <v>0</v>
      </c>
      <c r="Y471" s="8">
        <v>0</v>
      </c>
    </row>
    <row r="472" spans="20:25" x14ac:dyDescent="0.25">
      <c r="T472" s="15">
        <v>255</v>
      </c>
      <c r="U472" s="8"/>
      <c r="V472" s="9"/>
      <c r="W472" s="9"/>
      <c r="X472" s="8"/>
      <c r="Y472" s="8"/>
    </row>
    <row r="473" spans="20:25" x14ac:dyDescent="0.25">
      <c r="T473" s="21" t="s">
        <v>14</v>
      </c>
      <c r="U473" s="8">
        <v>0</v>
      </c>
      <c r="V473" s="9">
        <v>96476.089300938431</v>
      </c>
      <c r="W473" s="9">
        <v>108064.00999999994</v>
      </c>
      <c r="X473" s="8">
        <v>108064.00999999994</v>
      </c>
      <c r="Y473" s="8">
        <v>108064.00999999994</v>
      </c>
    </row>
    <row r="474" spans="20:25" x14ac:dyDescent="0.25">
      <c r="T474" s="21" t="s">
        <v>16</v>
      </c>
      <c r="U474" s="8">
        <v>101475.87000000002</v>
      </c>
      <c r="V474" s="9">
        <v>108064.00999999994</v>
      </c>
      <c r="W474" s="9">
        <v>0</v>
      </c>
      <c r="X474" s="8">
        <v>0</v>
      </c>
      <c r="Y474" s="8">
        <v>0</v>
      </c>
    </row>
    <row r="475" spans="20:25" x14ac:dyDescent="0.25">
      <c r="T475" s="21" t="s">
        <v>18</v>
      </c>
      <c r="U475" s="8">
        <v>0</v>
      </c>
      <c r="V475" s="9">
        <v>108275.93999999994</v>
      </c>
      <c r="W475" s="9">
        <v>0</v>
      </c>
      <c r="X475" s="8">
        <v>0</v>
      </c>
      <c r="Y475" s="8">
        <v>0</v>
      </c>
    </row>
    <row r="476" spans="20:25" x14ac:dyDescent="0.25">
      <c r="T476" s="21" t="s">
        <v>10</v>
      </c>
      <c r="U476" s="8">
        <v>112062.98999999998</v>
      </c>
      <c r="V476" s="9">
        <v>0</v>
      </c>
      <c r="W476" s="9">
        <v>0</v>
      </c>
      <c r="X476" s="8">
        <v>0</v>
      </c>
      <c r="Y476" s="8">
        <v>0</v>
      </c>
    </row>
    <row r="477" spans="20:25" x14ac:dyDescent="0.25">
      <c r="T477" s="15">
        <v>262</v>
      </c>
      <c r="U477" s="8"/>
      <c r="V477" s="9"/>
      <c r="W477" s="9"/>
      <c r="X477" s="8"/>
      <c r="Y477" s="8"/>
    </row>
    <row r="478" spans="20:25" x14ac:dyDescent="0.25">
      <c r="T478" s="21" t="s">
        <v>14</v>
      </c>
      <c r="U478" s="8">
        <v>0</v>
      </c>
      <c r="V478" s="9">
        <v>31408.870896464385</v>
      </c>
      <c r="W478" s="9">
        <v>44268.549999999988</v>
      </c>
      <c r="X478" s="8">
        <v>44268.549999999988</v>
      </c>
      <c r="Y478" s="8">
        <v>44268.549999999988</v>
      </c>
    </row>
    <row r="479" spans="20:25" x14ac:dyDescent="0.25">
      <c r="T479" s="21" t="s">
        <v>16</v>
      </c>
      <c r="U479" s="8">
        <v>31408.749999999993</v>
      </c>
      <c r="V479" s="9">
        <v>44268.549999999988</v>
      </c>
      <c r="W479" s="9">
        <v>0</v>
      </c>
      <c r="X479" s="8">
        <v>0</v>
      </c>
      <c r="Y479" s="8">
        <v>0</v>
      </c>
    </row>
    <row r="480" spans="20:25" x14ac:dyDescent="0.25">
      <c r="T480" s="21" t="s">
        <v>18</v>
      </c>
      <c r="U480" s="8">
        <v>0</v>
      </c>
      <c r="V480" s="9">
        <v>50907.289999999979</v>
      </c>
      <c r="W480" s="9">
        <v>0</v>
      </c>
      <c r="X480" s="8">
        <v>0</v>
      </c>
      <c r="Y480" s="8">
        <v>0</v>
      </c>
    </row>
    <row r="481" spans="20:25" x14ac:dyDescent="0.25">
      <c r="T481" s="21" t="s">
        <v>10</v>
      </c>
      <c r="U481" s="8">
        <v>39178.680000000008</v>
      </c>
      <c r="V481" s="9">
        <v>0</v>
      </c>
      <c r="W481" s="9">
        <v>0</v>
      </c>
      <c r="X481" s="8">
        <v>0</v>
      </c>
      <c r="Y481" s="8">
        <v>0</v>
      </c>
    </row>
    <row r="482" spans="20:25" x14ac:dyDescent="0.25">
      <c r="T482" s="15">
        <v>263</v>
      </c>
      <c r="U482" s="8"/>
      <c r="V482" s="9"/>
      <c r="W482" s="9"/>
      <c r="X482" s="8"/>
      <c r="Y482" s="8"/>
    </row>
    <row r="483" spans="20:25" x14ac:dyDescent="0.25">
      <c r="T483" s="21" t="s">
        <v>14</v>
      </c>
      <c r="U483" s="8">
        <v>0</v>
      </c>
      <c r="V483" s="9">
        <v>50577.561433446099</v>
      </c>
      <c r="W483" s="9">
        <v>45244.01</v>
      </c>
      <c r="X483" s="8">
        <v>45244.01</v>
      </c>
      <c r="Y483" s="8">
        <v>45244.01</v>
      </c>
    </row>
    <row r="484" spans="20:25" x14ac:dyDescent="0.25">
      <c r="T484" s="21" t="s">
        <v>16</v>
      </c>
      <c r="U484" s="8">
        <v>50577.49</v>
      </c>
      <c r="V484" s="9">
        <v>45244.01</v>
      </c>
      <c r="W484" s="9">
        <v>0</v>
      </c>
      <c r="X484" s="8">
        <v>0</v>
      </c>
      <c r="Y484" s="8">
        <v>0</v>
      </c>
    </row>
    <row r="485" spans="20:25" x14ac:dyDescent="0.25">
      <c r="T485" s="21" t="s">
        <v>18</v>
      </c>
      <c r="U485" s="8">
        <v>0</v>
      </c>
      <c r="V485" s="9">
        <v>45779.810000000005</v>
      </c>
      <c r="W485" s="9">
        <v>0</v>
      </c>
      <c r="X485" s="8">
        <v>0</v>
      </c>
      <c r="Y485" s="8">
        <v>0</v>
      </c>
    </row>
    <row r="486" spans="20:25" x14ac:dyDescent="0.25">
      <c r="T486" s="21" t="s">
        <v>10</v>
      </c>
      <c r="U486" s="8">
        <v>48186.440000000031</v>
      </c>
      <c r="V486" s="9">
        <v>0</v>
      </c>
      <c r="W486" s="9">
        <v>0</v>
      </c>
      <c r="X486" s="8">
        <v>0</v>
      </c>
      <c r="Y486" s="8">
        <v>0</v>
      </c>
    </row>
    <row r="487" spans="20:25" x14ac:dyDescent="0.25">
      <c r="T487" s="15">
        <v>266</v>
      </c>
      <c r="U487" s="8"/>
      <c r="V487" s="9"/>
      <c r="W487" s="9"/>
      <c r="X487" s="8"/>
      <c r="Y487" s="8"/>
    </row>
    <row r="488" spans="20:25" x14ac:dyDescent="0.25">
      <c r="T488" s="21" t="s">
        <v>14</v>
      </c>
      <c r="U488" s="8">
        <v>0</v>
      </c>
      <c r="V488" s="9">
        <v>11306.850000000002</v>
      </c>
      <c r="W488" s="9">
        <v>27677.39</v>
      </c>
      <c r="X488" s="8">
        <v>27677.39</v>
      </c>
      <c r="Y488" s="8">
        <v>0</v>
      </c>
    </row>
    <row r="489" spans="20:25" x14ac:dyDescent="0.25">
      <c r="T489" s="21" t="s">
        <v>16</v>
      </c>
      <c r="U489" s="8">
        <v>13540.85</v>
      </c>
      <c r="V489" s="9">
        <v>27677.39</v>
      </c>
      <c r="W489" s="9">
        <v>0</v>
      </c>
      <c r="X489" s="8">
        <v>0</v>
      </c>
      <c r="Y489" s="8">
        <v>0</v>
      </c>
    </row>
    <row r="490" spans="20:25" x14ac:dyDescent="0.25">
      <c r="T490" s="21" t="s">
        <v>18</v>
      </c>
      <c r="U490" s="8">
        <v>0</v>
      </c>
      <c r="V490" s="9">
        <v>33365.239999999991</v>
      </c>
      <c r="W490" s="9">
        <v>0</v>
      </c>
      <c r="X490" s="8">
        <v>0</v>
      </c>
      <c r="Y490" s="8">
        <v>0</v>
      </c>
    </row>
    <row r="491" spans="20:25" x14ac:dyDescent="0.25">
      <c r="T491" s="21" t="s">
        <v>10</v>
      </c>
      <c r="U491" s="8">
        <v>22018.12999999999</v>
      </c>
      <c r="V491" s="9">
        <v>0</v>
      </c>
      <c r="W491" s="9">
        <v>0</v>
      </c>
      <c r="X491" s="8">
        <v>0</v>
      </c>
      <c r="Y491" s="8">
        <v>0</v>
      </c>
    </row>
    <row r="492" spans="20:25" x14ac:dyDescent="0.25">
      <c r="T492" s="15">
        <v>280</v>
      </c>
      <c r="U492" s="8"/>
      <c r="V492" s="9"/>
      <c r="W492" s="9"/>
      <c r="X492" s="8"/>
      <c r="Y492" s="8"/>
    </row>
    <row r="493" spans="20:25" x14ac:dyDescent="0.25">
      <c r="T493" s="21" t="s">
        <v>14</v>
      </c>
      <c r="U493" s="8">
        <v>0</v>
      </c>
      <c r="V493" s="9">
        <v>32056.06</v>
      </c>
      <c r="W493" s="9">
        <v>67666.66</v>
      </c>
      <c r="X493" s="8">
        <v>67666.66</v>
      </c>
      <c r="Y493" s="8">
        <v>67666.66</v>
      </c>
    </row>
    <row r="494" spans="20:25" x14ac:dyDescent="0.25">
      <c r="T494" s="21" t="s">
        <v>16</v>
      </c>
      <c r="U494" s="8">
        <v>42934.126666666649</v>
      </c>
      <c r="V494" s="9">
        <v>67666.66</v>
      </c>
      <c r="W494" s="9">
        <v>0</v>
      </c>
      <c r="X494" s="8">
        <v>0</v>
      </c>
      <c r="Y494" s="8">
        <v>0</v>
      </c>
    </row>
    <row r="495" spans="20:25" x14ac:dyDescent="0.25">
      <c r="T495" s="21" t="s">
        <v>18</v>
      </c>
      <c r="U495" s="8">
        <v>0</v>
      </c>
      <c r="V495" s="9">
        <v>70807.320000000022</v>
      </c>
      <c r="W495" s="9">
        <v>0</v>
      </c>
      <c r="X495" s="8">
        <v>0</v>
      </c>
      <c r="Y495" s="8">
        <v>0</v>
      </c>
    </row>
    <row r="496" spans="20:25" x14ac:dyDescent="0.25">
      <c r="T496" s="21" t="s">
        <v>10</v>
      </c>
      <c r="U496" s="8">
        <v>28535.749999999993</v>
      </c>
      <c r="V496" s="9">
        <v>0</v>
      </c>
      <c r="W496" s="9">
        <v>0</v>
      </c>
      <c r="X496" s="8">
        <v>0</v>
      </c>
      <c r="Y496" s="8">
        <v>0</v>
      </c>
    </row>
    <row r="497" spans="20:25" x14ac:dyDescent="0.25">
      <c r="T497" s="15">
        <v>289</v>
      </c>
      <c r="U497" s="8"/>
      <c r="V497" s="9"/>
      <c r="W497" s="9"/>
      <c r="X497" s="8"/>
      <c r="Y497" s="8"/>
    </row>
    <row r="498" spans="20:25" x14ac:dyDescent="0.25">
      <c r="T498" s="21" t="s">
        <v>14</v>
      </c>
      <c r="U498" s="8">
        <v>0</v>
      </c>
      <c r="V498" s="9">
        <v>26280.230000000003</v>
      </c>
      <c r="W498" s="9">
        <v>55092.410000000011</v>
      </c>
      <c r="X498" s="8">
        <v>55092.410000000011</v>
      </c>
      <c r="Y498" s="8">
        <v>55092.410000000011</v>
      </c>
    </row>
    <row r="499" spans="20:25" x14ac:dyDescent="0.25">
      <c r="T499" s="21" t="s">
        <v>16</v>
      </c>
      <c r="U499" s="8">
        <v>26280.230000000003</v>
      </c>
      <c r="V499" s="9">
        <v>55092.410000000011</v>
      </c>
      <c r="W499" s="9">
        <v>0</v>
      </c>
      <c r="X499" s="8">
        <v>0</v>
      </c>
      <c r="Y499" s="8">
        <v>0</v>
      </c>
    </row>
    <row r="500" spans="20:25" x14ac:dyDescent="0.25">
      <c r="T500" s="21" t="s">
        <v>18</v>
      </c>
      <c r="U500" s="8">
        <v>0</v>
      </c>
      <c r="V500" s="9">
        <v>55718.410000000011</v>
      </c>
      <c r="W500" s="9">
        <v>0</v>
      </c>
      <c r="X500" s="8">
        <v>0</v>
      </c>
      <c r="Y500" s="8">
        <v>0</v>
      </c>
    </row>
    <row r="501" spans="20:25" x14ac:dyDescent="0.25">
      <c r="T501" s="21" t="s">
        <v>10</v>
      </c>
      <c r="U501" s="8">
        <v>54507.250000000007</v>
      </c>
      <c r="V501" s="9">
        <v>0</v>
      </c>
      <c r="W501" s="9">
        <v>0</v>
      </c>
      <c r="X501" s="8">
        <v>0</v>
      </c>
      <c r="Y501" s="8">
        <v>0</v>
      </c>
    </row>
    <row r="502" spans="20:25" x14ac:dyDescent="0.25">
      <c r="T502" s="15">
        <v>291</v>
      </c>
      <c r="U502" s="8"/>
      <c r="V502" s="9"/>
      <c r="W502" s="9"/>
      <c r="X502" s="8"/>
      <c r="Y502" s="8"/>
    </row>
    <row r="503" spans="20:25" x14ac:dyDescent="0.25">
      <c r="T503" s="21" t="s">
        <v>14</v>
      </c>
      <c r="U503" s="8">
        <v>0</v>
      </c>
      <c r="V503" s="9">
        <v>247403.34903475398</v>
      </c>
      <c r="W503" s="9">
        <v>46261.409999999989</v>
      </c>
      <c r="X503" s="8">
        <v>46261.409999999989</v>
      </c>
      <c r="Y503" s="8">
        <v>46261.409999999989</v>
      </c>
    </row>
    <row r="504" spans="20:25" x14ac:dyDescent="0.25">
      <c r="T504" s="21" t="s">
        <v>16</v>
      </c>
      <c r="U504" s="8">
        <v>247403.35000000003</v>
      </c>
      <c r="V504" s="9">
        <v>46261.409999999989</v>
      </c>
      <c r="W504" s="9">
        <v>0</v>
      </c>
      <c r="X504" s="8">
        <v>0</v>
      </c>
      <c r="Y504" s="8">
        <v>0</v>
      </c>
    </row>
    <row r="505" spans="20:25" x14ac:dyDescent="0.25">
      <c r="T505" s="21" t="s">
        <v>18</v>
      </c>
      <c r="U505" s="8">
        <v>0</v>
      </c>
      <c r="V505" s="9">
        <v>55538.549999999988</v>
      </c>
      <c r="W505" s="9">
        <v>0</v>
      </c>
      <c r="X505" s="8">
        <v>0</v>
      </c>
      <c r="Y505" s="8">
        <v>0</v>
      </c>
    </row>
    <row r="506" spans="20:25" x14ac:dyDescent="0.25">
      <c r="T506" s="21" t="s">
        <v>10</v>
      </c>
      <c r="U506" s="8">
        <v>43831.089999999975</v>
      </c>
      <c r="V506" s="9">
        <v>0</v>
      </c>
      <c r="W506" s="9">
        <v>0</v>
      </c>
      <c r="X506" s="8">
        <v>0</v>
      </c>
      <c r="Y506" s="8">
        <v>0</v>
      </c>
    </row>
    <row r="507" spans="20:25" x14ac:dyDescent="0.25">
      <c r="T507" s="15">
        <v>322</v>
      </c>
      <c r="U507" s="8"/>
      <c r="V507" s="9"/>
      <c r="W507" s="9"/>
      <c r="X507" s="8"/>
      <c r="Y507" s="8"/>
    </row>
    <row r="508" spans="20:25" x14ac:dyDescent="0.25">
      <c r="T508" s="21" t="s">
        <v>14</v>
      </c>
      <c r="U508" s="8">
        <v>0</v>
      </c>
      <c r="V508" s="9">
        <v>31326.799999999999</v>
      </c>
      <c r="W508" s="9">
        <v>22498.480000000007</v>
      </c>
      <c r="X508" s="8">
        <v>22498.480000000007</v>
      </c>
      <c r="Y508" s="8">
        <v>0</v>
      </c>
    </row>
    <row r="509" spans="20:25" x14ac:dyDescent="0.25">
      <c r="T509" s="21" t="s">
        <v>16</v>
      </c>
      <c r="U509" s="8">
        <v>31326.800000000007</v>
      </c>
      <c r="V509" s="9">
        <v>22498.480000000007</v>
      </c>
      <c r="W509" s="9">
        <v>0</v>
      </c>
      <c r="X509" s="8">
        <v>0</v>
      </c>
      <c r="Y509" s="8">
        <v>0</v>
      </c>
    </row>
    <row r="510" spans="20:25" x14ac:dyDescent="0.25">
      <c r="T510" s="21" t="s">
        <v>18</v>
      </c>
      <c r="U510" s="8">
        <v>0</v>
      </c>
      <c r="V510" s="9">
        <v>23551.480000000007</v>
      </c>
      <c r="W510" s="9">
        <v>0</v>
      </c>
      <c r="X510" s="8">
        <v>0</v>
      </c>
      <c r="Y510" s="8">
        <v>0</v>
      </c>
    </row>
    <row r="511" spans="20:25" x14ac:dyDescent="0.25">
      <c r="T511" s="21" t="s">
        <v>10</v>
      </c>
      <c r="U511" s="8">
        <v>14662.72</v>
      </c>
      <c r="V511" s="9">
        <v>0</v>
      </c>
      <c r="W511" s="9">
        <v>0</v>
      </c>
      <c r="X511" s="8">
        <v>0</v>
      </c>
      <c r="Y511" s="8">
        <v>0</v>
      </c>
    </row>
    <row r="512" spans="20:25" x14ac:dyDescent="0.25">
      <c r="T512" s="15">
        <v>327</v>
      </c>
      <c r="U512" s="8"/>
      <c r="V512" s="9"/>
      <c r="W512" s="9"/>
      <c r="X512" s="8"/>
      <c r="Y512" s="8"/>
    </row>
    <row r="513" spans="20:25" x14ac:dyDescent="0.25">
      <c r="T513" s="21" t="s">
        <v>14</v>
      </c>
      <c r="U513" s="8">
        <v>0</v>
      </c>
      <c r="V513" s="9">
        <v>29996.819417596857</v>
      </c>
      <c r="W513" s="9">
        <v>23553.579708798432</v>
      </c>
      <c r="X513" s="8">
        <v>0</v>
      </c>
      <c r="Y513" s="8">
        <v>0</v>
      </c>
    </row>
    <row r="514" spans="20:25" x14ac:dyDescent="0.25">
      <c r="T514" s="21" t="s">
        <v>16</v>
      </c>
      <c r="U514" s="8">
        <v>29996.809999999998</v>
      </c>
      <c r="V514" s="9">
        <v>47107.159417596864</v>
      </c>
      <c r="W514" s="9">
        <v>0</v>
      </c>
      <c r="X514" s="8">
        <v>0</v>
      </c>
      <c r="Y514" s="8">
        <v>0</v>
      </c>
    </row>
    <row r="515" spans="20:25" x14ac:dyDescent="0.25">
      <c r="T515" s="21" t="s">
        <v>18</v>
      </c>
      <c r="U515" s="8">
        <v>0</v>
      </c>
      <c r="V515" s="9">
        <v>48703.839417596835</v>
      </c>
      <c r="W515" s="9">
        <v>0</v>
      </c>
      <c r="X515" s="8">
        <v>0</v>
      </c>
      <c r="Y515" s="8">
        <v>0</v>
      </c>
    </row>
    <row r="516" spans="20:25" x14ac:dyDescent="0.25">
      <c r="T516" s="21" t="s">
        <v>10</v>
      </c>
      <c r="U516" s="8">
        <v>30666.740000000023</v>
      </c>
      <c r="V516" s="9">
        <v>0</v>
      </c>
      <c r="W516" s="9">
        <v>0</v>
      </c>
      <c r="X516" s="8">
        <v>0</v>
      </c>
      <c r="Y516" s="8">
        <v>0</v>
      </c>
    </row>
    <row r="517" spans="20:25" x14ac:dyDescent="0.25">
      <c r="T517" s="15">
        <v>331</v>
      </c>
      <c r="U517" s="8"/>
      <c r="V517" s="9"/>
      <c r="W517" s="9"/>
      <c r="X517" s="8"/>
      <c r="Y517" s="8"/>
    </row>
    <row r="518" spans="20:25" x14ac:dyDescent="0.25">
      <c r="T518" s="21" t="s">
        <v>14</v>
      </c>
      <c r="U518" s="8">
        <v>0</v>
      </c>
      <c r="V518" s="9">
        <v>26529.17997019321</v>
      </c>
      <c r="W518" s="9">
        <v>37249.1</v>
      </c>
      <c r="X518" s="8">
        <v>37249.1</v>
      </c>
      <c r="Y518" s="8">
        <v>37249.1</v>
      </c>
    </row>
    <row r="519" spans="20:25" x14ac:dyDescent="0.25">
      <c r="T519" s="21" t="s">
        <v>16</v>
      </c>
      <c r="U519" s="8">
        <v>30997.646666666682</v>
      </c>
      <c r="V519" s="9">
        <v>37249.1</v>
      </c>
      <c r="W519" s="9">
        <v>0</v>
      </c>
      <c r="X519" s="8">
        <v>0</v>
      </c>
      <c r="Y519" s="8">
        <v>0</v>
      </c>
    </row>
    <row r="520" spans="20:25" x14ac:dyDescent="0.25">
      <c r="T520" s="21" t="s">
        <v>18</v>
      </c>
      <c r="U520" s="8">
        <v>0</v>
      </c>
      <c r="V520" s="9">
        <v>68654.190000000017</v>
      </c>
      <c r="W520" s="9">
        <v>0</v>
      </c>
      <c r="X520" s="8">
        <v>0</v>
      </c>
      <c r="Y520" s="8">
        <v>0</v>
      </c>
    </row>
    <row r="521" spans="20:25" x14ac:dyDescent="0.25">
      <c r="T521" s="21" t="s">
        <v>10</v>
      </c>
      <c r="U521" s="8">
        <v>22126.45</v>
      </c>
      <c r="V521" s="9">
        <v>0</v>
      </c>
      <c r="W521" s="9">
        <v>0</v>
      </c>
      <c r="X521" s="8">
        <v>0</v>
      </c>
      <c r="Y521" s="8">
        <v>0</v>
      </c>
    </row>
    <row r="522" spans="20:25" x14ac:dyDescent="0.25">
      <c r="T522" s="15">
        <v>333</v>
      </c>
      <c r="U522" s="8"/>
      <c r="V522" s="9"/>
      <c r="W522" s="9"/>
      <c r="X522" s="8"/>
      <c r="Y522" s="8"/>
    </row>
    <row r="523" spans="20:25" x14ac:dyDescent="0.25">
      <c r="T523" s="21" t="s">
        <v>14</v>
      </c>
      <c r="U523" s="8">
        <v>0</v>
      </c>
      <c r="V523" s="9">
        <v>51027.677198281875</v>
      </c>
      <c r="W523" s="9">
        <v>45935.399999999987</v>
      </c>
      <c r="X523" s="8">
        <v>45935.399999999987</v>
      </c>
      <c r="Y523" s="8">
        <v>44935.399999999994</v>
      </c>
    </row>
    <row r="524" spans="20:25" x14ac:dyDescent="0.25">
      <c r="T524" s="21" t="s">
        <v>16</v>
      </c>
      <c r="U524" s="8">
        <v>58460.888333333365</v>
      </c>
      <c r="V524" s="9">
        <v>45935.399999999987</v>
      </c>
      <c r="W524" s="9">
        <v>0</v>
      </c>
      <c r="X524" s="8">
        <v>0</v>
      </c>
      <c r="Y524" s="8">
        <v>0</v>
      </c>
    </row>
    <row r="525" spans="20:25" x14ac:dyDescent="0.25">
      <c r="T525" s="21" t="s">
        <v>18</v>
      </c>
      <c r="U525" s="8">
        <v>0</v>
      </c>
      <c r="V525" s="9">
        <v>53533.390000000007</v>
      </c>
      <c r="W525" s="9">
        <v>0</v>
      </c>
      <c r="X525" s="8">
        <v>0</v>
      </c>
      <c r="Y525" s="8">
        <v>0</v>
      </c>
    </row>
    <row r="526" spans="20:25" x14ac:dyDescent="0.25">
      <c r="T526" s="21" t="s">
        <v>10</v>
      </c>
      <c r="U526" s="8">
        <v>36459.9</v>
      </c>
      <c r="V526" s="9">
        <v>0</v>
      </c>
      <c r="W526" s="9">
        <v>0</v>
      </c>
      <c r="X526" s="8">
        <v>0</v>
      </c>
      <c r="Y526" s="8">
        <v>0</v>
      </c>
    </row>
    <row r="527" spans="20:25" x14ac:dyDescent="0.25">
      <c r="T527" s="15">
        <v>335</v>
      </c>
      <c r="U527" s="8"/>
      <c r="V527" s="9"/>
      <c r="W527" s="9"/>
      <c r="X527" s="8"/>
      <c r="Y527" s="8"/>
    </row>
    <row r="528" spans="20:25" x14ac:dyDescent="0.25">
      <c r="T528" s="21" t="s">
        <v>14</v>
      </c>
      <c r="U528" s="8">
        <v>0</v>
      </c>
      <c r="V528" s="9">
        <v>64911.841395502866</v>
      </c>
      <c r="W528" s="9">
        <v>80370.28</v>
      </c>
      <c r="X528" s="8">
        <v>80370.28</v>
      </c>
      <c r="Y528" s="8">
        <v>80370.28</v>
      </c>
    </row>
    <row r="529" spans="20:25" x14ac:dyDescent="0.25">
      <c r="T529" s="21" t="s">
        <v>16</v>
      </c>
      <c r="U529" s="8">
        <v>64911.790000000023</v>
      </c>
      <c r="V529" s="9">
        <v>80370.28</v>
      </c>
      <c r="W529" s="9">
        <v>0</v>
      </c>
      <c r="X529" s="8">
        <v>0</v>
      </c>
      <c r="Y529" s="8">
        <v>0</v>
      </c>
    </row>
    <row r="530" spans="20:25" x14ac:dyDescent="0.25">
      <c r="T530" s="21" t="s">
        <v>18</v>
      </c>
      <c r="U530" s="8">
        <v>0</v>
      </c>
      <c r="V530" s="9">
        <v>84061.559999999983</v>
      </c>
      <c r="W530" s="9">
        <v>0</v>
      </c>
      <c r="X530" s="8">
        <v>0</v>
      </c>
      <c r="Y530" s="8">
        <v>0</v>
      </c>
    </row>
    <row r="531" spans="20:25" x14ac:dyDescent="0.25">
      <c r="T531" s="21" t="s">
        <v>10</v>
      </c>
      <c r="U531" s="8">
        <v>57559.360000000015</v>
      </c>
      <c r="V531" s="9">
        <v>0</v>
      </c>
      <c r="W531" s="9">
        <v>0</v>
      </c>
      <c r="X531" s="8">
        <v>0</v>
      </c>
      <c r="Y531" s="8">
        <v>0</v>
      </c>
    </row>
    <row r="532" spans="20:25" x14ac:dyDescent="0.25">
      <c r="T532" s="15">
        <v>342</v>
      </c>
      <c r="U532" s="8"/>
      <c r="V532" s="9"/>
      <c r="W532" s="9"/>
      <c r="X532" s="8"/>
      <c r="Y532" s="8"/>
    </row>
    <row r="533" spans="20:25" x14ac:dyDescent="0.25">
      <c r="T533" s="21" t="s">
        <v>14</v>
      </c>
      <c r="U533" s="8">
        <v>0</v>
      </c>
      <c r="V533" s="9">
        <v>81589.760000000024</v>
      </c>
      <c r="W533" s="9">
        <v>94556.63999999997</v>
      </c>
      <c r="X533" s="8">
        <v>94556.63999999997</v>
      </c>
      <c r="Y533" s="8">
        <v>94556.63999999997</v>
      </c>
    </row>
    <row r="534" spans="20:25" x14ac:dyDescent="0.25">
      <c r="T534" s="21" t="s">
        <v>16</v>
      </c>
      <c r="U534" s="8">
        <v>81276.960000000021</v>
      </c>
      <c r="V534" s="9">
        <v>94556.63999999997</v>
      </c>
      <c r="W534" s="9">
        <v>0</v>
      </c>
      <c r="X534" s="8">
        <v>0</v>
      </c>
      <c r="Y534" s="8">
        <v>0</v>
      </c>
    </row>
    <row r="535" spans="20:25" x14ac:dyDescent="0.25">
      <c r="T535" s="21" t="s">
        <v>18</v>
      </c>
      <c r="U535" s="8">
        <v>0</v>
      </c>
      <c r="V535" s="9">
        <v>108261.14999999998</v>
      </c>
      <c r="W535" s="9">
        <v>0</v>
      </c>
      <c r="X535" s="8">
        <v>0</v>
      </c>
      <c r="Y535" s="8">
        <v>0</v>
      </c>
    </row>
    <row r="536" spans="20:25" x14ac:dyDescent="0.25">
      <c r="T536" s="21" t="s">
        <v>10</v>
      </c>
      <c r="U536" s="8">
        <v>63424.469999999994</v>
      </c>
      <c r="V536" s="9">
        <v>0</v>
      </c>
      <c r="W536" s="9">
        <v>0</v>
      </c>
      <c r="X536" s="8">
        <v>0</v>
      </c>
      <c r="Y536" s="8">
        <v>0</v>
      </c>
    </row>
    <row r="537" spans="20:25" x14ac:dyDescent="0.25">
      <c r="T537" s="15">
        <v>344</v>
      </c>
      <c r="U537" s="8"/>
      <c r="V537" s="9"/>
      <c r="W537" s="9"/>
      <c r="X537" s="8"/>
      <c r="Y537" s="8"/>
    </row>
    <row r="538" spans="20:25" x14ac:dyDescent="0.25">
      <c r="T538" s="21" t="s">
        <v>14</v>
      </c>
      <c r="U538" s="8">
        <v>0</v>
      </c>
      <c r="V538" s="9">
        <v>33743.25700187686</v>
      </c>
      <c r="W538" s="9">
        <v>61854.127001876856</v>
      </c>
      <c r="X538" s="8">
        <v>61854.127001876856</v>
      </c>
      <c r="Y538" s="8">
        <v>61854.127001876856</v>
      </c>
    </row>
    <row r="539" spans="20:25" x14ac:dyDescent="0.25">
      <c r="T539" s="21" t="s">
        <v>16</v>
      </c>
      <c r="U539" s="8">
        <v>33743.250000000015</v>
      </c>
      <c r="V539" s="9">
        <v>61854.127001876856</v>
      </c>
      <c r="W539" s="9">
        <v>0</v>
      </c>
      <c r="X539" s="8">
        <v>0</v>
      </c>
      <c r="Y539" s="8">
        <v>0</v>
      </c>
    </row>
    <row r="540" spans="20:25" x14ac:dyDescent="0.25">
      <c r="T540" s="21" t="s">
        <v>18</v>
      </c>
      <c r="U540" s="8">
        <v>0</v>
      </c>
      <c r="V540" s="9">
        <v>63193.107001876844</v>
      </c>
      <c r="W540" s="9">
        <v>0</v>
      </c>
      <c r="X540" s="8">
        <v>0</v>
      </c>
      <c r="Y540" s="8">
        <v>0</v>
      </c>
    </row>
    <row r="541" spans="20:25" x14ac:dyDescent="0.25">
      <c r="T541" s="21" t="s">
        <v>10</v>
      </c>
      <c r="U541" s="8">
        <v>28941.830000000009</v>
      </c>
      <c r="V541" s="9">
        <v>0</v>
      </c>
      <c r="W541" s="9">
        <v>0</v>
      </c>
      <c r="X541" s="8">
        <v>0</v>
      </c>
      <c r="Y541" s="8">
        <v>0</v>
      </c>
    </row>
    <row r="542" spans="20:25" x14ac:dyDescent="0.25">
      <c r="T542" s="15">
        <v>346</v>
      </c>
      <c r="U542" s="8"/>
      <c r="V542" s="9"/>
      <c r="W542" s="9"/>
      <c r="X542" s="8"/>
      <c r="Y542" s="8"/>
    </row>
    <row r="543" spans="20:25" x14ac:dyDescent="0.25">
      <c r="T543" s="21" t="s">
        <v>14</v>
      </c>
      <c r="U543" s="8">
        <v>0</v>
      </c>
      <c r="V543" s="9">
        <v>200</v>
      </c>
      <c r="W543" s="9">
        <v>0</v>
      </c>
      <c r="X543" s="8">
        <v>0</v>
      </c>
      <c r="Y543" s="8">
        <v>0</v>
      </c>
    </row>
    <row r="544" spans="20:25" x14ac:dyDescent="0.25">
      <c r="T544" s="21" t="s">
        <v>16</v>
      </c>
      <c r="U544" s="8">
        <v>13727.423333333332</v>
      </c>
      <c r="V544" s="9">
        <v>13619.849999999999</v>
      </c>
      <c r="W544" s="9">
        <v>0</v>
      </c>
      <c r="X544" s="8">
        <v>0</v>
      </c>
      <c r="Y544" s="8">
        <v>0</v>
      </c>
    </row>
    <row r="545" spans="20:25" x14ac:dyDescent="0.25">
      <c r="T545" s="21" t="s">
        <v>18</v>
      </c>
      <c r="U545" s="8">
        <v>0</v>
      </c>
      <c r="V545" s="9">
        <v>19055.400000000001</v>
      </c>
      <c r="W545" s="9">
        <v>0</v>
      </c>
      <c r="X545" s="8">
        <v>0</v>
      </c>
      <c r="Y545" s="8">
        <v>0</v>
      </c>
    </row>
    <row r="546" spans="20:25" x14ac:dyDescent="0.25">
      <c r="T546" s="21" t="s">
        <v>10</v>
      </c>
      <c r="U546" s="8">
        <v>33195.330000000016</v>
      </c>
      <c r="V546" s="9">
        <v>0</v>
      </c>
      <c r="W546" s="9">
        <v>0</v>
      </c>
      <c r="X546" s="8">
        <v>0</v>
      </c>
      <c r="Y546" s="8">
        <v>0</v>
      </c>
    </row>
    <row r="547" spans="20:25" x14ac:dyDescent="0.25">
      <c r="T547" s="15">
        <v>350</v>
      </c>
      <c r="U547" s="8"/>
      <c r="V547" s="9"/>
      <c r="W547" s="9"/>
      <c r="X547" s="8"/>
      <c r="Y547" s="8"/>
    </row>
    <row r="548" spans="20:25" x14ac:dyDescent="0.25">
      <c r="T548" s="21" t="s">
        <v>14</v>
      </c>
      <c r="U548" s="8">
        <v>0</v>
      </c>
      <c r="V548" s="9">
        <v>20168.829999999998</v>
      </c>
      <c r="W548" s="9">
        <v>18138.650000000001</v>
      </c>
      <c r="X548" s="8">
        <v>0</v>
      </c>
      <c r="Y548" s="8">
        <v>0</v>
      </c>
    </row>
    <row r="549" spans="20:25" x14ac:dyDescent="0.25">
      <c r="T549" s="21" t="s">
        <v>16</v>
      </c>
      <c r="U549" s="8">
        <v>24997.896666666671</v>
      </c>
      <c r="V549" s="9">
        <v>18138.650000000001</v>
      </c>
      <c r="W549" s="9">
        <v>0</v>
      </c>
      <c r="X549" s="8">
        <v>0</v>
      </c>
      <c r="Y549" s="8">
        <v>0</v>
      </c>
    </row>
    <row r="550" spans="20:25" x14ac:dyDescent="0.25">
      <c r="T550" s="21" t="s">
        <v>18</v>
      </c>
      <c r="U550" s="8">
        <v>0</v>
      </c>
      <c r="V550" s="9">
        <v>18138.650000000001</v>
      </c>
      <c r="W550" s="9">
        <v>0</v>
      </c>
      <c r="X550" s="8">
        <v>0</v>
      </c>
      <c r="Y550" s="8">
        <v>0</v>
      </c>
    </row>
    <row r="551" spans="20:25" x14ac:dyDescent="0.25">
      <c r="T551" s="21" t="s">
        <v>10</v>
      </c>
      <c r="U551" s="8">
        <v>7205.1200000000044</v>
      </c>
      <c r="V551" s="9">
        <v>0</v>
      </c>
      <c r="W551" s="9">
        <v>0</v>
      </c>
      <c r="X551" s="8">
        <v>0</v>
      </c>
      <c r="Y551" s="8">
        <v>0</v>
      </c>
    </row>
    <row r="552" spans="20:25" x14ac:dyDescent="0.25">
      <c r="T552" s="15">
        <v>356</v>
      </c>
      <c r="U552" s="8"/>
      <c r="V552" s="9"/>
      <c r="W552" s="9"/>
      <c r="X552" s="8"/>
      <c r="Y552" s="8"/>
    </row>
    <row r="553" spans="20:25" x14ac:dyDescent="0.25">
      <c r="T553" s="21" t="s">
        <v>14</v>
      </c>
      <c r="U553" s="8">
        <v>0</v>
      </c>
      <c r="V553" s="9">
        <v>69425.849999999977</v>
      </c>
      <c r="W553" s="9">
        <v>56559.789999999994</v>
      </c>
      <c r="X553" s="8">
        <v>56559.789999999994</v>
      </c>
      <c r="Y553" s="8">
        <v>56559.789999999994</v>
      </c>
    </row>
    <row r="554" spans="20:25" x14ac:dyDescent="0.25">
      <c r="T554" s="21" t="s">
        <v>16</v>
      </c>
      <c r="U554" s="8">
        <v>69425.849999999991</v>
      </c>
      <c r="V554" s="9">
        <v>56559.789999999994</v>
      </c>
      <c r="W554" s="9">
        <v>0</v>
      </c>
      <c r="X554" s="8">
        <v>0</v>
      </c>
      <c r="Y554" s="8">
        <v>0</v>
      </c>
    </row>
    <row r="555" spans="20:25" x14ac:dyDescent="0.25">
      <c r="T555" s="21" t="s">
        <v>18</v>
      </c>
      <c r="U555" s="8">
        <v>0</v>
      </c>
      <c r="V555" s="9">
        <v>58667.749999999985</v>
      </c>
      <c r="W555" s="9">
        <v>0</v>
      </c>
      <c r="X555" s="8">
        <v>0</v>
      </c>
      <c r="Y555" s="8">
        <v>0</v>
      </c>
    </row>
    <row r="556" spans="20:25" x14ac:dyDescent="0.25">
      <c r="T556" s="21" t="s">
        <v>10</v>
      </c>
      <c r="U556" s="8">
        <v>45857.259999999995</v>
      </c>
      <c r="V556" s="9">
        <v>0</v>
      </c>
      <c r="W556" s="9">
        <v>0</v>
      </c>
      <c r="X556" s="8">
        <v>0</v>
      </c>
      <c r="Y556" s="8">
        <v>0</v>
      </c>
    </row>
    <row r="557" spans="20:25" x14ac:dyDescent="0.25">
      <c r="T557" s="15">
        <v>390</v>
      </c>
      <c r="U557" s="8"/>
      <c r="V557" s="9"/>
      <c r="W557" s="9"/>
      <c r="X557" s="8"/>
      <c r="Y557" s="8"/>
    </row>
    <row r="558" spans="20:25" x14ac:dyDescent="0.25">
      <c r="T558" s="21" t="s">
        <v>14</v>
      </c>
      <c r="U558" s="8">
        <v>0</v>
      </c>
      <c r="V558" s="9">
        <v>27496.9</v>
      </c>
      <c r="W558" s="9">
        <v>35441.53</v>
      </c>
      <c r="X558" s="8">
        <v>35441.53</v>
      </c>
      <c r="Y558" s="8">
        <v>35441.53</v>
      </c>
    </row>
    <row r="559" spans="20:25" x14ac:dyDescent="0.25">
      <c r="T559" s="21" t="s">
        <v>16</v>
      </c>
      <c r="U559" s="8">
        <v>27496.900000000005</v>
      </c>
      <c r="V559" s="9">
        <v>35441.53</v>
      </c>
      <c r="W559" s="9">
        <v>0</v>
      </c>
      <c r="X559" s="8">
        <v>0</v>
      </c>
      <c r="Y559" s="8">
        <v>0</v>
      </c>
    </row>
    <row r="560" spans="20:25" x14ac:dyDescent="0.25">
      <c r="T560" s="21" t="s">
        <v>18</v>
      </c>
      <c r="U560" s="8">
        <v>0</v>
      </c>
      <c r="V560" s="9">
        <v>40370.780000000006</v>
      </c>
      <c r="W560" s="9">
        <v>0</v>
      </c>
      <c r="X560" s="8">
        <v>0</v>
      </c>
      <c r="Y560" s="8">
        <v>0</v>
      </c>
    </row>
    <row r="561" spans="20:25" x14ac:dyDescent="0.25">
      <c r="T561" s="21" t="s">
        <v>10</v>
      </c>
      <c r="U561" s="8">
        <v>9028.7099999999973</v>
      </c>
      <c r="V561" s="9">
        <v>0</v>
      </c>
      <c r="W561" s="9">
        <v>0</v>
      </c>
      <c r="X561" s="8">
        <v>0</v>
      </c>
      <c r="Y561" s="8">
        <v>0</v>
      </c>
    </row>
    <row r="562" spans="20:25" x14ac:dyDescent="0.25">
      <c r="T562" s="15">
        <v>391</v>
      </c>
      <c r="U562" s="8"/>
      <c r="V562" s="9"/>
      <c r="W562" s="9"/>
      <c r="X562" s="8"/>
      <c r="Y562" s="8"/>
    </row>
    <row r="563" spans="20:25" x14ac:dyDescent="0.25">
      <c r="T563" s="21" t="s">
        <v>14</v>
      </c>
      <c r="U563" s="8">
        <v>0</v>
      </c>
      <c r="V563" s="9">
        <v>26708.410000000011</v>
      </c>
      <c r="W563" s="9">
        <v>77949.360000000044</v>
      </c>
      <c r="X563" s="8">
        <v>77949.360000000044</v>
      </c>
      <c r="Y563" s="8">
        <v>73327.360000000001</v>
      </c>
    </row>
    <row r="564" spans="20:25" x14ac:dyDescent="0.25">
      <c r="T564" s="21" t="s">
        <v>16</v>
      </c>
      <c r="U564" s="8">
        <v>41203.100000000006</v>
      </c>
      <c r="V564" s="9">
        <v>69875.390000000029</v>
      </c>
      <c r="W564" s="9">
        <v>0</v>
      </c>
      <c r="X564" s="8">
        <v>0</v>
      </c>
      <c r="Y564" s="8">
        <v>0</v>
      </c>
    </row>
    <row r="565" spans="20:25" x14ac:dyDescent="0.25">
      <c r="T565" s="21" t="s">
        <v>18</v>
      </c>
      <c r="U565" s="8">
        <v>0</v>
      </c>
      <c r="V565" s="9">
        <v>75978.030000000072</v>
      </c>
      <c r="W565" s="9">
        <v>0</v>
      </c>
      <c r="X565" s="8">
        <v>0</v>
      </c>
      <c r="Y565" s="8">
        <v>0</v>
      </c>
    </row>
    <row r="566" spans="20:25" x14ac:dyDescent="0.25">
      <c r="T566" s="21" t="s">
        <v>10</v>
      </c>
      <c r="U566" s="8">
        <v>59573.899999999987</v>
      </c>
      <c r="V566" s="9">
        <v>0</v>
      </c>
      <c r="W566" s="9">
        <v>0</v>
      </c>
      <c r="X566" s="8">
        <v>0</v>
      </c>
      <c r="Y566" s="8">
        <v>0</v>
      </c>
    </row>
    <row r="567" spans="20:25" x14ac:dyDescent="0.25">
      <c r="T567" s="15">
        <v>395</v>
      </c>
      <c r="U567" s="8"/>
      <c r="V567" s="9"/>
      <c r="W567" s="9"/>
      <c r="X567" s="8"/>
      <c r="Y567" s="8"/>
    </row>
    <row r="568" spans="20:25" x14ac:dyDescent="0.25">
      <c r="T568" s="21" t="s">
        <v>14</v>
      </c>
      <c r="U568" s="8">
        <v>0</v>
      </c>
      <c r="V568" s="9">
        <v>172354.70738871375</v>
      </c>
      <c r="W568" s="9">
        <v>169746.66999999993</v>
      </c>
      <c r="X568" s="8">
        <v>169746.66999999993</v>
      </c>
      <c r="Y568" s="8">
        <v>169746.66999999993</v>
      </c>
    </row>
    <row r="569" spans="20:25" x14ac:dyDescent="0.25">
      <c r="T569" s="21" t="s">
        <v>16</v>
      </c>
      <c r="U569" s="8">
        <v>172354.61</v>
      </c>
      <c r="V569" s="9">
        <v>169746.66999999993</v>
      </c>
      <c r="W569" s="9">
        <v>0</v>
      </c>
      <c r="X569" s="8">
        <v>0</v>
      </c>
      <c r="Y569" s="8">
        <v>0</v>
      </c>
    </row>
    <row r="570" spans="20:25" x14ac:dyDescent="0.25">
      <c r="T570" s="21" t="s">
        <v>18</v>
      </c>
      <c r="U570" s="8">
        <v>0</v>
      </c>
      <c r="V570" s="9">
        <v>171975.99999999985</v>
      </c>
      <c r="W570" s="9">
        <v>0</v>
      </c>
      <c r="X570" s="8">
        <v>0</v>
      </c>
      <c r="Y570" s="8">
        <v>0</v>
      </c>
    </row>
    <row r="571" spans="20:25" x14ac:dyDescent="0.25">
      <c r="T571" s="21" t="s">
        <v>10</v>
      </c>
      <c r="U571" s="8">
        <v>167224.42000000001</v>
      </c>
      <c r="V571" s="9">
        <v>0</v>
      </c>
      <c r="W571" s="9">
        <v>0</v>
      </c>
      <c r="X571" s="8">
        <v>0</v>
      </c>
      <c r="Y571" s="8">
        <v>0</v>
      </c>
    </row>
    <row r="572" spans="20:25" x14ac:dyDescent="0.25">
      <c r="T572" s="15">
        <v>1884</v>
      </c>
      <c r="U572" s="8"/>
      <c r="V572" s="9"/>
      <c r="W572" s="9"/>
      <c r="X572" s="8"/>
      <c r="Y572" s="8"/>
    </row>
    <row r="573" spans="20:25" x14ac:dyDescent="0.25">
      <c r="T573" s="21" t="s">
        <v>14</v>
      </c>
      <c r="U573" s="8">
        <v>0</v>
      </c>
      <c r="V573" s="9">
        <v>6921.9</v>
      </c>
      <c r="W573" s="9">
        <v>11002.829999999998</v>
      </c>
      <c r="X573" s="8">
        <v>11002.829999999998</v>
      </c>
      <c r="Y573" s="8">
        <v>11002.829999999998</v>
      </c>
    </row>
    <row r="574" spans="20:25" x14ac:dyDescent="0.25">
      <c r="T574" s="21" t="s">
        <v>16</v>
      </c>
      <c r="U574" s="8">
        <v>6921.9000000000005</v>
      </c>
      <c r="V574" s="9">
        <v>11002.829999999998</v>
      </c>
      <c r="W574" s="9">
        <v>0</v>
      </c>
      <c r="X574" s="8">
        <v>0</v>
      </c>
      <c r="Y574" s="8">
        <v>0</v>
      </c>
    </row>
    <row r="575" spans="20:25" x14ac:dyDescent="0.25">
      <c r="T575" s="21" t="s">
        <v>18</v>
      </c>
      <c r="U575" s="8">
        <v>0</v>
      </c>
      <c r="V575" s="9">
        <v>11002.829999999998</v>
      </c>
      <c r="W575" s="9">
        <v>0</v>
      </c>
      <c r="X575" s="8">
        <v>0</v>
      </c>
      <c r="Y575" s="8">
        <v>0</v>
      </c>
    </row>
    <row r="576" spans="20:25" x14ac:dyDescent="0.25">
      <c r="T576" s="21" t="s">
        <v>10</v>
      </c>
      <c r="U576" s="8">
        <v>8000.9</v>
      </c>
      <c r="V576" s="9">
        <v>0</v>
      </c>
      <c r="W576" s="9">
        <v>0</v>
      </c>
      <c r="X576" s="8">
        <v>0</v>
      </c>
      <c r="Y576" s="8">
        <v>0</v>
      </c>
    </row>
    <row r="577" spans="20:25" x14ac:dyDescent="0.25">
      <c r="T577" s="15">
        <v>2052</v>
      </c>
      <c r="U577" s="8"/>
      <c r="V577" s="9"/>
      <c r="W577" s="9"/>
      <c r="X577" s="8"/>
      <c r="Y577" s="8"/>
    </row>
    <row r="578" spans="20:25" x14ac:dyDescent="0.25">
      <c r="T578" s="21" t="s">
        <v>14</v>
      </c>
      <c r="U578" s="8">
        <v>0</v>
      </c>
      <c r="V578" s="9">
        <v>20260.920471595338</v>
      </c>
      <c r="W578" s="9">
        <v>29051.050000000007</v>
      </c>
      <c r="X578" s="8">
        <v>29051.050000000007</v>
      </c>
      <c r="Y578" s="8">
        <v>29051.050000000007</v>
      </c>
    </row>
    <row r="579" spans="20:25" x14ac:dyDescent="0.25">
      <c r="T579" s="21" t="s">
        <v>16</v>
      </c>
      <c r="U579" s="8">
        <v>20260.709999999995</v>
      </c>
      <c r="V579" s="9">
        <v>29051.050000000007</v>
      </c>
      <c r="W579" s="9">
        <v>0</v>
      </c>
      <c r="X579" s="8">
        <v>0</v>
      </c>
      <c r="Y579" s="8">
        <v>0</v>
      </c>
    </row>
    <row r="580" spans="20:25" x14ac:dyDescent="0.25">
      <c r="T580" s="21" t="s">
        <v>18</v>
      </c>
      <c r="U580" s="8">
        <v>0</v>
      </c>
      <c r="V580" s="9">
        <v>29051.050000000007</v>
      </c>
      <c r="W580" s="9">
        <v>0</v>
      </c>
      <c r="X580" s="8">
        <v>0</v>
      </c>
      <c r="Y580" s="8">
        <v>0</v>
      </c>
    </row>
    <row r="581" spans="20:25" x14ac:dyDescent="0.25">
      <c r="T581" s="21" t="s">
        <v>10</v>
      </c>
      <c r="U581" s="8">
        <v>17841.02</v>
      </c>
      <c r="V581" s="9">
        <v>0</v>
      </c>
      <c r="W581" s="9">
        <v>0</v>
      </c>
      <c r="X581" s="8">
        <v>0</v>
      </c>
      <c r="Y581" s="8">
        <v>0</v>
      </c>
    </row>
    <row r="582" spans="20:25" x14ac:dyDescent="0.25">
      <c r="T582" s="15">
        <v>2103</v>
      </c>
      <c r="U582" s="8"/>
      <c r="V582" s="9"/>
      <c r="W582" s="9"/>
      <c r="X582" s="8"/>
      <c r="Y582" s="8"/>
    </row>
    <row r="583" spans="20:25" x14ac:dyDescent="0.25">
      <c r="T583" s="21" t="s">
        <v>14</v>
      </c>
      <c r="U583" s="8">
        <v>0</v>
      </c>
      <c r="V583" s="9">
        <v>1157.7600000000002</v>
      </c>
      <c r="W583" s="9">
        <v>0</v>
      </c>
      <c r="X583" s="8">
        <v>0</v>
      </c>
      <c r="Y583" s="8">
        <v>0</v>
      </c>
    </row>
    <row r="584" spans="20:25" x14ac:dyDescent="0.25">
      <c r="T584" s="21" t="s">
        <v>16</v>
      </c>
      <c r="U584" s="8">
        <v>2315.5199999999995</v>
      </c>
      <c r="V584" s="9">
        <v>624.49</v>
      </c>
      <c r="W584" s="9">
        <v>0</v>
      </c>
      <c r="X584" s="8">
        <v>0</v>
      </c>
      <c r="Y584" s="8">
        <v>0</v>
      </c>
    </row>
    <row r="585" spans="20:25" x14ac:dyDescent="0.25">
      <c r="T585" s="21" t="s">
        <v>18</v>
      </c>
      <c r="U585" s="8">
        <v>0</v>
      </c>
      <c r="V585" s="9">
        <v>624.49</v>
      </c>
      <c r="W585" s="9">
        <v>0</v>
      </c>
      <c r="X585" s="8">
        <v>0</v>
      </c>
      <c r="Y585" s="8">
        <v>0</v>
      </c>
    </row>
    <row r="586" spans="20:25" x14ac:dyDescent="0.25">
      <c r="T586" s="21" t="s">
        <v>10</v>
      </c>
      <c r="U586" s="8">
        <v>132.9</v>
      </c>
      <c r="V586" s="9">
        <v>0</v>
      </c>
      <c r="W586" s="9">
        <v>0</v>
      </c>
      <c r="X586" s="8">
        <v>0</v>
      </c>
      <c r="Y586" s="8">
        <v>0</v>
      </c>
    </row>
    <row r="587" spans="20:25" x14ac:dyDescent="0.25">
      <c r="T587" s="15">
        <v>2300</v>
      </c>
      <c r="U587" s="8"/>
      <c r="V587" s="9"/>
      <c r="W587" s="9"/>
      <c r="X587" s="8"/>
      <c r="Y587" s="8"/>
    </row>
    <row r="588" spans="20:25" x14ac:dyDescent="0.25">
      <c r="T588" s="21" t="s">
        <v>14</v>
      </c>
      <c r="U588" s="8">
        <v>0</v>
      </c>
      <c r="V588" s="9">
        <v>321616.72245167126</v>
      </c>
      <c r="W588" s="9">
        <v>305754.28999999998</v>
      </c>
      <c r="X588" s="8">
        <v>346892.94000000006</v>
      </c>
      <c r="Y588" s="8">
        <v>346892.94000000006</v>
      </c>
    </row>
    <row r="589" spans="20:25" x14ac:dyDescent="0.25">
      <c r="T589" s="21" t="s">
        <v>16</v>
      </c>
      <c r="U589" s="8">
        <v>326116.40999999997</v>
      </c>
      <c r="V589" s="9">
        <v>321149.37</v>
      </c>
      <c r="W589" s="9">
        <v>0</v>
      </c>
      <c r="X589" s="8">
        <v>0</v>
      </c>
      <c r="Y589" s="8">
        <v>0</v>
      </c>
    </row>
    <row r="590" spans="20:25" x14ac:dyDescent="0.25">
      <c r="T590" s="21" t="s">
        <v>18</v>
      </c>
      <c r="U590" s="8">
        <v>0</v>
      </c>
      <c r="V590" s="9">
        <v>339685.5</v>
      </c>
      <c r="W590" s="9">
        <v>0</v>
      </c>
      <c r="X590" s="8">
        <v>0</v>
      </c>
      <c r="Y590" s="8">
        <v>0</v>
      </c>
    </row>
    <row r="591" spans="20:25" x14ac:dyDescent="0.25">
      <c r="T591" s="21" t="s">
        <v>10</v>
      </c>
      <c r="U591" s="8">
        <v>368332.82999999984</v>
      </c>
      <c r="V591" s="9">
        <v>0</v>
      </c>
      <c r="W591" s="9">
        <v>0</v>
      </c>
      <c r="X591" s="8">
        <v>0</v>
      </c>
      <c r="Y591" s="8">
        <v>0</v>
      </c>
    </row>
    <row r="592" spans="20:25" x14ac:dyDescent="0.25">
      <c r="T592" s="15">
        <v>2303</v>
      </c>
      <c r="U592" s="8"/>
      <c r="V592" s="9"/>
      <c r="W592" s="9"/>
      <c r="X592" s="8"/>
      <c r="Y592" s="8"/>
    </row>
    <row r="593" spans="20:25" x14ac:dyDescent="0.25">
      <c r="T593" s="21" t="s">
        <v>14</v>
      </c>
      <c r="U593" s="8">
        <v>0</v>
      </c>
      <c r="V593" s="9">
        <v>558692.25695071695</v>
      </c>
      <c r="W593" s="9">
        <v>258759.30331811515</v>
      </c>
      <c r="X593" s="8">
        <v>258759.30331811515</v>
      </c>
      <c r="Y593" s="8">
        <v>70636.105829528809</v>
      </c>
    </row>
    <row r="594" spans="20:25" x14ac:dyDescent="0.25">
      <c r="T594" s="21" t="s">
        <v>16</v>
      </c>
      <c r="U594" s="8">
        <v>569472.46999999986</v>
      </c>
      <c r="V594" s="9">
        <v>597913.75999999966</v>
      </c>
      <c r="W594" s="9">
        <v>0</v>
      </c>
      <c r="X594" s="8">
        <v>0</v>
      </c>
      <c r="Y594" s="8">
        <v>0</v>
      </c>
    </row>
    <row r="595" spans="20:25" x14ac:dyDescent="0.25">
      <c r="T595" s="21" t="s">
        <v>18</v>
      </c>
      <c r="U595" s="8">
        <v>0</v>
      </c>
      <c r="V595" s="9">
        <v>647702.50999999954</v>
      </c>
      <c r="W595" s="9">
        <v>0</v>
      </c>
      <c r="X595" s="8">
        <v>0</v>
      </c>
      <c r="Y595" s="8">
        <v>0</v>
      </c>
    </row>
    <row r="596" spans="20:25" x14ac:dyDescent="0.25">
      <c r="T596" s="21" t="s">
        <v>10</v>
      </c>
      <c r="U596" s="8">
        <v>739759.3399999995</v>
      </c>
      <c r="V596" s="9">
        <v>0</v>
      </c>
      <c r="W596" s="9">
        <v>0</v>
      </c>
      <c r="X596" s="8">
        <v>0</v>
      </c>
      <c r="Y596" s="8">
        <v>0</v>
      </c>
    </row>
    <row r="597" spans="20:25" x14ac:dyDescent="0.25">
      <c r="T597" s="15">
        <v>2304</v>
      </c>
      <c r="U597" s="8"/>
      <c r="V597" s="9"/>
      <c r="W597" s="9"/>
      <c r="X597" s="8"/>
      <c r="Y597" s="8"/>
    </row>
    <row r="598" spans="20:25" x14ac:dyDescent="0.25">
      <c r="T598" s="21" t="s">
        <v>14</v>
      </c>
      <c r="U598" s="8">
        <v>0</v>
      </c>
      <c r="V598" s="9">
        <v>232166.36999999994</v>
      </c>
      <c r="W598" s="9">
        <v>258649.47999999989</v>
      </c>
      <c r="X598" s="8">
        <v>258649.47999999989</v>
      </c>
      <c r="Y598" s="8">
        <v>258649.47999999989</v>
      </c>
    </row>
    <row r="599" spans="20:25" x14ac:dyDescent="0.25">
      <c r="T599" s="21" t="s">
        <v>16</v>
      </c>
      <c r="U599" s="8">
        <v>238166.36999999994</v>
      </c>
      <c r="V599" s="9">
        <v>238649.47999999992</v>
      </c>
      <c r="W599" s="9">
        <v>0</v>
      </c>
      <c r="X599" s="8">
        <v>0</v>
      </c>
      <c r="Y599" s="8">
        <v>0</v>
      </c>
    </row>
    <row r="600" spans="20:25" x14ac:dyDescent="0.25">
      <c r="T600" s="21" t="s">
        <v>18</v>
      </c>
      <c r="U600" s="8">
        <v>0</v>
      </c>
      <c r="V600" s="9">
        <v>248184.38999999996</v>
      </c>
      <c r="W600" s="9">
        <v>0</v>
      </c>
      <c r="X600" s="8">
        <v>0</v>
      </c>
      <c r="Y600" s="8">
        <v>0</v>
      </c>
    </row>
    <row r="601" spans="20:25" x14ac:dyDescent="0.25">
      <c r="T601" s="21" t="s">
        <v>10</v>
      </c>
      <c r="U601" s="8">
        <v>298262.68999999994</v>
      </c>
      <c r="V601" s="9">
        <v>0</v>
      </c>
      <c r="W601" s="9">
        <v>0</v>
      </c>
      <c r="X601" s="8">
        <v>0</v>
      </c>
      <c r="Y601" s="8">
        <v>0</v>
      </c>
    </row>
    <row r="602" spans="20:25" x14ac:dyDescent="0.25">
      <c r="T602" s="15">
        <v>2333</v>
      </c>
      <c r="U602" s="8"/>
      <c r="V602" s="9"/>
      <c r="W602" s="9"/>
      <c r="X602" s="8"/>
      <c r="Y602" s="8"/>
    </row>
    <row r="603" spans="20:25" x14ac:dyDescent="0.25">
      <c r="T603" s="21" t="s">
        <v>14</v>
      </c>
      <c r="U603" s="8">
        <v>0</v>
      </c>
      <c r="V603" s="9">
        <v>193657.75050547314</v>
      </c>
      <c r="W603" s="9">
        <v>270104.05999999994</v>
      </c>
      <c r="X603" s="8">
        <v>270104.05999999994</v>
      </c>
      <c r="Y603" s="8">
        <v>270104.05999999994</v>
      </c>
    </row>
    <row r="604" spans="20:25" x14ac:dyDescent="0.25">
      <c r="T604" s="21" t="s">
        <v>16</v>
      </c>
      <c r="U604" s="8">
        <v>204657.37000000002</v>
      </c>
      <c r="V604" s="9">
        <v>270104.05999999994</v>
      </c>
      <c r="W604" s="9">
        <v>0</v>
      </c>
      <c r="X604" s="8">
        <v>0</v>
      </c>
      <c r="Y604" s="8">
        <v>0</v>
      </c>
    </row>
    <row r="605" spans="20:25" x14ac:dyDescent="0.25">
      <c r="T605" s="21" t="s">
        <v>18</v>
      </c>
      <c r="U605" s="8">
        <v>0</v>
      </c>
      <c r="V605" s="9">
        <v>270104.05999999994</v>
      </c>
      <c r="W605" s="9">
        <v>0</v>
      </c>
      <c r="X605" s="8">
        <v>0</v>
      </c>
      <c r="Y605" s="8">
        <v>0</v>
      </c>
    </row>
    <row r="606" spans="20:25" x14ac:dyDescent="0.25">
      <c r="T606" s="21" t="s">
        <v>10</v>
      </c>
      <c r="U606" s="8">
        <v>165760.90000000002</v>
      </c>
      <c r="V606" s="9">
        <v>0</v>
      </c>
      <c r="W606" s="9">
        <v>0</v>
      </c>
      <c r="X606" s="8">
        <v>0</v>
      </c>
      <c r="Y606" s="8">
        <v>0</v>
      </c>
    </row>
    <row r="607" spans="20:25" x14ac:dyDescent="0.25">
      <c r="T607" s="15">
        <v>2415</v>
      </c>
      <c r="U607" s="8"/>
      <c r="V607" s="9"/>
      <c r="W607" s="9"/>
      <c r="X607" s="8"/>
      <c r="Y607" s="8"/>
    </row>
    <row r="608" spans="20:25" x14ac:dyDescent="0.25">
      <c r="T608" s="21" t="s">
        <v>14</v>
      </c>
      <c r="U608" s="8">
        <v>0</v>
      </c>
      <c r="V608" s="9">
        <v>74390.429758688508</v>
      </c>
      <c r="W608" s="9">
        <v>53298.86</v>
      </c>
      <c r="X608" s="8">
        <v>53298.86</v>
      </c>
      <c r="Y608" s="8">
        <v>53298.86</v>
      </c>
    </row>
    <row r="609" spans="20:25" x14ac:dyDescent="0.25">
      <c r="T609" s="21" t="s">
        <v>16</v>
      </c>
      <c r="U609" s="8">
        <v>74390.430000000022</v>
      </c>
      <c r="V609" s="9">
        <v>33695.740000000013</v>
      </c>
      <c r="W609" s="9">
        <v>0</v>
      </c>
      <c r="X609" s="8">
        <v>0</v>
      </c>
      <c r="Y609" s="8">
        <v>0</v>
      </c>
    </row>
    <row r="610" spans="20:25" x14ac:dyDescent="0.25">
      <c r="T610" s="21" t="s">
        <v>18</v>
      </c>
      <c r="U610" s="8">
        <v>0</v>
      </c>
      <c r="V610" s="9">
        <v>33994.830000000016</v>
      </c>
      <c r="W610" s="9">
        <v>0</v>
      </c>
      <c r="X610" s="8">
        <v>0</v>
      </c>
      <c r="Y610" s="8">
        <v>0</v>
      </c>
    </row>
    <row r="611" spans="20:25" x14ac:dyDescent="0.25">
      <c r="T611" s="21" t="s">
        <v>10</v>
      </c>
      <c r="U611" s="8">
        <v>96073.999999999985</v>
      </c>
      <c r="V611" s="9">
        <v>0</v>
      </c>
      <c r="W611" s="9">
        <v>0</v>
      </c>
      <c r="X611" s="8">
        <v>0</v>
      </c>
      <c r="Y611" s="8">
        <v>0</v>
      </c>
    </row>
    <row r="612" spans="20:25" x14ac:dyDescent="0.25">
      <c r="T612" s="15">
        <v>2418</v>
      </c>
      <c r="U612" s="8"/>
      <c r="V612" s="9"/>
      <c r="W612" s="9"/>
      <c r="X612" s="8"/>
      <c r="Y612" s="8"/>
    </row>
    <row r="613" spans="20:25" x14ac:dyDescent="0.25">
      <c r="T613" s="21" t="s">
        <v>14</v>
      </c>
      <c r="U613" s="8">
        <v>0</v>
      </c>
      <c r="V613" s="9">
        <v>1416.4</v>
      </c>
      <c r="W613" s="9">
        <v>12461.969999999998</v>
      </c>
      <c r="X613" s="8">
        <v>12461.969999999998</v>
      </c>
      <c r="Y613" s="8">
        <v>12461.969999999998</v>
      </c>
    </row>
    <row r="614" spans="20:25" x14ac:dyDescent="0.25">
      <c r="T614" s="21" t="s">
        <v>16</v>
      </c>
      <c r="U614" s="8">
        <v>1416.4</v>
      </c>
      <c r="V614" s="9">
        <v>12461.969999999998</v>
      </c>
      <c r="W614" s="9">
        <v>0</v>
      </c>
      <c r="X614" s="8">
        <v>0</v>
      </c>
      <c r="Y614" s="8">
        <v>0</v>
      </c>
    </row>
    <row r="615" spans="20:25" x14ac:dyDescent="0.25">
      <c r="T615" s="21" t="s">
        <v>18</v>
      </c>
      <c r="U615" s="8">
        <v>0</v>
      </c>
      <c r="V615" s="9">
        <v>15199.869999999997</v>
      </c>
      <c r="W615" s="9">
        <v>0</v>
      </c>
      <c r="X615" s="8">
        <v>0</v>
      </c>
      <c r="Y615" s="8">
        <v>0</v>
      </c>
    </row>
    <row r="616" spans="20:25" x14ac:dyDescent="0.25">
      <c r="T616" s="21" t="s">
        <v>10</v>
      </c>
      <c r="U616" s="8">
        <v>3269.8799999999992</v>
      </c>
      <c r="V616" s="9">
        <v>0</v>
      </c>
      <c r="W616" s="9">
        <v>0</v>
      </c>
      <c r="X616" s="8">
        <v>0</v>
      </c>
      <c r="Y616" s="8">
        <v>0</v>
      </c>
    </row>
    <row r="617" spans="20:25" x14ac:dyDescent="0.25">
      <c r="T617" s="15">
        <v>2419</v>
      </c>
      <c r="U617" s="8"/>
      <c r="V617" s="9"/>
      <c r="W617" s="9"/>
      <c r="X617" s="8"/>
      <c r="Y617" s="8"/>
    </row>
    <row r="618" spans="20:25" x14ac:dyDescent="0.25">
      <c r="T618" s="21" t="s">
        <v>14</v>
      </c>
      <c r="U618" s="8">
        <v>0</v>
      </c>
      <c r="V618" s="9">
        <v>6979.5899999999992</v>
      </c>
      <c r="W618" s="9">
        <v>22753.760000000002</v>
      </c>
      <c r="X618" s="8">
        <v>22753.760000000002</v>
      </c>
      <c r="Y618" s="8">
        <v>22753.760000000002</v>
      </c>
    </row>
    <row r="619" spans="20:25" x14ac:dyDescent="0.25">
      <c r="T619" s="21" t="s">
        <v>16</v>
      </c>
      <c r="U619" s="8">
        <v>6979.59</v>
      </c>
      <c r="V619" s="9">
        <v>22753.760000000002</v>
      </c>
      <c r="W619" s="9">
        <v>0</v>
      </c>
      <c r="X619" s="8">
        <v>0</v>
      </c>
      <c r="Y619" s="8">
        <v>0</v>
      </c>
    </row>
    <row r="620" spans="20:25" x14ac:dyDescent="0.25">
      <c r="T620" s="21" t="s">
        <v>18</v>
      </c>
      <c r="U620" s="8">
        <v>0</v>
      </c>
      <c r="V620" s="9">
        <v>22963.219999999998</v>
      </c>
      <c r="W620" s="9">
        <v>0</v>
      </c>
      <c r="X620" s="8">
        <v>0</v>
      </c>
      <c r="Y620" s="8">
        <v>0</v>
      </c>
    </row>
    <row r="621" spans="20:25" x14ac:dyDescent="0.25">
      <c r="T621" s="21" t="s">
        <v>10</v>
      </c>
      <c r="U621" s="8">
        <v>17776.200000000008</v>
      </c>
      <c r="V621" s="9">
        <v>0</v>
      </c>
      <c r="W621" s="9">
        <v>0</v>
      </c>
      <c r="X621" s="8">
        <v>0</v>
      </c>
      <c r="Y621" s="8">
        <v>0</v>
      </c>
    </row>
    <row r="622" spans="20:25" x14ac:dyDescent="0.25">
      <c r="T622" s="15">
        <v>2607</v>
      </c>
      <c r="U622" s="8"/>
      <c r="V622" s="9"/>
      <c r="W622" s="9"/>
      <c r="X622" s="8"/>
      <c r="Y622" s="8"/>
    </row>
    <row r="623" spans="20:25" x14ac:dyDescent="0.25">
      <c r="T623" s="21" t="s">
        <v>14</v>
      </c>
      <c r="U623" s="8">
        <v>0</v>
      </c>
      <c r="V623" s="9">
        <v>0</v>
      </c>
      <c r="W623" s="9">
        <v>1507.6399999999999</v>
      </c>
      <c r="X623" s="8">
        <v>0</v>
      </c>
      <c r="Y623" s="8">
        <v>0</v>
      </c>
    </row>
    <row r="624" spans="20:25" x14ac:dyDescent="0.25">
      <c r="T624" s="21" t="s">
        <v>16</v>
      </c>
      <c r="U624" s="8">
        <v>5936.2766666666676</v>
      </c>
      <c r="V624" s="9">
        <v>1507.6399999999999</v>
      </c>
      <c r="W624" s="9">
        <v>0</v>
      </c>
      <c r="X624" s="8">
        <v>0</v>
      </c>
      <c r="Y624" s="8">
        <v>0</v>
      </c>
    </row>
    <row r="625" spans="20:25" x14ac:dyDescent="0.25">
      <c r="T625" s="21" t="s">
        <v>18</v>
      </c>
      <c r="U625" s="8">
        <v>0</v>
      </c>
      <c r="V625" s="9">
        <v>1514.73</v>
      </c>
      <c r="W625" s="9">
        <v>0</v>
      </c>
      <c r="X625" s="8">
        <v>0</v>
      </c>
      <c r="Y625" s="8">
        <v>0</v>
      </c>
    </row>
    <row r="626" spans="20:25" x14ac:dyDescent="0.25">
      <c r="T626" s="21" t="s">
        <v>10</v>
      </c>
      <c r="U626" s="8">
        <v>358.30999999999995</v>
      </c>
      <c r="V626" s="9">
        <v>0</v>
      </c>
      <c r="W626" s="9">
        <v>0</v>
      </c>
      <c r="X626" s="8">
        <v>0</v>
      </c>
      <c r="Y626" s="8">
        <v>0</v>
      </c>
    </row>
    <row r="627" spans="20:25" x14ac:dyDescent="0.25">
      <c r="T627" s="15">
        <v>2759</v>
      </c>
      <c r="U627" s="8"/>
      <c r="V627" s="9"/>
      <c r="W627" s="9"/>
      <c r="X627" s="8"/>
      <c r="Y627" s="8"/>
    </row>
    <row r="628" spans="20:25" x14ac:dyDescent="0.25">
      <c r="T628" s="21" t="s">
        <v>14</v>
      </c>
      <c r="U628" s="8">
        <v>0</v>
      </c>
      <c r="V628" s="9">
        <v>95767.899353497531</v>
      </c>
      <c r="W628" s="9">
        <v>119054.33333333333</v>
      </c>
      <c r="X628" s="8">
        <v>0</v>
      </c>
      <c r="Y628" s="8">
        <v>0</v>
      </c>
    </row>
    <row r="629" spans="20:25" x14ac:dyDescent="0.25">
      <c r="T629" s="21" t="s">
        <v>16</v>
      </c>
      <c r="U629" s="8">
        <v>102128.9</v>
      </c>
      <c r="V629" s="9">
        <v>142865.20000000001</v>
      </c>
      <c r="W629" s="9">
        <v>0</v>
      </c>
      <c r="X629" s="8">
        <v>0</v>
      </c>
      <c r="Y629" s="8">
        <v>0</v>
      </c>
    </row>
    <row r="630" spans="20:25" x14ac:dyDescent="0.25">
      <c r="T630" s="21" t="s">
        <v>18</v>
      </c>
      <c r="U630" s="8">
        <v>0</v>
      </c>
      <c r="V630" s="9">
        <v>162197.72999999995</v>
      </c>
      <c r="W630" s="9">
        <v>0</v>
      </c>
      <c r="X630" s="8">
        <v>0</v>
      </c>
      <c r="Y630" s="8">
        <v>0</v>
      </c>
    </row>
    <row r="631" spans="20:25" x14ac:dyDescent="0.25">
      <c r="T631" s="21" t="s">
        <v>10</v>
      </c>
      <c r="U631" s="8">
        <v>145154.88999999996</v>
      </c>
      <c r="V631" s="9">
        <v>0</v>
      </c>
      <c r="W631" s="9">
        <v>0</v>
      </c>
      <c r="X631" s="8">
        <v>0</v>
      </c>
      <c r="Y631" s="8">
        <v>0</v>
      </c>
    </row>
    <row r="632" spans="20:25" x14ac:dyDescent="0.25">
      <c r="T632" s="15">
        <v>2767</v>
      </c>
      <c r="U632" s="8"/>
      <c r="V632" s="9"/>
      <c r="W632" s="9"/>
      <c r="X632" s="8"/>
      <c r="Y632" s="8"/>
    </row>
    <row r="633" spans="20:25" x14ac:dyDescent="0.25">
      <c r="T633" s="21" t="s">
        <v>14</v>
      </c>
      <c r="U633" s="8">
        <v>0</v>
      </c>
      <c r="V633" s="9">
        <v>29810.729999999996</v>
      </c>
      <c r="W633" s="9">
        <v>0</v>
      </c>
      <c r="X633" s="8">
        <v>0</v>
      </c>
      <c r="Y633" s="8">
        <v>0</v>
      </c>
    </row>
    <row r="634" spans="20:25" x14ac:dyDescent="0.25">
      <c r="T634" s="21" t="s">
        <v>16</v>
      </c>
      <c r="U634" s="8">
        <v>32810.729999999989</v>
      </c>
      <c r="V634" s="9">
        <v>21795.329999999984</v>
      </c>
      <c r="W634" s="9">
        <v>0</v>
      </c>
      <c r="X634" s="8">
        <v>0</v>
      </c>
      <c r="Y634" s="8">
        <v>0</v>
      </c>
    </row>
    <row r="635" spans="20:25" x14ac:dyDescent="0.25">
      <c r="T635" s="21" t="s">
        <v>18</v>
      </c>
      <c r="U635" s="8">
        <v>0</v>
      </c>
      <c r="V635" s="9">
        <v>24160.849999999988</v>
      </c>
      <c r="W635" s="9">
        <v>0</v>
      </c>
      <c r="X635" s="8">
        <v>0</v>
      </c>
      <c r="Y635" s="8">
        <v>0</v>
      </c>
    </row>
    <row r="636" spans="20:25" x14ac:dyDescent="0.25">
      <c r="T636" s="21" t="s">
        <v>10</v>
      </c>
      <c r="U636" s="8">
        <v>13231.11</v>
      </c>
      <c r="V636" s="9">
        <v>0</v>
      </c>
      <c r="W636" s="9">
        <v>0</v>
      </c>
      <c r="X636" s="8">
        <v>0</v>
      </c>
      <c r="Y636" s="8">
        <v>0</v>
      </c>
    </row>
    <row r="637" spans="20:25" x14ac:dyDescent="0.25">
      <c r="T637" s="15">
        <v>2805</v>
      </c>
      <c r="U637" s="8"/>
      <c r="V637" s="9"/>
      <c r="W637" s="9"/>
      <c r="X637" s="8"/>
      <c r="Y637" s="8"/>
    </row>
    <row r="638" spans="20:25" x14ac:dyDescent="0.25">
      <c r="T638" s="21" t="s">
        <v>14</v>
      </c>
      <c r="U638" s="8">
        <v>0</v>
      </c>
      <c r="V638" s="9">
        <v>4267.380000000001</v>
      </c>
      <c r="W638" s="9">
        <v>27017.379999999997</v>
      </c>
      <c r="X638" s="8">
        <v>27017.379999999997</v>
      </c>
      <c r="Y638" s="8">
        <v>27017.379999999997</v>
      </c>
    </row>
    <row r="639" spans="20:25" x14ac:dyDescent="0.25">
      <c r="T639" s="21" t="s">
        <v>16</v>
      </c>
      <c r="U639" s="8">
        <v>4267.380000000001</v>
      </c>
      <c r="V639" s="9">
        <v>27017.379999999997</v>
      </c>
      <c r="W639" s="9">
        <v>0</v>
      </c>
      <c r="X639" s="8">
        <v>0</v>
      </c>
      <c r="Y639" s="8">
        <v>0</v>
      </c>
    </row>
    <row r="640" spans="20:25" x14ac:dyDescent="0.25">
      <c r="T640" s="21" t="s">
        <v>18</v>
      </c>
      <c r="U640" s="8">
        <v>0</v>
      </c>
      <c r="V640" s="9">
        <v>27017.379999999997</v>
      </c>
      <c r="W640" s="9">
        <v>0</v>
      </c>
      <c r="X640" s="8">
        <v>0</v>
      </c>
      <c r="Y640" s="8">
        <v>0</v>
      </c>
    </row>
    <row r="641" spans="20:25" x14ac:dyDescent="0.25">
      <c r="T641" s="21" t="s">
        <v>10</v>
      </c>
      <c r="U641" s="8">
        <v>8513.4800000000014</v>
      </c>
      <c r="V641" s="9">
        <v>0</v>
      </c>
      <c r="W641" s="9">
        <v>0</v>
      </c>
      <c r="X641" s="8">
        <v>0</v>
      </c>
      <c r="Y641" s="8">
        <v>0</v>
      </c>
    </row>
    <row r="642" spans="20:25" x14ac:dyDescent="0.25">
      <c r="T642" s="15">
        <v>2824</v>
      </c>
      <c r="U642" s="8"/>
      <c r="V642" s="9"/>
      <c r="W642" s="9"/>
      <c r="X642" s="8"/>
      <c r="Y642" s="8"/>
    </row>
    <row r="643" spans="20:25" x14ac:dyDescent="0.25">
      <c r="T643" s="21" t="s">
        <v>14</v>
      </c>
      <c r="U643" s="8">
        <v>0</v>
      </c>
      <c r="V643" s="9">
        <v>8955.8599999999988</v>
      </c>
      <c r="W643" s="9">
        <v>0</v>
      </c>
      <c r="X643" s="8">
        <v>0</v>
      </c>
      <c r="Y643" s="8">
        <v>0</v>
      </c>
    </row>
    <row r="644" spans="20:25" x14ac:dyDescent="0.25">
      <c r="T644" s="21" t="s">
        <v>16</v>
      </c>
      <c r="U644" s="8">
        <v>5455.8600000000015</v>
      </c>
      <c r="V644" s="9">
        <v>13549.469999999998</v>
      </c>
      <c r="W644" s="9">
        <v>0</v>
      </c>
      <c r="X644" s="8">
        <v>0</v>
      </c>
      <c r="Y644" s="8">
        <v>0</v>
      </c>
    </row>
    <row r="645" spans="20:25" x14ac:dyDescent="0.25">
      <c r="T645" s="21" t="s">
        <v>18</v>
      </c>
      <c r="U645" s="8">
        <v>0</v>
      </c>
      <c r="V645" s="9">
        <v>14149.344999999998</v>
      </c>
      <c r="W645" s="9">
        <v>0</v>
      </c>
      <c r="X645" s="8">
        <v>0</v>
      </c>
      <c r="Y645" s="8">
        <v>0</v>
      </c>
    </row>
    <row r="646" spans="20:25" x14ac:dyDescent="0.25">
      <c r="T646" s="21" t="s">
        <v>10</v>
      </c>
      <c r="U646" s="8">
        <v>9370.7599999999966</v>
      </c>
      <c r="V646" s="9">
        <v>0</v>
      </c>
      <c r="W646" s="9">
        <v>0</v>
      </c>
      <c r="X646" s="8">
        <v>0</v>
      </c>
      <c r="Y646" s="8">
        <v>0</v>
      </c>
    </row>
    <row r="647" spans="20:25" x14ac:dyDescent="0.25">
      <c r="T647" s="15">
        <v>2847</v>
      </c>
      <c r="U647" s="8"/>
      <c r="V647" s="9"/>
      <c r="W647" s="9"/>
      <c r="X647" s="8"/>
      <c r="Y647" s="8"/>
    </row>
    <row r="648" spans="20:25" x14ac:dyDescent="0.25">
      <c r="T648" s="21" t="s">
        <v>14</v>
      </c>
      <c r="U648" s="8">
        <v>0</v>
      </c>
      <c r="V648" s="9">
        <v>6380.7083760674641</v>
      </c>
      <c r="W648" s="9">
        <v>6519.5900000000011</v>
      </c>
      <c r="X648" s="8">
        <v>6519.5900000000011</v>
      </c>
      <c r="Y648" s="8">
        <v>6519.5900000000011</v>
      </c>
    </row>
    <row r="649" spans="20:25" x14ac:dyDescent="0.25">
      <c r="T649" s="21" t="s">
        <v>16</v>
      </c>
      <c r="U649" s="8">
        <v>6380.7000000000025</v>
      </c>
      <c r="V649" s="9">
        <v>6519.5900000000011</v>
      </c>
      <c r="W649" s="9">
        <v>0</v>
      </c>
      <c r="X649" s="8">
        <v>0</v>
      </c>
      <c r="Y649" s="8">
        <v>0</v>
      </c>
    </row>
    <row r="650" spans="20:25" x14ac:dyDescent="0.25">
      <c r="T650" s="21" t="s">
        <v>18</v>
      </c>
      <c r="U650" s="8">
        <v>0</v>
      </c>
      <c r="V650" s="9">
        <v>8270.9100000000017</v>
      </c>
      <c r="W650" s="9">
        <v>0</v>
      </c>
      <c r="X650" s="8">
        <v>0</v>
      </c>
      <c r="Y650" s="8">
        <v>0</v>
      </c>
    </row>
    <row r="651" spans="20:25" x14ac:dyDescent="0.25">
      <c r="T651" s="21" t="s">
        <v>10</v>
      </c>
      <c r="U651" s="8">
        <v>4572.0400000000018</v>
      </c>
      <c r="V651" s="9">
        <v>0</v>
      </c>
      <c r="W651" s="9">
        <v>0</v>
      </c>
      <c r="X651" s="8">
        <v>0</v>
      </c>
      <c r="Y651" s="8">
        <v>0</v>
      </c>
    </row>
    <row r="652" spans="20:25" x14ac:dyDescent="0.25">
      <c r="T652" s="15">
        <v>2897</v>
      </c>
      <c r="U652" s="8"/>
      <c r="V652" s="9"/>
      <c r="W652" s="9"/>
      <c r="X652" s="8"/>
      <c r="Y652" s="8"/>
    </row>
    <row r="653" spans="20:25" x14ac:dyDescent="0.25">
      <c r="T653" s="21" t="s">
        <v>14</v>
      </c>
      <c r="U653" s="8">
        <v>0</v>
      </c>
      <c r="V653" s="9">
        <v>13248.609999999997</v>
      </c>
      <c r="W653" s="9">
        <v>12166.060000000001</v>
      </c>
      <c r="X653" s="8">
        <v>12166.060000000001</v>
      </c>
      <c r="Y653" s="8">
        <v>7525.5325000000003</v>
      </c>
    </row>
    <row r="654" spans="20:25" x14ac:dyDescent="0.25">
      <c r="T654" s="21" t="s">
        <v>16</v>
      </c>
      <c r="U654" s="8">
        <v>13248.609999999999</v>
      </c>
      <c r="V654" s="9">
        <v>12166.060000000001</v>
      </c>
      <c r="W654" s="9">
        <v>0</v>
      </c>
      <c r="X654" s="8">
        <v>0</v>
      </c>
      <c r="Y654" s="8">
        <v>0</v>
      </c>
    </row>
    <row r="655" spans="20:25" x14ac:dyDescent="0.25">
      <c r="T655" s="21" t="s">
        <v>18</v>
      </c>
      <c r="U655" s="8">
        <v>0</v>
      </c>
      <c r="V655" s="9">
        <v>17147.580000000005</v>
      </c>
      <c r="W655" s="9">
        <v>0</v>
      </c>
      <c r="X655" s="8">
        <v>0</v>
      </c>
      <c r="Y655" s="8">
        <v>0</v>
      </c>
    </row>
    <row r="656" spans="20:25" x14ac:dyDescent="0.25">
      <c r="T656" s="21" t="s">
        <v>10</v>
      </c>
      <c r="U656" s="8">
        <v>13266.860000000004</v>
      </c>
      <c r="V656" s="9">
        <v>0</v>
      </c>
      <c r="W656" s="9">
        <v>0</v>
      </c>
      <c r="X656" s="8">
        <v>0</v>
      </c>
      <c r="Y656" s="8">
        <v>0</v>
      </c>
    </row>
    <row r="657" spans="20:25" x14ac:dyDescent="0.25">
      <c r="T657" s="15">
        <v>2913</v>
      </c>
      <c r="U657" s="8"/>
      <c r="V657" s="9"/>
      <c r="W657" s="9"/>
      <c r="X657" s="8"/>
      <c r="Y657" s="8"/>
    </row>
    <row r="658" spans="20:25" x14ac:dyDescent="0.25">
      <c r="T658" s="21" t="s">
        <v>14</v>
      </c>
      <c r="U658" s="8">
        <v>0</v>
      </c>
      <c r="V658" s="9">
        <v>6092.68</v>
      </c>
      <c r="W658" s="9">
        <v>7393.3800000000019</v>
      </c>
      <c r="X658" s="8">
        <v>7393.3800000000019</v>
      </c>
      <c r="Y658" s="8">
        <v>7393.3800000000019</v>
      </c>
    </row>
    <row r="659" spans="20:25" x14ac:dyDescent="0.25">
      <c r="T659" s="21" t="s">
        <v>16</v>
      </c>
      <c r="U659" s="8">
        <v>10734.59</v>
      </c>
      <c r="V659" s="9">
        <v>7393.3800000000019</v>
      </c>
      <c r="W659" s="9">
        <v>0</v>
      </c>
      <c r="X659" s="8">
        <v>0</v>
      </c>
      <c r="Y659" s="8">
        <v>0</v>
      </c>
    </row>
    <row r="660" spans="20:25" x14ac:dyDescent="0.25">
      <c r="T660" s="21" t="s">
        <v>18</v>
      </c>
      <c r="U660" s="8">
        <v>0</v>
      </c>
      <c r="V660" s="9">
        <v>11249.019999999997</v>
      </c>
      <c r="W660" s="9">
        <v>0</v>
      </c>
      <c r="X660" s="8">
        <v>0</v>
      </c>
      <c r="Y660" s="8">
        <v>0</v>
      </c>
    </row>
    <row r="661" spans="20:25" x14ac:dyDescent="0.25">
      <c r="T661" s="21" t="s">
        <v>10</v>
      </c>
      <c r="U661" s="8">
        <v>4333.9999999999991</v>
      </c>
      <c r="V661" s="9">
        <v>0</v>
      </c>
      <c r="W661" s="9">
        <v>0</v>
      </c>
      <c r="X661" s="8">
        <v>0</v>
      </c>
      <c r="Y661" s="8">
        <v>0</v>
      </c>
    </row>
    <row r="662" spans="20:25" x14ac:dyDescent="0.25">
      <c r="T662" s="15">
        <v>2920</v>
      </c>
      <c r="U662" s="8"/>
      <c r="V662" s="9"/>
      <c r="W662" s="9"/>
      <c r="X662" s="8"/>
      <c r="Y662" s="8"/>
    </row>
    <row r="663" spans="20:25" x14ac:dyDescent="0.25">
      <c r="T663" s="21" t="s">
        <v>14</v>
      </c>
      <c r="U663" s="8">
        <v>0</v>
      </c>
      <c r="V663" s="9">
        <v>4091.8218872443585</v>
      </c>
      <c r="W663" s="9">
        <v>14943.5</v>
      </c>
      <c r="X663" s="8">
        <v>14943.5</v>
      </c>
      <c r="Y663" s="8">
        <v>14943.5</v>
      </c>
    </row>
    <row r="664" spans="20:25" x14ac:dyDescent="0.25">
      <c r="T664" s="21" t="s">
        <v>16</v>
      </c>
      <c r="U664" s="8">
        <v>6212.8099999999986</v>
      </c>
      <c r="V664" s="9">
        <v>14943.5</v>
      </c>
      <c r="W664" s="9">
        <v>0</v>
      </c>
      <c r="X664" s="8">
        <v>0</v>
      </c>
      <c r="Y664" s="8">
        <v>0</v>
      </c>
    </row>
    <row r="665" spans="20:25" x14ac:dyDescent="0.25">
      <c r="T665" s="21" t="s">
        <v>18</v>
      </c>
      <c r="U665" s="8">
        <v>0</v>
      </c>
      <c r="V665" s="9">
        <v>16658.890000000003</v>
      </c>
      <c r="W665" s="9">
        <v>0</v>
      </c>
      <c r="X665" s="8">
        <v>0</v>
      </c>
      <c r="Y665" s="8">
        <v>0</v>
      </c>
    </row>
    <row r="666" spans="20:25" x14ac:dyDescent="0.25">
      <c r="T666" s="21" t="s">
        <v>10</v>
      </c>
      <c r="U666" s="8">
        <v>10619.539999999997</v>
      </c>
      <c r="V666" s="9">
        <v>0</v>
      </c>
      <c r="W666" s="9">
        <v>0</v>
      </c>
      <c r="X666" s="8">
        <v>0</v>
      </c>
      <c r="Y666" s="8">
        <v>0</v>
      </c>
    </row>
    <row r="667" spans="20:25" x14ac:dyDescent="0.25">
      <c r="T667" s="15">
        <v>2957</v>
      </c>
      <c r="U667" s="8"/>
      <c r="V667" s="9"/>
      <c r="W667" s="9"/>
      <c r="X667" s="8"/>
      <c r="Y667" s="8"/>
    </row>
    <row r="668" spans="20:25" x14ac:dyDescent="0.25">
      <c r="T668" s="21" t="s">
        <v>14</v>
      </c>
      <c r="U668" s="8">
        <v>0</v>
      </c>
      <c r="V668" s="9">
        <v>1326.24</v>
      </c>
      <c r="W668" s="9">
        <v>3609.1200000000008</v>
      </c>
      <c r="X668" s="8">
        <v>3609.1200000000008</v>
      </c>
      <c r="Y668" s="8">
        <v>3609.1200000000008</v>
      </c>
    </row>
    <row r="669" spans="20:25" x14ac:dyDescent="0.25">
      <c r="T669" s="21" t="s">
        <v>16</v>
      </c>
      <c r="U669" s="8">
        <v>1326.2400000000005</v>
      </c>
      <c r="V669" s="9">
        <v>3609.1200000000008</v>
      </c>
      <c r="W669" s="9">
        <v>0</v>
      </c>
      <c r="X669" s="8">
        <v>0</v>
      </c>
      <c r="Y669" s="8">
        <v>0</v>
      </c>
    </row>
    <row r="670" spans="20:25" x14ac:dyDescent="0.25">
      <c r="T670" s="21" t="s">
        <v>18</v>
      </c>
      <c r="U670" s="8">
        <v>0</v>
      </c>
      <c r="V670" s="9">
        <v>3609.1200000000008</v>
      </c>
      <c r="W670" s="9">
        <v>0</v>
      </c>
      <c r="X670" s="8">
        <v>0</v>
      </c>
      <c r="Y670" s="8">
        <v>0</v>
      </c>
    </row>
    <row r="671" spans="20:25" x14ac:dyDescent="0.25">
      <c r="T671" s="21" t="s">
        <v>10</v>
      </c>
      <c r="U671" s="8">
        <v>1897.21</v>
      </c>
      <c r="V671" s="9">
        <v>0</v>
      </c>
      <c r="W671" s="9">
        <v>0</v>
      </c>
      <c r="X671" s="8">
        <v>0</v>
      </c>
      <c r="Y671" s="8">
        <v>0</v>
      </c>
    </row>
    <row r="672" spans="20:25" x14ac:dyDescent="0.25">
      <c r="T672" s="15">
        <v>2961</v>
      </c>
      <c r="U672" s="8"/>
      <c r="V672" s="9"/>
      <c r="W672" s="9"/>
      <c r="X672" s="8"/>
      <c r="Y672" s="8"/>
    </row>
    <row r="673" spans="20:25" x14ac:dyDescent="0.25">
      <c r="T673" s="21" t="s">
        <v>14</v>
      </c>
      <c r="U673" s="8">
        <v>0</v>
      </c>
      <c r="V673" s="9">
        <v>1897.5</v>
      </c>
      <c r="W673" s="9">
        <v>1581.2500000000002</v>
      </c>
      <c r="X673" s="8">
        <v>0</v>
      </c>
      <c r="Y673" s="8">
        <v>0</v>
      </c>
    </row>
    <row r="674" spans="20:25" x14ac:dyDescent="0.25">
      <c r="T674" s="21" t="s">
        <v>16</v>
      </c>
      <c r="U674" s="8">
        <v>1897.4999999999993</v>
      </c>
      <c r="V674" s="9">
        <v>1897.5</v>
      </c>
      <c r="W674" s="9">
        <v>0</v>
      </c>
      <c r="X674" s="8">
        <v>0</v>
      </c>
      <c r="Y674" s="8">
        <v>0</v>
      </c>
    </row>
    <row r="675" spans="20:25" x14ac:dyDescent="0.25">
      <c r="T675" s="21" t="s">
        <v>18</v>
      </c>
      <c r="U675" s="8">
        <v>0</v>
      </c>
      <c r="V675" s="9">
        <v>1897.5</v>
      </c>
      <c r="W675" s="9">
        <v>0</v>
      </c>
      <c r="X675" s="8">
        <v>0</v>
      </c>
      <c r="Y675" s="8">
        <v>0</v>
      </c>
    </row>
    <row r="676" spans="20:25" x14ac:dyDescent="0.25">
      <c r="T676" s="21" t="s">
        <v>10</v>
      </c>
      <c r="U676" s="8">
        <v>0</v>
      </c>
      <c r="V676" s="9">
        <v>0</v>
      </c>
      <c r="W676" s="9">
        <v>0</v>
      </c>
      <c r="X676" s="8">
        <v>0</v>
      </c>
      <c r="Y676" s="8">
        <v>0</v>
      </c>
    </row>
    <row r="677" spans="20:25" x14ac:dyDescent="0.25">
      <c r="T677" s="15">
        <v>3039</v>
      </c>
      <c r="U677" s="8"/>
      <c r="V677" s="9"/>
      <c r="W677" s="9"/>
      <c r="X677" s="8"/>
      <c r="Y677" s="8"/>
    </row>
    <row r="678" spans="20:25" x14ac:dyDescent="0.25">
      <c r="T678" s="21" t="s">
        <v>14</v>
      </c>
      <c r="U678" s="8">
        <v>0</v>
      </c>
      <c r="V678" s="9">
        <v>24358.559891120261</v>
      </c>
      <c r="W678" s="9">
        <v>31964.979999999996</v>
      </c>
      <c r="X678" s="8">
        <v>31964.979999999996</v>
      </c>
      <c r="Y678" s="8">
        <v>31964.979999999996</v>
      </c>
    </row>
    <row r="679" spans="20:25" x14ac:dyDescent="0.25">
      <c r="T679" s="21" t="s">
        <v>16</v>
      </c>
      <c r="U679" s="8">
        <v>24358.560000000009</v>
      </c>
      <c r="V679" s="9">
        <v>31964.979999999996</v>
      </c>
      <c r="W679" s="9">
        <v>0</v>
      </c>
      <c r="X679" s="8">
        <v>0</v>
      </c>
      <c r="Y679" s="8">
        <v>0</v>
      </c>
    </row>
    <row r="680" spans="20:25" x14ac:dyDescent="0.25">
      <c r="T680" s="21" t="s">
        <v>18</v>
      </c>
      <c r="U680" s="8">
        <v>0</v>
      </c>
      <c r="V680" s="9">
        <v>34235.680000000008</v>
      </c>
      <c r="W680" s="9">
        <v>0</v>
      </c>
      <c r="X680" s="8">
        <v>0</v>
      </c>
      <c r="Y680" s="8">
        <v>0</v>
      </c>
    </row>
    <row r="681" spans="20:25" x14ac:dyDescent="0.25">
      <c r="T681" s="21" t="s">
        <v>10</v>
      </c>
      <c r="U681" s="8">
        <v>22735.91</v>
      </c>
      <c r="V681" s="9">
        <v>0</v>
      </c>
      <c r="W681" s="9">
        <v>0</v>
      </c>
      <c r="X681" s="8">
        <v>0</v>
      </c>
      <c r="Y681" s="8">
        <v>0</v>
      </c>
    </row>
    <row r="682" spans="20:25" x14ac:dyDescent="0.25">
      <c r="T682" s="15">
        <v>3040</v>
      </c>
      <c r="U682" s="8"/>
      <c r="V682" s="9"/>
      <c r="W682" s="9"/>
      <c r="X682" s="8"/>
      <c r="Y682" s="8"/>
    </row>
    <row r="683" spans="20:25" x14ac:dyDescent="0.25">
      <c r="T683" s="21" t="s">
        <v>14</v>
      </c>
      <c r="U683" s="8">
        <v>0</v>
      </c>
      <c r="V683" s="9">
        <v>45131.170000000006</v>
      </c>
      <c r="W683" s="9">
        <v>47163.899999999994</v>
      </c>
      <c r="X683" s="8">
        <v>47163.899999999994</v>
      </c>
      <c r="Y683" s="8">
        <v>47163.899999999994</v>
      </c>
    </row>
    <row r="684" spans="20:25" x14ac:dyDescent="0.25">
      <c r="T684" s="21" t="s">
        <v>16</v>
      </c>
      <c r="U684" s="8">
        <v>45131.17000000002</v>
      </c>
      <c r="V684" s="9">
        <v>47163.899999999994</v>
      </c>
      <c r="W684" s="9">
        <v>0</v>
      </c>
      <c r="X684" s="8">
        <v>0</v>
      </c>
      <c r="Y684" s="8">
        <v>0</v>
      </c>
    </row>
    <row r="685" spans="20:25" x14ac:dyDescent="0.25">
      <c r="T685" s="21" t="s">
        <v>18</v>
      </c>
      <c r="U685" s="8">
        <v>0</v>
      </c>
      <c r="V685" s="9">
        <v>50428.079999999994</v>
      </c>
      <c r="W685" s="9">
        <v>0</v>
      </c>
      <c r="X685" s="8">
        <v>0</v>
      </c>
      <c r="Y685" s="8">
        <v>0</v>
      </c>
    </row>
    <row r="686" spans="20:25" x14ac:dyDescent="0.25">
      <c r="T686" s="21" t="s">
        <v>10</v>
      </c>
      <c r="U686" s="8">
        <v>28478.419999999991</v>
      </c>
      <c r="V686" s="9">
        <v>0</v>
      </c>
      <c r="W686" s="9">
        <v>0</v>
      </c>
      <c r="X686" s="8">
        <v>0</v>
      </c>
      <c r="Y686" s="8">
        <v>0</v>
      </c>
    </row>
    <row r="687" spans="20:25" x14ac:dyDescent="0.25">
      <c r="T687" s="15">
        <v>3041</v>
      </c>
      <c r="U687" s="8"/>
      <c r="V687" s="9"/>
      <c r="W687" s="9"/>
      <c r="X687" s="8"/>
      <c r="Y687" s="8"/>
    </row>
    <row r="688" spans="20:25" x14ac:dyDescent="0.25">
      <c r="T688" s="21" t="s">
        <v>14</v>
      </c>
      <c r="U688" s="8">
        <v>0</v>
      </c>
      <c r="V688" s="9">
        <v>0</v>
      </c>
      <c r="W688" s="9">
        <v>50660.020000000004</v>
      </c>
      <c r="X688" s="8">
        <v>50660.020000000004</v>
      </c>
      <c r="Y688" s="8">
        <v>50660.020000000004</v>
      </c>
    </row>
    <row r="689" spans="20:25" x14ac:dyDescent="0.25">
      <c r="T689" s="21" t="s">
        <v>16</v>
      </c>
      <c r="U689" s="8">
        <v>0</v>
      </c>
      <c r="V689" s="9">
        <v>50660.020000000004</v>
      </c>
      <c r="W689" s="9">
        <v>0</v>
      </c>
      <c r="X689" s="8">
        <v>0</v>
      </c>
      <c r="Y689" s="8">
        <v>0</v>
      </c>
    </row>
    <row r="690" spans="20:25" x14ac:dyDescent="0.25">
      <c r="T690" s="21" t="s">
        <v>18</v>
      </c>
      <c r="U690" s="8">
        <v>0</v>
      </c>
      <c r="V690" s="9">
        <v>50799.17</v>
      </c>
      <c r="W690" s="9">
        <v>0</v>
      </c>
      <c r="X690" s="8">
        <v>0</v>
      </c>
      <c r="Y690" s="8">
        <v>0</v>
      </c>
    </row>
    <row r="691" spans="20:25" x14ac:dyDescent="0.25">
      <c r="T691" s="21" t="s">
        <v>10</v>
      </c>
      <c r="U691" s="8">
        <v>10002.299999999994</v>
      </c>
      <c r="V691" s="9">
        <v>0</v>
      </c>
      <c r="W691" s="9">
        <v>0</v>
      </c>
      <c r="X691" s="8">
        <v>0</v>
      </c>
      <c r="Y691" s="8">
        <v>0</v>
      </c>
    </row>
    <row r="692" spans="20:25" x14ac:dyDescent="0.25">
      <c r="T692" s="15">
        <v>3042</v>
      </c>
      <c r="U692" s="8"/>
      <c r="V692" s="9"/>
      <c r="W692" s="9"/>
      <c r="X692" s="8"/>
      <c r="Y692" s="8"/>
    </row>
    <row r="693" spans="20:25" x14ac:dyDescent="0.25">
      <c r="T693" s="21" t="s">
        <v>14</v>
      </c>
      <c r="U693" s="8">
        <v>0</v>
      </c>
      <c r="V693" s="9">
        <v>0</v>
      </c>
      <c r="W693" s="9">
        <v>7555.79</v>
      </c>
      <c r="X693" s="8">
        <v>7555.79</v>
      </c>
      <c r="Y693" s="8">
        <v>7555.79</v>
      </c>
    </row>
    <row r="694" spans="20:25" x14ac:dyDescent="0.25">
      <c r="T694" s="21" t="s">
        <v>16</v>
      </c>
      <c r="U694" s="8">
        <v>0</v>
      </c>
      <c r="V694" s="9">
        <v>7555.79</v>
      </c>
      <c r="W694" s="9">
        <v>0</v>
      </c>
      <c r="X694" s="8">
        <v>0</v>
      </c>
      <c r="Y694" s="8">
        <v>0</v>
      </c>
    </row>
    <row r="695" spans="20:25" x14ac:dyDescent="0.25">
      <c r="T695" s="21" t="s">
        <v>18</v>
      </c>
      <c r="U695" s="8">
        <v>0</v>
      </c>
      <c r="V695" s="9">
        <v>7555.79</v>
      </c>
      <c r="W695" s="9">
        <v>0</v>
      </c>
      <c r="X695" s="8">
        <v>0</v>
      </c>
      <c r="Y695" s="8">
        <v>0</v>
      </c>
    </row>
    <row r="696" spans="20:25" x14ac:dyDescent="0.25">
      <c r="T696" s="21" t="s">
        <v>10</v>
      </c>
      <c r="U696" s="8">
        <v>1404</v>
      </c>
      <c r="V696" s="9">
        <v>0</v>
      </c>
      <c r="W696" s="9">
        <v>0</v>
      </c>
      <c r="X696" s="8">
        <v>0</v>
      </c>
      <c r="Y696" s="8">
        <v>0</v>
      </c>
    </row>
    <row r="697" spans="20:25" x14ac:dyDescent="0.25">
      <c r="T697" s="15">
        <v>3090</v>
      </c>
      <c r="U697" s="8"/>
      <c r="V697" s="9"/>
      <c r="W697" s="9"/>
      <c r="X697" s="8"/>
      <c r="Y697" s="8"/>
    </row>
    <row r="698" spans="20:25" x14ac:dyDescent="0.25">
      <c r="T698" s="21" t="s">
        <v>14</v>
      </c>
      <c r="U698" s="8">
        <v>0</v>
      </c>
      <c r="V698" s="9">
        <v>157551.13472032009</v>
      </c>
      <c r="W698" s="9">
        <v>69197.349999999991</v>
      </c>
      <c r="X698" s="8">
        <v>69197.349999999991</v>
      </c>
      <c r="Y698" s="8">
        <v>69197.349999999991</v>
      </c>
    </row>
    <row r="699" spans="20:25" x14ac:dyDescent="0.25">
      <c r="T699" s="21" t="s">
        <v>16</v>
      </c>
      <c r="U699" s="8">
        <v>157549.27000000002</v>
      </c>
      <c r="V699" s="9">
        <v>75197.349999999991</v>
      </c>
      <c r="W699" s="9">
        <v>0</v>
      </c>
      <c r="X699" s="8">
        <v>0</v>
      </c>
      <c r="Y699" s="8">
        <v>0</v>
      </c>
    </row>
    <row r="700" spans="20:25" x14ac:dyDescent="0.25">
      <c r="T700" s="21" t="s">
        <v>18</v>
      </c>
      <c r="U700" s="8">
        <v>0</v>
      </c>
      <c r="V700" s="9">
        <v>76533.59</v>
      </c>
      <c r="W700" s="9">
        <v>0</v>
      </c>
      <c r="X700" s="8">
        <v>0</v>
      </c>
      <c r="Y700" s="8">
        <v>0</v>
      </c>
    </row>
    <row r="701" spans="20:25" x14ac:dyDescent="0.25">
      <c r="T701" s="21" t="s">
        <v>10</v>
      </c>
      <c r="U701" s="8">
        <v>121057.14999999995</v>
      </c>
      <c r="V701" s="9">
        <v>0</v>
      </c>
      <c r="W701" s="9">
        <v>0</v>
      </c>
      <c r="X701" s="8">
        <v>0</v>
      </c>
      <c r="Y701" s="8">
        <v>0</v>
      </c>
    </row>
    <row r="702" spans="20:25" x14ac:dyDescent="0.25">
      <c r="T702" s="15">
        <v>3119</v>
      </c>
      <c r="U702" s="8"/>
      <c r="V702" s="9"/>
      <c r="W702" s="9"/>
      <c r="X702" s="8"/>
      <c r="Y702" s="8"/>
    </row>
    <row r="703" spans="20:25" x14ac:dyDescent="0.25">
      <c r="T703" s="21" t="s">
        <v>14</v>
      </c>
      <c r="U703" s="8">
        <v>0</v>
      </c>
      <c r="V703" s="9">
        <v>45905.136456630287</v>
      </c>
      <c r="W703" s="9">
        <v>25726.660000000011</v>
      </c>
      <c r="X703" s="8">
        <v>25726.660000000011</v>
      </c>
      <c r="Y703" s="8">
        <v>25726.660000000011</v>
      </c>
    </row>
    <row r="704" spans="20:25" x14ac:dyDescent="0.25">
      <c r="T704" s="21" t="s">
        <v>16</v>
      </c>
      <c r="U704" s="8">
        <v>48892.390000000029</v>
      </c>
      <c r="V704" s="9">
        <v>27013.16</v>
      </c>
      <c r="W704" s="9">
        <v>0</v>
      </c>
      <c r="X704" s="8">
        <v>0</v>
      </c>
      <c r="Y704" s="8">
        <v>0</v>
      </c>
    </row>
    <row r="705" spans="20:25" x14ac:dyDescent="0.25">
      <c r="T705" s="21" t="s">
        <v>18</v>
      </c>
      <c r="U705" s="8">
        <v>0</v>
      </c>
      <c r="V705" s="9">
        <v>27013.16</v>
      </c>
      <c r="W705" s="9">
        <v>0</v>
      </c>
      <c r="X705" s="8">
        <v>0</v>
      </c>
      <c r="Y705" s="8">
        <v>0</v>
      </c>
    </row>
    <row r="706" spans="20:25" x14ac:dyDescent="0.25">
      <c r="T706" s="21" t="s">
        <v>10</v>
      </c>
      <c r="U706" s="8">
        <v>26998.729999999996</v>
      </c>
      <c r="V706" s="9">
        <v>0</v>
      </c>
      <c r="W706" s="9">
        <v>0</v>
      </c>
      <c r="X706" s="8">
        <v>0</v>
      </c>
      <c r="Y706" s="8">
        <v>0</v>
      </c>
    </row>
    <row r="707" spans="20:25" x14ac:dyDescent="0.25">
      <c r="T707" s="15">
        <v>3132</v>
      </c>
      <c r="U707" s="8"/>
      <c r="V707" s="9"/>
      <c r="W707" s="9"/>
      <c r="X707" s="8"/>
      <c r="Y707" s="8"/>
    </row>
    <row r="708" spans="20:25" x14ac:dyDescent="0.25">
      <c r="T708" s="21" t="s">
        <v>14</v>
      </c>
      <c r="U708" s="8">
        <v>0</v>
      </c>
      <c r="V708" s="9">
        <v>22205.927545205715</v>
      </c>
      <c r="W708" s="9">
        <v>30904.727545205726</v>
      </c>
      <c r="X708" s="8">
        <v>30904.727545205726</v>
      </c>
      <c r="Y708" s="8">
        <v>30904.727545205726</v>
      </c>
    </row>
    <row r="709" spans="20:25" x14ac:dyDescent="0.25">
      <c r="T709" s="21" t="s">
        <v>16</v>
      </c>
      <c r="U709" s="8">
        <v>26585.840000000004</v>
      </c>
      <c r="V709" s="9">
        <v>28002.207545205711</v>
      </c>
      <c r="W709" s="9">
        <v>0</v>
      </c>
      <c r="X709" s="8">
        <v>0</v>
      </c>
      <c r="Y709" s="8">
        <v>0</v>
      </c>
    </row>
    <row r="710" spans="20:25" x14ac:dyDescent="0.25">
      <c r="T710" s="21" t="s">
        <v>18</v>
      </c>
      <c r="U710" s="8">
        <v>0</v>
      </c>
      <c r="V710" s="9">
        <v>29314.947545205716</v>
      </c>
      <c r="W710" s="9">
        <v>0</v>
      </c>
      <c r="X710" s="8">
        <v>0</v>
      </c>
      <c r="Y710" s="8">
        <v>0</v>
      </c>
    </row>
    <row r="711" spans="20:25" x14ac:dyDescent="0.25">
      <c r="T711" s="21" t="s">
        <v>10</v>
      </c>
      <c r="U711" s="8">
        <v>35132.739999999991</v>
      </c>
      <c r="V711" s="9">
        <v>0</v>
      </c>
      <c r="W711" s="9">
        <v>0</v>
      </c>
      <c r="X711" s="8">
        <v>0</v>
      </c>
      <c r="Y711" s="8">
        <v>0</v>
      </c>
    </row>
    <row r="712" spans="20:25" x14ac:dyDescent="0.25">
      <c r="T712" s="15">
        <v>3210</v>
      </c>
      <c r="U712" s="8"/>
      <c r="V712" s="9"/>
      <c r="W712" s="9"/>
      <c r="X712" s="8"/>
      <c r="Y712" s="8"/>
    </row>
    <row r="713" spans="20:25" x14ac:dyDescent="0.25">
      <c r="T713" s="21" t="s">
        <v>14</v>
      </c>
      <c r="U713" s="8">
        <v>0</v>
      </c>
      <c r="V713" s="9">
        <v>33639.780000000013</v>
      </c>
      <c r="W713" s="9">
        <v>29706.540000000005</v>
      </c>
      <c r="X713" s="8">
        <v>29706.540000000005</v>
      </c>
      <c r="Y713" s="8">
        <v>29706.540000000005</v>
      </c>
    </row>
    <row r="714" spans="20:25" x14ac:dyDescent="0.25">
      <c r="T714" s="21" t="s">
        <v>16</v>
      </c>
      <c r="U714" s="8">
        <v>33639.780000000021</v>
      </c>
      <c r="V714" s="9">
        <v>26085.780000000002</v>
      </c>
      <c r="W714" s="9">
        <v>0</v>
      </c>
      <c r="X714" s="8">
        <v>0</v>
      </c>
      <c r="Y714" s="8">
        <v>0</v>
      </c>
    </row>
    <row r="715" spans="20:25" x14ac:dyDescent="0.25">
      <c r="T715" s="21" t="s">
        <v>18</v>
      </c>
      <c r="U715" s="8">
        <v>0</v>
      </c>
      <c r="V715" s="9">
        <v>30721.22</v>
      </c>
      <c r="W715" s="9">
        <v>0</v>
      </c>
      <c r="X715" s="8">
        <v>0</v>
      </c>
      <c r="Y715" s="8">
        <v>0</v>
      </c>
    </row>
    <row r="716" spans="20:25" x14ac:dyDescent="0.25">
      <c r="T716" s="21" t="s">
        <v>10</v>
      </c>
      <c r="U716" s="8">
        <v>16871.719999999994</v>
      </c>
      <c r="V716" s="9">
        <v>0</v>
      </c>
      <c r="W716" s="9">
        <v>0</v>
      </c>
      <c r="X716" s="8">
        <v>0</v>
      </c>
      <c r="Y716" s="8">
        <v>0</v>
      </c>
    </row>
    <row r="717" spans="20:25" x14ac:dyDescent="0.25">
      <c r="T717" s="15">
        <v>3234</v>
      </c>
      <c r="U717" s="8"/>
      <c r="V717" s="9"/>
      <c r="W717" s="9"/>
      <c r="X717" s="8"/>
      <c r="Y717" s="8"/>
    </row>
    <row r="718" spans="20:25" x14ac:dyDescent="0.25">
      <c r="T718" s="21" t="s">
        <v>14</v>
      </c>
      <c r="U718" s="8">
        <v>0</v>
      </c>
      <c r="V718" s="9">
        <v>2640.75</v>
      </c>
      <c r="W718" s="9">
        <v>2640.7499999999995</v>
      </c>
      <c r="X718" s="8">
        <v>2640.7499999999995</v>
      </c>
      <c r="Y718" s="8">
        <v>2640.7499999999995</v>
      </c>
    </row>
    <row r="719" spans="20:25" x14ac:dyDescent="0.25">
      <c r="T719" s="21" t="s">
        <v>16</v>
      </c>
      <c r="U719" s="8">
        <v>2640.7500000000005</v>
      </c>
      <c r="V719" s="9">
        <v>2640.75</v>
      </c>
      <c r="W719" s="9">
        <v>0</v>
      </c>
      <c r="X719" s="8">
        <v>0</v>
      </c>
      <c r="Y719" s="8">
        <v>0</v>
      </c>
    </row>
    <row r="720" spans="20:25" x14ac:dyDescent="0.25">
      <c r="T720" s="21" t="s">
        <v>18</v>
      </c>
      <c r="U720" s="8">
        <v>0</v>
      </c>
      <c r="V720" s="9">
        <v>2974.2499999999995</v>
      </c>
      <c r="W720" s="9">
        <v>0</v>
      </c>
      <c r="X720" s="8">
        <v>0</v>
      </c>
      <c r="Y720" s="8">
        <v>0</v>
      </c>
    </row>
    <row r="721" spans="20:25" x14ac:dyDescent="0.25">
      <c r="T721" s="21" t="s">
        <v>10</v>
      </c>
      <c r="U721" s="8">
        <v>0</v>
      </c>
      <c r="V721" s="9">
        <v>0</v>
      </c>
      <c r="W721" s="9">
        <v>0</v>
      </c>
      <c r="X721" s="8">
        <v>0</v>
      </c>
      <c r="Y721" s="8">
        <v>0</v>
      </c>
    </row>
    <row r="722" spans="20:25" x14ac:dyDescent="0.25">
      <c r="T722" s="15">
        <v>3282</v>
      </c>
      <c r="U722" s="8"/>
      <c r="V722" s="9"/>
      <c r="W722" s="9"/>
      <c r="X722" s="8"/>
      <c r="Y722" s="8"/>
    </row>
    <row r="723" spans="20:25" x14ac:dyDescent="0.25">
      <c r="T723" s="21" t="s">
        <v>14</v>
      </c>
      <c r="U723" s="8">
        <v>0</v>
      </c>
      <c r="V723" s="9">
        <v>0</v>
      </c>
      <c r="W723" s="9">
        <v>495607.00000000012</v>
      </c>
      <c r="X723" s="8">
        <v>500000.00000000023</v>
      </c>
      <c r="Y723" s="8">
        <v>500000.00000000023</v>
      </c>
    </row>
    <row r="724" spans="20:25" x14ac:dyDescent="0.25">
      <c r="T724" s="21" t="s">
        <v>16</v>
      </c>
      <c r="U724" s="8">
        <v>0</v>
      </c>
      <c r="V724" s="9">
        <v>0</v>
      </c>
      <c r="W724" s="9">
        <v>0</v>
      </c>
      <c r="X724" s="8">
        <v>0</v>
      </c>
      <c r="Y724" s="8">
        <v>0</v>
      </c>
    </row>
    <row r="725" spans="20:25" x14ac:dyDescent="0.25">
      <c r="T725" s="21" t="s">
        <v>18</v>
      </c>
      <c r="U725" s="8">
        <v>0</v>
      </c>
      <c r="V725" s="9">
        <v>0</v>
      </c>
      <c r="W725" s="9">
        <v>0</v>
      </c>
      <c r="X725" s="8">
        <v>0</v>
      </c>
      <c r="Y725" s="8">
        <v>0</v>
      </c>
    </row>
    <row r="726" spans="20:25" x14ac:dyDescent="0.25">
      <c r="T726" s="21" t="s">
        <v>10</v>
      </c>
      <c r="U726" s="8">
        <v>0</v>
      </c>
      <c r="V726" s="9">
        <v>0</v>
      </c>
      <c r="W726" s="9">
        <v>0</v>
      </c>
      <c r="X726" s="8">
        <v>0</v>
      </c>
      <c r="Y726" s="8">
        <v>0</v>
      </c>
    </row>
    <row r="727" spans="20:25" x14ac:dyDescent="0.25">
      <c r="T727" s="15">
        <v>3289</v>
      </c>
      <c r="U727" s="8"/>
      <c r="V727" s="9"/>
      <c r="W727" s="9"/>
      <c r="X727" s="8"/>
      <c r="Y727" s="8"/>
    </row>
    <row r="728" spans="20:25" x14ac:dyDescent="0.25">
      <c r="T728" s="21" t="s">
        <v>14</v>
      </c>
      <c r="U728" s="8">
        <v>0</v>
      </c>
      <c r="V728" s="9">
        <v>0</v>
      </c>
      <c r="W728" s="9">
        <v>70800.999999999985</v>
      </c>
      <c r="X728" s="8">
        <v>70000.000000000029</v>
      </c>
      <c r="Y728" s="8">
        <v>70000.000000000029</v>
      </c>
    </row>
    <row r="729" spans="20:25" x14ac:dyDescent="0.25">
      <c r="T729" s="21" t="s">
        <v>16</v>
      </c>
      <c r="U729" s="8">
        <v>0</v>
      </c>
      <c r="V729" s="9">
        <v>0</v>
      </c>
      <c r="W729" s="9">
        <v>0</v>
      </c>
      <c r="X729" s="8">
        <v>0</v>
      </c>
      <c r="Y729" s="8">
        <v>0</v>
      </c>
    </row>
    <row r="730" spans="20:25" x14ac:dyDescent="0.25">
      <c r="T730" s="21" t="s">
        <v>18</v>
      </c>
      <c r="U730" s="8">
        <v>0</v>
      </c>
      <c r="V730" s="9">
        <v>0</v>
      </c>
      <c r="W730" s="9">
        <v>0</v>
      </c>
      <c r="X730" s="8">
        <v>0</v>
      </c>
      <c r="Y730" s="8">
        <v>0</v>
      </c>
    </row>
    <row r="731" spans="20:25" x14ac:dyDescent="0.25">
      <c r="T731" s="21" t="s">
        <v>10</v>
      </c>
      <c r="U731" s="8">
        <v>0</v>
      </c>
      <c r="V731" s="9">
        <v>0</v>
      </c>
      <c r="W731" s="9">
        <v>0</v>
      </c>
      <c r="X731" s="8">
        <v>0</v>
      </c>
      <c r="Y731" s="8">
        <v>0</v>
      </c>
    </row>
    <row r="732" spans="20:25" x14ac:dyDescent="0.25">
      <c r="T732" s="15">
        <v>3291</v>
      </c>
      <c r="U732" s="8"/>
      <c r="V732" s="9"/>
      <c r="W732" s="9"/>
      <c r="X732" s="8"/>
      <c r="Y732" s="8"/>
    </row>
    <row r="733" spans="20:25" x14ac:dyDescent="0.25">
      <c r="T733" s="21" t="s">
        <v>14</v>
      </c>
      <c r="U733" s="8">
        <v>0</v>
      </c>
      <c r="V733" s="9">
        <v>0</v>
      </c>
      <c r="W733" s="9">
        <v>8373.630000000001</v>
      </c>
      <c r="X733" s="8">
        <v>8373.630000000001</v>
      </c>
      <c r="Y733" s="8">
        <v>8373.630000000001</v>
      </c>
    </row>
    <row r="734" spans="20:25" x14ac:dyDescent="0.25">
      <c r="T734" s="21" t="s">
        <v>16</v>
      </c>
      <c r="U734" s="8">
        <v>0</v>
      </c>
      <c r="V734" s="9">
        <v>11088.830000000002</v>
      </c>
      <c r="W734" s="9">
        <v>0</v>
      </c>
      <c r="X734" s="8">
        <v>0</v>
      </c>
      <c r="Y734" s="8">
        <v>0</v>
      </c>
    </row>
    <row r="735" spans="20:25" x14ac:dyDescent="0.25">
      <c r="T735" s="21" t="s">
        <v>18</v>
      </c>
      <c r="U735" s="8">
        <v>0</v>
      </c>
      <c r="V735" s="9">
        <v>11131.310000000001</v>
      </c>
      <c r="W735" s="9">
        <v>0</v>
      </c>
      <c r="X735" s="8">
        <v>0</v>
      </c>
      <c r="Y735" s="8">
        <v>0</v>
      </c>
    </row>
    <row r="736" spans="20:25" x14ac:dyDescent="0.25">
      <c r="T736" s="21" t="s">
        <v>10</v>
      </c>
      <c r="U736" s="8">
        <v>10509.97</v>
      </c>
      <c r="V736" s="9">
        <v>0</v>
      </c>
      <c r="W736" s="9">
        <v>0</v>
      </c>
      <c r="X736" s="8">
        <v>0</v>
      </c>
      <c r="Y736" s="8">
        <v>0</v>
      </c>
    </row>
    <row r="737" spans="20:25" x14ac:dyDescent="0.25">
      <c r="T737" s="15">
        <v>3296</v>
      </c>
      <c r="U737" s="8"/>
      <c r="V737" s="9"/>
      <c r="W737" s="9"/>
      <c r="X737" s="8"/>
      <c r="Y737" s="8"/>
    </row>
    <row r="738" spans="20:25" x14ac:dyDescent="0.25">
      <c r="T738" s="21" t="s">
        <v>14</v>
      </c>
      <c r="U738" s="8">
        <v>0</v>
      </c>
      <c r="V738" s="9">
        <v>4000.0000000000005</v>
      </c>
      <c r="W738" s="9">
        <v>14193.350000000004</v>
      </c>
      <c r="X738" s="8">
        <v>14193.350000000004</v>
      </c>
      <c r="Y738" s="8">
        <v>14193.350000000004</v>
      </c>
    </row>
    <row r="739" spans="20:25" x14ac:dyDescent="0.25">
      <c r="T739" s="21" t="s">
        <v>16</v>
      </c>
      <c r="U739" s="8">
        <v>4000.0000000000005</v>
      </c>
      <c r="V739" s="9">
        <v>16193.350000000006</v>
      </c>
      <c r="W739" s="9">
        <v>0</v>
      </c>
      <c r="X739" s="8">
        <v>0</v>
      </c>
      <c r="Y739" s="8">
        <v>0</v>
      </c>
    </row>
    <row r="740" spans="20:25" x14ac:dyDescent="0.25">
      <c r="T740" s="21" t="s">
        <v>18</v>
      </c>
      <c r="U740" s="8">
        <v>0</v>
      </c>
      <c r="V740" s="9">
        <v>40260.73000000001</v>
      </c>
      <c r="W740" s="9">
        <v>0</v>
      </c>
      <c r="X740" s="8">
        <v>0</v>
      </c>
      <c r="Y740" s="8">
        <v>0</v>
      </c>
    </row>
    <row r="741" spans="20:25" x14ac:dyDescent="0.25">
      <c r="T741" s="21" t="s">
        <v>10</v>
      </c>
      <c r="U741" s="8">
        <v>12449.619999999999</v>
      </c>
      <c r="V741" s="9">
        <v>0</v>
      </c>
      <c r="W741" s="9">
        <v>0</v>
      </c>
      <c r="X741" s="8">
        <v>0</v>
      </c>
      <c r="Y741" s="8">
        <v>0</v>
      </c>
    </row>
    <row r="742" spans="20:25" x14ac:dyDescent="0.25">
      <c r="T742" s="15">
        <v>3303</v>
      </c>
      <c r="U742" s="8"/>
      <c r="V742" s="9"/>
      <c r="W742" s="9"/>
      <c r="X742" s="8"/>
      <c r="Y742" s="8"/>
    </row>
    <row r="743" spans="20:25" x14ac:dyDescent="0.25">
      <c r="T743" s="21" t="s">
        <v>14</v>
      </c>
      <c r="U743" s="8">
        <v>0</v>
      </c>
      <c r="V743" s="9">
        <v>0</v>
      </c>
      <c r="W743" s="9">
        <v>19571.680000000004</v>
      </c>
      <c r="X743" s="8">
        <v>19571.680000000004</v>
      </c>
      <c r="Y743" s="8">
        <v>19571.680000000004</v>
      </c>
    </row>
    <row r="744" spans="20:25" x14ac:dyDescent="0.25">
      <c r="T744" s="21" t="s">
        <v>16</v>
      </c>
      <c r="U744" s="8">
        <v>0</v>
      </c>
      <c r="V744" s="9">
        <v>19571.680000000004</v>
      </c>
      <c r="W744" s="9">
        <v>0</v>
      </c>
      <c r="X744" s="8">
        <v>0</v>
      </c>
      <c r="Y744" s="8">
        <v>0</v>
      </c>
    </row>
    <row r="745" spans="20:25" x14ac:dyDescent="0.25">
      <c r="T745" s="21" t="s">
        <v>18</v>
      </c>
      <c r="U745" s="8">
        <v>0</v>
      </c>
      <c r="V745" s="9">
        <v>20989.93</v>
      </c>
      <c r="W745" s="9">
        <v>0</v>
      </c>
      <c r="X745" s="8">
        <v>0</v>
      </c>
      <c r="Y745" s="8">
        <v>0</v>
      </c>
    </row>
    <row r="746" spans="20:25" x14ac:dyDescent="0.25">
      <c r="T746" s="21" t="s">
        <v>10</v>
      </c>
      <c r="U746" s="8">
        <v>9531.0800000000017</v>
      </c>
      <c r="V746" s="9">
        <v>0</v>
      </c>
      <c r="W746" s="9">
        <v>0</v>
      </c>
      <c r="X746" s="8">
        <v>0</v>
      </c>
      <c r="Y746" s="8">
        <v>0</v>
      </c>
    </row>
    <row r="747" spans="20:25" x14ac:dyDescent="0.25">
      <c r="T747" s="15">
        <v>3304</v>
      </c>
      <c r="U747" s="8"/>
      <c r="V747" s="9"/>
      <c r="W747" s="9"/>
      <c r="X747" s="8"/>
      <c r="Y747" s="8"/>
    </row>
    <row r="748" spans="20:25" x14ac:dyDescent="0.25">
      <c r="T748" s="21" t="s">
        <v>14</v>
      </c>
      <c r="U748" s="8">
        <v>0</v>
      </c>
      <c r="V748" s="9">
        <v>0</v>
      </c>
      <c r="W748" s="9">
        <v>8260.2699999999986</v>
      </c>
      <c r="X748" s="8">
        <v>8260.2699999999986</v>
      </c>
      <c r="Y748" s="8">
        <v>8260.2699999999986</v>
      </c>
    </row>
    <row r="749" spans="20:25" x14ac:dyDescent="0.25">
      <c r="T749" s="21" t="s">
        <v>16</v>
      </c>
      <c r="U749" s="8">
        <v>0</v>
      </c>
      <c r="V749" s="9">
        <v>8260.2699999999986</v>
      </c>
      <c r="W749" s="9">
        <v>0</v>
      </c>
      <c r="X749" s="8">
        <v>0</v>
      </c>
      <c r="Y749" s="8">
        <v>0</v>
      </c>
    </row>
    <row r="750" spans="20:25" x14ac:dyDescent="0.25">
      <c r="T750" s="21" t="s">
        <v>18</v>
      </c>
      <c r="U750" s="8">
        <v>0</v>
      </c>
      <c r="V750" s="9">
        <v>10007.200000000003</v>
      </c>
      <c r="W750" s="9">
        <v>0</v>
      </c>
      <c r="X750" s="8">
        <v>0</v>
      </c>
      <c r="Y750" s="8">
        <v>0</v>
      </c>
    </row>
    <row r="751" spans="20:25" x14ac:dyDescent="0.25">
      <c r="T751" s="21" t="s">
        <v>10</v>
      </c>
      <c r="U751" s="8">
        <v>6440.31</v>
      </c>
      <c r="V751" s="9">
        <v>0</v>
      </c>
      <c r="W751" s="9">
        <v>0</v>
      </c>
      <c r="X751" s="8">
        <v>0</v>
      </c>
      <c r="Y751" s="8">
        <v>0</v>
      </c>
    </row>
    <row r="752" spans="20:25" x14ac:dyDescent="0.25">
      <c r="T752" s="15">
        <v>3306</v>
      </c>
      <c r="U752" s="8"/>
      <c r="V752" s="9"/>
      <c r="W752" s="9"/>
      <c r="X752" s="8"/>
      <c r="Y752" s="8"/>
    </row>
    <row r="753" spans="20:25" x14ac:dyDescent="0.25">
      <c r="T753" s="21" t="s">
        <v>14</v>
      </c>
      <c r="U753" s="8">
        <v>0</v>
      </c>
      <c r="V753" s="9">
        <v>0</v>
      </c>
      <c r="W753" s="9">
        <v>7500</v>
      </c>
      <c r="X753" s="8">
        <v>7500</v>
      </c>
      <c r="Y753" s="8">
        <v>7500</v>
      </c>
    </row>
    <row r="754" spans="20:25" x14ac:dyDescent="0.25">
      <c r="T754" s="21" t="s">
        <v>16</v>
      </c>
      <c r="U754" s="8">
        <v>0</v>
      </c>
      <c r="V754" s="9">
        <v>7500</v>
      </c>
      <c r="W754" s="9">
        <v>0</v>
      </c>
      <c r="X754" s="8">
        <v>0</v>
      </c>
      <c r="Y754" s="8">
        <v>0</v>
      </c>
    </row>
    <row r="755" spans="20:25" x14ac:dyDescent="0.25">
      <c r="T755" s="21" t="s">
        <v>18</v>
      </c>
      <c r="U755" s="8">
        <v>0</v>
      </c>
      <c r="V755" s="9">
        <v>7500</v>
      </c>
      <c r="W755" s="9">
        <v>0</v>
      </c>
      <c r="X755" s="8">
        <v>0</v>
      </c>
      <c r="Y755" s="8">
        <v>0</v>
      </c>
    </row>
    <row r="756" spans="20:25" x14ac:dyDescent="0.25">
      <c r="T756" s="21" t="s">
        <v>10</v>
      </c>
      <c r="U756" s="8">
        <v>6316</v>
      </c>
      <c r="V756" s="9">
        <v>0</v>
      </c>
      <c r="W756" s="9">
        <v>0</v>
      </c>
      <c r="X756" s="8">
        <v>0</v>
      </c>
      <c r="Y756" s="8">
        <v>0</v>
      </c>
    </row>
    <row r="757" spans="20:25" x14ac:dyDescent="0.25">
      <c r="T757" s="15">
        <v>3323</v>
      </c>
      <c r="U757" s="8"/>
      <c r="V757" s="9"/>
      <c r="W757" s="9"/>
      <c r="X757" s="8"/>
      <c r="Y757" s="8"/>
    </row>
    <row r="758" spans="20:25" x14ac:dyDescent="0.25">
      <c r="T758" s="21" t="s">
        <v>14</v>
      </c>
      <c r="U758" s="8">
        <v>0</v>
      </c>
      <c r="V758" s="9">
        <v>3399.9999999999991</v>
      </c>
      <c r="W758" s="9">
        <v>79326.862041983652</v>
      </c>
      <c r="X758" s="8">
        <v>79326.862041983652</v>
      </c>
      <c r="Y758" s="8">
        <v>79326.862041983652</v>
      </c>
    </row>
    <row r="759" spans="20:25" x14ac:dyDescent="0.25">
      <c r="T759" s="21" t="s">
        <v>16</v>
      </c>
      <c r="U759" s="8">
        <v>0</v>
      </c>
      <c r="V759" s="9">
        <v>26442.287347327878</v>
      </c>
      <c r="W759" s="9">
        <v>0</v>
      </c>
      <c r="X759" s="8">
        <v>0</v>
      </c>
      <c r="Y759" s="8">
        <v>0</v>
      </c>
    </row>
    <row r="760" spans="20:25" x14ac:dyDescent="0.25">
      <c r="T760" s="21" t="s">
        <v>18</v>
      </c>
      <c r="U760" s="8">
        <v>0</v>
      </c>
      <c r="V760" s="9">
        <v>26442.287347327878</v>
      </c>
      <c r="W760" s="9">
        <v>0</v>
      </c>
      <c r="X760" s="8">
        <v>0</v>
      </c>
      <c r="Y760" s="8">
        <v>0</v>
      </c>
    </row>
    <row r="761" spans="20:25" x14ac:dyDescent="0.25">
      <c r="T761" s="21" t="s">
        <v>10</v>
      </c>
      <c r="U761" s="8">
        <v>0</v>
      </c>
      <c r="V761" s="9">
        <v>0</v>
      </c>
      <c r="W761" s="9">
        <v>0</v>
      </c>
      <c r="X761" s="8">
        <v>0</v>
      </c>
      <c r="Y761" s="8">
        <v>0</v>
      </c>
    </row>
    <row r="762" spans="20:25" x14ac:dyDescent="0.25">
      <c r="T762" s="15">
        <v>3336</v>
      </c>
      <c r="U762" s="8"/>
      <c r="V762" s="9"/>
      <c r="W762" s="9"/>
      <c r="X762" s="8"/>
      <c r="Y762" s="8"/>
    </row>
    <row r="763" spans="20:25" x14ac:dyDescent="0.25">
      <c r="T763" s="21" t="s">
        <v>14</v>
      </c>
      <c r="U763" s="8">
        <v>0</v>
      </c>
      <c r="V763" s="9">
        <v>10999.999999999998</v>
      </c>
      <c r="W763" s="9">
        <v>38490.069999999992</v>
      </c>
      <c r="X763" s="8">
        <v>38490.069999999992</v>
      </c>
      <c r="Y763" s="8">
        <v>38490.069999999992</v>
      </c>
    </row>
    <row r="764" spans="20:25" x14ac:dyDescent="0.25">
      <c r="T764" s="21" t="s">
        <v>16</v>
      </c>
      <c r="U764" s="8">
        <v>0</v>
      </c>
      <c r="V764" s="9">
        <v>38490.069999999992</v>
      </c>
      <c r="W764" s="9">
        <v>0</v>
      </c>
      <c r="X764" s="8">
        <v>0</v>
      </c>
      <c r="Y764" s="8">
        <v>0</v>
      </c>
    </row>
    <row r="765" spans="20:25" x14ac:dyDescent="0.25">
      <c r="T765" s="21" t="s">
        <v>18</v>
      </c>
      <c r="U765" s="8">
        <v>0</v>
      </c>
      <c r="V765" s="9">
        <v>40088.139999999985</v>
      </c>
      <c r="W765" s="9">
        <v>0</v>
      </c>
      <c r="X765" s="8">
        <v>0</v>
      </c>
      <c r="Y765" s="8">
        <v>0</v>
      </c>
    </row>
    <row r="766" spans="20:25" x14ac:dyDescent="0.25">
      <c r="T766" s="21" t="s">
        <v>10</v>
      </c>
      <c r="U766" s="8">
        <v>0</v>
      </c>
      <c r="V766" s="9">
        <v>0</v>
      </c>
      <c r="W766" s="9">
        <v>0</v>
      </c>
      <c r="X766" s="8">
        <v>0</v>
      </c>
      <c r="Y766" s="8">
        <v>0</v>
      </c>
    </row>
    <row r="767" spans="20:25" x14ac:dyDescent="0.25">
      <c r="T767" s="15">
        <v>3346</v>
      </c>
      <c r="U767" s="8"/>
      <c r="V767" s="9"/>
      <c r="W767" s="9"/>
      <c r="X767" s="8"/>
      <c r="Y767" s="8"/>
    </row>
    <row r="768" spans="20:25" x14ac:dyDescent="0.25">
      <c r="T768" s="21" t="s">
        <v>14</v>
      </c>
      <c r="U768" s="8">
        <v>0</v>
      </c>
      <c r="V768" s="9">
        <v>0</v>
      </c>
      <c r="W768" s="9">
        <v>43084.764999999978</v>
      </c>
      <c r="X768" s="8">
        <v>51892.684999999961</v>
      </c>
      <c r="Y768" s="8">
        <v>51892.684999999961</v>
      </c>
    </row>
    <row r="769" spans="20:25" x14ac:dyDescent="0.25">
      <c r="T769" s="21" t="s">
        <v>16</v>
      </c>
      <c r="U769" s="8">
        <v>0</v>
      </c>
      <c r="V769" s="9">
        <v>0</v>
      </c>
      <c r="W769" s="9">
        <v>0</v>
      </c>
      <c r="X769" s="8">
        <v>0</v>
      </c>
      <c r="Y769" s="8">
        <v>0</v>
      </c>
    </row>
    <row r="770" spans="20:25" x14ac:dyDescent="0.25">
      <c r="T770" s="21" t="s">
        <v>18</v>
      </c>
      <c r="U770" s="8">
        <v>0</v>
      </c>
      <c r="V770" s="9">
        <v>0</v>
      </c>
      <c r="W770" s="9">
        <v>0</v>
      </c>
      <c r="X770" s="8">
        <v>0</v>
      </c>
      <c r="Y770" s="8">
        <v>0</v>
      </c>
    </row>
    <row r="771" spans="20:25" x14ac:dyDescent="0.25">
      <c r="T771" s="21" t="s">
        <v>10</v>
      </c>
      <c r="U771" s="8">
        <v>0</v>
      </c>
      <c r="V771" s="9">
        <v>0</v>
      </c>
      <c r="W771" s="9">
        <v>0</v>
      </c>
      <c r="X771" s="8">
        <v>0</v>
      </c>
      <c r="Y771" s="8">
        <v>0</v>
      </c>
    </row>
    <row r="772" spans="20:25" x14ac:dyDescent="0.25">
      <c r="T772" s="15" t="s">
        <v>22</v>
      </c>
      <c r="U772" s="8"/>
      <c r="V772" s="9"/>
      <c r="W772" s="9"/>
      <c r="X772" s="8"/>
      <c r="Y772" s="8"/>
    </row>
    <row r="773" spans="20:25" x14ac:dyDescent="0.25">
      <c r="T773" s="21" t="s">
        <v>14</v>
      </c>
      <c r="U773" s="8">
        <v>0</v>
      </c>
      <c r="V773" s="9">
        <v>0</v>
      </c>
      <c r="W773" s="9">
        <v>2500</v>
      </c>
      <c r="X773" s="8">
        <v>2500</v>
      </c>
      <c r="Y773" s="8">
        <v>2500</v>
      </c>
    </row>
    <row r="774" spans="20:25" x14ac:dyDescent="0.25">
      <c r="T774" s="21" t="s">
        <v>16</v>
      </c>
      <c r="U774" s="8">
        <v>0</v>
      </c>
      <c r="V774" s="9">
        <v>1500</v>
      </c>
      <c r="W774" s="9">
        <v>0</v>
      </c>
      <c r="X774" s="8">
        <v>0</v>
      </c>
      <c r="Y774" s="8">
        <v>0</v>
      </c>
    </row>
    <row r="775" spans="20:25" x14ac:dyDescent="0.25">
      <c r="T775" s="21" t="s">
        <v>18</v>
      </c>
      <c r="U775" s="8">
        <v>0</v>
      </c>
      <c r="V775" s="9">
        <v>1500</v>
      </c>
      <c r="W775" s="9">
        <v>0</v>
      </c>
      <c r="X775" s="8">
        <v>0</v>
      </c>
      <c r="Y775" s="8">
        <v>0</v>
      </c>
    </row>
    <row r="776" spans="20:25" x14ac:dyDescent="0.25">
      <c r="T776" s="21" t="s">
        <v>10</v>
      </c>
      <c r="U776" s="8">
        <v>0</v>
      </c>
      <c r="V776" s="9">
        <v>0</v>
      </c>
      <c r="W776" s="9">
        <v>0</v>
      </c>
      <c r="X776" s="8">
        <v>0</v>
      </c>
      <c r="Y776" s="8">
        <v>0</v>
      </c>
    </row>
    <row r="777" spans="20:25" x14ac:dyDescent="0.25">
      <c r="T777" s="15" t="s">
        <v>23</v>
      </c>
      <c r="U777" s="8"/>
      <c r="V777" s="9"/>
      <c r="W777" s="9"/>
      <c r="X777" s="8"/>
      <c r="Y777" s="8"/>
    </row>
    <row r="778" spans="20:25" x14ac:dyDescent="0.25">
      <c r="T778" s="21" t="s">
        <v>14</v>
      </c>
      <c r="U778" s="8">
        <v>0</v>
      </c>
      <c r="V778" s="9">
        <v>0</v>
      </c>
      <c r="W778" s="9">
        <v>0</v>
      </c>
      <c r="X778" s="8">
        <v>0</v>
      </c>
      <c r="Y778" s="8">
        <v>23860.824999999997</v>
      </c>
    </row>
    <row r="779" spans="20:25" x14ac:dyDescent="0.25">
      <c r="T779" s="21" t="s">
        <v>16</v>
      </c>
      <c r="U779" s="8">
        <v>0</v>
      </c>
      <c r="V779" s="9">
        <v>0</v>
      </c>
      <c r="W779" s="9">
        <v>0</v>
      </c>
      <c r="X779" s="8">
        <v>0</v>
      </c>
      <c r="Y779" s="8">
        <v>0</v>
      </c>
    </row>
    <row r="780" spans="20:25" x14ac:dyDescent="0.25">
      <c r="T780" s="21" t="s">
        <v>18</v>
      </c>
      <c r="U780" s="8">
        <v>0</v>
      </c>
      <c r="V780" s="9">
        <v>0</v>
      </c>
      <c r="W780" s="9">
        <v>0</v>
      </c>
      <c r="X780" s="8">
        <v>0</v>
      </c>
      <c r="Y780" s="8">
        <v>0</v>
      </c>
    </row>
    <row r="781" spans="20:25" x14ac:dyDescent="0.25">
      <c r="T781" s="21" t="s">
        <v>10</v>
      </c>
      <c r="U781" s="8">
        <v>0</v>
      </c>
      <c r="V781" s="9">
        <v>0</v>
      </c>
      <c r="W781" s="9">
        <v>0</v>
      </c>
      <c r="X781" s="8">
        <v>0</v>
      </c>
      <c r="Y781" s="8">
        <v>0</v>
      </c>
    </row>
    <row r="782" spans="20:25" x14ac:dyDescent="0.25">
      <c r="T782" s="15" t="s">
        <v>24</v>
      </c>
      <c r="U782" s="8"/>
      <c r="V782" s="9"/>
      <c r="W782" s="9"/>
      <c r="X782" s="8"/>
      <c r="Y782" s="8"/>
    </row>
    <row r="783" spans="20:25" x14ac:dyDescent="0.25">
      <c r="T783" s="21" t="s">
        <v>14</v>
      </c>
      <c r="U783" s="8">
        <v>0</v>
      </c>
      <c r="V783" s="9">
        <v>0</v>
      </c>
      <c r="W783" s="9">
        <v>0</v>
      </c>
      <c r="X783" s="8">
        <v>0</v>
      </c>
      <c r="Y783" s="8">
        <v>45320.149999999958</v>
      </c>
    </row>
    <row r="784" spans="20:25" x14ac:dyDescent="0.25">
      <c r="T784" s="21" t="s">
        <v>16</v>
      </c>
      <c r="U784" s="8">
        <v>0</v>
      </c>
      <c r="V784" s="9">
        <v>0</v>
      </c>
      <c r="W784" s="9">
        <v>0</v>
      </c>
      <c r="X784" s="8">
        <v>0</v>
      </c>
      <c r="Y784" s="8">
        <v>0</v>
      </c>
    </row>
    <row r="785" spans="20:25" x14ac:dyDescent="0.25">
      <c r="T785" s="21" t="s">
        <v>18</v>
      </c>
      <c r="U785" s="8">
        <v>0</v>
      </c>
      <c r="V785" s="9">
        <v>0</v>
      </c>
      <c r="W785" s="9">
        <v>0</v>
      </c>
      <c r="X785" s="8">
        <v>0</v>
      </c>
      <c r="Y785" s="8">
        <v>0</v>
      </c>
    </row>
    <row r="786" spans="20:25" x14ac:dyDescent="0.25">
      <c r="T786" s="21" t="s">
        <v>10</v>
      </c>
      <c r="U786" s="8">
        <v>0</v>
      </c>
      <c r="V786" s="9">
        <v>0</v>
      </c>
      <c r="W786" s="9">
        <v>0</v>
      </c>
      <c r="X786" s="8">
        <v>0</v>
      </c>
      <c r="Y786" s="8">
        <v>0</v>
      </c>
    </row>
    <row r="787" spans="20:25" x14ac:dyDescent="0.25">
      <c r="T787" s="15" t="s">
        <v>25</v>
      </c>
      <c r="U787" s="8"/>
      <c r="V787" s="9"/>
      <c r="W787" s="9"/>
      <c r="X787" s="8"/>
      <c r="Y787" s="8"/>
    </row>
    <row r="788" spans="20:25" x14ac:dyDescent="0.25">
      <c r="T788" s="21" t="s">
        <v>14</v>
      </c>
      <c r="U788" s="8">
        <v>0</v>
      </c>
      <c r="V788" s="9">
        <v>0</v>
      </c>
      <c r="W788" s="9">
        <v>0</v>
      </c>
      <c r="X788" s="8">
        <v>117503.72333333331</v>
      </c>
      <c r="Y788" s="8">
        <v>76405.014999999985</v>
      </c>
    </row>
    <row r="789" spans="20:25" x14ac:dyDescent="0.25">
      <c r="T789" s="21" t="s">
        <v>16</v>
      </c>
      <c r="U789" s="8">
        <v>0</v>
      </c>
      <c r="V789" s="9">
        <v>0</v>
      </c>
      <c r="W789" s="9">
        <v>0</v>
      </c>
      <c r="X789" s="8">
        <v>0</v>
      </c>
      <c r="Y789" s="8">
        <v>0</v>
      </c>
    </row>
    <row r="790" spans="20:25" x14ac:dyDescent="0.25">
      <c r="T790" s="21" t="s">
        <v>18</v>
      </c>
      <c r="U790" s="8">
        <v>0</v>
      </c>
      <c r="V790" s="9">
        <v>0</v>
      </c>
      <c r="W790" s="9">
        <v>0</v>
      </c>
      <c r="X790" s="8">
        <v>0</v>
      </c>
      <c r="Y790" s="8">
        <v>0</v>
      </c>
    </row>
    <row r="791" spans="20:25" x14ac:dyDescent="0.25">
      <c r="T791" s="21" t="s">
        <v>10</v>
      </c>
      <c r="U791" s="8">
        <v>0</v>
      </c>
      <c r="V791" s="9">
        <v>0</v>
      </c>
      <c r="W791" s="9">
        <v>0</v>
      </c>
      <c r="X791" s="8">
        <v>0</v>
      </c>
      <c r="Y791" s="8">
        <v>0</v>
      </c>
    </row>
    <row r="792" spans="20:25" x14ac:dyDescent="0.25">
      <c r="T792" s="15" t="s">
        <v>26</v>
      </c>
      <c r="U792" s="8"/>
      <c r="V792" s="9"/>
      <c r="W792" s="9"/>
      <c r="X792" s="8"/>
      <c r="Y792" s="8"/>
    </row>
    <row r="793" spans="20:25" x14ac:dyDescent="0.25">
      <c r="T793" s="21" t="s">
        <v>14</v>
      </c>
      <c r="U793" s="8">
        <v>0</v>
      </c>
      <c r="V793" s="9">
        <v>0</v>
      </c>
      <c r="W793" s="9">
        <v>0</v>
      </c>
      <c r="X793" s="8">
        <v>0</v>
      </c>
      <c r="Y793" s="8">
        <v>115996.08333333336</v>
      </c>
    </row>
    <row r="794" spans="20:25" x14ac:dyDescent="0.25">
      <c r="T794" s="21" t="s">
        <v>16</v>
      </c>
      <c r="U794" s="8">
        <v>0</v>
      </c>
      <c r="V794" s="9">
        <v>0</v>
      </c>
      <c r="W794" s="9">
        <v>0</v>
      </c>
      <c r="X794" s="8">
        <v>0</v>
      </c>
      <c r="Y794" s="8">
        <v>0</v>
      </c>
    </row>
    <row r="795" spans="20:25" x14ac:dyDescent="0.25">
      <c r="T795" s="21" t="s">
        <v>18</v>
      </c>
      <c r="U795" s="8">
        <v>0</v>
      </c>
      <c r="V795" s="9">
        <v>0</v>
      </c>
      <c r="W795" s="9">
        <v>0</v>
      </c>
      <c r="X795" s="8">
        <v>0</v>
      </c>
      <c r="Y795" s="8">
        <v>0</v>
      </c>
    </row>
    <row r="796" spans="20:25" x14ac:dyDescent="0.25">
      <c r="T796" s="21" t="s">
        <v>10</v>
      </c>
      <c r="U796" s="8">
        <v>0</v>
      </c>
      <c r="V796" s="9">
        <v>0</v>
      </c>
      <c r="W796" s="9">
        <v>0</v>
      </c>
      <c r="X796" s="8">
        <v>0</v>
      </c>
      <c r="Y796" s="8">
        <v>0</v>
      </c>
    </row>
    <row r="797" spans="20:25" x14ac:dyDescent="0.25">
      <c r="T797" s="15" t="s">
        <v>27</v>
      </c>
      <c r="U797" s="8"/>
      <c r="V797" s="9"/>
      <c r="W797" s="9"/>
      <c r="X797" s="8"/>
      <c r="Y797" s="8"/>
    </row>
    <row r="798" spans="20:25" x14ac:dyDescent="0.25">
      <c r="T798" s="21" t="s">
        <v>14</v>
      </c>
      <c r="U798" s="8">
        <v>0</v>
      </c>
      <c r="V798" s="9">
        <v>0</v>
      </c>
      <c r="W798" s="9">
        <v>1200</v>
      </c>
      <c r="X798" s="8">
        <v>1200</v>
      </c>
      <c r="Y798" s="8">
        <v>1200</v>
      </c>
    </row>
    <row r="799" spans="20:25" x14ac:dyDescent="0.25">
      <c r="T799" s="21" t="s">
        <v>16</v>
      </c>
      <c r="U799" s="8">
        <v>0</v>
      </c>
      <c r="V799" s="9">
        <v>1200</v>
      </c>
      <c r="W799" s="9">
        <v>0</v>
      </c>
      <c r="X799" s="8">
        <v>0</v>
      </c>
      <c r="Y799" s="8">
        <v>0</v>
      </c>
    </row>
    <row r="800" spans="20:25" x14ac:dyDescent="0.25">
      <c r="T800" s="21" t="s">
        <v>18</v>
      </c>
      <c r="U800" s="8">
        <v>0</v>
      </c>
      <c r="V800" s="9">
        <v>1200</v>
      </c>
      <c r="W800" s="9">
        <v>0</v>
      </c>
      <c r="X800" s="8">
        <v>0</v>
      </c>
      <c r="Y800" s="8">
        <v>0</v>
      </c>
    </row>
    <row r="801" spans="20:25" x14ac:dyDescent="0.25">
      <c r="T801" s="21" t="s">
        <v>10</v>
      </c>
      <c r="U801" s="8">
        <v>0</v>
      </c>
      <c r="V801" s="9">
        <v>0</v>
      </c>
      <c r="W801" s="9">
        <v>0</v>
      </c>
      <c r="X801" s="8">
        <v>0</v>
      </c>
      <c r="Y801" s="8">
        <v>0</v>
      </c>
    </row>
    <row r="802" spans="20:25" x14ac:dyDescent="0.25">
      <c r="T802" s="15" t="s">
        <v>28</v>
      </c>
      <c r="U802" s="8"/>
      <c r="V802" s="9"/>
      <c r="W802" s="9"/>
      <c r="X802" s="8"/>
      <c r="Y802" s="8"/>
    </row>
    <row r="803" spans="20:25" x14ac:dyDescent="0.25">
      <c r="T803" s="21" t="s">
        <v>14</v>
      </c>
      <c r="U803" s="8">
        <v>0</v>
      </c>
      <c r="V803" s="9">
        <v>0</v>
      </c>
      <c r="W803" s="9">
        <v>9645.6250000000055</v>
      </c>
      <c r="X803" s="8">
        <v>15506.450000000013</v>
      </c>
      <c r="Y803" s="8">
        <v>15506.450000000013</v>
      </c>
    </row>
    <row r="804" spans="20:25" x14ac:dyDescent="0.25">
      <c r="T804" s="21" t="s">
        <v>16</v>
      </c>
      <c r="U804" s="8">
        <v>0</v>
      </c>
      <c r="V804" s="9">
        <v>0</v>
      </c>
      <c r="W804" s="9">
        <v>0</v>
      </c>
      <c r="X804" s="8">
        <v>0</v>
      </c>
      <c r="Y804" s="8">
        <v>0</v>
      </c>
    </row>
    <row r="805" spans="20:25" x14ac:dyDescent="0.25">
      <c r="T805" s="21" t="s">
        <v>18</v>
      </c>
      <c r="U805" s="8">
        <v>0</v>
      </c>
      <c r="V805" s="9">
        <v>0</v>
      </c>
      <c r="W805" s="9">
        <v>0</v>
      </c>
      <c r="X805" s="8">
        <v>0</v>
      </c>
      <c r="Y805" s="8">
        <v>0</v>
      </c>
    </row>
    <row r="806" spans="20:25" x14ac:dyDescent="0.25">
      <c r="T806" s="21" t="s">
        <v>10</v>
      </c>
      <c r="U806" s="8">
        <v>0</v>
      </c>
      <c r="V806" s="9">
        <v>0</v>
      </c>
      <c r="W806" s="9">
        <v>0</v>
      </c>
      <c r="X806" s="8">
        <v>0</v>
      </c>
      <c r="Y806" s="8">
        <v>0</v>
      </c>
    </row>
    <row r="807" spans="20:25" x14ac:dyDescent="0.25">
      <c r="T807" s="15" t="s">
        <v>29</v>
      </c>
      <c r="U807" s="8"/>
      <c r="V807" s="9"/>
      <c r="W807" s="9"/>
      <c r="X807" s="8"/>
      <c r="Y807" s="8"/>
    </row>
    <row r="808" spans="20:25" x14ac:dyDescent="0.25">
      <c r="T808" s="21" t="s">
        <v>14</v>
      </c>
      <c r="U808" s="8">
        <v>0</v>
      </c>
      <c r="V808" s="9">
        <v>0</v>
      </c>
      <c r="W808" s="9">
        <v>0</v>
      </c>
      <c r="X808" s="8">
        <v>0</v>
      </c>
      <c r="Y808" s="8">
        <v>0</v>
      </c>
    </row>
    <row r="809" spans="20:25" x14ac:dyDescent="0.25">
      <c r="T809" s="21" t="s">
        <v>16</v>
      </c>
      <c r="U809" s="8">
        <v>0</v>
      </c>
      <c r="V809" s="9">
        <v>0</v>
      </c>
      <c r="W809" s="9">
        <v>0</v>
      </c>
      <c r="X809" s="8">
        <v>0</v>
      </c>
      <c r="Y809" s="8">
        <v>0</v>
      </c>
    </row>
    <row r="810" spans="20:25" x14ac:dyDescent="0.25">
      <c r="T810" s="21" t="s">
        <v>18</v>
      </c>
      <c r="U810" s="8">
        <v>0</v>
      </c>
      <c r="V810" s="9">
        <v>0</v>
      </c>
      <c r="W810" s="9">
        <v>0</v>
      </c>
      <c r="X810" s="8">
        <v>0</v>
      </c>
      <c r="Y810" s="8">
        <v>0</v>
      </c>
    </row>
    <row r="811" spans="20:25" x14ac:dyDescent="0.25">
      <c r="T811" s="21" t="s">
        <v>10</v>
      </c>
      <c r="U811" s="8">
        <v>0</v>
      </c>
      <c r="V811" s="9">
        <v>0</v>
      </c>
      <c r="W811" s="9">
        <v>0</v>
      </c>
      <c r="X811" s="8">
        <v>0</v>
      </c>
      <c r="Y811" s="8">
        <v>0</v>
      </c>
    </row>
    <row r="812" spans="20:25" x14ac:dyDescent="0.25">
      <c r="T812" s="7" t="s">
        <v>31</v>
      </c>
      <c r="U812" s="8"/>
      <c r="V812" s="9"/>
      <c r="W812" s="9"/>
      <c r="X812" s="8"/>
      <c r="Y812" s="8"/>
    </row>
    <row r="813" spans="20:25" x14ac:dyDescent="0.25">
      <c r="T813" s="15">
        <v>182</v>
      </c>
      <c r="U813" s="8"/>
      <c r="V813" s="9"/>
      <c r="W813" s="9"/>
      <c r="X813" s="8"/>
      <c r="Y813" s="8"/>
    </row>
    <row r="814" spans="20:25" x14ac:dyDescent="0.25">
      <c r="T814" s="21" t="s">
        <v>14</v>
      </c>
      <c r="U814" s="8">
        <v>0</v>
      </c>
      <c r="V814" s="9">
        <v>19000</v>
      </c>
      <c r="W814" s="9">
        <v>29311.4</v>
      </c>
      <c r="X814" s="8">
        <v>0</v>
      </c>
      <c r="Y814" s="8">
        <v>0</v>
      </c>
    </row>
    <row r="815" spans="20:25" x14ac:dyDescent="0.25">
      <c r="T815" s="21" t="s">
        <v>16</v>
      </c>
      <c r="U815" s="8">
        <v>19000</v>
      </c>
      <c r="V815" s="9">
        <v>29311.4</v>
      </c>
      <c r="W815" s="9">
        <v>0</v>
      </c>
      <c r="X815" s="8">
        <v>0</v>
      </c>
      <c r="Y815" s="8">
        <v>0</v>
      </c>
    </row>
    <row r="816" spans="20:25" x14ac:dyDescent="0.25">
      <c r="T816" s="21" t="s">
        <v>18</v>
      </c>
      <c r="U816" s="8">
        <v>0</v>
      </c>
      <c r="V816" s="9">
        <v>73784.5</v>
      </c>
      <c r="W816" s="9">
        <v>0</v>
      </c>
      <c r="X816" s="8">
        <v>0</v>
      </c>
      <c r="Y816" s="8">
        <v>0</v>
      </c>
    </row>
    <row r="817" spans="20:25" x14ac:dyDescent="0.25">
      <c r="T817" s="21" t="s">
        <v>10</v>
      </c>
      <c r="U817" s="8">
        <v>27724.03</v>
      </c>
      <c r="V817" s="9">
        <v>0</v>
      </c>
      <c r="W817" s="9">
        <v>0</v>
      </c>
      <c r="X817" s="8">
        <v>0</v>
      </c>
      <c r="Y817" s="8">
        <v>0</v>
      </c>
    </row>
    <row r="818" spans="20:25" x14ac:dyDescent="0.25">
      <c r="T818" s="15">
        <v>183</v>
      </c>
      <c r="U818" s="8"/>
      <c r="V818" s="9"/>
      <c r="W818" s="9"/>
      <c r="X818" s="8"/>
      <c r="Y818" s="8"/>
    </row>
    <row r="819" spans="20:25" x14ac:dyDescent="0.25">
      <c r="T819" s="21" t="s">
        <v>14</v>
      </c>
      <c r="U819" s="8">
        <v>0</v>
      </c>
      <c r="V819" s="9">
        <v>3700</v>
      </c>
      <c r="W819" s="9">
        <v>14114.999999999996</v>
      </c>
      <c r="X819" s="8">
        <v>14114.999999999996</v>
      </c>
      <c r="Y819" s="8">
        <v>14114.999999999996</v>
      </c>
    </row>
    <row r="820" spans="20:25" x14ac:dyDescent="0.25">
      <c r="T820" s="21" t="s">
        <v>16</v>
      </c>
      <c r="U820" s="8">
        <v>3700</v>
      </c>
      <c r="V820" s="9">
        <v>12999.999999999998</v>
      </c>
      <c r="W820" s="9">
        <v>0</v>
      </c>
      <c r="X820" s="8">
        <v>0</v>
      </c>
      <c r="Y820" s="8">
        <v>0</v>
      </c>
    </row>
    <row r="821" spans="20:25" x14ac:dyDescent="0.25">
      <c r="T821" s="21" t="s">
        <v>18</v>
      </c>
      <c r="U821" s="8">
        <v>0</v>
      </c>
      <c r="V821" s="9">
        <v>12999.999999999998</v>
      </c>
      <c r="W821" s="9">
        <v>0</v>
      </c>
      <c r="X821" s="8">
        <v>0</v>
      </c>
      <c r="Y821" s="8">
        <v>0</v>
      </c>
    </row>
    <row r="822" spans="20:25" x14ac:dyDescent="0.25">
      <c r="T822" s="21" t="s">
        <v>10</v>
      </c>
      <c r="U822" s="8">
        <v>17518.699999999997</v>
      </c>
      <c r="V822" s="9">
        <v>0</v>
      </c>
      <c r="W822" s="9">
        <v>0</v>
      </c>
      <c r="X822" s="8">
        <v>0</v>
      </c>
      <c r="Y822" s="8">
        <v>0</v>
      </c>
    </row>
    <row r="823" spans="20:25" x14ac:dyDescent="0.25">
      <c r="T823" s="15">
        <v>194</v>
      </c>
      <c r="U823" s="8"/>
      <c r="V823" s="9"/>
      <c r="W823" s="9"/>
      <c r="X823" s="8"/>
      <c r="Y823" s="8"/>
    </row>
    <row r="824" spans="20:25" x14ac:dyDescent="0.25">
      <c r="T824" s="21" t="s">
        <v>14</v>
      </c>
      <c r="U824" s="8">
        <v>0</v>
      </c>
      <c r="V824" s="9">
        <v>26200.000000000007</v>
      </c>
      <c r="W824" s="9">
        <v>56349.679999999993</v>
      </c>
      <c r="X824" s="8">
        <v>49349.679999999993</v>
      </c>
      <c r="Y824" s="8">
        <v>49349.679999999993</v>
      </c>
    </row>
    <row r="825" spans="20:25" x14ac:dyDescent="0.25">
      <c r="T825" s="21" t="s">
        <v>16</v>
      </c>
      <c r="U825" s="8">
        <v>26200.000000000007</v>
      </c>
      <c r="V825" s="9">
        <v>56349.679999999993</v>
      </c>
      <c r="W825" s="9">
        <v>0</v>
      </c>
      <c r="X825" s="8">
        <v>0</v>
      </c>
      <c r="Y825" s="8">
        <v>0</v>
      </c>
    </row>
    <row r="826" spans="20:25" x14ac:dyDescent="0.25">
      <c r="T826" s="21" t="s">
        <v>18</v>
      </c>
      <c r="U826" s="8">
        <v>0</v>
      </c>
      <c r="V826" s="9">
        <v>60911.560000000012</v>
      </c>
      <c r="W826" s="9">
        <v>0</v>
      </c>
      <c r="X826" s="8">
        <v>0</v>
      </c>
      <c r="Y826" s="8">
        <v>0</v>
      </c>
    </row>
    <row r="827" spans="20:25" x14ac:dyDescent="0.25">
      <c r="T827" s="21" t="s">
        <v>10</v>
      </c>
      <c r="U827" s="8">
        <v>43469.080000000009</v>
      </c>
      <c r="V827" s="9">
        <v>0</v>
      </c>
      <c r="W827" s="9">
        <v>0</v>
      </c>
      <c r="X827" s="8">
        <v>0</v>
      </c>
      <c r="Y827" s="8">
        <v>0</v>
      </c>
    </row>
    <row r="828" spans="20:25" x14ac:dyDescent="0.25">
      <c r="T828" s="15">
        <v>196</v>
      </c>
      <c r="U828" s="8"/>
      <c r="V828" s="9"/>
      <c r="W828" s="9"/>
      <c r="X828" s="8"/>
      <c r="Y828" s="8"/>
    </row>
    <row r="829" spans="20:25" x14ac:dyDescent="0.25">
      <c r="T829" s="21" t="s">
        <v>14</v>
      </c>
      <c r="U829" s="8">
        <v>0</v>
      </c>
      <c r="V829" s="9">
        <v>76600.000000000015</v>
      </c>
      <c r="W829" s="9">
        <v>0</v>
      </c>
      <c r="X829" s="8">
        <v>0</v>
      </c>
      <c r="Y829" s="8">
        <v>0</v>
      </c>
    </row>
    <row r="830" spans="20:25" x14ac:dyDescent="0.25">
      <c r="T830" s="21" t="s">
        <v>16</v>
      </c>
      <c r="U830" s="8">
        <v>76600.000000000015</v>
      </c>
      <c r="V830" s="9">
        <v>15775.000000000004</v>
      </c>
      <c r="W830" s="9">
        <v>0</v>
      </c>
      <c r="X830" s="8">
        <v>0</v>
      </c>
      <c r="Y830" s="8">
        <v>0</v>
      </c>
    </row>
    <row r="831" spans="20:25" x14ac:dyDescent="0.25">
      <c r="T831" s="21" t="s">
        <v>18</v>
      </c>
      <c r="U831" s="8">
        <v>0</v>
      </c>
      <c r="V831" s="9">
        <v>15775.000000000004</v>
      </c>
      <c r="W831" s="9">
        <v>0</v>
      </c>
      <c r="X831" s="8">
        <v>0</v>
      </c>
      <c r="Y831" s="8">
        <v>0</v>
      </c>
    </row>
    <row r="832" spans="20:25" x14ac:dyDescent="0.25">
      <c r="T832" s="21" t="s">
        <v>10</v>
      </c>
      <c r="U832" s="8">
        <v>28072.390000000003</v>
      </c>
      <c r="V832" s="9">
        <v>0</v>
      </c>
      <c r="W832" s="9">
        <v>0</v>
      </c>
      <c r="X832" s="8">
        <v>0</v>
      </c>
      <c r="Y832" s="8">
        <v>0</v>
      </c>
    </row>
    <row r="833" spans="20:25" x14ac:dyDescent="0.25">
      <c r="T833" s="15">
        <v>198</v>
      </c>
      <c r="U833" s="8"/>
      <c r="V833" s="9"/>
      <c r="W833" s="9"/>
      <c r="X833" s="8"/>
      <c r="Y833" s="8"/>
    </row>
    <row r="834" spans="20:25" x14ac:dyDescent="0.25">
      <c r="T834" s="21" t="s">
        <v>14</v>
      </c>
      <c r="U834" s="8">
        <v>0</v>
      </c>
      <c r="V834" s="9">
        <v>29500.000000000004</v>
      </c>
      <c r="W834" s="9">
        <v>32526.7</v>
      </c>
      <c r="X834" s="8">
        <v>32526.7</v>
      </c>
      <c r="Y834" s="8">
        <v>32526.7</v>
      </c>
    </row>
    <row r="835" spans="20:25" x14ac:dyDescent="0.25">
      <c r="T835" s="21" t="s">
        <v>16</v>
      </c>
      <c r="U835" s="8">
        <v>29500.000000000004</v>
      </c>
      <c r="V835" s="9">
        <v>32526.7</v>
      </c>
      <c r="W835" s="9">
        <v>0</v>
      </c>
      <c r="X835" s="8">
        <v>0</v>
      </c>
      <c r="Y835" s="8">
        <v>0</v>
      </c>
    </row>
    <row r="836" spans="20:25" x14ac:dyDescent="0.25">
      <c r="T836" s="21" t="s">
        <v>18</v>
      </c>
      <c r="U836" s="8">
        <v>0</v>
      </c>
      <c r="V836" s="9">
        <v>33263.300000000003</v>
      </c>
      <c r="W836" s="9">
        <v>0</v>
      </c>
      <c r="X836" s="8">
        <v>0</v>
      </c>
      <c r="Y836" s="8">
        <v>0</v>
      </c>
    </row>
    <row r="837" spans="20:25" x14ac:dyDescent="0.25">
      <c r="T837" s="21" t="s">
        <v>10</v>
      </c>
      <c r="U837" s="8">
        <v>11662.059999999998</v>
      </c>
      <c r="V837" s="9">
        <v>0</v>
      </c>
      <c r="W837" s="9">
        <v>0</v>
      </c>
      <c r="X837" s="8">
        <v>0</v>
      </c>
      <c r="Y837" s="8">
        <v>0</v>
      </c>
    </row>
    <row r="838" spans="20:25" x14ac:dyDescent="0.25">
      <c r="T838" s="15">
        <v>200</v>
      </c>
      <c r="U838" s="8"/>
      <c r="V838" s="9"/>
      <c r="W838" s="9"/>
      <c r="X838" s="8"/>
      <c r="Y838" s="8"/>
    </row>
    <row r="839" spans="20:25" x14ac:dyDescent="0.25">
      <c r="T839" s="21" t="s">
        <v>14</v>
      </c>
      <c r="U839" s="8">
        <v>0</v>
      </c>
      <c r="V839" s="9">
        <v>25600.000000000004</v>
      </c>
      <c r="W839" s="9">
        <v>43979.330000000009</v>
      </c>
      <c r="X839" s="8">
        <v>36979.33</v>
      </c>
      <c r="Y839" s="8">
        <v>36979.33</v>
      </c>
    </row>
    <row r="840" spans="20:25" x14ac:dyDescent="0.25">
      <c r="T840" s="21" t="s">
        <v>16</v>
      </c>
      <c r="U840" s="8">
        <v>25600.000000000004</v>
      </c>
      <c r="V840" s="9">
        <v>43979.330000000009</v>
      </c>
      <c r="W840" s="9">
        <v>0</v>
      </c>
      <c r="X840" s="8">
        <v>0</v>
      </c>
      <c r="Y840" s="8">
        <v>0</v>
      </c>
    </row>
    <row r="841" spans="20:25" x14ac:dyDescent="0.25">
      <c r="T841" s="21" t="s">
        <v>18</v>
      </c>
      <c r="U841" s="8">
        <v>0</v>
      </c>
      <c r="V841" s="9">
        <v>48322.28</v>
      </c>
      <c r="W841" s="9">
        <v>0</v>
      </c>
      <c r="X841" s="8">
        <v>0</v>
      </c>
      <c r="Y841" s="8">
        <v>0</v>
      </c>
    </row>
    <row r="842" spans="20:25" x14ac:dyDescent="0.25">
      <c r="T842" s="21" t="s">
        <v>10</v>
      </c>
      <c r="U842" s="8">
        <v>41893.250000000007</v>
      </c>
      <c r="V842" s="9">
        <v>0</v>
      </c>
      <c r="W842" s="9">
        <v>0</v>
      </c>
      <c r="X842" s="8">
        <v>0</v>
      </c>
      <c r="Y842" s="8">
        <v>0</v>
      </c>
    </row>
    <row r="843" spans="20:25" x14ac:dyDescent="0.25">
      <c r="T843" s="15">
        <v>213</v>
      </c>
      <c r="U843" s="8"/>
      <c r="V843" s="9"/>
      <c r="W843" s="9"/>
      <c r="X843" s="8"/>
      <c r="Y843" s="8"/>
    </row>
    <row r="844" spans="20:25" x14ac:dyDescent="0.25">
      <c r="T844" s="21" t="s">
        <v>14</v>
      </c>
      <c r="U844" s="8">
        <v>0</v>
      </c>
      <c r="V844" s="9">
        <v>91100</v>
      </c>
      <c r="W844" s="9">
        <v>114939.56000000001</v>
      </c>
      <c r="X844" s="8">
        <v>114939.56000000001</v>
      </c>
      <c r="Y844" s="8">
        <v>114939.56000000001</v>
      </c>
    </row>
    <row r="845" spans="20:25" x14ac:dyDescent="0.25">
      <c r="T845" s="21" t="s">
        <v>16</v>
      </c>
      <c r="U845" s="8">
        <v>91100</v>
      </c>
      <c r="V845" s="9">
        <v>84366.3</v>
      </c>
      <c r="W845" s="9">
        <v>0</v>
      </c>
      <c r="X845" s="8">
        <v>0</v>
      </c>
      <c r="Y845" s="8">
        <v>0</v>
      </c>
    </row>
    <row r="846" spans="20:25" x14ac:dyDescent="0.25">
      <c r="T846" s="21" t="s">
        <v>18</v>
      </c>
      <c r="U846" s="8">
        <v>0</v>
      </c>
      <c r="V846" s="9">
        <v>84366.3</v>
      </c>
      <c r="W846" s="9">
        <v>0</v>
      </c>
      <c r="X846" s="8">
        <v>0</v>
      </c>
      <c r="Y846" s="8">
        <v>0</v>
      </c>
    </row>
    <row r="847" spans="20:25" x14ac:dyDescent="0.25">
      <c r="T847" s="21" t="s">
        <v>10</v>
      </c>
      <c r="U847" s="8">
        <v>116337.22000000002</v>
      </c>
      <c r="V847" s="9">
        <v>0</v>
      </c>
      <c r="W847" s="9">
        <v>0</v>
      </c>
      <c r="X847" s="8">
        <v>0</v>
      </c>
      <c r="Y847" s="8">
        <v>0</v>
      </c>
    </row>
    <row r="848" spans="20:25" x14ac:dyDescent="0.25">
      <c r="T848" s="15">
        <v>214</v>
      </c>
      <c r="U848" s="8"/>
      <c r="V848" s="9"/>
      <c r="W848" s="9"/>
      <c r="X848" s="8"/>
      <c r="Y848" s="8"/>
    </row>
    <row r="849" spans="20:25" x14ac:dyDescent="0.25">
      <c r="T849" s="21" t="s">
        <v>14</v>
      </c>
      <c r="U849" s="8">
        <v>0</v>
      </c>
      <c r="V849" s="9">
        <v>26099.999999999996</v>
      </c>
      <c r="W849" s="9">
        <v>0</v>
      </c>
      <c r="X849" s="8">
        <v>0</v>
      </c>
      <c r="Y849" s="8">
        <v>0</v>
      </c>
    </row>
    <row r="850" spans="20:25" x14ac:dyDescent="0.25">
      <c r="T850" s="21" t="s">
        <v>16</v>
      </c>
      <c r="U850" s="8">
        <v>26099.999999999996</v>
      </c>
      <c r="V850" s="9">
        <v>0</v>
      </c>
      <c r="W850" s="9">
        <v>0</v>
      </c>
      <c r="X850" s="8">
        <v>0</v>
      </c>
      <c r="Y850" s="8">
        <v>0</v>
      </c>
    </row>
    <row r="851" spans="20:25" x14ac:dyDescent="0.25">
      <c r="T851" s="21" t="s">
        <v>18</v>
      </c>
      <c r="U851" s="8">
        <v>0</v>
      </c>
      <c r="V851" s="9">
        <v>0</v>
      </c>
      <c r="W851" s="9">
        <v>0</v>
      </c>
      <c r="X851" s="8">
        <v>0</v>
      </c>
      <c r="Y851" s="8">
        <v>0</v>
      </c>
    </row>
    <row r="852" spans="20:25" x14ac:dyDescent="0.25">
      <c r="T852" s="21" t="s">
        <v>10</v>
      </c>
      <c r="U852" s="8">
        <v>419.99999999999994</v>
      </c>
      <c r="V852" s="9">
        <v>0</v>
      </c>
      <c r="W852" s="9">
        <v>0</v>
      </c>
      <c r="X852" s="8">
        <v>0</v>
      </c>
      <c r="Y852" s="8">
        <v>0</v>
      </c>
    </row>
    <row r="853" spans="20:25" x14ac:dyDescent="0.25">
      <c r="T853" s="15">
        <v>220</v>
      </c>
      <c r="U853" s="8"/>
      <c r="V853" s="9"/>
      <c r="W853" s="9"/>
      <c r="X853" s="8"/>
      <c r="Y853" s="8"/>
    </row>
    <row r="854" spans="20:25" x14ac:dyDescent="0.25">
      <c r="T854" s="21" t="s">
        <v>14</v>
      </c>
      <c r="U854" s="8">
        <v>0</v>
      </c>
      <c r="V854" s="9">
        <v>0</v>
      </c>
      <c r="W854" s="9">
        <v>30000</v>
      </c>
      <c r="X854" s="8">
        <v>30000</v>
      </c>
      <c r="Y854" s="8">
        <v>30000</v>
      </c>
    </row>
    <row r="855" spans="20:25" x14ac:dyDescent="0.25">
      <c r="T855" s="21" t="s">
        <v>16</v>
      </c>
      <c r="U855" s="8">
        <v>0</v>
      </c>
      <c r="V855" s="9">
        <v>24999.999999999996</v>
      </c>
      <c r="W855" s="9">
        <v>0</v>
      </c>
      <c r="X855" s="8">
        <v>0</v>
      </c>
      <c r="Y855" s="8">
        <v>0</v>
      </c>
    </row>
    <row r="856" spans="20:25" x14ac:dyDescent="0.25">
      <c r="T856" s="21" t="s">
        <v>18</v>
      </c>
      <c r="U856" s="8">
        <v>0</v>
      </c>
      <c r="V856" s="9">
        <v>24999.999999999996</v>
      </c>
      <c r="W856" s="9">
        <v>0</v>
      </c>
      <c r="X856" s="8">
        <v>0</v>
      </c>
      <c r="Y856" s="8">
        <v>0</v>
      </c>
    </row>
    <row r="857" spans="20:25" x14ac:dyDescent="0.25">
      <c r="T857" s="21" t="s">
        <v>10</v>
      </c>
      <c r="U857" s="8">
        <v>46428.08</v>
      </c>
      <c r="V857" s="9">
        <v>0</v>
      </c>
      <c r="W857" s="9">
        <v>0</v>
      </c>
      <c r="X857" s="8">
        <v>0</v>
      </c>
      <c r="Y857" s="8">
        <v>0</v>
      </c>
    </row>
    <row r="858" spans="20:25" x14ac:dyDescent="0.25">
      <c r="T858" s="15">
        <v>233</v>
      </c>
      <c r="U858" s="8"/>
      <c r="V858" s="9"/>
      <c r="W858" s="9"/>
      <c r="X858" s="8"/>
      <c r="Y858" s="8"/>
    </row>
    <row r="859" spans="20:25" x14ac:dyDescent="0.25">
      <c r="T859" s="21" t="s">
        <v>14</v>
      </c>
      <c r="U859" s="8">
        <v>0</v>
      </c>
      <c r="V859" s="9">
        <v>42100</v>
      </c>
      <c r="W859" s="9">
        <v>75883.75</v>
      </c>
      <c r="X859" s="8">
        <v>75883.75</v>
      </c>
      <c r="Y859" s="8">
        <v>75883.75</v>
      </c>
    </row>
    <row r="860" spans="20:25" x14ac:dyDescent="0.25">
      <c r="T860" s="21" t="s">
        <v>16</v>
      </c>
      <c r="U860" s="8">
        <v>42100</v>
      </c>
      <c r="V860" s="9">
        <v>70883.75</v>
      </c>
      <c r="W860" s="9">
        <v>0</v>
      </c>
      <c r="X860" s="8">
        <v>0</v>
      </c>
      <c r="Y860" s="8">
        <v>0</v>
      </c>
    </row>
    <row r="861" spans="20:25" x14ac:dyDescent="0.25">
      <c r="T861" s="21" t="s">
        <v>18</v>
      </c>
      <c r="U861" s="8">
        <v>0</v>
      </c>
      <c r="V861" s="9">
        <v>71575.950000000012</v>
      </c>
      <c r="W861" s="9">
        <v>0</v>
      </c>
      <c r="X861" s="8">
        <v>0</v>
      </c>
      <c r="Y861" s="8">
        <v>0</v>
      </c>
    </row>
    <row r="862" spans="20:25" x14ac:dyDescent="0.25">
      <c r="T862" s="21" t="s">
        <v>10</v>
      </c>
      <c r="U862" s="8">
        <v>48277.860000000008</v>
      </c>
      <c r="V862" s="9">
        <v>0</v>
      </c>
      <c r="W862" s="9">
        <v>0</v>
      </c>
      <c r="X862" s="8">
        <v>0</v>
      </c>
      <c r="Y862" s="8">
        <v>0</v>
      </c>
    </row>
    <row r="863" spans="20:25" x14ac:dyDescent="0.25">
      <c r="T863" s="15">
        <v>241</v>
      </c>
      <c r="U863" s="8"/>
      <c r="V863" s="9"/>
      <c r="W863" s="9"/>
      <c r="X863" s="8"/>
      <c r="Y863" s="8"/>
    </row>
    <row r="864" spans="20:25" x14ac:dyDescent="0.25">
      <c r="T864" s="21" t="s">
        <v>14</v>
      </c>
      <c r="U864" s="8">
        <v>0</v>
      </c>
      <c r="V864" s="9">
        <v>0</v>
      </c>
      <c r="W864" s="9">
        <v>14557.89</v>
      </c>
      <c r="X864" s="8">
        <v>14557.89</v>
      </c>
      <c r="Y864" s="8">
        <v>7557.8900000000012</v>
      </c>
    </row>
    <row r="865" spans="20:25" x14ac:dyDescent="0.25">
      <c r="T865" s="21" t="s">
        <v>16</v>
      </c>
      <c r="U865" s="8">
        <v>0</v>
      </c>
      <c r="V865" s="9">
        <v>7557.8900000000012</v>
      </c>
      <c r="W865" s="9">
        <v>0</v>
      </c>
      <c r="X865" s="8">
        <v>0</v>
      </c>
      <c r="Y865" s="8">
        <v>0</v>
      </c>
    </row>
    <row r="866" spans="20:25" x14ac:dyDescent="0.25">
      <c r="T866" s="21" t="s">
        <v>18</v>
      </c>
      <c r="U866" s="8">
        <v>0</v>
      </c>
      <c r="V866" s="9">
        <v>7557.8900000000012</v>
      </c>
      <c r="W866" s="9">
        <v>0</v>
      </c>
      <c r="X866" s="8">
        <v>0</v>
      </c>
      <c r="Y866" s="8">
        <v>0</v>
      </c>
    </row>
    <row r="867" spans="20:25" x14ac:dyDescent="0.25">
      <c r="T867" s="21" t="s">
        <v>10</v>
      </c>
      <c r="U867" s="8">
        <v>7557.8900000000012</v>
      </c>
      <c r="V867" s="9">
        <v>0</v>
      </c>
      <c r="W867" s="9">
        <v>0</v>
      </c>
      <c r="X867" s="8">
        <v>0</v>
      </c>
      <c r="Y867" s="8">
        <v>0</v>
      </c>
    </row>
    <row r="868" spans="20:25" x14ac:dyDescent="0.25">
      <c r="T868" s="15">
        <v>244</v>
      </c>
      <c r="U868" s="8"/>
      <c r="V868" s="9"/>
      <c r="W868" s="9"/>
      <c r="X868" s="8"/>
      <c r="Y868" s="8"/>
    </row>
    <row r="869" spans="20:25" x14ac:dyDescent="0.25">
      <c r="T869" s="21" t="s">
        <v>14</v>
      </c>
      <c r="U869" s="8">
        <v>0</v>
      </c>
      <c r="V869" s="9">
        <v>16300.000000000002</v>
      </c>
      <c r="W869" s="9">
        <v>0</v>
      </c>
      <c r="X869" s="8">
        <v>0</v>
      </c>
      <c r="Y869" s="8">
        <v>0</v>
      </c>
    </row>
    <row r="870" spans="20:25" x14ac:dyDescent="0.25">
      <c r="T870" s="21" t="s">
        <v>16</v>
      </c>
      <c r="U870" s="8">
        <v>16300.000000000002</v>
      </c>
      <c r="V870" s="9">
        <v>20213.339999999997</v>
      </c>
      <c r="W870" s="9">
        <v>0</v>
      </c>
      <c r="X870" s="8">
        <v>0</v>
      </c>
      <c r="Y870" s="8">
        <v>0</v>
      </c>
    </row>
    <row r="871" spans="20:25" x14ac:dyDescent="0.25">
      <c r="T871" s="21" t="s">
        <v>18</v>
      </c>
      <c r="U871" s="8">
        <v>0</v>
      </c>
      <c r="V871" s="9">
        <v>20213.339999999997</v>
      </c>
      <c r="W871" s="9">
        <v>0</v>
      </c>
      <c r="X871" s="8">
        <v>0</v>
      </c>
      <c r="Y871" s="8">
        <v>0</v>
      </c>
    </row>
    <row r="872" spans="20:25" x14ac:dyDescent="0.25">
      <c r="T872" s="21" t="s">
        <v>10</v>
      </c>
      <c r="U872" s="8">
        <v>18706.54</v>
      </c>
      <c r="V872" s="9">
        <v>0</v>
      </c>
      <c r="W872" s="9">
        <v>0</v>
      </c>
      <c r="X872" s="8">
        <v>0</v>
      </c>
      <c r="Y872" s="8">
        <v>0</v>
      </c>
    </row>
    <row r="873" spans="20:25" x14ac:dyDescent="0.25">
      <c r="T873" s="15">
        <v>255</v>
      </c>
      <c r="U873" s="8"/>
      <c r="V873" s="9"/>
      <c r="W873" s="9"/>
      <c r="X873" s="8"/>
      <c r="Y873" s="8"/>
    </row>
    <row r="874" spans="20:25" x14ac:dyDescent="0.25">
      <c r="T874" s="21" t="s">
        <v>14</v>
      </c>
      <c r="U874" s="8">
        <v>0</v>
      </c>
      <c r="V874" s="9">
        <v>70000</v>
      </c>
      <c r="W874" s="9">
        <v>74999.999999999985</v>
      </c>
      <c r="X874" s="8">
        <v>74999.999999999985</v>
      </c>
      <c r="Y874" s="8">
        <v>74999.999999999985</v>
      </c>
    </row>
    <row r="875" spans="20:25" x14ac:dyDescent="0.25">
      <c r="T875" s="21" t="s">
        <v>16</v>
      </c>
      <c r="U875" s="8">
        <v>70000</v>
      </c>
      <c r="V875" s="9">
        <v>61000</v>
      </c>
      <c r="W875" s="9">
        <v>0</v>
      </c>
      <c r="X875" s="8">
        <v>0</v>
      </c>
      <c r="Y875" s="8">
        <v>0</v>
      </c>
    </row>
    <row r="876" spans="20:25" x14ac:dyDescent="0.25">
      <c r="T876" s="21" t="s">
        <v>18</v>
      </c>
      <c r="U876" s="8">
        <v>0</v>
      </c>
      <c r="V876" s="9">
        <v>64020.239999999991</v>
      </c>
      <c r="W876" s="9">
        <v>0</v>
      </c>
      <c r="X876" s="8">
        <v>0</v>
      </c>
      <c r="Y876" s="8">
        <v>0</v>
      </c>
    </row>
    <row r="877" spans="20:25" x14ac:dyDescent="0.25">
      <c r="T877" s="21" t="s">
        <v>10</v>
      </c>
      <c r="U877" s="8">
        <v>92324.62999999999</v>
      </c>
      <c r="V877" s="9">
        <v>0</v>
      </c>
      <c r="W877" s="9">
        <v>0</v>
      </c>
      <c r="X877" s="8">
        <v>0</v>
      </c>
      <c r="Y877" s="8">
        <v>0</v>
      </c>
    </row>
    <row r="878" spans="20:25" x14ac:dyDescent="0.25">
      <c r="T878" s="15">
        <v>262</v>
      </c>
      <c r="U878" s="8"/>
      <c r="V878" s="9"/>
      <c r="W878" s="9"/>
      <c r="X878" s="8"/>
      <c r="Y878" s="8"/>
    </row>
    <row r="879" spans="20:25" x14ac:dyDescent="0.25">
      <c r="T879" s="21" t="s">
        <v>14</v>
      </c>
      <c r="U879" s="8">
        <v>0</v>
      </c>
      <c r="V879" s="9">
        <v>34900</v>
      </c>
      <c r="W879" s="9">
        <v>35058.929999999993</v>
      </c>
      <c r="X879" s="8">
        <v>35058.929999999993</v>
      </c>
      <c r="Y879" s="8">
        <v>35058.929999999993</v>
      </c>
    </row>
    <row r="880" spans="20:25" x14ac:dyDescent="0.25">
      <c r="T880" s="21" t="s">
        <v>16</v>
      </c>
      <c r="U880" s="8">
        <v>34900</v>
      </c>
      <c r="V880" s="9">
        <v>26289.600000000006</v>
      </c>
      <c r="W880" s="9">
        <v>0</v>
      </c>
      <c r="X880" s="8">
        <v>0</v>
      </c>
      <c r="Y880" s="8">
        <v>0</v>
      </c>
    </row>
    <row r="881" spans="20:25" x14ac:dyDescent="0.25">
      <c r="T881" s="21" t="s">
        <v>18</v>
      </c>
      <c r="U881" s="8">
        <v>0</v>
      </c>
      <c r="V881" s="9">
        <v>28476.119999999995</v>
      </c>
      <c r="W881" s="9">
        <v>0</v>
      </c>
      <c r="X881" s="8">
        <v>0</v>
      </c>
      <c r="Y881" s="8">
        <v>0</v>
      </c>
    </row>
    <row r="882" spans="20:25" x14ac:dyDescent="0.25">
      <c r="T882" s="21" t="s">
        <v>10</v>
      </c>
      <c r="U882" s="8">
        <v>29626.86</v>
      </c>
      <c r="V882" s="9">
        <v>0</v>
      </c>
      <c r="W882" s="9">
        <v>0</v>
      </c>
      <c r="X882" s="8">
        <v>0</v>
      </c>
      <c r="Y882" s="8">
        <v>0</v>
      </c>
    </row>
    <row r="883" spans="20:25" x14ac:dyDescent="0.25">
      <c r="T883" s="15">
        <v>263</v>
      </c>
      <c r="U883" s="8"/>
      <c r="V883" s="9"/>
      <c r="W883" s="9"/>
      <c r="X883" s="8"/>
      <c r="Y883" s="8"/>
    </row>
    <row r="884" spans="20:25" x14ac:dyDescent="0.25">
      <c r="T884" s="21" t="s">
        <v>14</v>
      </c>
      <c r="U884" s="8">
        <v>0</v>
      </c>
      <c r="V884" s="9">
        <v>20699.999999999996</v>
      </c>
      <c r="W884" s="9">
        <v>29682.92</v>
      </c>
      <c r="X884" s="8">
        <v>29682.92</v>
      </c>
      <c r="Y884" s="8">
        <v>29682.92</v>
      </c>
    </row>
    <row r="885" spans="20:25" x14ac:dyDescent="0.25">
      <c r="T885" s="21" t="s">
        <v>16</v>
      </c>
      <c r="U885" s="8">
        <v>20699.999999999996</v>
      </c>
      <c r="V885" s="9">
        <v>25682.92</v>
      </c>
      <c r="W885" s="9">
        <v>0</v>
      </c>
      <c r="X885" s="8">
        <v>0</v>
      </c>
      <c r="Y885" s="8">
        <v>0</v>
      </c>
    </row>
    <row r="886" spans="20:25" x14ac:dyDescent="0.25">
      <c r="T886" s="21" t="s">
        <v>18</v>
      </c>
      <c r="U886" s="8">
        <v>0</v>
      </c>
      <c r="V886" s="9">
        <v>29127.950000000004</v>
      </c>
      <c r="W886" s="9">
        <v>0</v>
      </c>
      <c r="X886" s="8">
        <v>0</v>
      </c>
      <c r="Y886" s="8">
        <v>0</v>
      </c>
    </row>
    <row r="887" spans="20:25" x14ac:dyDescent="0.25">
      <c r="T887" s="21" t="s">
        <v>10</v>
      </c>
      <c r="U887" s="8">
        <v>26168.270000000004</v>
      </c>
      <c r="V887" s="9">
        <v>0</v>
      </c>
      <c r="W887" s="9">
        <v>0</v>
      </c>
      <c r="X887" s="8">
        <v>0</v>
      </c>
      <c r="Y887" s="8">
        <v>0</v>
      </c>
    </row>
    <row r="888" spans="20:25" x14ac:dyDescent="0.25">
      <c r="T888" s="15">
        <v>266</v>
      </c>
      <c r="U888" s="8"/>
      <c r="V888" s="9"/>
      <c r="W888" s="9"/>
      <c r="X888" s="8"/>
      <c r="Y888" s="8"/>
    </row>
    <row r="889" spans="20:25" x14ac:dyDescent="0.25">
      <c r="T889" s="21" t="s">
        <v>14</v>
      </c>
      <c r="U889" s="8">
        <v>0</v>
      </c>
      <c r="V889" s="9">
        <v>15200</v>
      </c>
      <c r="W889" s="9">
        <v>6702</v>
      </c>
      <c r="X889" s="8">
        <v>6702</v>
      </c>
      <c r="Y889" s="8">
        <v>0</v>
      </c>
    </row>
    <row r="890" spans="20:25" x14ac:dyDescent="0.25">
      <c r="T890" s="21" t="s">
        <v>16</v>
      </c>
      <c r="U890" s="8">
        <v>15200</v>
      </c>
      <c r="V890" s="9">
        <v>6000</v>
      </c>
      <c r="W890" s="9">
        <v>0</v>
      </c>
      <c r="X890" s="8">
        <v>0</v>
      </c>
      <c r="Y890" s="8">
        <v>0</v>
      </c>
    </row>
    <row r="891" spans="20:25" x14ac:dyDescent="0.25">
      <c r="T891" s="21" t="s">
        <v>18</v>
      </c>
      <c r="U891" s="8">
        <v>0</v>
      </c>
      <c r="V891" s="9">
        <v>6000</v>
      </c>
      <c r="W891" s="9">
        <v>0</v>
      </c>
      <c r="X891" s="8">
        <v>0</v>
      </c>
      <c r="Y891" s="8">
        <v>0</v>
      </c>
    </row>
    <row r="892" spans="20:25" x14ac:dyDescent="0.25">
      <c r="T892" s="21" t="s">
        <v>10</v>
      </c>
      <c r="U892" s="8">
        <v>11099.000000000002</v>
      </c>
      <c r="V892" s="9">
        <v>0</v>
      </c>
      <c r="W892" s="9">
        <v>0</v>
      </c>
      <c r="X892" s="8">
        <v>0</v>
      </c>
      <c r="Y892" s="8">
        <v>0</v>
      </c>
    </row>
    <row r="893" spans="20:25" x14ac:dyDescent="0.25">
      <c r="T893" s="15">
        <v>280</v>
      </c>
      <c r="U893" s="8"/>
      <c r="V893" s="9"/>
      <c r="W893" s="9"/>
      <c r="X893" s="8"/>
      <c r="Y893" s="8"/>
    </row>
    <row r="894" spans="20:25" x14ac:dyDescent="0.25">
      <c r="T894" s="21" t="s">
        <v>14</v>
      </c>
      <c r="U894" s="8">
        <v>0</v>
      </c>
      <c r="V894" s="9">
        <v>23600</v>
      </c>
      <c r="W894" s="9">
        <v>51177.680000000015</v>
      </c>
      <c r="X894" s="8">
        <v>51177.680000000015</v>
      </c>
      <c r="Y894" s="8">
        <v>51177.680000000015</v>
      </c>
    </row>
    <row r="895" spans="20:25" x14ac:dyDescent="0.25">
      <c r="T895" s="21" t="s">
        <v>16</v>
      </c>
      <c r="U895" s="8">
        <v>23600</v>
      </c>
      <c r="V895" s="9">
        <v>34597.279999999992</v>
      </c>
      <c r="W895" s="9">
        <v>0</v>
      </c>
      <c r="X895" s="8">
        <v>0</v>
      </c>
      <c r="Y895" s="8">
        <v>0</v>
      </c>
    </row>
    <row r="896" spans="20:25" x14ac:dyDescent="0.25">
      <c r="T896" s="21" t="s">
        <v>18</v>
      </c>
      <c r="U896" s="8">
        <v>0</v>
      </c>
      <c r="V896" s="9">
        <v>34597.279999999992</v>
      </c>
      <c r="W896" s="9">
        <v>0</v>
      </c>
      <c r="X896" s="8">
        <v>0</v>
      </c>
      <c r="Y896" s="8">
        <v>0</v>
      </c>
    </row>
    <row r="897" spans="20:25" x14ac:dyDescent="0.25">
      <c r="T897" s="21" t="s">
        <v>10</v>
      </c>
      <c r="U897" s="8">
        <v>50877.39</v>
      </c>
      <c r="V897" s="9">
        <v>0</v>
      </c>
      <c r="W897" s="9">
        <v>0</v>
      </c>
      <c r="X897" s="8">
        <v>0</v>
      </c>
      <c r="Y897" s="8">
        <v>0</v>
      </c>
    </row>
    <row r="898" spans="20:25" x14ac:dyDescent="0.25">
      <c r="T898" s="15">
        <v>289</v>
      </c>
      <c r="U898" s="8"/>
      <c r="V898" s="9"/>
      <c r="W898" s="9"/>
      <c r="X898" s="8"/>
      <c r="Y898" s="8"/>
    </row>
    <row r="899" spans="20:25" x14ac:dyDescent="0.25">
      <c r="T899" s="21" t="s">
        <v>14</v>
      </c>
      <c r="U899" s="8">
        <v>0</v>
      </c>
      <c r="V899" s="9">
        <v>53000.000000000015</v>
      </c>
      <c r="W899" s="9">
        <v>63685.95</v>
      </c>
      <c r="X899" s="8">
        <v>63685.95</v>
      </c>
      <c r="Y899" s="8">
        <v>63685.95</v>
      </c>
    </row>
    <row r="900" spans="20:25" x14ac:dyDescent="0.25">
      <c r="T900" s="21" t="s">
        <v>16</v>
      </c>
      <c r="U900" s="8">
        <v>53000.000000000015</v>
      </c>
      <c r="V900" s="9">
        <v>68520.50999999998</v>
      </c>
      <c r="W900" s="9">
        <v>0</v>
      </c>
      <c r="X900" s="8">
        <v>0</v>
      </c>
      <c r="Y900" s="8">
        <v>0</v>
      </c>
    </row>
    <row r="901" spans="20:25" x14ac:dyDescent="0.25">
      <c r="T901" s="21" t="s">
        <v>18</v>
      </c>
      <c r="U901" s="8">
        <v>0</v>
      </c>
      <c r="V901" s="9">
        <v>68520.50999999998</v>
      </c>
      <c r="W901" s="9">
        <v>0</v>
      </c>
      <c r="X901" s="8">
        <v>0</v>
      </c>
      <c r="Y901" s="8">
        <v>0</v>
      </c>
    </row>
    <row r="902" spans="20:25" x14ac:dyDescent="0.25">
      <c r="T902" s="21" t="s">
        <v>10</v>
      </c>
      <c r="U902" s="8">
        <v>74640.820000000007</v>
      </c>
      <c r="V902" s="9">
        <v>0</v>
      </c>
      <c r="W902" s="9">
        <v>0</v>
      </c>
      <c r="X902" s="8">
        <v>0</v>
      </c>
      <c r="Y902" s="8">
        <v>0</v>
      </c>
    </row>
    <row r="903" spans="20:25" x14ac:dyDescent="0.25">
      <c r="T903" s="15">
        <v>291</v>
      </c>
      <c r="U903" s="8"/>
      <c r="V903" s="9"/>
      <c r="W903" s="9"/>
      <c r="X903" s="8"/>
      <c r="Y903" s="8"/>
    </row>
    <row r="904" spans="20:25" x14ac:dyDescent="0.25">
      <c r="T904" s="21" t="s">
        <v>14</v>
      </c>
      <c r="U904" s="8">
        <v>0</v>
      </c>
      <c r="V904" s="9">
        <v>15299.999999999998</v>
      </c>
      <c r="W904" s="9">
        <v>41707.35</v>
      </c>
      <c r="X904" s="8">
        <v>41707.35</v>
      </c>
      <c r="Y904" s="8">
        <v>41707.35</v>
      </c>
    </row>
    <row r="905" spans="20:25" x14ac:dyDescent="0.25">
      <c r="T905" s="21" t="s">
        <v>16</v>
      </c>
      <c r="U905" s="8">
        <v>15299.999999999998</v>
      </c>
      <c r="V905" s="9">
        <v>41707.35</v>
      </c>
      <c r="W905" s="9">
        <v>0</v>
      </c>
      <c r="X905" s="8">
        <v>0</v>
      </c>
      <c r="Y905" s="8">
        <v>0</v>
      </c>
    </row>
    <row r="906" spans="20:25" x14ac:dyDescent="0.25">
      <c r="T906" s="21" t="s">
        <v>18</v>
      </c>
      <c r="U906" s="8">
        <v>0</v>
      </c>
      <c r="V906" s="9">
        <v>61211.24</v>
      </c>
      <c r="W906" s="9">
        <v>0</v>
      </c>
      <c r="X906" s="8">
        <v>0</v>
      </c>
      <c r="Y906" s="8">
        <v>0</v>
      </c>
    </row>
    <row r="907" spans="20:25" x14ac:dyDescent="0.25">
      <c r="T907" s="21" t="s">
        <v>10</v>
      </c>
      <c r="U907" s="8">
        <v>32218.100000000006</v>
      </c>
      <c r="V907" s="9">
        <v>0</v>
      </c>
      <c r="W907" s="9">
        <v>0</v>
      </c>
      <c r="X907" s="8">
        <v>0</v>
      </c>
      <c r="Y907" s="8">
        <v>0</v>
      </c>
    </row>
    <row r="908" spans="20:25" x14ac:dyDescent="0.25">
      <c r="T908" s="15">
        <v>322</v>
      </c>
      <c r="U908" s="8"/>
      <c r="V908" s="9"/>
      <c r="W908" s="9"/>
      <c r="X908" s="8"/>
      <c r="Y908" s="8"/>
    </row>
    <row r="909" spans="20:25" x14ac:dyDescent="0.25">
      <c r="T909" s="21" t="s">
        <v>14</v>
      </c>
      <c r="U909" s="8">
        <v>0</v>
      </c>
      <c r="V909" s="9">
        <v>9199.9999999999982</v>
      </c>
      <c r="W909" s="9">
        <v>14044.799999999996</v>
      </c>
      <c r="X909" s="8">
        <v>14044.799999999996</v>
      </c>
      <c r="Y909" s="8">
        <v>0</v>
      </c>
    </row>
    <row r="910" spans="20:25" x14ac:dyDescent="0.25">
      <c r="T910" s="21" t="s">
        <v>16</v>
      </c>
      <c r="U910" s="8">
        <v>9199.9999999999982</v>
      </c>
      <c r="V910" s="9">
        <v>6000</v>
      </c>
      <c r="W910" s="9">
        <v>0</v>
      </c>
      <c r="X910" s="8">
        <v>0</v>
      </c>
      <c r="Y910" s="8">
        <v>0</v>
      </c>
    </row>
    <row r="911" spans="20:25" x14ac:dyDescent="0.25">
      <c r="T911" s="21" t="s">
        <v>18</v>
      </c>
      <c r="U911" s="8">
        <v>0</v>
      </c>
      <c r="V911" s="9">
        <v>6000</v>
      </c>
      <c r="W911" s="9">
        <v>0</v>
      </c>
      <c r="X911" s="8">
        <v>0</v>
      </c>
      <c r="Y911" s="8">
        <v>0</v>
      </c>
    </row>
    <row r="912" spans="20:25" x14ac:dyDescent="0.25">
      <c r="T912" s="21" t="s">
        <v>10</v>
      </c>
      <c r="U912" s="8">
        <v>17329.07</v>
      </c>
      <c r="V912" s="9">
        <v>0</v>
      </c>
      <c r="W912" s="9">
        <v>0</v>
      </c>
      <c r="X912" s="8">
        <v>0</v>
      </c>
      <c r="Y912" s="8">
        <v>0</v>
      </c>
    </row>
    <row r="913" spans="20:25" x14ac:dyDescent="0.25">
      <c r="T913" s="15">
        <v>327</v>
      </c>
      <c r="U913" s="8"/>
      <c r="V913" s="9"/>
      <c r="W913" s="9"/>
      <c r="X913" s="8"/>
      <c r="Y913" s="8"/>
    </row>
    <row r="914" spans="20:25" x14ac:dyDescent="0.25">
      <c r="T914" s="21" t="s">
        <v>14</v>
      </c>
      <c r="U914" s="8">
        <v>0</v>
      </c>
      <c r="V914" s="9">
        <v>11199.999999999998</v>
      </c>
      <c r="W914" s="9">
        <v>6339.8600000000006</v>
      </c>
      <c r="X914" s="8">
        <v>0</v>
      </c>
      <c r="Y914" s="8">
        <v>0</v>
      </c>
    </row>
    <row r="915" spans="20:25" x14ac:dyDescent="0.25">
      <c r="T915" s="21" t="s">
        <v>16</v>
      </c>
      <c r="U915" s="8">
        <v>11199.999999999998</v>
      </c>
      <c r="V915" s="9">
        <v>13679.720000000001</v>
      </c>
      <c r="W915" s="9">
        <v>0</v>
      </c>
      <c r="X915" s="8">
        <v>0</v>
      </c>
      <c r="Y915" s="8">
        <v>0</v>
      </c>
    </row>
    <row r="916" spans="20:25" x14ac:dyDescent="0.25">
      <c r="T916" s="21" t="s">
        <v>18</v>
      </c>
      <c r="U916" s="8">
        <v>0</v>
      </c>
      <c r="V916" s="9">
        <v>17155.600000000002</v>
      </c>
      <c r="W916" s="9">
        <v>0</v>
      </c>
      <c r="X916" s="8">
        <v>0</v>
      </c>
      <c r="Y916" s="8">
        <v>0</v>
      </c>
    </row>
    <row r="917" spans="20:25" x14ac:dyDescent="0.25">
      <c r="T917" s="21" t="s">
        <v>10</v>
      </c>
      <c r="U917" s="8">
        <v>12679.720000000001</v>
      </c>
      <c r="V917" s="9">
        <v>0</v>
      </c>
      <c r="W917" s="9">
        <v>0</v>
      </c>
      <c r="X917" s="8">
        <v>0</v>
      </c>
      <c r="Y917" s="8">
        <v>0</v>
      </c>
    </row>
    <row r="918" spans="20:25" x14ac:dyDescent="0.25">
      <c r="T918" s="15">
        <v>331</v>
      </c>
      <c r="U918" s="8"/>
      <c r="V918" s="9"/>
      <c r="W918" s="9"/>
      <c r="X918" s="8"/>
      <c r="Y918" s="8"/>
    </row>
    <row r="919" spans="20:25" x14ac:dyDescent="0.25">
      <c r="T919" s="21" t="s">
        <v>14</v>
      </c>
      <c r="U919" s="8">
        <v>0</v>
      </c>
      <c r="V919" s="9">
        <v>25400.000000000004</v>
      </c>
      <c r="W919" s="9">
        <v>27584.989999999998</v>
      </c>
      <c r="X919" s="8">
        <v>27584.989999999998</v>
      </c>
      <c r="Y919" s="8">
        <v>26590.399999999998</v>
      </c>
    </row>
    <row r="920" spans="20:25" x14ac:dyDescent="0.25">
      <c r="T920" s="21" t="s">
        <v>16</v>
      </c>
      <c r="U920" s="8">
        <v>25400.000000000004</v>
      </c>
      <c r="V920" s="9">
        <v>27584.989999999998</v>
      </c>
      <c r="W920" s="9">
        <v>0</v>
      </c>
      <c r="X920" s="8">
        <v>0</v>
      </c>
      <c r="Y920" s="8">
        <v>0</v>
      </c>
    </row>
    <row r="921" spans="20:25" x14ac:dyDescent="0.25">
      <c r="T921" s="21" t="s">
        <v>18</v>
      </c>
      <c r="U921" s="8">
        <v>0</v>
      </c>
      <c r="V921" s="9">
        <v>43095</v>
      </c>
      <c r="W921" s="9">
        <v>0</v>
      </c>
      <c r="X921" s="8">
        <v>0</v>
      </c>
      <c r="Y921" s="8">
        <v>0</v>
      </c>
    </row>
    <row r="922" spans="20:25" x14ac:dyDescent="0.25">
      <c r="T922" s="21" t="s">
        <v>10</v>
      </c>
      <c r="U922" s="8">
        <v>15058.91</v>
      </c>
      <c r="V922" s="9">
        <v>0</v>
      </c>
      <c r="W922" s="9">
        <v>0</v>
      </c>
      <c r="X922" s="8">
        <v>0</v>
      </c>
      <c r="Y922" s="8">
        <v>0</v>
      </c>
    </row>
    <row r="923" spans="20:25" x14ac:dyDescent="0.25">
      <c r="T923" s="15">
        <v>333</v>
      </c>
      <c r="U923" s="8"/>
      <c r="V923" s="9"/>
      <c r="W923" s="9"/>
      <c r="X923" s="8"/>
      <c r="Y923" s="8"/>
    </row>
    <row r="924" spans="20:25" x14ac:dyDescent="0.25">
      <c r="T924" s="21" t="s">
        <v>14</v>
      </c>
      <c r="U924" s="8">
        <v>0</v>
      </c>
      <c r="V924" s="9">
        <v>33100.000000000015</v>
      </c>
      <c r="W924" s="9">
        <v>18900</v>
      </c>
      <c r="X924" s="8">
        <v>25749.41</v>
      </c>
      <c r="Y924" s="8">
        <v>15000</v>
      </c>
    </row>
    <row r="925" spans="20:25" x14ac:dyDescent="0.25">
      <c r="T925" s="21" t="s">
        <v>16</v>
      </c>
      <c r="U925" s="8">
        <v>33100.000000000015</v>
      </c>
      <c r="V925" s="9">
        <v>13899.999999999998</v>
      </c>
      <c r="W925" s="9">
        <v>0</v>
      </c>
      <c r="X925" s="8">
        <v>0</v>
      </c>
      <c r="Y925" s="8">
        <v>0</v>
      </c>
    </row>
    <row r="926" spans="20:25" x14ac:dyDescent="0.25">
      <c r="T926" s="21" t="s">
        <v>18</v>
      </c>
      <c r="U926" s="8">
        <v>0</v>
      </c>
      <c r="V926" s="9">
        <v>14246.019999999999</v>
      </c>
      <c r="W926" s="9">
        <v>0</v>
      </c>
      <c r="X926" s="8">
        <v>0</v>
      </c>
      <c r="Y926" s="8">
        <v>0</v>
      </c>
    </row>
    <row r="927" spans="20:25" x14ac:dyDescent="0.25">
      <c r="T927" s="21" t="s">
        <v>10</v>
      </c>
      <c r="U927" s="8">
        <v>28375.46</v>
      </c>
      <c r="V927" s="9">
        <v>0</v>
      </c>
      <c r="W927" s="9">
        <v>0</v>
      </c>
      <c r="X927" s="8">
        <v>0</v>
      </c>
      <c r="Y927" s="8">
        <v>0</v>
      </c>
    </row>
    <row r="928" spans="20:25" x14ac:dyDescent="0.25">
      <c r="T928" s="15">
        <v>335</v>
      </c>
      <c r="U928" s="8"/>
      <c r="V928" s="9"/>
      <c r="W928" s="9"/>
      <c r="X928" s="8"/>
      <c r="Y928" s="8"/>
    </row>
    <row r="929" spans="20:25" x14ac:dyDescent="0.25">
      <c r="T929" s="21" t="s">
        <v>14</v>
      </c>
      <c r="U929" s="8">
        <v>0</v>
      </c>
      <c r="V929" s="9">
        <v>79200</v>
      </c>
      <c r="W929" s="9">
        <v>69444.655610859729</v>
      </c>
      <c r="X929" s="8">
        <v>69444.655610859729</v>
      </c>
      <c r="Y929" s="8">
        <v>69444.655610859729</v>
      </c>
    </row>
    <row r="930" spans="20:25" x14ac:dyDescent="0.25">
      <c r="T930" s="21" t="s">
        <v>16</v>
      </c>
      <c r="U930" s="8">
        <v>79200</v>
      </c>
      <c r="V930" s="9">
        <v>69444.655610859729</v>
      </c>
      <c r="W930" s="9">
        <v>0</v>
      </c>
      <c r="X930" s="8">
        <v>0</v>
      </c>
      <c r="Y930" s="8">
        <v>0</v>
      </c>
    </row>
    <row r="931" spans="20:25" x14ac:dyDescent="0.25">
      <c r="T931" s="21" t="s">
        <v>18</v>
      </c>
      <c r="U931" s="8">
        <v>0</v>
      </c>
      <c r="V931" s="9">
        <v>70522.405610859714</v>
      </c>
      <c r="W931" s="9">
        <v>0</v>
      </c>
      <c r="X931" s="8">
        <v>0</v>
      </c>
      <c r="Y931" s="8">
        <v>0</v>
      </c>
    </row>
    <row r="932" spans="20:25" x14ac:dyDescent="0.25">
      <c r="T932" s="21" t="s">
        <v>10</v>
      </c>
      <c r="U932" s="8">
        <v>86367.37999999999</v>
      </c>
      <c r="V932" s="9">
        <v>0</v>
      </c>
      <c r="W932" s="9">
        <v>0</v>
      </c>
      <c r="X932" s="8">
        <v>0</v>
      </c>
      <c r="Y932" s="8">
        <v>0</v>
      </c>
    </row>
    <row r="933" spans="20:25" x14ac:dyDescent="0.25">
      <c r="T933" s="15">
        <v>342</v>
      </c>
      <c r="U933" s="8"/>
      <c r="V933" s="9"/>
      <c r="W933" s="9"/>
      <c r="X933" s="8"/>
      <c r="Y933" s="8"/>
    </row>
    <row r="934" spans="20:25" x14ac:dyDescent="0.25">
      <c r="T934" s="21" t="s">
        <v>14</v>
      </c>
      <c r="U934" s="8">
        <v>0</v>
      </c>
      <c r="V934" s="9">
        <v>27499.999999999996</v>
      </c>
      <c r="W934" s="9">
        <v>16753.71</v>
      </c>
      <c r="X934" s="8">
        <v>16753.71</v>
      </c>
      <c r="Y934" s="8">
        <v>16753.71</v>
      </c>
    </row>
    <row r="935" spans="20:25" x14ac:dyDescent="0.25">
      <c r="T935" s="21" t="s">
        <v>16</v>
      </c>
      <c r="U935" s="8">
        <v>27499.999999999996</v>
      </c>
      <c r="V935" s="9">
        <v>16753.71</v>
      </c>
      <c r="W935" s="9">
        <v>0</v>
      </c>
      <c r="X935" s="8">
        <v>0</v>
      </c>
      <c r="Y935" s="8">
        <v>0</v>
      </c>
    </row>
    <row r="936" spans="20:25" x14ac:dyDescent="0.25">
      <c r="T936" s="21" t="s">
        <v>18</v>
      </c>
      <c r="U936" s="8">
        <v>0</v>
      </c>
      <c r="V936" s="9">
        <v>16753.71</v>
      </c>
      <c r="W936" s="9">
        <v>0</v>
      </c>
      <c r="X936" s="8">
        <v>0</v>
      </c>
      <c r="Y936" s="8">
        <v>0</v>
      </c>
    </row>
    <row r="937" spans="20:25" x14ac:dyDescent="0.25">
      <c r="T937" s="21" t="s">
        <v>10</v>
      </c>
      <c r="U937" s="8">
        <v>16753.71</v>
      </c>
      <c r="V937" s="9">
        <v>0</v>
      </c>
      <c r="W937" s="9">
        <v>0</v>
      </c>
      <c r="X937" s="8">
        <v>0</v>
      </c>
      <c r="Y937" s="8">
        <v>0</v>
      </c>
    </row>
    <row r="938" spans="20:25" x14ac:dyDescent="0.25">
      <c r="T938" s="15">
        <v>344</v>
      </c>
      <c r="U938" s="8"/>
      <c r="V938" s="9"/>
      <c r="W938" s="9"/>
      <c r="X938" s="8"/>
      <c r="Y938" s="8"/>
    </row>
    <row r="939" spans="20:25" x14ac:dyDescent="0.25">
      <c r="T939" s="21" t="s">
        <v>14</v>
      </c>
      <c r="U939" s="8">
        <v>0</v>
      </c>
      <c r="V939" s="9">
        <v>15299.999999999996</v>
      </c>
      <c r="W939" s="9">
        <v>8856.4599999999991</v>
      </c>
      <c r="X939" s="8">
        <v>8856.4599999999991</v>
      </c>
      <c r="Y939" s="8">
        <v>8856.4599999999991</v>
      </c>
    </row>
    <row r="940" spans="20:25" x14ac:dyDescent="0.25">
      <c r="T940" s="21" t="s">
        <v>16</v>
      </c>
      <c r="U940" s="8">
        <v>15299.999999999996</v>
      </c>
      <c r="V940" s="9">
        <v>8856.4599999999991</v>
      </c>
      <c r="W940" s="9">
        <v>0</v>
      </c>
      <c r="X940" s="8">
        <v>0</v>
      </c>
      <c r="Y940" s="8">
        <v>0</v>
      </c>
    </row>
    <row r="941" spans="20:25" x14ac:dyDescent="0.25">
      <c r="T941" s="21" t="s">
        <v>18</v>
      </c>
      <c r="U941" s="8">
        <v>0</v>
      </c>
      <c r="V941" s="9">
        <v>9693.4200000000019</v>
      </c>
      <c r="W941" s="9">
        <v>0</v>
      </c>
      <c r="X941" s="8">
        <v>0</v>
      </c>
      <c r="Y941" s="8">
        <v>0</v>
      </c>
    </row>
    <row r="942" spans="20:25" x14ac:dyDescent="0.25">
      <c r="T942" s="21" t="s">
        <v>10</v>
      </c>
      <c r="U942" s="8">
        <v>13278.08</v>
      </c>
      <c r="V942" s="9">
        <v>0</v>
      </c>
      <c r="W942" s="9">
        <v>0</v>
      </c>
      <c r="X942" s="8">
        <v>0</v>
      </c>
      <c r="Y942" s="8">
        <v>0</v>
      </c>
    </row>
    <row r="943" spans="20:25" x14ac:dyDescent="0.25">
      <c r="T943" s="15">
        <v>346</v>
      </c>
      <c r="U943" s="8"/>
      <c r="V943" s="9"/>
      <c r="W943" s="9"/>
      <c r="X943" s="8"/>
      <c r="Y943" s="8"/>
    </row>
    <row r="944" spans="20:25" x14ac:dyDescent="0.25">
      <c r="T944" s="21" t="s">
        <v>14</v>
      </c>
      <c r="U944" s="8">
        <v>0</v>
      </c>
      <c r="V944" s="9">
        <v>0</v>
      </c>
      <c r="W944" s="9">
        <v>0</v>
      </c>
      <c r="X944" s="8">
        <v>0</v>
      </c>
      <c r="Y944" s="8">
        <v>0</v>
      </c>
    </row>
    <row r="945" spans="20:25" x14ac:dyDescent="0.25">
      <c r="T945" s="21" t="s">
        <v>16</v>
      </c>
      <c r="U945" s="8">
        <v>1000</v>
      </c>
      <c r="V945" s="9">
        <v>0</v>
      </c>
      <c r="W945" s="9">
        <v>0</v>
      </c>
      <c r="X945" s="8">
        <v>0</v>
      </c>
      <c r="Y945" s="8">
        <v>0</v>
      </c>
    </row>
    <row r="946" spans="20:25" x14ac:dyDescent="0.25">
      <c r="T946" s="21" t="s">
        <v>18</v>
      </c>
      <c r="U946" s="8">
        <v>0</v>
      </c>
      <c r="V946" s="9">
        <v>0</v>
      </c>
      <c r="W946" s="9">
        <v>0</v>
      </c>
      <c r="X946" s="8">
        <v>0</v>
      </c>
      <c r="Y946" s="8">
        <v>0</v>
      </c>
    </row>
    <row r="947" spans="20:25" x14ac:dyDescent="0.25">
      <c r="T947" s="21" t="s">
        <v>10</v>
      </c>
      <c r="U947" s="8">
        <v>132.25999999999996</v>
      </c>
      <c r="V947" s="9">
        <v>0</v>
      </c>
      <c r="W947" s="9">
        <v>0</v>
      </c>
      <c r="X947" s="8">
        <v>0</v>
      </c>
      <c r="Y947" s="8">
        <v>0</v>
      </c>
    </row>
    <row r="948" spans="20:25" x14ac:dyDescent="0.25">
      <c r="T948" s="15">
        <v>350</v>
      </c>
      <c r="U948" s="8"/>
      <c r="V948" s="9"/>
      <c r="W948" s="9"/>
      <c r="X948" s="8"/>
      <c r="Y948" s="8"/>
    </row>
    <row r="949" spans="20:25" x14ac:dyDescent="0.25">
      <c r="T949" s="21" t="s">
        <v>14</v>
      </c>
      <c r="U949" s="8">
        <v>0</v>
      </c>
      <c r="V949" s="9">
        <v>8800</v>
      </c>
      <c r="W949" s="9">
        <v>5117.4000000000005</v>
      </c>
      <c r="X949" s="8">
        <v>0</v>
      </c>
      <c r="Y949" s="8">
        <v>0</v>
      </c>
    </row>
    <row r="950" spans="20:25" x14ac:dyDescent="0.25">
      <c r="T950" s="21" t="s">
        <v>16</v>
      </c>
      <c r="U950" s="8">
        <v>8800</v>
      </c>
      <c r="V950" s="9">
        <v>5117.4000000000005</v>
      </c>
      <c r="W950" s="9">
        <v>0</v>
      </c>
      <c r="X950" s="8">
        <v>0</v>
      </c>
      <c r="Y950" s="8">
        <v>0</v>
      </c>
    </row>
    <row r="951" spans="20:25" x14ac:dyDescent="0.25">
      <c r="T951" s="21" t="s">
        <v>18</v>
      </c>
      <c r="U951" s="8">
        <v>0</v>
      </c>
      <c r="V951" s="9">
        <v>5117.4000000000005</v>
      </c>
      <c r="W951" s="9">
        <v>0</v>
      </c>
      <c r="X951" s="8">
        <v>0</v>
      </c>
      <c r="Y951" s="8">
        <v>0</v>
      </c>
    </row>
    <row r="952" spans="20:25" x14ac:dyDescent="0.25">
      <c r="T952" s="21" t="s">
        <v>10</v>
      </c>
      <c r="U952" s="8">
        <v>10042.56</v>
      </c>
      <c r="V952" s="9">
        <v>0</v>
      </c>
      <c r="W952" s="9">
        <v>0</v>
      </c>
      <c r="X952" s="8">
        <v>0</v>
      </c>
      <c r="Y952" s="8">
        <v>0</v>
      </c>
    </row>
    <row r="953" spans="20:25" x14ac:dyDescent="0.25">
      <c r="T953" s="15">
        <v>356</v>
      </c>
      <c r="U953" s="8"/>
      <c r="V953" s="9"/>
      <c r="W953" s="9"/>
      <c r="X953" s="8"/>
      <c r="Y953" s="8"/>
    </row>
    <row r="954" spans="20:25" x14ac:dyDescent="0.25">
      <c r="T954" s="21" t="s">
        <v>14</v>
      </c>
      <c r="U954" s="8">
        <v>0</v>
      </c>
      <c r="V954" s="9">
        <v>24399.999999999996</v>
      </c>
      <c r="W954" s="9">
        <v>10011.750000000002</v>
      </c>
      <c r="X954" s="8">
        <v>10011.750000000002</v>
      </c>
      <c r="Y954" s="8">
        <v>10011.750000000002</v>
      </c>
    </row>
    <row r="955" spans="20:25" x14ac:dyDescent="0.25">
      <c r="T955" s="21" t="s">
        <v>16</v>
      </c>
      <c r="U955" s="8">
        <v>24399.999999999996</v>
      </c>
      <c r="V955" s="9">
        <v>10011.750000000002</v>
      </c>
      <c r="W955" s="9">
        <v>0</v>
      </c>
      <c r="X955" s="8">
        <v>0</v>
      </c>
      <c r="Y955" s="8">
        <v>0</v>
      </c>
    </row>
    <row r="956" spans="20:25" x14ac:dyDescent="0.25">
      <c r="T956" s="21" t="s">
        <v>18</v>
      </c>
      <c r="U956" s="8">
        <v>0</v>
      </c>
      <c r="V956" s="9">
        <v>11416.749999999996</v>
      </c>
      <c r="W956" s="9">
        <v>0</v>
      </c>
      <c r="X956" s="8">
        <v>0</v>
      </c>
      <c r="Y956" s="8">
        <v>0</v>
      </c>
    </row>
    <row r="957" spans="20:25" x14ac:dyDescent="0.25">
      <c r="T957" s="21" t="s">
        <v>10</v>
      </c>
      <c r="U957" s="8">
        <v>11627.879999999997</v>
      </c>
      <c r="V957" s="9">
        <v>0</v>
      </c>
      <c r="W957" s="9">
        <v>0</v>
      </c>
      <c r="X957" s="8">
        <v>0</v>
      </c>
      <c r="Y957" s="8">
        <v>0</v>
      </c>
    </row>
    <row r="958" spans="20:25" x14ac:dyDescent="0.25">
      <c r="T958" s="15">
        <v>390</v>
      </c>
      <c r="U958" s="8"/>
      <c r="V958" s="9"/>
      <c r="W958" s="9"/>
      <c r="X958" s="8"/>
      <c r="Y958" s="8"/>
    </row>
    <row r="959" spans="20:25" x14ac:dyDescent="0.25">
      <c r="T959" s="21" t="s">
        <v>14</v>
      </c>
      <c r="U959" s="8">
        <v>0</v>
      </c>
      <c r="V959" s="9">
        <v>12999.999999999998</v>
      </c>
      <c r="W959" s="9">
        <v>8047.5599999999995</v>
      </c>
      <c r="X959" s="8">
        <v>8047.5599999999995</v>
      </c>
      <c r="Y959" s="8">
        <v>8047.5599999999986</v>
      </c>
    </row>
    <row r="960" spans="20:25" x14ac:dyDescent="0.25">
      <c r="T960" s="21" t="s">
        <v>16</v>
      </c>
      <c r="U960" s="8">
        <v>12999.999999999998</v>
      </c>
      <c r="V960" s="9">
        <v>8047.5599999999995</v>
      </c>
      <c r="W960" s="9">
        <v>0</v>
      </c>
      <c r="X960" s="8">
        <v>0</v>
      </c>
      <c r="Y960" s="8">
        <v>0</v>
      </c>
    </row>
    <row r="961" spans="20:25" x14ac:dyDescent="0.25">
      <c r="T961" s="21" t="s">
        <v>18</v>
      </c>
      <c r="U961" s="8">
        <v>0</v>
      </c>
      <c r="V961" s="9">
        <v>21567.23</v>
      </c>
      <c r="W961" s="9">
        <v>0</v>
      </c>
      <c r="X961" s="8">
        <v>0</v>
      </c>
      <c r="Y961" s="8">
        <v>0</v>
      </c>
    </row>
    <row r="962" spans="20:25" x14ac:dyDescent="0.25">
      <c r="T962" s="21" t="s">
        <v>10</v>
      </c>
      <c r="U962" s="8">
        <v>8047.5599999999995</v>
      </c>
      <c r="V962" s="9">
        <v>0</v>
      </c>
      <c r="W962" s="9">
        <v>0</v>
      </c>
      <c r="X962" s="8">
        <v>0</v>
      </c>
      <c r="Y962" s="8">
        <v>0</v>
      </c>
    </row>
    <row r="963" spans="20:25" x14ac:dyDescent="0.25">
      <c r="T963" s="15">
        <v>391</v>
      </c>
      <c r="U963" s="8"/>
      <c r="V963" s="9"/>
      <c r="W963" s="9"/>
      <c r="X963" s="8"/>
      <c r="Y963" s="8"/>
    </row>
    <row r="964" spans="20:25" x14ac:dyDescent="0.25">
      <c r="T964" s="21" t="s">
        <v>14</v>
      </c>
      <c r="U964" s="8">
        <v>0</v>
      </c>
      <c r="V964" s="9">
        <v>36000</v>
      </c>
      <c r="W964" s="9">
        <v>11979.049999999996</v>
      </c>
      <c r="X964" s="8">
        <v>11979.049999999996</v>
      </c>
      <c r="Y964" s="8">
        <v>9729.0499999999993</v>
      </c>
    </row>
    <row r="965" spans="20:25" x14ac:dyDescent="0.25">
      <c r="T965" s="21" t="s">
        <v>16</v>
      </c>
      <c r="U965" s="8">
        <v>36000</v>
      </c>
      <c r="V965" s="9">
        <v>9979.0499999999993</v>
      </c>
      <c r="W965" s="9">
        <v>0</v>
      </c>
      <c r="X965" s="8">
        <v>0</v>
      </c>
      <c r="Y965" s="8">
        <v>0</v>
      </c>
    </row>
    <row r="966" spans="20:25" x14ac:dyDescent="0.25">
      <c r="T966" s="21" t="s">
        <v>18</v>
      </c>
      <c r="U966" s="8">
        <v>0</v>
      </c>
      <c r="V966" s="9">
        <v>9979.0499999999993</v>
      </c>
      <c r="W966" s="9">
        <v>0</v>
      </c>
      <c r="X966" s="8">
        <v>0</v>
      </c>
      <c r="Y966" s="8">
        <v>0</v>
      </c>
    </row>
    <row r="967" spans="20:25" x14ac:dyDescent="0.25">
      <c r="T967" s="21" t="s">
        <v>10</v>
      </c>
      <c r="U967" s="8">
        <v>8025.62</v>
      </c>
      <c r="V967" s="9">
        <v>0</v>
      </c>
      <c r="W967" s="9">
        <v>0</v>
      </c>
      <c r="X967" s="8">
        <v>0</v>
      </c>
      <c r="Y967" s="8">
        <v>0</v>
      </c>
    </row>
    <row r="968" spans="20:25" x14ac:dyDescent="0.25">
      <c r="T968" s="15">
        <v>395</v>
      </c>
      <c r="U968" s="8"/>
      <c r="V968" s="9"/>
      <c r="W968" s="9"/>
      <c r="X968" s="8"/>
      <c r="Y968" s="8"/>
    </row>
    <row r="969" spans="20:25" x14ac:dyDescent="0.25">
      <c r="T969" s="21" t="s">
        <v>14</v>
      </c>
      <c r="U969" s="8">
        <v>0</v>
      </c>
      <c r="V969" s="9">
        <v>12999.999999999998</v>
      </c>
      <c r="W969" s="9">
        <v>134946.13999999998</v>
      </c>
      <c r="X969" s="8">
        <v>125586.63999999998</v>
      </c>
      <c r="Y969" s="8">
        <v>125586.63999999998</v>
      </c>
    </row>
    <row r="970" spans="20:25" x14ac:dyDescent="0.25">
      <c r="T970" s="21" t="s">
        <v>16</v>
      </c>
      <c r="U970" s="8">
        <v>12999.999999999998</v>
      </c>
      <c r="V970" s="9">
        <v>117059.4</v>
      </c>
      <c r="W970" s="9">
        <v>0</v>
      </c>
      <c r="X970" s="8">
        <v>0</v>
      </c>
      <c r="Y970" s="8">
        <v>0</v>
      </c>
    </row>
    <row r="971" spans="20:25" x14ac:dyDescent="0.25">
      <c r="T971" s="21" t="s">
        <v>18</v>
      </c>
      <c r="U971" s="8">
        <v>0</v>
      </c>
      <c r="V971" s="9">
        <v>117059.4</v>
      </c>
      <c r="W971" s="9">
        <v>0</v>
      </c>
      <c r="X971" s="8">
        <v>0</v>
      </c>
      <c r="Y971" s="8">
        <v>0</v>
      </c>
    </row>
    <row r="972" spans="20:25" x14ac:dyDescent="0.25">
      <c r="T972" s="21" t="s">
        <v>10</v>
      </c>
      <c r="U972" s="8">
        <v>73396.559999999983</v>
      </c>
      <c r="V972" s="9">
        <v>0</v>
      </c>
      <c r="W972" s="9">
        <v>0</v>
      </c>
      <c r="X972" s="8">
        <v>0</v>
      </c>
      <c r="Y972" s="8">
        <v>0</v>
      </c>
    </row>
    <row r="973" spans="20:25" x14ac:dyDescent="0.25">
      <c r="T973" s="15">
        <v>1884</v>
      </c>
      <c r="U973" s="8"/>
      <c r="V973" s="9"/>
      <c r="W973" s="9"/>
      <c r="X973" s="8"/>
      <c r="Y973" s="8"/>
    </row>
    <row r="974" spans="20:25" x14ac:dyDescent="0.25">
      <c r="T974" s="21" t="s">
        <v>14</v>
      </c>
      <c r="U974" s="8">
        <v>0</v>
      </c>
      <c r="V974" s="9">
        <v>20999.999999999996</v>
      </c>
      <c r="W974" s="9">
        <v>22908.750000000004</v>
      </c>
      <c r="X974" s="8">
        <v>22908.750000000004</v>
      </c>
      <c r="Y974" s="8">
        <v>22908.750000000004</v>
      </c>
    </row>
    <row r="975" spans="20:25" x14ac:dyDescent="0.25">
      <c r="T975" s="21" t="s">
        <v>16</v>
      </c>
      <c r="U975" s="8">
        <v>20999.999999999996</v>
      </c>
      <c r="V975" s="9">
        <v>15908.750000000002</v>
      </c>
      <c r="W975" s="9">
        <v>0</v>
      </c>
      <c r="X975" s="8">
        <v>0</v>
      </c>
      <c r="Y975" s="8">
        <v>0</v>
      </c>
    </row>
    <row r="976" spans="20:25" x14ac:dyDescent="0.25">
      <c r="T976" s="21" t="s">
        <v>18</v>
      </c>
      <c r="U976" s="8">
        <v>0</v>
      </c>
      <c r="V976" s="9">
        <v>21976.75</v>
      </c>
      <c r="W976" s="9">
        <v>0</v>
      </c>
      <c r="X976" s="8">
        <v>0</v>
      </c>
      <c r="Y976" s="8">
        <v>0</v>
      </c>
    </row>
    <row r="977" spans="20:25" x14ac:dyDescent="0.25">
      <c r="T977" s="21" t="s">
        <v>10</v>
      </c>
      <c r="U977" s="8">
        <v>19490.120000000003</v>
      </c>
      <c r="V977" s="9">
        <v>0</v>
      </c>
      <c r="W977" s="9">
        <v>0</v>
      </c>
      <c r="X977" s="8">
        <v>0</v>
      </c>
      <c r="Y977" s="8">
        <v>0</v>
      </c>
    </row>
    <row r="978" spans="20:25" x14ac:dyDescent="0.25">
      <c r="T978" s="15">
        <v>2052</v>
      </c>
      <c r="U978" s="8"/>
      <c r="V978" s="9"/>
      <c r="W978" s="9"/>
      <c r="X978" s="8"/>
      <c r="Y978" s="8"/>
    </row>
    <row r="979" spans="20:25" x14ac:dyDescent="0.25">
      <c r="T979" s="21" t="s">
        <v>14</v>
      </c>
      <c r="U979" s="8">
        <v>0</v>
      </c>
      <c r="V979" s="9">
        <v>13100</v>
      </c>
      <c r="W979" s="9">
        <v>48650.6</v>
      </c>
      <c r="X979" s="8">
        <v>48650.6</v>
      </c>
      <c r="Y979" s="8">
        <v>48650.6</v>
      </c>
    </row>
    <row r="980" spans="20:25" x14ac:dyDescent="0.25">
      <c r="T980" s="21" t="s">
        <v>16</v>
      </c>
      <c r="U980" s="8">
        <v>13100</v>
      </c>
      <c r="V980" s="9">
        <v>47650.6</v>
      </c>
      <c r="W980" s="9">
        <v>0</v>
      </c>
      <c r="X980" s="8">
        <v>0</v>
      </c>
      <c r="Y980" s="8">
        <v>0</v>
      </c>
    </row>
    <row r="981" spans="20:25" x14ac:dyDescent="0.25">
      <c r="T981" s="21" t="s">
        <v>18</v>
      </c>
      <c r="U981" s="8">
        <v>0</v>
      </c>
      <c r="V981" s="9">
        <v>47650.6</v>
      </c>
      <c r="W981" s="9">
        <v>0</v>
      </c>
      <c r="X981" s="8">
        <v>0</v>
      </c>
      <c r="Y981" s="8">
        <v>0</v>
      </c>
    </row>
    <row r="982" spans="20:25" x14ac:dyDescent="0.25">
      <c r="T982" s="21" t="s">
        <v>10</v>
      </c>
      <c r="U982" s="8">
        <v>36947.450000000004</v>
      </c>
      <c r="V982" s="9">
        <v>0</v>
      </c>
      <c r="W982" s="9">
        <v>0</v>
      </c>
      <c r="X982" s="8">
        <v>0</v>
      </c>
      <c r="Y982" s="8">
        <v>0</v>
      </c>
    </row>
    <row r="983" spans="20:25" x14ac:dyDescent="0.25">
      <c r="T983" s="15">
        <v>2103</v>
      </c>
      <c r="U983" s="8"/>
      <c r="V983" s="9"/>
      <c r="W983" s="9"/>
      <c r="X983" s="8"/>
      <c r="Y983" s="8"/>
    </row>
    <row r="984" spans="20:25" x14ac:dyDescent="0.25">
      <c r="T984" s="21" t="s">
        <v>14</v>
      </c>
      <c r="U984" s="8">
        <v>0</v>
      </c>
      <c r="V984" s="9">
        <v>1999.9999999999998</v>
      </c>
      <c r="W984" s="9">
        <v>0</v>
      </c>
      <c r="X984" s="8">
        <v>0</v>
      </c>
      <c r="Y984" s="8">
        <v>0</v>
      </c>
    </row>
    <row r="985" spans="20:25" x14ac:dyDescent="0.25">
      <c r="T985" s="21" t="s">
        <v>16</v>
      </c>
      <c r="U985" s="8">
        <v>4000</v>
      </c>
      <c r="V985" s="9">
        <v>0</v>
      </c>
      <c r="W985" s="9">
        <v>0</v>
      </c>
      <c r="X985" s="8">
        <v>0</v>
      </c>
      <c r="Y985" s="8">
        <v>0</v>
      </c>
    </row>
    <row r="986" spans="20:25" x14ac:dyDescent="0.25">
      <c r="T986" s="21" t="s">
        <v>18</v>
      </c>
      <c r="U986" s="8">
        <v>0</v>
      </c>
      <c r="V986" s="9">
        <v>0</v>
      </c>
      <c r="W986" s="9">
        <v>0</v>
      </c>
      <c r="X986" s="8">
        <v>0</v>
      </c>
      <c r="Y986" s="8">
        <v>0</v>
      </c>
    </row>
    <row r="987" spans="20:25" x14ac:dyDescent="0.25">
      <c r="T987" s="21" t="s">
        <v>10</v>
      </c>
      <c r="U987" s="8">
        <v>0</v>
      </c>
      <c r="V987" s="9">
        <v>0</v>
      </c>
      <c r="W987" s="9">
        <v>0</v>
      </c>
      <c r="X987" s="8">
        <v>0</v>
      </c>
      <c r="Y987" s="8">
        <v>0</v>
      </c>
    </row>
    <row r="988" spans="20:25" x14ac:dyDescent="0.25">
      <c r="T988" s="15">
        <v>2300</v>
      </c>
      <c r="U988" s="8"/>
      <c r="V988" s="9"/>
      <c r="W988" s="9"/>
      <c r="X988" s="8"/>
      <c r="Y988" s="8"/>
    </row>
    <row r="989" spans="20:25" x14ac:dyDescent="0.25">
      <c r="T989" s="21" t="s">
        <v>14</v>
      </c>
      <c r="U989" s="8">
        <v>0</v>
      </c>
      <c r="V989" s="9">
        <v>92399.999999999985</v>
      </c>
      <c r="W989" s="9">
        <v>136957.25</v>
      </c>
      <c r="X989" s="8">
        <v>136957.25</v>
      </c>
      <c r="Y989" s="8">
        <v>136957.25</v>
      </c>
    </row>
    <row r="990" spans="20:25" x14ac:dyDescent="0.25">
      <c r="T990" s="21" t="s">
        <v>16</v>
      </c>
      <c r="U990" s="8">
        <v>92399.999999999985</v>
      </c>
      <c r="V990" s="9">
        <v>136957.25</v>
      </c>
      <c r="W990" s="9">
        <v>0</v>
      </c>
      <c r="X990" s="8">
        <v>0</v>
      </c>
      <c r="Y990" s="8">
        <v>0</v>
      </c>
    </row>
    <row r="991" spans="20:25" x14ac:dyDescent="0.25">
      <c r="T991" s="21" t="s">
        <v>18</v>
      </c>
      <c r="U991" s="8">
        <v>0</v>
      </c>
      <c r="V991" s="9">
        <v>136957.25</v>
      </c>
      <c r="W991" s="9">
        <v>0</v>
      </c>
      <c r="X991" s="8">
        <v>0</v>
      </c>
      <c r="Y991" s="8">
        <v>0</v>
      </c>
    </row>
    <row r="992" spans="20:25" x14ac:dyDescent="0.25">
      <c r="T992" s="21" t="s">
        <v>10</v>
      </c>
      <c r="U992" s="8">
        <v>126712.65</v>
      </c>
      <c r="V992" s="9">
        <v>0</v>
      </c>
      <c r="W992" s="9">
        <v>0</v>
      </c>
      <c r="X992" s="8">
        <v>0</v>
      </c>
      <c r="Y992" s="8">
        <v>0</v>
      </c>
    </row>
    <row r="993" spans="20:25" x14ac:dyDescent="0.25">
      <c r="T993" s="15">
        <v>2303</v>
      </c>
      <c r="U993" s="8"/>
      <c r="V993" s="9"/>
      <c r="W993" s="9"/>
      <c r="X993" s="8"/>
      <c r="Y993" s="8"/>
    </row>
    <row r="994" spans="20:25" x14ac:dyDescent="0.25">
      <c r="T994" s="21" t="s">
        <v>14</v>
      </c>
      <c r="U994" s="8">
        <v>0</v>
      </c>
      <c r="V994" s="9">
        <v>92999.999999999985</v>
      </c>
      <c r="W994" s="9">
        <v>34019.999999999993</v>
      </c>
      <c r="X994" s="8">
        <v>34019.999999999993</v>
      </c>
      <c r="Y994" s="8">
        <v>8505</v>
      </c>
    </row>
    <row r="995" spans="20:25" x14ac:dyDescent="0.25">
      <c r="T995" s="21" t="s">
        <v>16</v>
      </c>
      <c r="U995" s="8">
        <v>178500.00000000003</v>
      </c>
      <c r="V995" s="9">
        <v>179062.43000000005</v>
      </c>
      <c r="W995" s="9">
        <v>0</v>
      </c>
      <c r="X995" s="8">
        <v>0</v>
      </c>
      <c r="Y995" s="8">
        <v>0</v>
      </c>
    </row>
    <row r="996" spans="20:25" x14ac:dyDescent="0.25">
      <c r="T996" s="21" t="s">
        <v>18</v>
      </c>
      <c r="U996" s="8">
        <v>0</v>
      </c>
      <c r="V996" s="9">
        <v>179062.43000000005</v>
      </c>
      <c r="W996" s="9">
        <v>0</v>
      </c>
      <c r="X996" s="8">
        <v>0</v>
      </c>
      <c r="Y996" s="8">
        <v>0</v>
      </c>
    </row>
    <row r="997" spans="20:25" x14ac:dyDescent="0.25">
      <c r="T997" s="21" t="s">
        <v>10</v>
      </c>
      <c r="U997" s="8">
        <v>196455.76000000004</v>
      </c>
      <c r="V997" s="9">
        <v>0</v>
      </c>
      <c r="W997" s="9">
        <v>0</v>
      </c>
      <c r="X997" s="8">
        <v>0</v>
      </c>
      <c r="Y997" s="8">
        <v>0</v>
      </c>
    </row>
    <row r="998" spans="20:25" x14ac:dyDescent="0.25">
      <c r="T998" s="15">
        <v>2304</v>
      </c>
      <c r="U998" s="8"/>
      <c r="V998" s="9"/>
      <c r="W998" s="9"/>
      <c r="X998" s="8"/>
      <c r="Y998" s="8"/>
    </row>
    <row r="999" spans="20:25" x14ac:dyDescent="0.25">
      <c r="T999" s="21" t="s">
        <v>14</v>
      </c>
      <c r="U999" s="8">
        <v>0</v>
      </c>
      <c r="V999" s="9">
        <v>33000</v>
      </c>
      <c r="W999" s="9">
        <v>30566.630000000005</v>
      </c>
      <c r="X999" s="8">
        <v>30566.630000000005</v>
      </c>
      <c r="Y999" s="8">
        <v>30566.630000000005</v>
      </c>
    </row>
    <row r="1000" spans="20:25" x14ac:dyDescent="0.25">
      <c r="T1000" s="21" t="s">
        <v>16</v>
      </c>
      <c r="U1000" s="8">
        <v>33000</v>
      </c>
      <c r="V1000" s="9">
        <v>30566.630000000005</v>
      </c>
      <c r="W1000" s="9">
        <v>0</v>
      </c>
      <c r="X1000" s="8">
        <v>0</v>
      </c>
      <c r="Y1000" s="8">
        <v>0</v>
      </c>
    </row>
    <row r="1001" spans="20:25" x14ac:dyDescent="0.25">
      <c r="T1001" s="21" t="s">
        <v>18</v>
      </c>
      <c r="U1001" s="8">
        <v>0</v>
      </c>
      <c r="V1001" s="9">
        <v>30566.630000000005</v>
      </c>
      <c r="W1001" s="9">
        <v>0</v>
      </c>
      <c r="X1001" s="8">
        <v>0</v>
      </c>
      <c r="Y1001" s="8">
        <v>0</v>
      </c>
    </row>
    <row r="1002" spans="20:25" x14ac:dyDescent="0.25">
      <c r="T1002" s="21" t="s">
        <v>10</v>
      </c>
      <c r="U1002" s="8">
        <v>27814.78</v>
      </c>
      <c r="V1002" s="9">
        <v>0</v>
      </c>
      <c r="W1002" s="9">
        <v>0</v>
      </c>
      <c r="X1002" s="8">
        <v>0</v>
      </c>
      <c r="Y1002" s="8">
        <v>0</v>
      </c>
    </row>
    <row r="1003" spans="20:25" x14ac:dyDescent="0.25">
      <c r="T1003" s="15">
        <v>2333</v>
      </c>
      <c r="U1003" s="8"/>
      <c r="V1003" s="9"/>
      <c r="W1003" s="9"/>
      <c r="X1003" s="8"/>
      <c r="Y1003" s="8"/>
    </row>
    <row r="1004" spans="20:25" x14ac:dyDescent="0.25">
      <c r="T1004" s="21" t="s">
        <v>14</v>
      </c>
      <c r="U1004" s="8">
        <v>0</v>
      </c>
      <c r="V1004" s="9">
        <v>76999.999999999985</v>
      </c>
      <c r="W1004" s="9">
        <v>83096.92</v>
      </c>
      <c r="X1004" s="8">
        <v>83096.92</v>
      </c>
      <c r="Y1004" s="8">
        <v>83096.92</v>
      </c>
    </row>
    <row r="1005" spans="20:25" x14ac:dyDescent="0.25">
      <c r="T1005" s="21" t="s">
        <v>16</v>
      </c>
      <c r="U1005" s="8">
        <v>76999.999999999985</v>
      </c>
      <c r="V1005" s="9">
        <v>83096.92</v>
      </c>
      <c r="W1005" s="9">
        <v>0</v>
      </c>
      <c r="X1005" s="8">
        <v>0</v>
      </c>
      <c r="Y1005" s="8">
        <v>0</v>
      </c>
    </row>
    <row r="1006" spans="20:25" x14ac:dyDescent="0.25">
      <c r="T1006" s="21" t="s">
        <v>18</v>
      </c>
      <c r="U1006" s="8">
        <v>0</v>
      </c>
      <c r="V1006" s="9">
        <v>92446.37</v>
      </c>
      <c r="W1006" s="9">
        <v>0</v>
      </c>
      <c r="X1006" s="8">
        <v>0</v>
      </c>
      <c r="Y1006" s="8">
        <v>0</v>
      </c>
    </row>
    <row r="1007" spans="20:25" x14ac:dyDescent="0.25">
      <c r="T1007" s="21" t="s">
        <v>10</v>
      </c>
      <c r="U1007" s="8">
        <v>68778.289999999994</v>
      </c>
      <c r="V1007" s="9">
        <v>0</v>
      </c>
      <c r="W1007" s="9">
        <v>0</v>
      </c>
      <c r="X1007" s="8">
        <v>0</v>
      </c>
      <c r="Y1007" s="8">
        <v>0</v>
      </c>
    </row>
    <row r="1008" spans="20:25" x14ac:dyDescent="0.25">
      <c r="T1008" s="15">
        <v>2415</v>
      </c>
      <c r="U1008" s="8"/>
      <c r="V1008" s="9"/>
      <c r="W1008" s="9"/>
      <c r="X1008" s="8"/>
      <c r="Y1008" s="8"/>
    </row>
    <row r="1009" spans="20:25" x14ac:dyDescent="0.25">
      <c r="T1009" s="21" t="s">
        <v>14</v>
      </c>
      <c r="U1009" s="8">
        <v>0</v>
      </c>
      <c r="V1009" s="9">
        <v>6000</v>
      </c>
      <c r="W1009" s="9">
        <v>9318.8000000000011</v>
      </c>
      <c r="X1009" s="8">
        <v>9318.8000000000011</v>
      </c>
      <c r="Y1009" s="8">
        <v>9318.8000000000011</v>
      </c>
    </row>
    <row r="1010" spans="20:25" x14ac:dyDescent="0.25">
      <c r="T1010" s="21" t="s">
        <v>16</v>
      </c>
      <c r="U1010" s="8">
        <v>6000</v>
      </c>
      <c r="V1010" s="9">
        <v>9318.8000000000011</v>
      </c>
      <c r="W1010" s="9">
        <v>0</v>
      </c>
      <c r="X1010" s="8">
        <v>0</v>
      </c>
      <c r="Y1010" s="8">
        <v>0</v>
      </c>
    </row>
    <row r="1011" spans="20:25" x14ac:dyDescent="0.25">
      <c r="T1011" s="21" t="s">
        <v>18</v>
      </c>
      <c r="U1011" s="8">
        <v>0</v>
      </c>
      <c r="V1011" s="9">
        <v>9318.8000000000011</v>
      </c>
      <c r="W1011" s="9">
        <v>0</v>
      </c>
      <c r="X1011" s="8">
        <v>0</v>
      </c>
      <c r="Y1011" s="8">
        <v>0</v>
      </c>
    </row>
    <row r="1012" spans="20:25" x14ac:dyDescent="0.25">
      <c r="T1012" s="21" t="s">
        <v>10</v>
      </c>
      <c r="U1012" s="8">
        <v>9318.8000000000011</v>
      </c>
      <c r="V1012" s="9">
        <v>0</v>
      </c>
      <c r="W1012" s="9">
        <v>0</v>
      </c>
      <c r="X1012" s="8">
        <v>0</v>
      </c>
      <c r="Y1012" s="8">
        <v>0</v>
      </c>
    </row>
    <row r="1013" spans="20:25" x14ac:dyDescent="0.25">
      <c r="T1013" s="15">
        <v>2418</v>
      </c>
      <c r="U1013" s="8"/>
      <c r="V1013" s="9"/>
      <c r="W1013" s="9"/>
      <c r="X1013" s="8"/>
      <c r="Y1013" s="8"/>
    </row>
    <row r="1014" spans="20:25" x14ac:dyDescent="0.25">
      <c r="T1014" s="21" t="s">
        <v>14</v>
      </c>
      <c r="U1014" s="8">
        <v>0</v>
      </c>
      <c r="V1014" s="9">
        <v>3500</v>
      </c>
      <c r="W1014" s="9">
        <v>6561.7299999999987</v>
      </c>
      <c r="X1014" s="8">
        <v>6561.7299999999987</v>
      </c>
      <c r="Y1014" s="8">
        <v>6561.7299999999987</v>
      </c>
    </row>
    <row r="1015" spans="20:25" x14ac:dyDescent="0.25">
      <c r="T1015" s="21" t="s">
        <v>16</v>
      </c>
      <c r="U1015" s="8">
        <v>3500</v>
      </c>
      <c r="V1015" s="9">
        <v>6561.7299999999987</v>
      </c>
      <c r="W1015" s="9">
        <v>0</v>
      </c>
      <c r="X1015" s="8">
        <v>0</v>
      </c>
      <c r="Y1015" s="8">
        <v>0</v>
      </c>
    </row>
    <row r="1016" spans="20:25" x14ac:dyDescent="0.25">
      <c r="T1016" s="21" t="s">
        <v>18</v>
      </c>
      <c r="U1016" s="8">
        <v>0</v>
      </c>
      <c r="V1016" s="9">
        <v>6561.7299999999987</v>
      </c>
      <c r="W1016" s="9">
        <v>0</v>
      </c>
      <c r="X1016" s="8">
        <v>0</v>
      </c>
      <c r="Y1016" s="8">
        <v>0</v>
      </c>
    </row>
    <row r="1017" spans="20:25" x14ac:dyDescent="0.25">
      <c r="T1017" s="21" t="s">
        <v>10</v>
      </c>
      <c r="U1017" s="8">
        <v>2317.7299999999996</v>
      </c>
      <c r="V1017" s="9">
        <v>0</v>
      </c>
      <c r="W1017" s="9">
        <v>0</v>
      </c>
      <c r="X1017" s="8">
        <v>0</v>
      </c>
      <c r="Y1017" s="8">
        <v>0</v>
      </c>
    </row>
    <row r="1018" spans="20:25" x14ac:dyDescent="0.25">
      <c r="T1018" s="15">
        <v>2419</v>
      </c>
      <c r="U1018" s="8"/>
      <c r="V1018" s="9"/>
      <c r="W1018" s="9"/>
      <c r="X1018" s="8"/>
      <c r="Y1018" s="8"/>
    </row>
    <row r="1019" spans="20:25" x14ac:dyDescent="0.25">
      <c r="T1019" s="21" t="s">
        <v>14</v>
      </c>
      <c r="U1019" s="8">
        <v>0</v>
      </c>
      <c r="V1019" s="9">
        <v>3500</v>
      </c>
      <c r="W1019" s="9">
        <v>14605.619999999999</v>
      </c>
      <c r="X1019" s="8">
        <v>14605.619999999999</v>
      </c>
      <c r="Y1019" s="8">
        <v>14605.619999999999</v>
      </c>
    </row>
    <row r="1020" spans="20:25" x14ac:dyDescent="0.25">
      <c r="T1020" s="21" t="s">
        <v>16</v>
      </c>
      <c r="U1020" s="8">
        <v>3500</v>
      </c>
      <c r="V1020" s="9">
        <v>14605.62</v>
      </c>
      <c r="W1020" s="9">
        <v>0</v>
      </c>
      <c r="X1020" s="8">
        <v>0</v>
      </c>
      <c r="Y1020" s="8">
        <v>0</v>
      </c>
    </row>
    <row r="1021" spans="20:25" x14ac:dyDescent="0.25">
      <c r="T1021" s="21" t="s">
        <v>18</v>
      </c>
      <c r="U1021" s="8">
        <v>0</v>
      </c>
      <c r="V1021" s="9">
        <v>14605.62</v>
      </c>
      <c r="W1021" s="9">
        <v>0</v>
      </c>
      <c r="X1021" s="8">
        <v>0</v>
      </c>
      <c r="Y1021" s="8">
        <v>0</v>
      </c>
    </row>
    <row r="1022" spans="20:25" x14ac:dyDescent="0.25">
      <c r="T1022" s="21" t="s">
        <v>10</v>
      </c>
      <c r="U1022" s="8">
        <v>14605.62</v>
      </c>
      <c r="V1022" s="9">
        <v>0</v>
      </c>
      <c r="W1022" s="9">
        <v>0</v>
      </c>
      <c r="X1022" s="8">
        <v>0</v>
      </c>
      <c r="Y1022" s="8">
        <v>0</v>
      </c>
    </row>
    <row r="1023" spans="20:25" x14ac:dyDescent="0.25">
      <c r="T1023" s="15">
        <v>2607</v>
      </c>
      <c r="U1023" s="8"/>
      <c r="V1023" s="9"/>
      <c r="W1023" s="9"/>
      <c r="X1023" s="8"/>
      <c r="Y1023" s="8"/>
    </row>
    <row r="1024" spans="20:25" x14ac:dyDescent="0.25">
      <c r="T1024" s="21" t="s">
        <v>14</v>
      </c>
      <c r="U1024" s="8">
        <v>0</v>
      </c>
      <c r="V1024" s="9">
        <v>0</v>
      </c>
      <c r="W1024" s="9">
        <v>2014.5</v>
      </c>
      <c r="X1024" s="8">
        <v>0</v>
      </c>
      <c r="Y1024" s="8">
        <v>0</v>
      </c>
    </row>
    <row r="1025" spans="20:25" x14ac:dyDescent="0.25">
      <c r="T1025" s="21" t="s">
        <v>16</v>
      </c>
      <c r="U1025" s="8">
        <v>0</v>
      </c>
      <c r="V1025" s="9">
        <v>2014.5</v>
      </c>
      <c r="W1025" s="9">
        <v>0</v>
      </c>
      <c r="X1025" s="8">
        <v>0</v>
      </c>
      <c r="Y1025" s="8">
        <v>0</v>
      </c>
    </row>
    <row r="1026" spans="20:25" x14ac:dyDescent="0.25">
      <c r="T1026" s="21" t="s">
        <v>18</v>
      </c>
      <c r="U1026" s="8">
        <v>0</v>
      </c>
      <c r="V1026" s="9">
        <v>2014.5</v>
      </c>
      <c r="W1026" s="9">
        <v>0</v>
      </c>
      <c r="X1026" s="8">
        <v>0</v>
      </c>
      <c r="Y1026" s="8">
        <v>0</v>
      </c>
    </row>
    <row r="1027" spans="20:25" x14ac:dyDescent="0.25">
      <c r="T1027" s="21" t="s">
        <v>10</v>
      </c>
      <c r="U1027" s="8">
        <v>1014.5000000000001</v>
      </c>
      <c r="V1027" s="9">
        <v>0</v>
      </c>
      <c r="W1027" s="9">
        <v>0</v>
      </c>
      <c r="X1027" s="8">
        <v>0</v>
      </c>
      <c r="Y1027" s="8">
        <v>0</v>
      </c>
    </row>
    <row r="1028" spans="20:25" x14ac:dyDescent="0.25">
      <c r="T1028" s="15">
        <v>2759</v>
      </c>
      <c r="U1028" s="8"/>
      <c r="V1028" s="9"/>
      <c r="W1028" s="9"/>
      <c r="X1028" s="8"/>
      <c r="Y1028" s="8"/>
    </row>
    <row r="1029" spans="20:25" x14ac:dyDescent="0.25">
      <c r="T1029" s="21" t="s">
        <v>14</v>
      </c>
      <c r="U1029" s="8">
        <v>0</v>
      </c>
      <c r="V1029" s="9">
        <v>28800.000000000015</v>
      </c>
      <c r="W1029" s="9">
        <v>10115.833333333332</v>
      </c>
      <c r="X1029" s="8">
        <v>0</v>
      </c>
      <c r="Y1029" s="8">
        <v>0</v>
      </c>
    </row>
    <row r="1030" spans="20:25" x14ac:dyDescent="0.25">
      <c r="T1030" s="21" t="s">
        <v>16</v>
      </c>
      <c r="U1030" s="8">
        <v>28800.000000000015</v>
      </c>
      <c r="V1030" s="9">
        <v>12139</v>
      </c>
      <c r="W1030" s="9">
        <v>0</v>
      </c>
      <c r="X1030" s="8">
        <v>0</v>
      </c>
      <c r="Y1030" s="8">
        <v>0</v>
      </c>
    </row>
    <row r="1031" spans="20:25" x14ac:dyDescent="0.25">
      <c r="T1031" s="21" t="s">
        <v>18</v>
      </c>
      <c r="U1031" s="8">
        <v>0</v>
      </c>
      <c r="V1031" s="9">
        <v>12139</v>
      </c>
      <c r="W1031" s="9">
        <v>0</v>
      </c>
      <c r="X1031" s="8">
        <v>0</v>
      </c>
      <c r="Y1031" s="8">
        <v>0</v>
      </c>
    </row>
    <row r="1032" spans="20:25" x14ac:dyDescent="0.25">
      <c r="T1032" s="21" t="s">
        <v>10</v>
      </c>
      <c r="U1032" s="8">
        <v>15344.559999999998</v>
      </c>
      <c r="V1032" s="9">
        <v>0</v>
      </c>
      <c r="W1032" s="9">
        <v>0</v>
      </c>
      <c r="X1032" s="8">
        <v>0</v>
      </c>
      <c r="Y1032" s="8">
        <v>0</v>
      </c>
    </row>
    <row r="1033" spans="20:25" x14ac:dyDescent="0.25">
      <c r="T1033" s="15">
        <v>2767</v>
      </c>
      <c r="U1033" s="8"/>
      <c r="V1033" s="9"/>
      <c r="W1033" s="9"/>
      <c r="X1033" s="8"/>
      <c r="Y1033" s="8"/>
    </row>
    <row r="1034" spans="20:25" x14ac:dyDescent="0.25">
      <c r="T1034" s="21" t="s">
        <v>14</v>
      </c>
      <c r="U1034" s="8">
        <v>0</v>
      </c>
      <c r="V1034" s="9">
        <v>5600</v>
      </c>
      <c r="W1034" s="9">
        <v>0</v>
      </c>
      <c r="X1034" s="8">
        <v>0</v>
      </c>
      <c r="Y1034" s="8">
        <v>0</v>
      </c>
    </row>
    <row r="1035" spans="20:25" x14ac:dyDescent="0.25">
      <c r="T1035" s="21" t="s">
        <v>16</v>
      </c>
      <c r="U1035" s="8">
        <v>5600</v>
      </c>
      <c r="V1035" s="9">
        <v>7296.76</v>
      </c>
      <c r="W1035" s="9">
        <v>0</v>
      </c>
      <c r="X1035" s="8">
        <v>0</v>
      </c>
      <c r="Y1035" s="8">
        <v>0</v>
      </c>
    </row>
    <row r="1036" spans="20:25" x14ac:dyDescent="0.25">
      <c r="T1036" s="21" t="s">
        <v>18</v>
      </c>
      <c r="U1036" s="8">
        <v>0</v>
      </c>
      <c r="V1036" s="9">
        <v>7296.76</v>
      </c>
      <c r="W1036" s="9">
        <v>0</v>
      </c>
      <c r="X1036" s="8">
        <v>0</v>
      </c>
      <c r="Y1036" s="8">
        <v>0</v>
      </c>
    </row>
    <row r="1037" spans="20:25" x14ac:dyDescent="0.25">
      <c r="T1037" s="21" t="s">
        <v>10</v>
      </c>
      <c r="U1037" s="8">
        <v>4296.7599999999993</v>
      </c>
      <c r="V1037" s="9">
        <v>0</v>
      </c>
      <c r="W1037" s="9">
        <v>0</v>
      </c>
      <c r="X1037" s="8">
        <v>0</v>
      </c>
      <c r="Y1037" s="8">
        <v>0</v>
      </c>
    </row>
    <row r="1038" spans="20:25" x14ac:dyDescent="0.25">
      <c r="T1038" s="15">
        <v>2805</v>
      </c>
      <c r="U1038" s="8"/>
      <c r="V1038" s="9"/>
      <c r="W1038" s="9"/>
      <c r="X1038" s="8"/>
      <c r="Y1038" s="8"/>
    </row>
    <row r="1039" spans="20:25" x14ac:dyDescent="0.25">
      <c r="T1039" s="21" t="s">
        <v>14</v>
      </c>
      <c r="U1039" s="8">
        <v>0</v>
      </c>
      <c r="V1039" s="9">
        <v>4000</v>
      </c>
      <c r="W1039" s="9">
        <v>1700.0000000000002</v>
      </c>
      <c r="X1039" s="8">
        <v>1700.0000000000002</v>
      </c>
      <c r="Y1039" s="8">
        <v>1700.0000000000002</v>
      </c>
    </row>
    <row r="1040" spans="20:25" x14ac:dyDescent="0.25">
      <c r="T1040" s="21" t="s">
        <v>16</v>
      </c>
      <c r="U1040" s="8">
        <v>4000</v>
      </c>
      <c r="V1040" s="9">
        <v>1700.0000000000002</v>
      </c>
      <c r="W1040" s="9">
        <v>0</v>
      </c>
      <c r="X1040" s="8">
        <v>0</v>
      </c>
      <c r="Y1040" s="8">
        <v>0</v>
      </c>
    </row>
    <row r="1041" spans="20:25" x14ac:dyDescent="0.25">
      <c r="T1041" s="21" t="s">
        <v>18</v>
      </c>
      <c r="U1041" s="8">
        <v>0</v>
      </c>
      <c r="V1041" s="9">
        <v>1700.0000000000002</v>
      </c>
      <c r="W1041" s="9">
        <v>0</v>
      </c>
      <c r="X1041" s="8">
        <v>0</v>
      </c>
      <c r="Y1041" s="8">
        <v>0</v>
      </c>
    </row>
    <row r="1042" spans="20:25" x14ac:dyDescent="0.25">
      <c r="T1042" s="21" t="s">
        <v>10</v>
      </c>
      <c r="U1042" s="8">
        <v>492.32000000000011</v>
      </c>
      <c r="V1042" s="9">
        <v>0</v>
      </c>
      <c r="W1042" s="9">
        <v>0</v>
      </c>
      <c r="X1042" s="8">
        <v>0</v>
      </c>
      <c r="Y1042" s="8">
        <v>0</v>
      </c>
    </row>
    <row r="1043" spans="20:25" x14ac:dyDescent="0.25">
      <c r="T1043" s="15">
        <v>2824</v>
      </c>
      <c r="U1043" s="8"/>
      <c r="V1043" s="9"/>
      <c r="W1043" s="9"/>
      <c r="X1043" s="8"/>
      <c r="Y1043" s="8"/>
    </row>
    <row r="1044" spans="20:25" x14ac:dyDescent="0.25">
      <c r="T1044" s="21" t="s">
        <v>14</v>
      </c>
      <c r="U1044" s="8">
        <v>0</v>
      </c>
      <c r="V1044" s="9">
        <v>6999.9999999999991</v>
      </c>
      <c r="W1044" s="9">
        <v>0</v>
      </c>
      <c r="X1044" s="8">
        <v>0</v>
      </c>
      <c r="Y1044" s="8">
        <v>0</v>
      </c>
    </row>
    <row r="1045" spans="20:25" x14ac:dyDescent="0.25">
      <c r="T1045" s="21" t="s">
        <v>16</v>
      </c>
      <c r="U1045" s="8">
        <v>6999.9999999999991</v>
      </c>
      <c r="V1045" s="9">
        <v>3999.9999999999991</v>
      </c>
      <c r="W1045" s="9">
        <v>0</v>
      </c>
      <c r="X1045" s="8">
        <v>0</v>
      </c>
      <c r="Y1045" s="8">
        <v>0</v>
      </c>
    </row>
    <row r="1046" spans="20:25" x14ac:dyDescent="0.25">
      <c r="T1046" s="21" t="s">
        <v>18</v>
      </c>
      <c r="U1046" s="8">
        <v>0</v>
      </c>
      <c r="V1046" s="9">
        <v>3999.9999999999991</v>
      </c>
      <c r="W1046" s="9">
        <v>0</v>
      </c>
      <c r="X1046" s="8">
        <v>0</v>
      </c>
      <c r="Y1046" s="8">
        <v>0</v>
      </c>
    </row>
    <row r="1047" spans="20:25" x14ac:dyDescent="0.25">
      <c r="T1047" s="21" t="s">
        <v>10</v>
      </c>
      <c r="U1047" s="8">
        <v>14610.819999999998</v>
      </c>
      <c r="V1047" s="9">
        <v>0</v>
      </c>
      <c r="W1047" s="9">
        <v>0</v>
      </c>
      <c r="X1047" s="8">
        <v>0</v>
      </c>
      <c r="Y1047" s="8">
        <v>0</v>
      </c>
    </row>
    <row r="1048" spans="20:25" x14ac:dyDescent="0.25">
      <c r="T1048" s="15">
        <v>2847</v>
      </c>
      <c r="U1048" s="8"/>
      <c r="V1048" s="9"/>
      <c r="W1048" s="9"/>
      <c r="X1048" s="8"/>
      <c r="Y1048" s="8"/>
    </row>
    <row r="1049" spans="20:25" x14ac:dyDescent="0.25">
      <c r="T1049" s="21" t="s">
        <v>14</v>
      </c>
      <c r="U1049" s="8">
        <v>0</v>
      </c>
      <c r="V1049" s="9">
        <v>8200</v>
      </c>
      <c r="W1049" s="9">
        <v>2979.99</v>
      </c>
      <c r="X1049" s="8">
        <v>2979.99</v>
      </c>
      <c r="Y1049" s="8">
        <v>2979.99</v>
      </c>
    </row>
    <row r="1050" spans="20:25" x14ac:dyDescent="0.25">
      <c r="T1050" s="21" t="s">
        <v>16</v>
      </c>
      <c r="U1050" s="8">
        <v>8200</v>
      </c>
      <c r="V1050" s="9">
        <v>2979.99</v>
      </c>
      <c r="W1050" s="9">
        <v>0</v>
      </c>
      <c r="X1050" s="8">
        <v>0</v>
      </c>
      <c r="Y1050" s="8">
        <v>0</v>
      </c>
    </row>
    <row r="1051" spans="20:25" x14ac:dyDescent="0.25">
      <c r="T1051" s="21" t="s">
        <v>18</v>
      </c>
      <c r="U1051" s="8">
        <v>0</v>
      </c>
      <c r="V1051" s="9">
        <v>2979.99</v>
      </c>
      <c r="W1051" s="9">
        <v>0</v>
      </c>
      <c r="X1051" s="8">
        <v>0</v>
      </c>
      <c r="Y1051" s="8">
        <v>0</v>
      </c>
    </row>
    <row r="1052" spans="20:25" x14ac:dyDescent="0.25">
      <c r="T1052" s="21" t="s">
        <v>10</v>
      </c>
      <c r="U1052" s="8">
        <v>2979.99</v>
      </c>
      <c r="V1052" s="9">
        <v>0</v>
      </c>
      <c r="W1052" s="9">
        <v>0</v>
      </c>
      <c r="X1052" s="8">
        <v>0</v>
      </c>
      <c r="Y1052" s="8">
        <v>0</v>
      </c>
    </row>
    <row r="1053" spans="20:25" x14ac:dyDescent="0.25">
      <c r="T1053" s="15">
        <v>2897</v>
      </c>
      <c r="U1053" s="8"/>
      <c r="V1053" s="9"/>
      <c r="W1053" s="9"/>
      <c r="X1053" s="8"/>
      <c r="Y1053" s="8"/>
    </row>
    <row r="1054" spans="20:25" x14ac:dyDescent="0.25">
      <c r="T1054" s="21" t="s">
        <v>14</v>
      </c>
      <c r="U1054" s="8">
        <v>0</v>
      </c>
      <c r="V1054" s="9">
        <v>10000</v>
      </c>
      <c r="W1054" s="9">
        <v>7999.9999999999982</v>
      </c>
      <c r="X1054" s="8">
        <v>7999.9999999999982</v>
      </c>
      <c r="Y1054" s="8">
        <v>2000</v>
      </c>
    </row>
    <row r="1055" spans="20:25" x14ac:dyDescent="0.25">
      <c r="T1055" s="21" t="s">
        <v>16</v>
      </c>
      <c r="U1055" s="8">
        <v>10000</v>
      </c>
      <c r="V1055" s="9">
        <v>3000</v>
      </c>
      <c r="W1055" s="9">
        <v>0</v>
      </c>
      <c r="X1055" s="8">
        <v>0</v>
      </c>
      <c r="Y1055" s="8">
        <v>0</v>
      </c>
    </row>
    <row r="1056" spans="20:25" x14ac:dyDescent="0.25">
      <c r="T1056" s="21" t="s">
        <v>18</v>
      </c>
      <c r="U1056" s="8">
        <v>0</v>
      </c>
      <c r="V1056" s="9">
        <v>3000</v>
      </c>
      <c r="W1056" s="9">
        <v>0</v>
      </c>
      <c r="X1056" s="8">
        <v>0</v>
      </c>
      <c r="Y1056" s="8">
        <v>0</v>
      </c>
    </row>
    <row r="1057" spans="20:25" x14ac:dyDescent="0.25">
      <c r="T1057" s="21" t="s">
        <v>10</v>
      </c>
      <c r="U1057" s="8">
        <v>156.00000000000003</v>
      </c>
      <c r="V1057" s="9">
        <v>0</v>
      </c>
      <c r="W1057" s="9">
        <v>0</v>
      </c>
      <c r="X1057" s="8">
        <v>0</v>
      </c>
      <c r="Y1057" s="8">
        <v>0</v>
      </c>
    </row>
    <row r="1058" spans="20:25" x14ac:dyDescent="0.25">
      <c r="T1058" s="15">
        <v>2913</v>
      </c>
      <c r="U1058" s="8"/>
      <c r="V1058" s="9"/>
      <c r="W1058" s="9"/>
      <c r="X1058" s="8"/>
      <c r="Y1058" s="8"/>
    </row>
    <row r="1059" spans="20:25" x14ac:dyDescent="0.25">
      <c r="T1059" s="21" t="s">
        <v>14</v>
      </c>
      <c r="U1059" s="8">
        <v>0</v>
      </c>
      <c r="V1059" s="9">
        <v>11200</v>
      </c>
      <c r="W1059" s="9">
        <v>7195.7999999999993</v>
      </c>
      <c r="X1059" s="8">
        <v>7195.7999999999993</v>
      </c>
      <c r="Y1059" s="8">
        <v>7195.7999999999993</v>
      </c>
    </row>
    <row r="1060" spans="20:25" x14ac:dyDescent="0.25">
      <c r="T1060" s="21" t="s">
        <v>16</v>
      </c>
      <c r="U1060" s="8">
        <v>11200</v>
      </c>
      <c r="V1060" s="9">
        <v>7195.7999999999993</v>
      </c>
      <c r="W1060" s="9">
        <v>0</v>
      </c>
      <c r="X1060" s="8">
        <v>0</v>
      </c>
      <c r="Y1060" s="8">
        <v>0</v>
      </c>
    </row>
    <row r="1061" spans="20:25" x14ac:dyDescent="0.25">
      <c r="T1061" s="21" t="s">
        <v>18</v>
      </c>
      <c r="U1061" s="8">
        <v>0</v>
      </c>
      <c r="V1061" s="9">
        <v>7195.7999999999993</v>
      </c>
      <c r="W1061" s="9">
        <v>0</v>
      </c>
      <c r="X1061" s="8">
        <v>0</v>
      </c>
      <c r="Y1061" s="8">
        <v>0</v>
      </c>
    </row>
    <row r="1062" spans="20:25" x14ac:dyDescent="0.25">
      <c r="T1062" s="21" t="s">
        <v>10</v>
      </c>
      <c r="U1062" s="8">
        <v>0</v>
      </c>
      <c r="V1062" s="9">
        <v>0</v>
      </c>
      <c r="W1062" s="9">
        <v>0</v>
      </c>
      <c r="X1062" s="8">
        <v>0</v>
      </c>
      <c r="Y1062" s="8">
        <v>0</v>
      </c>
    </row>
    <row r="1063" spans="20:25" x14ac:dyDescent="0.25">
      <c r="T1063" s="15">
        <v>2920</v>
      </c>
      <c r="U1063" s="8"/>
      <c r="V1063" s="9"/>
      <c r="W1063" s="9"/>
      <c r="X1063" s="8"/>
      <c r="Y1063" s="8"/>
    </row>
    <row r="1064" spans="20:25" x14ac:dyDescent="0.25">
      <c r="T1064" s="21" t="s">
        <v>14</v>
      </c>
      <c r="U1064" s="8">
        <v>0</v>
      </c>
      <c r="V1064" s="9">
        <v>10000</v>
      </c>
      <c r="W1064" s="9">
        <v>0</v>
      </c>
      <c r="X1064" s="8">
        <v>0</v>
      </c>
      <c r="Y1064" s="8">
        <v>0</v>
      </c>
    </row>
    <row r="1065" spans="20:25" x14ac:dyDescent="0.25">
      <c r="T1065" s="21" t="s">
        <v>16</v>
      </c>
      <c r="U1065" s="8">
        <v>10000</v>
      </c>
      <c r="V1065" s="9">
        <v>0</v>
      </c>
      <c r="W1065" s="9">
        <v>0</v>
      </c>
      <c r="X1065" s="8">
        <v>0</v>
      </c>
      <c r="Y1065" s="8">
        <v>0</v>
      </c>
    </row>
    <row r="1066" spans="20:25" x14ac:dyDescent="0.25">
      <c r="T1066" s="21" t="s">
        <v>18</v>
      </c>
      <c r="U1066" s="8">
        <v>0</v>
      </c>
      <c r="V1066" s="9">
        <v>27351.269999999997</v>
      </c>
      <c r="W1066" s="9">
        <v>0</v>
      </c>
      <c r="X1066" s="8">
        <v>0</v>
      </c>
      <c r="Y1066" s="8">
        <v>0</v>
      </c>
    </row>
    <row r="1067" spans="20:25" x14ac:dyDescent="0.25">
      <c r="T1067" s="21" t="s">
        <v>10</v>
      </c>
      <c r="U1067" s="8">
        <v>0</v>
      </c>
      <c r="V1067" s="9">
        <v>0</v>
      </c>
      <c r="W1067" s="9">
        <v>0</v>
      </c>
      <c r="X1067" s="8">
        <v>0</v>
      </c>
      <c r="Y1067" s="8">
        <v>0</v>
      </c>
    </row>
    <row r="1068" spans="20:25" x14ac:dyDescent="0.25">
      <c r="T1068" s="15">
        <v>2957</v>
      </c>
      <c r="U1068" s="8"/>
      <c r="V1068" s="9"/>
      <c r="W1068" s="9"/>
      <c r="X1068" s="8"/>
      <c r="Y1068" s="8"/>
    </row>
    <row r="1069" spans="20:25" x14ac:dyDescent="0.25">
      <c r="T1069" s="21" t="s">
        <v>14</v>
      </c>
      <c r="U1069" s="8">
        <v>0</v>
      </c>
      <c r="V1069" s="9">
        <v>11000</v>
      </c>
      <c r="W1069" s="9">
        <v>2000</v>
      </c>
      <c r="X1069" s="8">
        <v>2000</v>
      </c>
      <c r="Y1069" s="8">
        <v>2000</v>
      </c>
    </row>
    <row r="1070" spans="20:25" x14ac:dyDescent="0.25">
      <c r="T1070" s="21" t="s">
        <v>16</v>
      </c>
      <c r="U1070" s="8">
        <v>11000</v>
      </c>
      <c r="V1070" s="9">
        <v>1173</v>
      </c>
      <c r="W1070" s="9">
        <v>0</v>
      </c>
      <c r="X1070" s="8">
        <v>0</v>
      </c>
      <c r="Y1070" s="8">
        <v>0</v>
      </c>
    </row>
    <row r="1071" spans="20:25" x14ac:dyDescent="0.25">
      <c r="T1071" s="21" t="s">
        <v>18</v>
      </c>
      <c r="U1071" s="8">
        <v>0</v>
      </c>
      <c r="V1071" s="9">
        <v>1173</v>
      </c>
      <c r="W1071" s="9">
        <v>0</v>
      </c>
      <c r="X1071" s="8">
        <v>0</v>
      </c>
      <c r="Y1071" s="8">
        <v>0</v>
      </c>
    </row>
    <row r="1072" spans="20:25" x14ac:dyDescent="0.25">
      <c r="T1072" s="21" t="s">
        <v>10</v>
      </c>
      <c r="U1072" s="8">
        <v>173.03</v>
      </c>
      <c r="V1072" s="9">
        <v>0</v>
      </c>
      <c r="W1072" s="9">
        <v>0</v>
      </c>
      <c r="X1072" s="8">
        <v>0</v>
      </c>
      <c r="Y1072" s="8">
        <v>0</v>
      </c>
    </row>
    <row r="1073" spans="20:25" x14ac:dyDescent="0.25">
      <c r="T1073" s="15">
        <v>2961</v>
      </c>
      <c r="U1073" s="8"/>
      <c r="V1073" s="9"/>
      <c r="W1073" s="9"/>
      <c r="X1073" s="8"/>
      <c r="Y1073" s="8"/>
    </row>
    <row r="1074" spans="20:25" x14ac:dyDescent="0.25">
      <c r="T1074" s="21" t="s">
        <v>14</v>
      </c>
      <c r="U1074" s="8">
        <v>0</v>
      </c>
      <c r="V1074" s="9">
        <v>0</v>
      </c>
      <c r="W1074" s="9">
        <v>0</v>
      </c>
      <c r="X1074" s="8">
        <v>0</v>
      </c>
      <c r="Y1074" s="8">
        <v>0</v>
      </c>
    </row>
    <row r="1075" spans="20:25" x14ac:dyDescent="0.25">
      <c r="T1075" s="21" t="s">
        <v>16</v>
      </c>
      <c r="U1075" s="8">
        <v>0</v>
      </c>
      <c r="V1075" s="9">
        <v>0</v>
      </c>
      <c r="W1075" s="9">
        <v>0</v>
      </c>
      <c r="X1075" s="8">
        <v>0</v>
      </c>
      <c r="Y1075" s="8">
        <v>0</v>
      </c>
    </row>
    <row r="1076" spans="20:25" x14ac:dyDescent="0.25">
      <c r="T1076" s="21" t="s">
        <v>18</v>
      </c>
      <c r="U1076" s="8">
        <v>0</v>
      </c>
      <c r="V1076" s="9">
        <v>0</v>
      </c>
      <c r="W1076" s="9">
        <v>0</v>
      </c>
      <c r="X1076" s="8">
        <v>0</v>
      </c>
      <c r="Y1076" s="8">
        <v>0</v>
      </c>
    </row>
    <row r="1077" spans="20:25" x14ac:dyDescent="0.25">
      <c r="T1077" s="21" t="s">
        <v>10</v>
      </c>
      <c r="U1077" s="8">
        <v>0</v>
      </c>
      <c r="V1077" s="9">
        <v>0</v>
      </c>
      <c r="W1077" s="9">
        <v>0</v>
      </c>
      <c r="X1077" s="8">
        <v>0</v>
      </c>
      <c r="Y1077" s="8">
        <v>0</v>
      </c>
    </row>
    <row r="1078" spans="20:25" x14ac:dyDescent="0.25">
      <c r="T1078" s="15">
        <v>3039</v>
      </c>
      <c r="U1078" s="8"/>
      <c r="V1078" s="9"/>
      <c r="W1078" s="9"/>
      <c r="X1078" s="8"/>
      <c r="Y1078" s="8"/>
    </row>
    <row r="1079" spans="20:25" x14ac:dyDescent="0.25">
      <c r="T1079" s="21" t="s">
        <v>14</v>
      </c>
      <c r="U1079" s="8">
        <v>0</v>
      </c>
      <c r="V1079" s="9">
        <v>12999.999999999998</v>
      </c>
      <c r="W1079" s="9">
        <v>13572.31</v>
      </c>
      <c r="X1079" s="8">
        <v>13572.31</v>
      </c>
      <c r="Y1079" s="8">
        <v>13572.31</v>
      </c>
    </row>
    <row r="1080" spans="20:25" x14ac:dyDescent="0.25">
      <c r="T1080" s="21" t="s">
        <v>16</v>
      </c>
      <c r="U1080" s="8">
        <v>12999.999999999998</v>
      </c>
      <c r="V1080" s="9">
        <v>13572.31</v>
      </c>
      <c r="W1080" s="9">
        <v>0</v>
      </c>
      <c r="X1080" s="8">
        <v>0</v>
      </c>
      <c r="Y1080" s="8">
        <v>0</v>
      </c>
    </row>
    <row r="1081" spans="20:25" x14ac:dyDescent="0.25">
      <c r="T1081" s="21" t="s">
        <v>18</v>
      </c>
      <c r="U1081" s="8">
        <v>0</v>
      </c>
      <c r="V1081" s="9">
        <v>18942.370000000003</v>
      </c>
      <c r="W1081" s="9">
        <v>0</v>
      </c>
      <c r="X1081" s="8">
        <v>0</v>
      </c>
      <c r="Y1081" s="8">
        <v>0</v>
      </c>
    </row>
    <row r="1082" spans="20:25" x14ac:dyDescent="0.25">
      <c r="T1082" s="21" t="s">
        <v>10</v>
      </c>
      <c r="U1082" s="8">
        <v>10640.329999999998</v>
      </c>
      <c r="V1082" s="9">
        <v>0</v>
      </c>
      <c r="W1082" s="9">
        <v>0</v>
      </c>
      <c r="X1082" s="8">
        <v>0</v>
      </c>
      <c r="Y1082" s="8">
        <v>0</v>
      </c>
    </row>
    <row r="1083" spans="20:25" x14ac:dyDescent="0.25">
      <c r="T1083" s="15">
        <v>3040</v>
      </c>
      <c r="U1083" s="8"/>
      <c r="V1083" s="9"/>
      <c r="W1083" s="9"/>
      <c r="X1083" s="8"/>
      <c r="Y1083" s="8"/>
    </row>
    <row r="1084" spans="20:25" x14ac:dyDescent="0.25">
      <c r="T1084" s="21" t="s">
        <v>14</v>
      </c>
      <c r="U1084" s="8">
        <v>0</v>
      </c>
      <c r="V1084" s="9">
        <v>0</v>
      </c>
      <c r="W1084" s="9">
        <v>6961.33</v>
      </c>
      <c r="X1084" s="8">
        <v>6961.33</v>
      </c>
      <c r="Y1084" s="8">
        <v>6961.33</v>
      </c>
    </row>
    <row r="1085" spans="20:25" x14ac:dyDescent="0.25">
      <c r="T1085" s="21" t="s">
        <v>16</v>
      </c>
      <c r="U1085" s="8">
        <v>0</v>
      </c>
      <c r="V1085" s="9">
        <v>6695.0999999999995</v>
      </c>
      <c r="W1085" s="9">
        <v>0</v>
      </c>
      <c r="X1085" s="8">
        <v>0</v>
      </c>
      <c r="Y1085" s="8">
        <v>0</v>
      </c>
    </row>
    <row r="1086" spans="20:25" x14ac:dyDescent="0.25">
      <c r="T1086" s="21" t="s">
        <v>18</v>
      </c>
      <c r="U1086" s="8">
        <v>0</v>
      </c>
      <c r="V1086" s="9">
        <v>6695.0999999999995</v>
      </c>
      <c r="W1086" s="9">
        <v>0</v>
      </c>
      <c r="X1086" s="8">
        <v>0</v>
      </c>
      <c r="Y1086" s="8">
        <v>0</v>
      </c>
    </row>
    <row r="1087" spans="20:25" x14ac:dyDescent="0.25">
      <c r="T1087" s="21" t="s">
        <v>10</v>
      </c>
      <c r="U1087" s="8">
        <v>20626.599999999999</v>
      </c>
      <c r="V1087" s="9">
        <v>0</v>
      </c>
      <c r="W1087" s="9">
        <v>0</v>
      </c>
      <c r="X1087" s="8">
        <v>0</v>
      </c>
      <c r="Y1087" s="8">
        <v>0</v>
      </c>
    </row>
    <row r="1088" spans="20:25" x14ac:dyDescent="0.25">
      <c r="T1088" s="15">
        <v>3041</v>
      </c>
      <c r="U1088" s="8"/>
      <c r="V1088" s="9"/>
      <c r="W1088" s="9"/>
      <c r="X1088" s="8"/>
      <c r="Y1088" s="8"/>
    </row>
    <row r="1089" spans="20:25" x14ac:dyDescent="0.25">
      <c r="T1089" s="21" t="s">
        <v>14</v>
      </c>
      <c r="U1089" s="8">
        <v>0</v>
      </c>
      <c r="V1089" s="9">
        <v>0</v>
      </c>
      <c r="W1089" s="9">
        <v>0</v>
      </c>
      <c r="X1089" s="8">
        <v>0</v>
      </c>
      <c r="Y1089" s="8">
        <v>0</v>
      </c>
    </row>
    <row r="1090" spans="20:25" x14ac:dyDescent="0.25">
      <c r="T1090" s="21" t="s">
        <v>16</v>
      </c>
      <c r="U1090" s="8">
        <v>0</v>
      </c>
      <c r="V1090" s="9">
        <v>0</v>
      </c>
      <c r="W1090" s="9">
        <v>0</v>
      </c>
      <c r="X1090" s="8">
        <v>0</v>
      </c>
      <c r="Y1090" s="8">
        <v>0</v>
      </c>
    </row>
    <row r="1091" spans="20:25" x14ac:dyDescent="0.25">
      <c r="T1091" s="21" t="s">
        <v>18</v>
      </c>
      <c r="U1091" s="8">
        <v>0</v>
      </c>
      <c r="V1091" s="9">
        <v>0</v>
      </c>
      <c r="W1091" s="9">
        <v>0</v>
      </c>
      <c r="X1091" s="8">
        <v>0</v>
      </c>
      <c r="Y1091" s="8">
        <v>0</v>
      </c>
    </row>
    <row r="1092" spans="20:25" x14ac:dyDescent="0.25">
      <c r="T1092" s="21" t="s">
        <v>10</v>
      </c>
      <c r="U1092" s="8">
        <v>0</v>
      </c>
      <c r="V1092" s="9">
        <v>0</v>
      </c>
      <c r="W1092" s="9">
        <v>0</v>
      </c>
      <c r="X1092" s="8">
        <v>0</v>
      </c>
      <c r="Y1092" s="8">
        <v>0</v>
      </c>
    </row>
    <row r="1093" spans="20:25" x14ac:dyDescent="0.25">
      <c r="T1093" s="15">
        <v>3042</v>
      </c>
      <c r="U1093" s="8"/>
      <c r="V1093" s="9"/>
      <c r="W1093" s="9"/>
      <c r="X1093" s="8"/>
      <c r="Y1093" s="8"/>
    </row>
    <row r="1094" spans="20:25" x14ac:dyDescent="0.25">
      <c r="T1094" s="21" t="s">
        <v>14</v>
      </c>
      <c r="U1094" s="8">
        <v>0</v>
      </c>
      <c r="V1094" s="9">
        <v>0</v>
      </c>
      <c r="W1094" s="9">
        <v>0</v>
      </c>
      <c r="X1094" s="8">
        <v>0</v>
      </c>
      <c r="Y1094" s="8">
        <v>0</v>
      </c>
    </row>
    <row r="1095" spans="20:25" x14ac:dyDescent="0.25">
      <c r="T1095" s="21" t="s">
        <v>16</v>
      </c>
      <c r="U1095" s="8">
        <v>0</v>
      </c>
      <c r="V1095" s="9">
        <v>0</v>
      </c>
      <c r="W1095" s="9">
        <v>0</v>
      </c>
      <c r="X1095" s="8">
        <v>0</v>
      </c>
      <c r="Y1095" s="8">
        <v>0</v>
      </c>
    </row>
    <row r="1096" spans="20:25" x14ac:dyDescent="0.25">
      <c r="T1096" s="21" t="s">
        <v>18</v>
      </c>
      <c r="U1096" s="8">
        <v>0</v>
      </c>
      <c r="V1096" s="9">
        <v>0</v>
      </c>
      <c r="W1096" s="9">
        <v>0</v>
      </c>
      <c r="X1096" s="8">
        <v>0</v>
      </c>
      <c r="Y1096" s="8">
        <v>0</v>
      </c>
    </row>
    <row r="1097" spans="20:25" x14ac:dyDescent="0.25">
      <c r="T1097" s="21" t="s">
        <v>10</v>
      </c>
      <c r="U1097" s="8">
        <v>0</v>
      </c>
      <c r="V1097" s="9">
        <v>0</v>
      </c>
      <c r="W1097" s="9">
        <v>0</v>
      </c>
      <c r="X1097" s="8">
        <v>0</v>
      </c>
      <c r="Y1097" s="8">
        <v>0</v>
      </c>
    </row>
    <row r="1098" spans="20:25" x14ac:dyDescent="0.25">
      <c r="T1098" s="15">
        <v>3090</v>
      </c>
      <c r="U1098" s="8"/>
      <c r="V1098" s="9"/>
      <c r="W1098" s="9"/>
      <c r="X1098" s="8"/>
      <c r="Y1098" s="8"/>
    </row>
    <row r="1099" spans="20:25" x14ac:dyDescent="0.25">
      <c r="T1099" s="21" t="s">
        <v>14</v>
      </c>
      <c r="U1099" s="8">
        <v>0</v>
      </c>
      <c r="V1099" s="9">
        <v>43000</v>
      </c>
      <c r="W1099" s="9">
        <v>9452.35</v>
      </c>
      <c r="X1099" s="8">
        <v>9452.35</v>
      </c>
      <c r="Y1099" s="8">
        <v>9452.35</v>
      </c>
    </row>
    <row r="1100" spans="20:25" x14ac:dyDescent="0.25">
      <c r="T1100" s="21" t="s">
        <v>16</v>
      </c>
      <c r="U1100" s="8">
        <v>43000</v>
      </c>
      <c r="V1100" s="9">
        <v>9452.35</v>
      </c>
      <c r="W1100" s="9">
        <v>0</v>
      </c>
      <c r="X1100" s="8">
        <v>0</v>
      </c>
      <c r="Y1100" s="8">
        <v>0</v>
      </c>
    </row>
    <row r="1101" spans="20:25" x14ac:dyDescent="0.25">
      <c r="T1101" s="21" t="s">
        <v>18</v>
      </c>
      <c r="U1101" s="8">
        <v>0</v>
      </c>
      <c r="V1101" s="9">
        <v>9452.35</v>
      </c>
      <c r="W1101" s="9">
        <v>0</v>
      </c>
      <c r="X1101" s="8">
        <v>0</v>
      </c>
      <c r="Y1101" s="8">
        <v>0</v>
      </c>
    </row>
    <row r="1102" spans="20:25" x14ac:dyDescent="0.25">
      <c r="T1102" s="21" t="s">
        <v>10</v>
      </c>
      <c r="U1102" s="8">
        <v>7952.35</v>
      </c>
      <c r="V1102" s="9">
        <v>0</v>
      </c>
      <c r="W1102" s="9">
        <v>0</v>
      </c>
      <c r="X1102" s="8">
        <v>0</v>
      </c>
      <c r="Y1102" s="8">
        <v>0</v>
      </c>
    </row>
    <row r="1103" spans="20:25" x14ac:dyDescent="0.25">
      <c r="T1103" s="15">
        <v>3119</v>
      </c>
      <c r="U1103" s="8"/>
      <c r="V1103" s="9"/>
      <c r="W1103" s="9"/>
      <c r="X1103" s="8"/>
      <c r="Y1103" s="8"/>
    </row>
    <row r="1104" spans="20:25" x14ac:dyDescent="0.25">
      <c r="T1104" s="21" t="s">
        <v>14</v>
      </c>
      <c r="U1104" s="8">
        <v>0</v>
      </c>
      <c r="V1104" s="9">
        <v>42000</v>
      </c>
      <c r="W1104" s="9">
        <v>29087.479999999996</v>
      </c>
      <c r="X1104" s="8">
        <v>29087.479999999996</v>
      </c>
      <c r="Y1104" s="8">
        <v>29087.479999999996</v>
      </c>
    </row>
    <row r="1105" spans="20:25" x14ac:dyDescent="0.25">
      <c r="T1105" s="21" t="s">
        <v>16</v>
      </c>
      <c r="U1105" s="8">
        <v>34000</v>
      </c>
      <c r="V1105" s="9">
        <v>26087.480000000003</v>
      </c>
      <c r="W1105" s="9">
        <v>0</v>
      </c>
      <c r="X1105" s="8">
        <v>0</v>
      </c>
      <c r="Y1105" s="8">
        <v>0</v>
      </c>
    </row>
    <row r="1106" spans="20:25" x14ac:dyDescent="0.25">
      <c r="T1106" s="21" t="s">
        <v>18</v>
      </c>
      <c r="U1106" s="8">
        <v>0</v>
      </c>
      <c r="V1106" s="9">
        <v>26087.480000000003</v>
      </c>
      <c r="W1106" s="9">
        <v>0</v>
      </c>
      <c r="X1106" s="8">
        <v>0</v>
      </c>
      <c r="Y1106" s="8">
        <v>0</v>
      </c>
    </row>
    <row r="1107" spans="20:25" x14ac:dyDescent="0.25">
      <c r="T1107" s="21" t="s">
        <v>10</v>
      </c>
      <c r="U1107" s="8">
        <v>4843.9999999999991</v>
      </c>
      <c r="V1107" s="9">
        <v>0</v>
      </c>
      <c r="W1107" s="9">
        <v>0</v>
      </c>
      <c r="X1107" s="8">
        <v>0</v>
      </c>
      <c r="Y1107" s="8">
        <v>0</v>
      </c>
    </row>
    <row r="1108" spans="20:25" x14ac:dyDescent="0.25">
      <c r="T1108" s="15">
        <v>3132</v>
      </c>
      <c r="U1108" s="8"/>
      <c r="V1108" s="9"/>
      <c r="W1108" s="9"/>
      <c r="X1108" s="8"/>
      <c r="Y1108" s="8"/>
    </row>
    <row r="1109" spans="20:25" x14ac:dyDescent="0.25">
      <c r="T1109" s="21" t="s">
        <v>14</v>
      </c>
      <c r="U1109" s="8">
        <v>0</v>
      </c>
      <c r="V1109" s="9">
        <v>26999.999999999996</v>
      </c>
      <c r="W1109" s="9">
        <v>9173.48</v>
      </c>
      <c r="X1109" s="8">
        <v>9173.48</v>
      </c>
      <c r="Y1109" s="8">
        <v>9173.48</v>
      </c>
    </row>
    <row r="1110" spans="20:25" x14ac:dyDescent="0.25">
      <c r="T1110" s="21" t="s">
        <v>16</v>
      </c>
      <c r="U1110" s="8">
        <v>26999.999999999996</v>
      </c>
      <c r="V1110" s="9">
        <v>9173.48</v>
      </c>
      <c r="W1110" s="9">
        <v>0</v>
      </c>
      <c r="X1110" s="8">
        <v>0</v>
      </c>
      <c r="Y1110" s="8">
        <v>0</v>
      </c>
    </row>
    <row r="1111" spans="20:25" x14ac:dyDescent="0.25">
      <c r="T1111" s="21" t="s">
        <v>18</v>
      </c>
      <c r="U1111" s="8">
        <v>0</v>
      </c>
      <c r="V1111" s="9">
        <v>9173.48</v>
      </c>
      <c r="W1111" s="9">
        <v>0</v>
      </c>
      <c r="X1111" s="8">
        <v>0</v>
      </c>
      <c r="Y1111" s="8">
        <v>0</v>
      </c>
    </row>
    <row r="1112" spans="20:25" x14ac:dyDescent="0.25">
      <c r="T1112" s="21" t="s">
        <v>10</v>
      </c>
      <c r="U1112" s="8">
        <v>9980.4</v>
      </c>
      <c r="V1112" s="9">
        <v>0</v>
      </c>
      <c r="W1112" s="9">
        <v>0</v>
      </c>
      <c r="X1112" s="8">
        <v>0</v>
      </c>
      <c r="Y1112" s="8">
        <v>0</v>
      </c>
    </row>
    <row r="1113" spans="20:25" x14ac:dyDescent="0.25">
      <c r="T1113" s="15">
        <v>3210</v>
      </c>
      <c r="U1113" s="8"/>
      <c r="V1113" s="9"/>
      <c r="W1113" s="9"/>
      <c r="X1113" s="8"/>
      <c r="Y1113" s="8"/>
    </row>
    <row r="1114" spans="20:25" x14ac:dyDescent="0.25">
      <c r="T1114" s="21" t="s">
        <v>14</v>
      </c>
      <c r="U1114" s="8">
        <v>0</v>
      </c>
      <c r="V1114" s="9">
        <v>21000</v>
      </c>
      <c r="W1114" s="9">
        <v>5000</v>
      </c>
      <c r="X1114" s="8">
        <v>5000</v>
      </c>
      <c r="Y1114" s="8">
        <v>5000</v>
      </c>
    </row>
    <row r="1115" spans="20:25" x14ac:dyDescent="0.25">
      <c r="T1115" s="21" t="s">
        <v>16</v>
      </c>
      <c r="U1115" s="8">
        <v>21000</v>
      </c>
      <c r="V1115" s="9">
        <v>5000</v>
      </c>
      <c r="W1115" s="9">
        <v>0</v>
      </c>
      <c r="X1115" s="8">
        <v>0</v>
      </c>
      <c r="Y1115" s="8">
        <v>0</v>
      </c>
    </row>
    <row r="1116" spans="20:25" x14ac:dyDescent="0.25">
      <c r="T1116" s="21" t="s">
        <v>18</v>
      </c>
      <c r="U1116" s="8">
        <v>0</v>
      </c>
      <c r="V1116" s="9">
        <v>5000</v>
      </c>
      <c r="W1116" s="9">
        <v>0</v>
      </c>
      <c r="X1116" s="8">
        <v>0</v>
      </c>
      <c r="Y1116" s="8">
        <v>0</v>
      </c>
    </row>
    <row r="1117" spans="20:25" x14ac:dyDescent="0.25">
      <c r="T1117" s="21" t="s">
        <v>10</v>
      </c>
      <c r="U1117" s="8">
        <v>10055.400000000001</v>
      </c>
      <c r="V1117" s="9">
        <v>0</v>
      </c>
      <c r="W1117" s="9">
        <v>0</v>
      </c>
      <c r="X1117" s="8">
        <v>0</v>
      </c>
      <c r="Y1117" s="8">
        <v>0</v>
      </c>
    </row>
    <row r="1118" spans="20:25" x14ac:dyDescent="0.25">
      <c r="T1118" s="15">
        <v>3234</v>
      </c>
      <c r="U1118" s="8"/>
      <c r="V1118" s="9"/>
      <c r="W1118" s="9"/>
      <c r="X1118" s="8"/>
      <c r="Y1118" s="8"/>
    </row>
    <row r="1119" spans="20:25" x14ac:dyDescent="0.25">
      <c r="T1119" s="21" t="s">
        <v>14</v>
      </c>
      <c r="U1119" s="8">
        <v>0</v>
      </c>
      <c r="V1119" s="9">
        <v>10999.999999999998</v>
      </c>
      <c r="W1119" s="9">
        <v>3522.5600000000004</v>
      </c>
      <c r="X1119" s="8">
        <v>3522.5600000000004</v>
      </c>
      <c r="Y1119" s="8">
        <v>3522.5600000000004</v>
      </c>
    </row>
    <row r="1120" spans="20:25" x14ac:dyDescent="0.25">
      <c r="T1120" s="21" t="s">
        <v>16</v>
      </c>
      <c r="U1120" s="8">
        <v>10999.999999999998</v>
      </c>
      <c r="V1120" s="9">
        <v>3522.5600000000004</v>
      </c>
      <c r="W1120" s="9">
        <v>0</v>
      </c>
      <c r="X1120" s="8">
        <v>0</v>
      </c>
      <c r="Y1120" s="8">
        <v>0</v>
      </c>
    </row>
    <row r="1121" spans="20:25" x14ac:dyDescent="0.25">
      <c r="T1121" s="21" t="s">
        <v>18</v>
      </c>
      <c r="U1121" s="8">
        <v>0</v>
      </c>
      <c r="V1121" s="9">
        <v>3522.5600000000004</v>
      </c>
      <c r="W1121" s="9">
        <v>0</v>
      </c>
      <c r="X1121" s="8">
        <v>0</v>
      </c>
      <c r="Y1121" s="8">
        <v>0</v>
      </c>
    </row>
    <row r="1122" spans="20:25" x14ac:dyDescent="0.25">
      <c r="T1122" s="21" t="s">
        <v>10</v>
      </c>
      <c r="U1122" s="8">
        <v>244.00000000000006</v>
      </c>
      <c r="V1122" s="9">
        <v>0</v>
      </c>
      <c r="W1122" s="9">
        <v>0</v>
      </c>
      <c r="X1122" s="8">
        <v>0</v>
      </c>
      <c r="Y1122" s="8">
        <v>0</v>
      </c>
    </row>
    <row r="1123" spans="20:25" x14ac:dyDescent="0.25">
      <c r="T1123" s="15">
        <v>3282</v>
      </c>
      <c r="U1123" s="8"/>
      <c r="V1123" s="9"/>
      <c r="W1123" s="9"/>
      <c r="X1123" s="8"/>
      <c r="Y1123" s="8"/>
    </row>
    <row r="1124" spans="20:25" x14ac:dyDescent="0.25">
      <c r="T1124" s="21" t="s">
        <v>14</v>
      </c>
      <c r="U1124" s="8">
        <v>0</v>
      </c>
      <c r="V1124" s="9">
        <v>0</v>
      </c>
      <c r="W1124" s="9">
        <v>0</v>
      </c>
      <c r="X1124" s="8">
        <v>0</v>
      </c>
      <c r="Y1124" s="8">
        <v>0</v>
      </c>
    </row>
    <row r="1125" spans="20:25" x14ac:dyDescent="0.25">
      <c r="T1125" s="21" t="s">
        <v>16</v>
      </c>
      <c r="U1125" s="8">
        <v>0</v>
      </c>
      <c r="V1125" s="9">
        <v>0</v>
      </c>
      <c r="W1125" s="9">
        <v>0</v>
      </c>
      <c r="X1125" s="8">
        <v>0</v>
      </c>
      <c r="Y1125" s="8">
        <v>0</v>
      </c>
    </row>
    <row r="1126" spans="20:25" x14ac:dyDescent="0.25">
      <c r="T1126" s="21" t="s">
        <v>18</v>
      </c>
      <c r="U1126" s="8">
        <v>0</v>
      </c>
      <c r="V1126" s="9">
        <v>0</v>
      </c>
      <c r="W1126" s="9">
        <v>0</v>
      </c>
      <c r="X1126" s="8">
        <v>0</v>
      </c>
      <c r="Y1126" s="8">
        <v>0</v>
      </c>
    </row>
    <row r="1127" spans="20:25" x14ac:dyDescent="0.25">
      <c r="T1127" s="21" t="s">
        <v>10</v>
      </c>
      <c r="U1127" s="8">
        <v>0</v>
      </c>
      <c r="V1127" s="9">
        <v>0</v>
      </c>
      <c r="W1127" s="9">
        <v>0</v>
      </c>
      <c r="X1127" s="8">
        <v>0</v>
      </c>
      <c r="Y1127" s="8">
        <v>0</v>
      </c>
    </row>
    <row r="1128" spans="20:25" x14ac:dyDescent="0.25">
      <c r="T1128" s="15">
        <v>3289</v>
      </c>
      <c r="U1128" s="8"/>
      <c r="V1128" s="9"/>
      <c r="W1128" s="9"/>
      <c r="X1128" s="8"/>
      <c r="Y1128" s="8"/>
    </row>
    <row r="1129" spans="20:25" x14ac:dyDescent="0.25">
      <c r="T1129" s="21" t="s">
        <v>14</v>
      </c>
      <c r="U1129" s="8">
        <v>0</v>
      </c>
      <c r="V1129" s="9">
        <v>0</v>
      </c>
      <c r="W1129" s="9">
        <v>0</v>
      </c>
      <c r="X1129" s="8">
        <v>0</v>
      </c>
      <c r="Y1129" s="8">
        <v>0</v>
      </c>
    </row>
    <row r="1130" spans="20:25" x14ac:dyDescent="0.25">
      <c r="T1130" s="21" t="s">
        <v>16</v>
      </c>
      <c r="U1130" s="8">
        <v>0</v>
      </c>
      <c r="V1130" s="9">
        <v>0</v>
      </c>
      <c r="W1130" s="9">
        <v>0</v>
      </c>
      <c r="X1130" s="8">
        <v>0</v>
      </c>
      <c r="Y1130" s="8">
        <v>0</v>
      </c>
    </row>
    <row r="1131" spans="20:25" x14ac:dyDescent="0.25">
      <c r="T1131" s="21" t="s">
        <v>18</v>
      </c>
      <c r="U1131" s="8">
        <v>0</v>
      </c>
      <c r="V1131" s="9">
        <v>0</v>
      </c>
      <c r="W1131" s="9">
        <v>0</v>
      </c>
      <c r="X1131" s="8">
        <v>0</v>
      </c>
      <c r="Y1131" s="8">
        <v>0</v>
      </c>
    </row>
    <row r="1132" spans="20:25" x14ac:dyDescent="0.25">
      <c r="T1132" s="21" t="s">
        <v>10</v>
      </c>
      <c r="U1132" s="8">
        <v>0</v>
      </c>
      <c r="V1132" s="9">
        <v>0</v>
      </c>
      <c r="W1132" s="9">
        <v>0</v>
      </c>
      <c r="X1132" s="8">
        <v>0</v>
      </c>
      <c r="Y1132" s="8">
        <v>0</v>
      </c>
    </row>
    <row r="1133" spans="20:25" x14ac:dyDescent="0.25">
      <c r="T1133" s="15">
        <v>3291</v>
      </c>
      <c r="U1133" s="8"/>
      <c r="V1133" s="9"/>
      <c r="W1133" s="9"/>
      <c r="X1133" s="8"/>
      <c r="Y1133" s="8"/>
    </row>
    <row r="1134" spans="20:25" x14ac:dyDescent="0.25">
      <c r="T1134" s="21" t="s">
        <v>14</v>
      </c>
      <c r="U1134" s="8">
        <v>0</v>
      </c>
      <c r="V1134" s="9">
        <v>6999.9999999999991</v>
      </c>
      <c r="W1134" s="9">
        <v>19091.68</v>
      </c>
      <c r="X1134" s="8">
        <v>19091.68</v>
      </c>
      <c r="Y1134" s="8">
        <v>19091.68</v>
      </c>
    </row>
    <row r="1135" spans="20:25" x14ac:dyDescent="0.25">
      <c r="T1135" s="21" t="s">
        <v>16</v>
      </c>
      <c r="U1135" s="8">
        <v>6999.9999999999991</v>
      </c>
      <c r="V1135" s="9">
        <v>15091.680000000002</v>
      </c>
      <c r="W1135" s="9">
        <v>0</v>
      </c>
      <c r="X1135" s="8">
        <v>0</v>
      </c>
      <c r="Y1135" s="8">
        <v>0</v>
      </c>
    </row>
    <row r="1136" spans="20:25" x14ac:dyDescent="0.25">
      <c r="T1136" s="21" t="s">
        <v>18</v>
      </c>
      <c r="U1136" s="8">
        <v>0</v>
      </c>
      <c r="V1136" s="9">
        <v>15091.680000000002</v>
      </c>
      <c r="W1136" s="9">
        <v>0</v>
      </c>
      <c r="X1136" s="8">
        <v>0</v>
      </c>
      <c r="Y1136" s="8">
        <v>0</v>
      </c>
    </row>
    <row r="1137" spans="20:25" x14ac:dyDescent="0.25">
      <c r="T1137" s="21" t="s">
        <v>10</v>
      </c>
      <c r="U1137" s="8">
        <v>7586.7500000000009</v>
      </c>
      <c r="V1137" s="9">
        <v>0</v>
      </c>
      <c r="W1137" s="9">
        <v>0</v>
      </c>
      <c r="X1137" s="8">
        <v>0</v>
      </c>
      <c r="Y1137" s="8">
        <v>0</v>
      </c>
    </row>
    <row r="1138" spans="20:25" x14ac:dyDescent="0.25">
      <c r="T1138" s="15">
        <v>3296</v>
      </c>
      <c r="U1138" s="8"/>
      <c r="V1138" s="9"/>
      <c r="W1138" s="9"/>
      <c r="X1138" s="8"/>
      <c r="Y1138" s="8"/>
    </row>
    <row r="1139" spans="20:25" x14ac:dyDescent="0.25">
      <c r="T1139" s="21" t="s">
        <v>14</v>
      </c>
      <c r="U1139" s="8">
        <v>0</v>
      </c>
      <c r="V1139" s="9">
        <v>8000.0000000000009</v>
      </c>
      <c r="W1139" s="9">
        <v>5247</v>
      </c>
      <c r="X1139" s="8">
        <v>5247</v>
      </c>
      <c r="Y1139" s="8">
        <v>5247</v>
      </c>
    </row>
    <row r="1140" spans="20:25" x14ac:dyDescent="0.25">
      <c r="T1140" s="21" t="s">
        <v>16</v>
      </c>
      <c r="U1140" s="8">
        <v>8000.0000000000009</v>
      </c>
      <c r="V1140" s="9">
        <v>8483.7999999999993</v>
      </c>
      <c r="W1140" s="9">
        <v>0</v>
      </c>
      <c r="X1140" s="8">
        <v>0</v>
      </c>
      <c r="Y1140" s="8">
        <v>0</v>
      </c>
    </row>
    <row r="1141" spans="20:25" x14ac:dyDescent="0.25">
      <c r="T1141" s="21" t="s">
        <v>18</v>
      </c>
      <c r="U1141" s="8">
        <v>0</v>
      </c>
      <c r="V1141" s="9">
        <v>8483.7999999999993</v>
      </c>
      <c r="W1141" s="9">
        <v>0</v>
      </c>
      <c r="X1141" s="8">
        <v>0</v>
      </c>
      <c r="Y1141" s="8">
        <v>0</v>
      </c>
    </row>
    <row r="1142" spans="20:25" x14ac:dyDescent="0.25">
      <c r="T1142" s="21" t="s">
        <v>10</v>
      </c>
      <c r="U1142" s="8">
        <v>3730.7999999999997</v>
      </c>
      <c r="V1142" s="9">
        <v>0</v>
      </c>
      <c r="W1142" s="9">
        <v>0</v>
      </c>
      <c r="X1142" s="8">
        <v>0</v>
      </c>
      <c r="Y1142" s="8">
        <v>0</v>
      </c>
    </row>
    <row r="1143" spans="20:25" x14ac:dyDescent="0.25">
      <c r="T1143" s="15">
        <v>3303</v>
      </c>
      <c r="U1143" s="8"/>
      <c r="V1143" s="9"/>
      <c r="W1143" s="9"/>
      <c r="X1143" s="8"/>
      <c r="Y1143" s="8"/>
    </row>
    <row r="1144" spans="20:25" x14ac:dyDescent="0.25">
      <c r="T1144" s="21" t="s">
        <v>14</v>
      </c>
      <c r="U1144" s="8">
        <v>0</v>
      </c>
      <c r="V1144" s="9">
        <v>0</v>
      </c>
      <c r="W1144" s="9">
        <v>6999.9999999999991</v>
      </c>
      <c r="X1144" s="8">
        <v>6999.9999999999991</v>
      </c>
      <c r="Y1144" s="8">
        <v>6999.9999999999991</v>
      </c>
    </row>
    <row r="1145" spans="20:25" x14ac:dyDescent="0.25">
      <c r="T1145" s="21" t="s">
        <v>16</v>
      </c>
      <c r="U1145" s="8">
        <v>0</v>
      </c>
      <c r="V1145" s="9">
        <v>6999.9999999999991</v>
      </c>
      <c r="W1145" s="9">
        <v>0</v>
      </c>
      <c r="X1145" s="8">
        <v>0</v>
      </c>
      <c r="Y1145" s="8">
        <v>0</v>
      </c>
    </row>
    <row r="1146" spans="20:25" x14ac:dyDescent="0.25">
      <c r="T1146" s="21" t="s">
        <v>18</v>
      </c>
      <c r="U1146" s="8">
        <v>0</v>
      </c>
      <c r="V1146" s="9">
        <v>6999.9999999999991</v>
      </c>
      <c r="W1146" s="9">
        <v>0</v>
      </c>
      <c r="X1146" s="8">
        <v>0</v>
      </c>
      <c r="Y1146" s="8">
        <v>0</v>
      </c>
    </row>
    <row r="1147" spans="20:25" x14ac:dyDescent="0.25">
      <c r="T1147" s="21" t="s">
        <v>10</v>
      </c>
      <c r="U1147" s="8">
        <v>0</v>
      </c>
      <c r="V1147" s="9">
        <v>0</v>
      </c>
      <c r="W1147" s="9">
        <v>0</v>
      </c>
      <c r="X1147" s="8">
        <v>0</v>
      </c>
      <c r="Y1147" s="8">
        <v>0</v>
      </c>
    </row>
    <row r="1148" spans="20:25" x14ac:dyDescent="0.25">
      <c r="T1148" s="15">
        <v>3304</v>
      </c>
      <c r="U1148" s="8"/>
      <c r="V1148" s="9"/>
      <c r="W1148" s="9"/>
      <c r="X1148" s="8"/>
      <c r="Y1148" s="8"/>
    </row>
    <row r="1149" spans="20:25" x14ac:dyDescent="0.25">
      <c r="T1149" s="21" t="s">
        <v>14</v>
      </c>
      <c r="U1149" s="8">
        <v>0</v>
      </c>
      <c r="V1149" s="9">
        <v>7999.9999999999991</v>
      </c>
      <c r="W1149" s="9">
        <v>24114.76</v>
      </c>
      <c r="X1149" s="8">
        <v>24114.76</v>
      </c>
      <c r="Y1149" s="8">
        <v>24114.76</v>
      </c>
    </row>
    <row r="1150" spans="20:25" x14ac:dyDescent="0.25">
      <c r="T1150" s="21" t="s">
        <v>16</v>
      </c>
      <c r="U1150" s="8">
        <v>7999.9999999999991</v>
      </c>
      <c r="V1150" s="9">
        <v>24114.76</v>
      </c>
      <c r="W1150" s="9">
        <v>0</v>
      </c>
      <c r="X1150" s="8">
        <v>0</v>
      </c>
      <c r="Y1150" s="8">
        <v>0</v>
      </c>
    </row>
    <row r="1151" spans="20:25" x14ac:dyDescent="0.25">
      <c r="T1151" s="21" t="s">
        <v>18</v>
      </c>
      <c r="U1151" s="8">
        <v>0</v>
      </c>
      <c r="V1151" s="9">
        <v>24114.76</v>
      </c>
      <c r="W1151" s="9">
        <v>0</v>
      </c>
      <c r="X1151" s="8">
        <v>0</v>
      </c>
      <c r="Y1151" s="8">
        <v>0</v>
      </c>
    </row>
    <row r="1152" spans="20:25" x14ac:dyDescent="0.25">
      <c r="T1152" s="21" t="s">
        <v>10</v>
      </c>
      <c r="U1152" s="8">
        <v>19612.75</v>
      </c>
      <c r="V1152" s="9">
        <v>0</v>
      </c>
      <c r="W1152" s="9">
        <v>0</v>
      </c>
      <c r="X1152" s="8">
        <v>0</v>
      </c>
      <c r="Y1152" s="8">
        <v>0</v>
      </c>
    </row>
    <row r="1153" spans="20:25" x14ac:dyDescent="0.25">
      <c r="T1153" s="15">
        <v>3306</v>
      </c>
      <c r="U1153" s="8"/>
      <c r="V1153" s="9"/>
      <c r="W1153" s="9"/>
      <c r="X1153" s="8"/>
      <c r="Y1153" s="8"/>
    </row>
    <row r="1154" spans="20:25" x14ac:dyDescent="0.25">
      <c r="T1154" s="21" t="s">
        <v>14</v>
      </c>
      <c r="U1154" s="8">
        <v>0</v>
      </c>
      <c r="V1154" s="9">
        <v>1999.9999999999998</v>
      </c>
      <c r="W1154" s="9">
        <v>1481.9999999999998</v>
      </c>
      <c r="X1154" s="8">
        <v>1481.9999999999998</v>
      </c>
      <c r="Y1154" s="8">
        <v>1481.9999999999998</v>
      </c>
    </row>
    <row r="1155" spans="20:25" x14ac:dyDescent="0.25">
      <c r="T1155" s="21" t="s">
        <v>16</v>
      </c>
      <c r="U1155" s="8">
        <v>0</v>
      </c>
      <c r="V1155" s="9">
        <v>1481.9999999999998</v>
      </c>
      <c r="W1155" s="9">
        <v>0</v>
      </c>
      <c r="X1155" s="8">
        <v>0</v>
      </c>
      <c r="Y1155" s="8">
        <v>0</v>
      </c>
    </row>
    <row r="1156" spans="20:25" x14ac:dyDescent="0.25">
      <c r="T1156" s="21" t="s">
        <v>18</v>
      </c>
      <c r="U1156" s="8">
        <v>0</v>
      </c>
      <c r="V1156" s="9">
        <v>1481.9999999999998</v>
      </c>
      <c r="W1156" s="9">
        <v>0</v>
      </c>
      <c r="X1156" s="8">
        <v>0</v>
      </c>
      <c r="Y1156" s="8">
        <v>0</v>
      </c>
    </row>
    <row r="1157" spans="20:25" x14ac:dyDescent="0.25">
      <c r="T1157" s="21" t="s">
        <v>10</v>
      </c>
      <c r="U1157" s="8">
        <v>4999.9999999999991</v>
      </c>
      <c r="V1157" s="9">
        <v>0</v>
      </c>
      <c r="W1157" s="9">
        <v>0</v>
      </c>
      <c r="X1157" s="8">
        <v>0</v>
      </c>
      <c r="Y1157" s="8">
        <v>0</v>
      </c>
    </row>
    <row r="1158" spans="20:25" x14ac:dyDescent="0.25">
      <c r="T1158" s="15">
        <v>3323</v>
      </c>
      <c r="U1158" s="8"/>
      <c r="V1158" s="9"/>
      <c r="W1158" s="9"/>
      <c r="X1158" s="8"/>
      <c r="Y1158" s="8"/>
    </row>
    <row r="1159" spans="20:25" x14ac:dyDescent="0.25">
      <c r="T1159" s="21" t="s">
        <v>14</v>
      </c>
      <c r="U1159" s="8">
        <v>0</v>
      </c>
      <c r="V1159" s="9">
        <v>0</v>
      </c>
      <c r="W1159" s="9">
        <v>16399.999999999996</v>
      </c>
      <c r="X1159" s="8">
        <v>21400</v>
      </c>
      <c r="Y1159" s="8">
        <v>21400</v>
      </c>
    </row>
    <row r="1160" spans="20:25" x14ac:dyDescent="0.25">
      <c r="T1160" s="21" t="s">
        <v>16</v>
      </c>
      <c r="U1160" s="8">
        <v>0</v>
      </c>
      <c r="V1160" s="9">
        <v>6800</v>
      </c>
      <c r="W1160" s="9">
        <v>0</v>
      </c>
      <c r="X1160" s="8">
        <v>0</v>
      </c>
      <c r="Y1160" s="8">
        <v>0</v>
      </c>
    </row>
    <row r="1161" spans="20:25" x14ac:dyDescent="0.25">
      <c r="T1161" s="21" t="s">
        <v>18</v>
      </c>
      <c r="U1161" s="8">
        <v>0</v>
      </c>
      <c r="V1161" s="9">
        <v>6800</v>
      </c>
      <c r="W1161" s="9">
        <v>0</v>
      </c>
      <c r="X1161" s="8">
        <v>0</v>
      </c>
      <c r="Y1161" s="8">
        <v>0</v>
      </c>
    </row>
    <row r="1162" spans="20:25" x14ac:dyDescent="0.25">
      <c r="T1162" s="21" t="s">
        <v>10</v>
      </c>
      <c r="U1162" s="8">
        <v>0</v>
      </c>
      <c r="V1162" s="9">
        <v>0</v>
      </c>
      <c r="W1162" s="9">
        <v>0</v>
      </c>
      <c r="X1162" s="8">
        <v>0</v>
      </c>
      <c r="Y1162" s="8">
        <v>0</v>
      </c>
    </row>
    <row r="1163" spans="20:25" x14ac:dyDescent="0.25">
      <c r="T1163" s="15">
        <v>3336</v>
      </c>
      <c r="U1163" s="8"/>
      <c r="V1163" s="9"/>
      <c r="W1163" s="9"/>
      <c r="X1163" s="8"/>
      <c r="Y1163" s="8"/>
    </row>
    <row r="1164" spans="20:25" x14ac:dyDescent="0.25">
      <c r="T1164" s="21" t="s">
        <v>14</v>
      </c>
      <c r="U1164" s="8">
        <v>0</v>
      </c>
      <c r="V1164" s="9">
        <v>0</v>
      </c>
      <c r="W1164" s="9">
        <v>7000</v>
      </c>
      <c r="X1164" s="8">
        <v>7000</v>
      </c>
      <c r="Y1164" s="8">
        <v>7000</v>
      </c>
    </row>
    <row r="1165" spans="20:25" x14ac:dyDescent="0.25">
      <c r="T1165" s="21" t="s">
        <v>16</v>
      </c>
      <c r="U1165" s="8">
        <v>0</v>
      </c>
      <c r="V1165" s="9">
        <v>7000</v>
      </c>
      <c r="W1165" s="9">
        <v>0</v>
      </c>
      <c r="X1165" s="8">
        <v>0</v>
      </c>
      <c r="Y1165" s="8">
        <v>0</v>
      </c>
    </row>
    <row r="1166" spans="20:25" x14ac:dyDescent="0.25">
      <c r="T1166" s="21" t="s">
        <v>18</v>
      </c>
      <c r="U1166" s="8">
        <v>0</v>
      </c>
      <c r="V1166" s="9">
        <v>7000</v>
      </c>
      <c r="W1166" s="9">
        <v>0</v>
      </c>
      <c r="X1166" s="8">
        <v>0</v>
      </c>
      <c r="Y1166" s="8">
        <v>0</v>
      </c>
    </row>
    <row r="1167" spans="20:25" x14ac:dyDescent="0.25">
      <c r="T1167" s="21" t="s">
        <v>10</v>
      </c>
      <c r="U1167" s="8">
        <v>0</v>
      </c>
      <c r="V1167" s="9">
        <v>0</v>
      </c>
      <c r="W1167" s="9">
        <v>0</v>
      </c>
      <c r="X1167" s="8">
        <v>0</v>
      </c>
      <c r="Y1167" s="8">
        <v>0</v>
      </c>
    </row>
    <row r="1168" spans="20:25" x14ac:dyDescent="0.25">
      <c r="T1168" s="15">
        <v>3346</v>
      </c>
      <c r="U1168" s="8"/>
      <c r="V1168" s="9"/>
      <c r="W1168" s="9"/>
      <c r="X1168" s="8"/>
      <c r="Y1168" s="8"/>
    </row>
    <row r="1169" spans="20:25" x14ac:dyDescent="0.25">
      <c r="T1169" s="21" t="s">
        <v>14</v>
      </c>
      <c r="U1169" s="8">
        <v>0</v>
      </c>
      <c r="V1169" s="9">
        <v>0</v>
      </c>
      <c r="W1169" s="9">
        <v>21233.55</v>
      </c>
      <c r="X1169" s="8">
        <v>28311.4</v>
      </c>
      <c r="Y1169" s="8">
        <v>28311.4</v>
      </c>
    </row>
    <row r="1170" spans="20:25" x14ac:dyDescent="0.25">
      <c r="T1170" s="21" t="s">
        <v>16</v>
      </c>
      <c r="U1170" s="8">
        <v>0</v>
      </c>
      <c r="V1170" s="9">
        <v>0</v>
      </c>
      <c r="W1170" s="9">
        <v>0</v>
      </c>
      <c r="X1170" s="8">
        <v>0</v>
      </c>
      <c r="Y1170" s="8">
        <v>0</v>
      </c>
    </row>
    <row r="1171" spans="20:25" x14ac:dyDescent="0.25">
      <c r="T1171" s="21" t="s">
        <v>18</v>
      </c>
      <c r="U1171" s="8">
        <v>0</v>
      </c>
      <c r="V1171" s="9">
        <v>0</v>
      </c>
      <c r="W1171" s="9">
        <v>0</v>
      </c>
      <c r="X1171" s="8">
        <v>0</v>
      </c>
      <c r="Y1171" s="8">
        <v>0</v>
      </c>
    </row>
    <row r="1172" spans="20:25" x14ac:dyDescent="0.25">
      <c r="T1172" s="21" t="s">
        <v>10</v>
      </c>
      <c r="U1172" s="8">
        <v>0</v>
      </c>
      <c r="V1172" s="9">
        <v>0</v>
      </c>
      <c r="W1172" s="9">
        <v>0</v>
      </c>
      <c r="X1172" s="8">
        <v>0</v>
      </c>
      <c r="Y1172" s="8">
        <v>0</v>
      </c>
    </row>
    <row r="1173" spans="20:25" x14ac:dyDescent="0.25">
      <c r="T1173" s="15" t="s">
        <v>22</v>
      </c>
      <c r="U1173" s="8"/>
      <c r="V1173" s="9"/>
      <c r="W1173" s="9"/>
      <c r="X1173" s="8"/>
      <c r="Y1173" s="8"/>
    </row>
    <row r="1174" spans="20:25" x14ac:dyDescent="0.25">
      <c r="T1174" s="21" t="s">
        <v>14</v>
      </c>
      <c r="U1174" s="8">
        <v>0</v>
      </c>
      <c r="V1174" s="9">
        <v>0</v>
      </c>
      <c r="W1174" s="9">
        <v>12000</v>
      </c>
      <c r="X1174" s="8">
        <v>12000</v>
      </c>
      <c r="Y1174" s="8">
        <v>12000</v>
      </c>
    </row>
    <row r="1175" spans="20:25" x14ac:dyDescent="0.25">
      <c r="T1175" s="21" t="s">
        <v>16</v>
      </c>
      <c r="U1175" s="8">
        <v>0</v>
      </c>
      <c r="V1175" s="9">
        <v>9000</v>
      </c>
      <c r="W1175" s="9">
        <v>0</v>
      </c>
      <c r="X1175" s="8">
        <v>0</v>
      </c>
      <c r="Y1175" s="8">
        <v>0</v>
      </c>
    </row>
    <row r="1176" spans="20:25" x14ac:dyDescent="0.25">
      <c r="T1176" s="21" t="s">
        <v>18</v>
      </c>
      <c r="U1176" s="8">
        <v>0</v>
      </c>
      <c r="V1176" s="9">
        <v>9000</v>
      </c>
      <c r="W1176" s="9">
        <v>0</v>
      </c>
      <c r="X1176" s="8">
        <v>0</v>
      </c>
      <c r="Y1176" s="8">
        <v>0</v>
      </c>
    </row>
    <row r="1177" spans="20:25" x14ac:dyDescent="0.25">
      <c r="T1177" s="21" t="s">
        <v>10</v>
      </c>
      <c r="U1177" s="8">
        <v>0</v>
      </c>
      <c r="V1177" s="9">
        <v>0</v>
      </c>
      <c r="W1177" s="9">
        <v>0</v>
      </c>
      <c r="X1177" s="8">
        <v>0</v>
      </c>
      <c r="Y1177" s="8">
        <v>0</v>
      </c>
    </row>
    <row r="1178" spans="20:25" x14ac:dyDescent="0.25">
      <c r="T1178" s="15" t="s">
        <v>23</v>
      </c>
      <c r="U1178" s="8"/>
      <c r="V1178" s="9"/>
      <c r="W1178" s="9"/>
      <c r="X1178" s="8"/>
      <c r="Y1178" s="8"/>
    </row>
    <row r="1179" spans="20:25" x14ac:dyDescent="0.25">
      <c r="T1179" s="21" t="s">
        <v>14</v>
      </c>
      <c r="U1179" s="8">
        <v>0</v>
      </c>
      <c r="V1179" s="9">
        <v>0</v>
      </c>
      <c r="W1179" s="9">
        <v>0</v>
      </c>
      <c r="X1179" s="8">
        <v>0</v>
      </c>
      <c r="Y1179" s="8">
        <v>13139.025</v>
      </c>
    </row>
    <row r="1180" spans="20:25" x14ac:dyDescent="0.25">
      <c r="T1180" s="21" t="s">
        <v>16</v>
      </c>
      <c r="U1180" s="8">
        <v>0</v>
      </c>
      <c r="V1180" s="9">
        <v>0</v>
      </c>
      <c r="W1180" s="9">
        <v>0</v>
      </c>
      <c r="X1180" s="8">
        <v>0</v>
      </c>
      <c r="Y1180" s="8">
        <v>0</v>
      </c>
    </row>
    <row r="1181" spans="20:25" x14ac:dyDescent="0.25">
      <c r="T1181" s="21" t="s">
        <v>18</v>
      </c>
      <c r="U1181" s="8">
        <v>0</v>
      </c>
      <c r="V1181" s="9">
        <v>0</v>
      </c>
      <c r="W1181" s="9">
        <v>0</v>
      </c>
      <c r="X1181" s="8">
        <v>0</v>
      </c>
      <c r="Y1181" s="8">
        <v>0</v>
      </c>
    </row>
    <row r="1182" spans="20:25" x14ac:dyDescent="0.25">
      <c r="T1182" s="21" t="s">
        <v>10</v>
      </c>
      <c r="U1182" s="8">
        <v>0</v>
      </c>
      <c r="V1182" s="9">
        <v>0</v>
      </c>
      <c r="W1182" s="9">
        <v>0</v>
      </c>
      <c r="X1182" s="8">
        <v>0</v>
      </c>
      <c r="Y1182" s="8">
        <v>0</v>
      </c>
    </row>
    <row r="1183" spans="20:25" x14ac:dyDescent="0.25">
      <c r="T1183" s="15" t="s">
        <v>24</v>
      </c>
      <c r="U1183" s="8"/>
      <c r="V1183" s="9"/>
      <c r="W1183" s="9"/>
      <c r="X1183" s="8"/>
      <c r="Y1183" s="8"/>
    </row>
    <row r="1184" spans="20:25" x14ac:dyDescent="0.25">
      <c r="T1184" s="21" t="s">
        <v>14</v>
      </c>
      <c r="U1184" s="8">
        <v>0</v>
      </c>
      <c r="V1184" s="9">
        <v>0</v>
      </c>
      <c r="W1184" s="9">
        <v>0</v>
      </c>
      <c r="X1184" s="8">
        <v>0</v>
      </c>
      <c r="Y1184" s="8">
        <v>28375.46</v>
      </c>
    </row>
    <row r="1185" spans="20:25" x14ac:dyDescent="0.25">
      <c r="T1185" s="21" t="s">
        <v>16</v>
      </c>
      <c r="U1185" s="8">
        <v>0</v>
      </c>
      <c r="V1185" s="9">
        <v>0</v>
      </c>
      <c r="W1185" s="9">
        <v>0</v>
      </c>
      <c r="X1185" s="8">
        <v>0</v>
      </c>
      <c r="Y1185" s="8">
        <v>0</v>
      </c>
    </row>
    <row r="1186" spans="20:25" x14ac:dyDescent="0.25">
      <c r="T1186" s="21" t="s">
        <v>18</v>
      </c>
      <c r="U1186" s="8">
        <v>0</v>
      </c>
      <c r="V1186" s="9">
        <v>0</v>
      </c>
      <c r="W1186" s="9">
        <v>0</v>
      </c>
      <c r="X1186" s="8">
        <v>0</v>
      </c>
      <c r="Y1186" s="8">
        <v>0</v>
      </c>
    </row>
    <row r="1187" spans="20:25" x14ac:dyDescent="0.25">
      <c r="T1187" s="21" t="s">
        <v>10</v>
      </c>
      <c r="U1187" s="8">
        <v>0</v>
      </c>
      <c r="V1187" s="9">
        <v>0</v>
      </c>
      <c r="W1187" s="9">
        <v>0</v>
      </c>
      <c r="X1187" s="8">
        <v>0</v>
      </c>
      <c r="Y1187" s="8">
        <v>0</v>
      </c>
    </row>
    <row r="1188" spans="20:25" x14ac:dyDescent="0.25">
      <c r="T1188" s="15" t="s">
        <v>25</v>
      </c>
      <c r="U1188" s="8"/>
      <c r="V1188" s="9"/>
      <c r="W1188" s="9"/>
      <c r="X1188" s="8"/>
      <c r="Y1188" s="8"/>
    </row>
    <row r="1189" spans="20:25" x14ac:dyDescent="0.25">
      <c r="T1189" s="21" t="s">
        <v>14</v>
      </c>
      <c r="U1189" s="8">
        <v>0</v>
      </c>
      <c r="V1189" s="9">
        <v>0</v>
      </c>
      <c r="W1189" s="9">
        <v>0</v>
      </c>
      <c r="X1189" s="8">
        <v>15000</v>
      </c>
      <c r="Y1189" s="8">
        <v>15000</v>
      </c>
    </row>
    <row r="1190" spans="20:25" x14ac:dyDescent="0.25">
      <c r="T1190" s="21" t="s">
        <v>16</v>
      </c>
      <c r="U1190" s="8">
        <v>0</v>
      </c>
      <c r="V1190" s="9">
        <v>0</v>
      </c>
      <c r="W1190" s="9">
        <v>0</v>
      </c>
      <c r="X1190" s="8">
        <v>0</v>
      </c>
      <c r="Y1190" s="8">
        <v>0</v>
      </c>
    </row>
    <row r="1191" spans="20:25" x14ac:dyDescent="0.25">
      <c r="T1191" s="21" t="s">
        <v>18</v>
      </c>
      <c r="U1191" s="8">
        <v>0</v>
      </c>
      <c r="V1191" s="9">
        <v>0</v>
      </c>
      <c r="W1191" s="9">
        <v>0</v>
      </c>
      <c r="X1191" s="8">
        <v>0</v>
      </c>
      <c r="Y1191" s="8">
        <v>0</v>
      </c>
    </row>
    <row r="1192" spans="20:25" x14ac:dyDescent="0.25">
      <c r="T1192" s="21" t="s">
        <v>10</v>
      </c>
      <c r="U1192" s="8">
        <v>0</v>
      </c>
      <c r="V1192" s="9">
        <v>0</v>
      </c>
      <c r="W1192" s="9">
        <v>0</v>
      </c>
      <c r="X1192" s="8">
        <v>0</v>
      </c>
      <c r="Y1192" s="8">
        <v>0</v>
      </c>
    </row>
    <row r="1193" spans="20:25" x14ac:dyDescent="0.25">
      <c r="T1193" s="15" t="s">
        <v>26</v>
      </c>
      <c r="U1193" s="8"/>
      <c r="V1193" s="9"/>
      <c r="W1193" s="9"/>
      <c r="X1193" s="8"/>
      <c r="Y1193" s="8"/>
    </row>
    <row r="1194" spans="20:25" x14ac:dyDescent="0.25">
      <c r="T1194" s="21" t="s">
        <v>14</v>
      </c>
      <c r="U1194" s="8">
        <v>0</v>
      </c>
      <c r="V1194" s="9">
        <v>0</v>
      </c>
      <c r="W1194" s="9">
        <v>0</v>
      </c>
      <c r="X1194" s="8">
        <v>0</v>
      </c>
      <c r="Y1194" s="8">
        <v>6339.8350000000009</v>
      </c>
    </row>
    <row r="1195" spans="20:25" x14ac:dyDescent="0.25">
      <c r="T1195" s="21" t="s">
        <v>16</v>
      </c>
      <c r="U1195" s="8">
        <v>0</v>
      </c>
      <c r="V1195" s="9">
        <v>0</v>
      </c>
      <c r="W1195" s="9">
        <v>0</v>
      </c>
      <c r="X1195" s="8">
        <v>0</v>
      </c>
      <c r="Y1195" s="8">
        <v>0</v>
      </c>
    </row>
    <row r="1196" spans="20:25" x14ac:dyDescent="0.25">
      <c r="T1196" s="21" t="s">
        <v>18</v>
      </c>
      <c r="U1196" s="8">
        <v>0</v>
      </c>
      <c r="V1196" s="9">
        <v>0</v>
      </c>
      <c r="W1196" s="9">
        <v>0</v>
      </c>
      <c r="X1196" s="8">
        <v>0</v>
      </c>
      <c r="Y1196" s="8">
        <v>0</v>
      </c>
    </row>
    <row r="1197" spans="20:25" x14ac:dyDescent="0.25">
      <c r="T1197" s="21" t="s">
        <v>10</v>
      </c>
      <c r="U1197" s="8">
        <v>0</v>
      </c>
      <c r="V1197" s="9">
        <v>0</v>
      </c>
      <c r="W1197" s="9">
        <v>0</v>
      </c>
      <c r="X1197" s="8">
        <v>0</v>
      </c>
      <c r="Y1197" s="8">
        <v>0</v>
      </c>
    </row>
    <row r="1198" spans="20:25" x14ac:dyDescent="0.25">
      <c r="T1198" s="15" t="s">
        <v>27</v>
      </c>
      <c r="U1198" s="8"/>
      <c r="V1198" s="9"/>
      <c r="W1198" s="9"/>
      <c r="X1198" s="8"/>
      <c r="Y1198" s="8"/>
    </row>
    <row r="1199" spans="20:25" x14ac:dyDescent="0.25">
      <c r="T1199" s="21" t="s">
        <v>14</v>
      </c>
      <c r="U1199" s="8">
        <v>0</v>
      </c>
      <c r="V1199" s="9">
        <v>0</v>
      </c>
      <c r="W1199" s="9">
        <v>0</v>
      </c>
      <c r="X1199" s="8">
        <v>0</v>
      </c>
      <c r="Y1199" s="8">
        <v>0</v>
      </c>
    </row>
    <row r="1200" spans="20:25" x14ac:dyDescent="0.25">
      <c r="T1200" s="21" t="s">
        <v>16</v>
      </c>
      <c r="U1200" s="8">
        <v>0</v>
      </c>
      <c r="V1200" s="9">
        <v>0</v>
      </c>
      <c r="W1200" s="9">
        <v>0</v>
      </c>
      <c r="X1200" s="8">
        <v>0</v>
      </c>
      <c r="Y1200" s="8">
        <v>0</v>
      </c>
    </row>
    <row r="1201" spans="20:25" x14ac:dyDescent="0.25">
      <c r="T1201" s="21" t="s">
        <v>18</v>
      </c>
      <c r="U1201" s="8">
        <v>0</v>
      </c>
      <c r="V1201" s="9">
        <v>0</v>
      </c>
      <c r="W1201" s="9">
        <v>0</v>
      </c>
      <c r="X1201" s="8">
        <v>0</v>
      </c>
      <c r="Y1201" s="8">
        <v>0</v>
      </c>
    </row>
    <row r="1202" spans="20:25" x14ac:dyDescent="0.25">
      <c r="T1202" s="21" t="s">
        <v>10</v>
      </c>
      <c r="U1202" s="8">
        <v>0</v>
      </c>
      <c r="V1202" s="9">
        <v>0</v>
      </c>
      <c r="W1202" s="9">
        <v>0</v>
      </c>
      <c r="X1202" s="8">
        <v>0</v>
      </c>
      <c r="Y1202" s="8">
        <v>0</v>
      </c>
    </row>
    <row r="1203" spans="20:25" x14ac:dyDescent="0.25">
      <c r="T1203" s="15" t="s">
        <v>28</v>
      </c>
      <c r="U1203" s="8"/>
      <c r="V1203" s="9"/>
      <c r="W1203" s="9"/>
      <c r="X1203" s="8"/>
      <c r="Y1203" s="8"/>
    </row>
    <row r="1204" spans="20:25" x14ac:dyDescent="0.25">
      <c r="T1204" s="21" t="s">
        <v>14</v>
      </c>
      <c r="U1204" s="8">
        <v>0</v>
      </c>
      <c r="V1204" s="9">
        <v>0</v>
      </c>
      <c r="W1204" s="9">
        <v>8759.35</v>
      </c>
      <c r="X1204" s="8">
        <v>17518.700000000004</v>
      </c>
      <c r="Y1204" s="8">
        <v>17518.700000000004</v>
      </c>
    </row>
    <row r="1205" spans="20:25" x14ac:dyDescent="0.25">
      <c r="T1205" s="21" t="s">
        <v>16</v>
      </c>
      <c r="U1205" s="8">
        <v>0</v>
      </c>
      <c r="V1205" s="9">
        <v>0</v>
      </c>
      <c r="W1205" s="9">
        <v>0</v>
      </c>
      <c r="X1205" s="8">
        <v>0</v>
      </c>
      <c r="Y1205" s="8">
        <v>0</v>
      </c>
    </row>
    <row r="1206" spans="20:25" x14ac:dyDescent="0.25">
      <c r="T1206" s="21" t="s">
        <v>18</v>
      </c>
      <c r="U1206" s="8">
        <v>0</v>
      </c>
      <c r="V1206" s="9">
        <v>0</v>
      </c>
      <c r="W1206" s="9">
        <v>0</v>
      </c>
      <c r="X1206" s="8">
        <v>0</v>
      </c>
      <c r="Y1206" s="8">
        <v>0</v>
      </c>
    </row>
    <row r="1207" spans="20:25" x14ac:dyDescent="0.25">
      <c r="T1207" s="21" t="s">
        <v>10</v>
      </c>
      <c r="U1207" s="8">
        <v>0</v>
      </c>
      <c r="V1207" s="9">
        <v>0</v>
      </c>
      <c r="W1207" s="9">
        <v>0</v>
      </c>
      <c r="X1207" s="8">
        <v>0</v>
      </c>
      <c r="Y1207" s="8">
        <v>0</v>
      </c>
    </row>
    <row r="1208" spans="20:25" x14ac:dyDescent="0.25">
      <c r="T1208" s="15" t="s">
        <v>29</v>
      </c>
      <c r="U1208" s="8"/>
      <c r="V1208" s="9"/>
      <c r="W1208" s="9"/>
      <c r="X1208" s="8"/>
      <c r="Y1208" s="8"/>
    </row>
    <row r="1209" spans="20:25" x14ac:dyDescent="0.25">
      <c r="T1209" s="21" t="s">
        <v>14</v>
      </c>
      <c r="U1209" s="8">
        <v>0</v>
      </c>
      <c r="V1209" s="9">
        <v>0</v>
      </c>
      <c r="W1209" s="9">
        <v>0</v>
      </c>
      <c r="X1209" s="8">
        <v>0</v>
      </c>
      <c r="Y1209" s="8">
        <v>37896.796002316245</v>
      </c>
    </row>
    <row r="1210" spans="20:25" x14ac:dyDescent="0.25">
      <c r="T1210" s="21" t="s">
        <v>16</v>
      </c>
      <c r="U1210" s="8">
        <v>0</v>
      </c>
      <c r="V1210" s="9">
        <v>0</v>
      </c>
      <c r="W1210" s="9">
        <v>0</v>
      </c>
      <c r="X1210" s="8">
        <v>0</v>
      </c>
      <c r="Y1210" s="8">
        <v>0</v>
      </c>
    </row>
    <row r="1211" spans="20:25" x14ac:dyDescent="0.25">
      <c r="T1211" s="21" t="s">
        <v>18</v>
      </c>
      <c r="U1211" s="8">
        <v>0</v>
      </c>
      <c r="V1211" s="9">
        <v>0</v>
      </c>
      <c r="W1211" s="9">
        <v>0</v>
      </c>
      <c r="X1211" s="8">
        <v>0</v>
      </c>
      <c r="Y1211" s="8">
        <v>0</v>
      </c>
    </row>
    <row r="1212" spans="20:25" x14ac:dyDescent="0.25">
      <c r="T1212" s="21" t="s">
        <v>10</v>
      </c>
      <c r="U1212" s="8">
        <v>0</v>
      </c>
      <c r="V1212" s="9">
        <v>0</v>
      </c>
      <c r="W1212" s="9">
        <v>0</v>
      </c>
      <c r="X1212" s="8">
        <v>0</v>
      </c>
      <c r="Y1212" s="8">
        <v>0</v>
      </c>
    </row>
  </sheetData>
  <phoneticPr fontId="0" type="noConversion"/>
  <conditionalFormatting sqref="AJ5:AJ85">
    <cfRule type="expression" dxfId="0" priority="1">
      <formula>$G5&lt;&gt;$G6</formula>
    </cfRule>
  </conditionalFormatting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GRAPHIQUE ECART</vt:lpstr>
      <vt:lpstr>'GRAPHIQUE ECART'!AnalyseGraphique_TitreGraphForfait</vt:lpstr>
      <vt:lpstr>'GRAPHIQUE ECART'!AnalyseGraphique_TitreGraphHF</vt:lpstr>
      <vt:lpstr>'GRAPHIQUE ECART'!AnalyseGraphique_TitreGraphTravaux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EDL EXPERTISES</dc:creator>
  <cp:lastModifiedBy>cb</cp:lastModifiedBy>
  <dcterms:created xsi:type="dcterms:W3CDTF">2015-08-20T21:47:33Z</dcterms:created>
  <dcterms:modified xsi:type="dcterms:W3CDTF">2015-08-21T08:10:29Z</dcterms:modified>
</cp:coreProperties>
</file>