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1175" windowHeight="661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G2" i="1" l="1"/>
  <c r="Q2" i="1"/>
  <c r="H2" i="1"/>
  <c r="R2" i="1"/>
  <c r="G3" i="1"/>
  <c r="Q3" i="1"/>
  <c r="H3" i="1"/>
  <c r="R3" i="1"/>
  <c r="G4" i="1"/>
  <c r="Q4" i="1"/>
  <c r="H4" i="1"/>
  <c r="R4" i="1"/>
  <c r="G5" i="1"/>
  <c r="Q5" i="1"/>
  <c r="H5" i="1"/>
  <c r="R5" i="1"/>
  <c r="G6" i="1"/>
  <c r="Q6" i="1"/>
  <c r="H6" i="1"/>
  <c r="R6" i="1"/>
  <c r="G7" i="1"/>
  <c r="Q7" i="1"/>
  <c r="H7" i="1"/>
  <c r="R7" i="1"/>
  <c r="G8" i="1"/>
  <c r="Q8" i="1"/>
  <c r="H8" i="1"/>
  <c r="R8" i="1"/>
  <c r="G9" i="1"/>
  <c r="Q9" i="1"/>
  <c r="H9" i="1"/>
  <c r="R9" i="1"/>
  <c r="H10" i="1"/>
  <c r="R10" i="1"/>
  <c r="G10" i="1"/>
  <c r="Q10" i="1"/>
  <c r="L3" i="1"/>
  <c r="M3" i="1"/>
  <c r="N3" i="1"/>
  <c r="L4" i="1"/>
  <c r="M4" i="1"/>
  <c r="N4" i="1"/>
  <c r="L5" i="1"/>
  <c r="M5" i="1"/>
  <c r="N5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N2" i="1"/>
  <c r="M2" i="1"/>
  <c r="L2" i="1"/>
  <c r="H12" i="1"/>
  <c r="H13" i="1"/>
  <c r="H14" i="1"/>
  <c r="H15" i="1"/>
  <c r="H16" i="1"/>
  <c r="H17" i="1"/>
  <c r="H18" i="1"/>
  <c r="H19" i="1"/>
  <c r="H11" i="1"/>
  <c r="G11" i="1"/>
  <c r="G12" i="1"/>
  <c r="G13" i="1"/>
  <c r="G14" i="1"/>
  <c r="G15" i="1"/>
  <c r="G16" i="1"/>
  <c r="G17" i="1"/>
  <c r="G18" i="1"/>
  <c r="G19" i="1"/>
  <c r="I2" i="1"/>
  <c r="K3" i="1"/>
  <c r="K4" i="1"/>
  <c r="K5" i="1"/>
  <c r="K6" i="1"/>
  <c r="K7" i="1"/>
  <c r="K8" i="1"/>
  <c r="K9" i="1"/>
  <c r="K10" i="1"/>
  <c r="K2" i="1"/>
  <c r="J2" i="1"/>
  <c r="J3" i="1"/>
  <c r="J4" i="1"/>
  <c r="J5" i="1"/>
  <c r="J6" i="1"/>
  <c r="J7" i="1"/>
  <c r="J8" i="1"/>
  <c r="J9" i="1"/>
  <c r="J10" i="1"/>
  <c r="I3" i="1"/>
  <c r="I4" i="1"/>
  <c r="I5" i="1"/>
  <c r="I6" i="1"/>
  <c r="I7" i="1"/>
  <c r="I8" i="1"/>
  <c r="I9" i="1"/>
  <c r="I10" i="1"/>
  <c r="F16" i="1"/>
  <c r="F12" i="1"/>
  <c r="F8" i="1"/>
  <c r="D9" i="1"/>
  <c r="F4" i="1"/>
  <c r="D17" i="1"/>
  <c r="D13" i="1"/>
  <c r="D5" i="1"/>
  <c r="E5" i="1"/>
  <c r="E9" i="1"/>
  <c r="E13" i="1"/>
  <c r="E17" i="1"/>
  <c r="F2" i="1"/>
  <c r="E3" i="1"/>
  <c r="C5" i="1"/>
  <c r="F6" i="1"/>
  <c r="E7" i="1"/>
  <c r="C9" i="1"/>
  <c r="F10" i="1"/>
  <c r="E11" i="1"/>
  <c r="C13" i="1"/>
  <c r="F14" i="1"/>
  <c r="E15" i="1"/>
  <c r="C17" i="1"/>
  <c r="F18" i="1"/>
  <c r="E19" i="1"/>
  <c r="D19" i="1"/>
  <c r="C19" i="1"/>
  <c r="D15" i="1"/>
  <c r="C15" i="1"/>
  <c r="C11" i="1"/>
  <c r="D11" i="1"/>
  <c r="D7" i="1"/>
  <c r="C7" i="1"/>
  <c r="D3" i="1"/>
  <c r="C3" i="1"/>
</calcChain>
</file>

<file path=xl/sharedStrings.xml><?xml version="1.0" encoding="utf-8"?>
<sst xmlns="http://schemas.openxmlformats.org/spreadsheetml/2006/main" count="112" uniqueCount="21">
  <si>
    <t>N2</t>
  </si>
  <si>
    <t>N1</t>
  </si>
  <si>
    <t>Vides</t>
  </si>
  <si>
    <t>∑</t>
  </si>
  <si>
    <t>Sem1</t>
  </si>
  <si>
    <t>Non</t>
  </si>
  <si>
    <t>Sem2</t>
  </si>
  <si>
    <t>Sem3</t>
  </si>
  <si>
    <t>Oui</t>
  </si>
  <si>
    <t>Sem4</t>
  </si>
  <si>
    <t>Sem5A</t>
  </si>
  <si>
    <t>O : Lu,Ma</t>
  </si>
  <si>
    <t>Sem5B</t>
  </si>
  <si>
    <t>N : Me,Je,Ve</t>
  </si>
  <si>
    <t>Sem6</t>
  </si>
  <si>
    <t>O : Lu,Ma,Je</t>
  </si>
  <si>
    <t>N : Me</t>
  </si>
  <si>
    <t>Libre ?</t>
  </si>
  <si>
    <t>Sem7A</t>
  </si>
  <si>
    <t>Sem7B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</si>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</sst>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/>
    <xf numFmtId="0" fontId="1" fillId="0" borderId="0" xfId="0" applyFont="1"/>
    <xf numFmtId="0" fontId="4" fillId="0" borderId="0" xfId="0" applyFont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586206896551718E-2"/>
          <c:y val="7.0175610353056361E-2"/>
          <c:w val="0.84689655172413791"/>
          <c:h val="0.679199657345652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N2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Feuil1!$I$2:$I$10</c:f>
              <c:numCache>
                <c:formatCode>General</c:formatCode>
                <c:ptCount val="9"/>
                <c:pt idx="0">
                  <c:v>8</c:v>
                </c:pt>
                <c:pt idx="1">
                  <c:v>17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31</c:v>
                </c:pt>
                <c:pt idx="6">
                  <c:v>27</c:v>
                </c:pt>
                <c:pt idx="7">
                  <c:v>0</c:v>
                </c:pt>
                <c:pt idx="8">
                  <c:v>6</c:v>
                </c:pt>
              </c:numCache>
            </c:numRef>
          </c:val>
        </c:ser>
        <c:ser>
          <c:idx val="1"/>
          <c:order val="1"/>
          <c:tx>
            <c:strRef>
              <c:f>Feuil1!$J$1</c:f>
              <c:strCache>
                <c:ptCount val="1"/>
                <c:pt idx="0">
                  <c:v>N1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Feuil1!$J$2:$J$10</c:f>
              <c:numCache>
                <c:formatCode>General</c:formatCode>
                <c:ptCount val="9"/>
                <c:pt idx="0">
                  <c:v>6</c:v>
                </c:pt>
                <c:pt idx="1">
                  <c:v>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</c:v>
                </c:pt>
                <c:pt idx="6">
                  <c:v>7</c:v>
                </c:pt>
                <c:pt idx="7">
                  <c:v>0</c:v>
                </c:pt>
                <c:pt idx="8">
                  <c:v>5</c:v>
                </c:pt>
              </c:numCache>
            </c:numRef>
          </c:val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Vides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Feuil1!$K$2:$K$10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4</c:v>
                </c:pt>
                <c:pt idx="7">
                  <c:v>0</c:v>
                </c:pt>
                <c:pt idx="8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066368"/>
        <c:axId val="49067904"/>
      </c:barChart>
      <c:barChart>
        <c:barDir val="col"/>
        <c:grouping val="clustered"/>
        <c:varyColors val="0"/>
        <c:ser>
          <c:idx val="3"/>
          <c:order val="3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Feuil1!$L$2:$L$10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32</c:v>
                </c:pt>
                <c:pt idx="3">
                  <c:v>20</c:v>
                </c:pt>
                <c:pt idx="4">
                  <c:v>19</c:v>
                </c:pt>
                <c:pt idx="5">
                  <c:v>0</c:v>
                </c:pt>
                <c:pt idx="6">
                  <c:v>0</c:v>
                </c:pt>
                <c:pt idx="7">
                  <c:v>9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Feuil1!$M$2:$M$10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15</c:v>
                </c:pt>
                <c:pt idx="4">
                  <c:v>9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Feuil1!$N$2:$N$10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10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069440"/>
        <c:axId val="49419392"/>
      </c:barChart>
      <c:scatterChart>
        <c:scatterStyle val="lineMarker"/>
        <c:varyColors val="0"/>
        <c:ser>
          <c:idx val="6"/>
          <c:order val="6"/>
          <c:spPr>
            <a:ln w="19050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2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strRef>
              <c:f>Feuil1!$G$2:$G$10</c:f>
              <c:strCache>
                <c:ptCount val="9"/>
                <c:pt idx="0">
                  <c:v>Sem1</c:v>
                </c:pt>
                <c:pt idx="1">
                  <c:v>Sem2</c:v>
                </c:pt>
                <c:pt idx="5">
                  <c:v>Sem5B</c:v>
                </c:pt>
                <c:pt idx="6">
                  <c:v>Sem6</c:v>
                </c:pt>
                <c:pt idx="8">
                  <c:v>Sem7B</c:v>
                </c:pt>
              </c:strCache>
            </c:strRef>
          </c:xVal>
          <c:yVal>
            <c:numRef>
              <c:f>Feuil1!$O$2:$O$10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1"/>
        </c:ser>
        <c:ser>
          <c:idx val="7"/>
          <c:order val="7"/>
          <c:spPr>
            <a:ln w="19050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200" b="1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strRef>
              <c:f>Feuil1!$H$2:$H$10</c:f>
              <c:strCache>
                <c:ptCount val="8"/>
                <c:pt idx="2">
                  <c:v>Sem3</c:v>
                </c:pt>
                <c:pt idx="3">
                  <c:v>Sem4</c:v>
                </c:pt>
                <c:pt idx="4">
                  <c:v>Sem5A</c:v>
                </c:pt>
                <c:pt idx="7">
                  <c:v>Sem7A</c:v>
                </c:pt>
              </c:strCache>
            </c:strRef>
          </c:xVal>
          <c:yVal>
            <c:numRef>
              <c:f>Feuil1!$P$2:$P$9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66368"/>
        <c:axId val="49067904"/>
      </c:scatterChart>
      <c:catAx>
        <c:axId val="4906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9067904"/>
        <c:crosses val="autoZero"/>
        <c:auto val="1"/>
        <c:lblAlgn val="ctr"/>
        <c:lblOffset val="100"/>
        <c:tickMarkSkip val="1"/>
        <c:noMultiLvlLbl val="0"/>
      </c:catAx>
      <c:valAx>
        <c:axId val="490679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9066368"/>
        <c:crosses val="autoZero"/>
        <c:crossBetween val="between"/>
      </c:valAx>
      <c:catAx>
        <c:axId val="4906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49419392"/>
        <c:crosses val="autoZero"/>
        <c:auto val="1"/>
        <c:lblAlgn val="ctr"/>
        <c:lblOffset val="100"/>
        <c:noMultiLvlLbl val="0"/>
      </c:catAx>
      <c:valAx>
        <c:axId val="49419392"/>
        <c:scaling>
          <c:orientation val="minMax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90694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0.21517241379310345"/>
          <c:y val="0.91729547818637946"/>
          <c:w val="0.44275862068965516"/>
          <c:h val="6.0150523159762589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65"/>
        </a:gs>
        <a:gs pos="100000">
          <a:srgbClr xmlns:mc="http://schemas.openxmlformats.org/markup-compatibility/2006" xmlns:a14="http://schemas.microsoft.com/office/drawing/2010/main" val="99CCFF" mc:Ignorable="a14" a14:legacySpreadsheetColorIndex="44"/>
        </a:gs>
      </a:gsLst>
      <a:path path="rect">
        <a:fillToRect l="50000" t="50000" r="50000" b="50000"/>
      </a:path>
    </a:gra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671052631578948E-2"/>
          <c:y val="6.5000079345799988E-2"/>
          <c:w val="0.88980263157894735"/>
          <c:h val="0.69500084838970755"/>
        </c:manualLayout>
      </c:layout>
      <c:barChart>
        <c:barDir val="col"/>
        <c:grouping val="clustered"/>
        <c:varyColors val="0"/>
        <c:ser>
          <c:idx val="8"/>
          <c:order val="8"/>
          <c:spPr>
            <a:solidFill>
              <a:srgbClr val="FF0000"/>
            </a:solidFill>
            <a:ln w="25400">
              <a:noFill/>
            </a:ln>
          </c:spPr>
          <c:invertIfNegative val="0"/>
          <c:val>
            <c:numRef>
              <c:f>Feuil1!$Q$2:$Q$10</c:f>
              <c:numCache>
                <c:formatCode>General</c:formatCode>
                <c:ptCount val="9"/>
                <c:pt idx="0">
                  <c:v>10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0</c:v>
                </c:pt>
                <c:pt idx="8">
                  <c:v>10</c:v>
                </c:pt>
              </c:numCache>
            </c:numRef>
          </c:val>
        </c:ser>
        <c:ser>
          <c:idx val="9"/>
          <c:order val="9"/>
          <c:tx>
            <c:strRef>
              <c:f>Feuil1!$R$2</c:f>
              <c:strCache>
                <c:ptCount val="1"/>
              </c:strCache>
            </c:strRef>
          </c:tx>
          <c:spPr>
            <a:solidFill>
              <a:srgbClr val="00FF00"/>
            </a:solidFill>
            <a:ln w="25400">
              <a:noFill/>
            </a:ln>
          </c:spPr>
          <c:invertIfNegative val="0"/>
          <c:val>
            <c:numRef>
              <c:f>Feuil1!$R$2:$R$10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0</c:v>
                </c:pt>
                <c:pt idx="6">
                  <c:v>0</c:v>
                </c:pt>
                <c:pt idx="7">
                  <c:v>10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0990080"/>
        <c:axId val="51008256"/>
      </c:barChart>
      <c:barChart>
        <c:barDir val="col"/>
        <c:grouping val="clustere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N2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Feuil1!$I$2:$I$10</c:f>
              <c:numCache>
                <c:formatCode>General</c:formatCode>
                <c:ptCount val="9"/>
                <c:pt idx="0">
                  <c:v>8</c:v>
                </c:pt>
                <c:pt idx="1">
                  <c:v>17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31</c:v>
                </c:pt>
                <c:pt idx="6">
                  <c:v>27</c:v>
                </c:pt>
                <c:pt idx="7">
                  <c:v>0</c:v>
                </c:pt>
                <c:pt idx="8">
                  <c:v>6</c:v>
                </c:pt>
              </c:numCache>
            </c:numRef>
          </c:val>
        </c:ser>
        <c:ser>
          <c:idx val="1"/>
          <c:order val="1"/>
          <c:tx>
            <c:strRef>
              <c:f>Feuil1!$J$1</c:f>
              <c:strCache>
                <c:ptCount val="1"/>
                <c:pt idx="0">
                  <c:v>N1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Feuil1!$J$2:$J$10</c:f>
              <c:numCache>
                <c:formatCode>General</c:formatCode>
                <c:ptCount val="9"/>
                <c:pt idx="0">
                  <c:v>6</c:v>
                </c:pt>
                <c:pt idx="1">
                  <c:v>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</c:v>
                </c:pt>
                <c:pt idx="6">
                  <c:v>7</c:v>
                </c:pt>
                <c:pt idx="7">
                  <c:v>0</c:v>
                </c:pt>
                <c:pt idx="8">
                  <c:v>5</c:v>
                </c:pt>
              </c:numCache>
            </c:numRef>
          </c:val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Vides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Feuil1!$K$2:$K$10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4</c:v>
                </c:pt>
                <c:pt idx="7">
                  <c:v>0</c:v>
                </c:pt>
                <c:pt idx="8">
                  <c:v>2</c:v>
                </c:pt>
              </c:numCache>
            </c:numRef>
          </c:val>
        </c:ser>
        <c:ser>
          <c:idx val="3"/>
          <c:order val="3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Feuil1!$L$2:$L$10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32</c:v>
                </c:pt>
                <c:pt idx="3">
                  <c:v>20</c:v>
                </c:pt>
                <c:pt idx="4">
                  <c:v>19</c:v>
                </c:pt>
                <c:pt idx="5">
                  <c:v>0</c:v>
                </c:pt>
                <c:pt idx="6">
                  <c:v>0</c:v>
                </c:pt>
                <c:pt idx="7">
                  <c:v>9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Feuil1!$M$2:$M$10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15</c:v>
                </c:pt>
                <c:pt idx="4">
                  <c:v>9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Feuil1!$N$2:$N$10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10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009792"/>
        <c:axId val="51019776"/>
      </c:barChart>
      <c:scatterChart>
        <c:scatterStyle val="lineMarker"/>
        <c:varyColors val="0"/>
        <c:ser>
          <c:idx val="6"/>
          <c:order val="6"/>
          <c:spPr>
            <a:ln w="19050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925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strRef>
              <c:f>Feuil1!$G$2:$G$10</c:f>
              <c:strCache>
                <c:ptCount val="9"/>
                <c:pt idx="0">
                  <c:v>Sem1</c:v>
                </c:pt>
                <c:pt idx="1">
                  <c:v>Sem2</c:v>
                </c:pt>
                <c:pt idx="5">
                  <c:v>Sem5B</c:v>
                </c:pt>
                <c:pt idx="6">
                  <c:v>Sem6</c:v>
                </c:pt>
                <c:pt idx="8">
                  <c:v>Sem7B</c:v>
                </c:pt>
              </c:strCache>
            </c:strRef>
          </c:xVal>
          <c:yVal>
            <c:numRef>
              <c:f>Feuil1!$O$2:$O$10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1"/>
        </c:ser>
        <c:ser>
          <c:idx val="7"/>
          <c:order val="7"/>
          <c:spPr>
            <a:ln w="19050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925" b="1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strRef>
              <c:f>Feuil1!$H$2:$H$10</c:f>
              <c:strCache>
                <c:ptCount val="8"/>
                <c:pt idx="2">
                  <c:v>Sem3</c:v>
                </c:pt>
                <c:pt idx="3">
                  <c:v>Sem4</c:v>
                </c:pt>
                <c:pt idx="4">
                  <c:v>Sem5A</c:v>
                </c:pt>
                <c:pt idx="7">
                  <c:v>Sem7A</c:v>
                </c:pt>
              </c:strCache>
            </c:strRef>
          </c:xVal>
          <c:yVal>
            <c:numRef>
              <c:f>Feuil1!$P$2:$P$9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0080"/>
        <c:axId val="51008256"/>
      </c:scatterChart>
      <c:catAx>
        <c:axId val="5099008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51008256"/>
        <c:crosses val="autoZero"/>
        <c:auto val="1"/>
        <c:lblAlgn val="ctr"/>
        <c:lblOffset val="100"/>
        <c:tickMarkSkip val="1"/>
        <c:noMultiLvlLbl val="0"/>
      </c:catAx>
      <c:valAx>
        <c:axId val="51008256"/>
        <c:scaling>
          <c:orientation val="minMax"/>
          <c:max val="1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50990080"/>
        <c:crosses val="autoZero"/>
        <c:crossBetween val="between"/>
      </c:valAx>
      <c:catAx>
        <c:axId val="51009792"/>
        <c:scaling>
          <c:orientation val="minMax"/>
        </c:scaling>
        <c:delete val="1"/>
        <c:axPos val="b"/>
        <c:majorTickMark val="out"/>
        <c:minorTickMark val="none"/>
        <c:tickLblPos val="nextTo"/>
        <c:crossAx val="51019776"/>
        <c:crosses val="autoZero"/>
        <c:auto val="1"/>
        <c:lblAlgn val="ctr"/>
        <c:lblOffset val="100"/>
        <c:noMultiLvlLbl val="0"/>
      </c:catAx>
      <c:valAx>
        <c:axId val="51019776"/>
        <c:scaling>
          <c:orientation val="minMax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00979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12664473684210525"/>
          <c:y val="0.92500112915176902"/>
          <c:w val="0.56907894736842102"/>
          <c:h val="5.2500064086992294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65"/>
        </a:gs>
        <a:gs pos="100000">
          <a:srgbClr xmlns:mc="http://schemas.openxmlformats.org/markup-compatibility/2006" xmlns:a14="http://schemas.microsoft.com/office/drawing/2010/main" val="99CCFF" mc:Ignorable="a14" a14:legacySpreadsheetColorIndex="44"/>
        </a:gs>
      </a:gsLst>
      <a:path path="rect">
        <a:fillToRect l="50000" t="50000" r="50000" b="50000"/>
      </a:path>
    </a:gra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19</xdr:row>
      <xdr:rowOff>47625</xdr:rowOff>
    </xdr:from>
    <xdr:to>
      <xdr:col>9</xdr:col>
      <xdr:colOff>209550</xdr:colOff>
      <xdr:row>39</xdr:row>
      <xdr:rowOff>38100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228600</xdr:colOff>
      <xdr:row>14</xdr:row>
      <xdr:rowOff>142875</xdr:rowOff>
    </xdr:from>
    <xdr:to>
      <xdr:col>18</xdr:col>
      <xdr:colOff>285750</xdr:colOff>
      <xdr:row>34</xdr:row>
      <xdr:rowOff>142875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9"/>
  <sheetViews>
    <sheetView tabSelected="1" topLeftCell="C8" workbookViewId="0">
      <selection activeCell="T22" sqref="T22"/>
    </sheetView>
  </sheetViews>
  <sheetFormatPr baseColWidth="10" defaultRowHeight="15" x14ac:dyDescent="0.25"/>
  <cols>
    <col min="8" max="8" width="11.42578125" style="15"/>
    <col min="15" max="16" width="3" customWidth="1"/>
  </cols>
  <sheetData>
    <row r="1" spans="1:18" x14ac:dyDescent="0.25">
      <c r="A1" s="1"/>
      <c r="B1" s="2" t="s">
        <v>17</v>
      </c>
      <c r="C1" s="2" t="s">
        <v>0</v>
      </c>
      <c r="D1" s="2" t="s">
        <v>1</v>
      </c>
      <c r="E1" s="2" t="s">
        <v>2</v>
      </c>
      <c r="F1" s="3" t="s">
        <v>3</v>
      </c>
      <c r="I1" s="10" t="s">
        <v>0</v>
      </c>
      <c r="J1" s="9" t="s">
        <v>1</v>
      </c>
      <c r="K1" s="9" t="s">
        <v>2</v>
      </c>
      <c r="L1" s="11" t="s">
        <v>0</v>
      </c>
      <c r="M1" s="8" t="s">
        <v>1</v>
      </c>
      <c r="N1" s="8" t="s">
        <v>2</v>
      </c>
    </row>
    <row r="2" spans="1:18" x14ac:dyDescent="0.25">
      <c r="A2" s="24" t="s">
        <v>4</v>
      </c>
      <c r="B2" s="26" t="s">
        <v>5</v>
      </c>
      <c r="C2" s="4">
        <v>8</v>
      </c>
      <c r="D2" s="4">
        <v>6</v>
      </c>
      <c r="E2" s="4">
        <v>4</v>
      </c>
      <c r="F2" s="4">
        <f>SUM(C2:E2)</f>
        <v>18</v>
      </c>
      <c r="G2" s="14" t="str">
        <f ca="1">IF(LEFT(INDIRECT("B"&amp;ROW()*2-2),1)="N",INDIRECT("A"&amp;ROW()*2-2),"")</f>
        <v>Sem1</v>
      </c>
      <c r="H2" s="15" t="str">
        <f t="shared" ref="H2:H10" ca="1" si="0">IF(LEFT(INDIRECT("B"&amp;ROW()*2-2),1)="O",INDIRECT("A"&amp;ROW()*2-2),"")</f>
        <v/>
      </c>
      <c r="I2" s="12">
        <f ca="1">IF(LEFT(INDIRECT("B"&amp;ROW()*2-2),1)="N",INDIRECT("C"&amp;ROW()*2-2),"")</f>
        <v>8</v>
      </c>
      <c r="J2" s="12">
        <f ca="1">IF(LEFT(INDIRECT("B"&amp;ROW()*2-2),1)="N",INDIRECT("D"&amp;ROW()*2-2),"")</f>
        <v>6</v>
      </c>
      <c r="K2" s="12">
        <f ca="1">IF(LEFT(INDIRECT("B"&amp;ROW()*2-2),1)="N",INDIRECT("E"&amp;ROW()*2-2),"")</f>
        <v>4</v>
      </c>
      <c r="L2" s="13" t="str">
        <f ca="1">IF(LEFT(INDIRECT("B"&amp;ROW()*2-2),1)="O",INDIRECT("C"&amp;ROW()*2-2),"")</f>
        <v/>
      </c>
      <c r="M2" s="13" t="str">
        <f ca="1">IF(LEFT(INDIRECT("B"&amp;ROW()*2-2),1)="O",INDIRECT("D"&amp;ROW()*2-2),"")</f>
        <v/>
      </c>
      <c r="N2" s="13" t="str">
        <f ca="1">IF(LEFT(INDIRECT("B"&amp;ROW()*2-2),1)="O",INDIRECT("E"&amp;ROW()*2-2),"")</f>
        <v/>
      </c>
      <c r="O2" t="s">
        <v>20</v>
      </c>
      <c r="P2" t="s">
        <v>20</v>
      </c>
      <c r="Q2">
        <f t="shared" ref="Q2:Q9" ca="1" si="1">IF(G2&lt;&gt;"",10,"")</f>
        <v>10</v>
      </c>
      <c r="R2" t="str">
        <f t="shared" ref="R2:R9" ca="1" si="2">IF(H2&lt;&gt;"",10,"")</f>
        <v/>
      </c>
    </row>
    <row r="3" spans="1:18" x14ac:dyDescent="0.25">
      <c r="A3" s="25"/>
      <c r="B3" s="20"/>
      <c r="C3" s="5">
        <f>C2/$F$2</f>
        <v>0.44444444444444442</v>
      </c>
      <c r="D3" s="5">
        <f>D2/$F$2</f>
        <v>0.33333333333333331</v>
      </c>
      <c r="E3" s="5">
        <f>E2/$F$2</f>
        <v>0.22222222222222221</v>
      </c>
      <c r="F3" s="4"/>
      <c r="G3" s="14" t="str">
        <f t="shared" ref="G3:G19" ca="1" si="3">IF(LEFT(INDIRECT("B"&amp;ROW()*2-2),1)="N",INDIRECT("A"&amp;ROW()*2-2),"")</f>
        <v>Sem2</v>
      </c>
      <c r="H3" s="15" t="str">
        <f t="shared" ca="1" si="0"/>
        <v/>
      </c>
      <c r="I3" s="12">
        <f t="shared" ref="I3:I10" ca="1" si="4">IF(LEFT(INDIRECT("B"&amp;ROW()*2-2),1)="N",INDIRECT("C"&amp;ROW()*2-2),"")</f>
        <v>17</v>
      </c>
      <c r="J3" s="12">
        <f t="shared" ref="J3:J10" ca="1" si="5">IF(LEFT(INDIRECT("B"&amp;ROW()*2-2),1)="N",INDIRECT("D"&amp;ROW()*2-2),"")</f>
        <v>12</v>
      </c>
      <c r="K3" s="12">
        <f t="shared" ref="K3:K10" ca="1" si="6">IF(LEFT(INDIRECT("B"&amp;ROW()*2-2),1)="N",INDIRECT("E"&amp;ROW()*2-2),"")</f>
        <v>5</v>
      </c>
      <c r="L3" s="13" t="str">
        <f t="shared" ref="L3:L10" ca="1" si="7">IF(LEFT(INDIRECT("B"&amp;ROW()*2-2),1)="O",INDIRECT("C"&amp;ROW()*2-2),"")</f>
        <v/>
      </c>
      <c r="M3" s="13" t="str">
        <f t="shared" ref="M3:M10" ca="1" si="8">IF(LEFT(INDIRECT("B"&amp;ROW()*2-2),1)="O",INDIRECT("D"&amp;ROW()*2-2),"")</f>
        <v/>
      </c>
      <c r="N3" s="13" t="str">
        <f t="shared" ref="N3:N10" ca="1" si="9">IF(LEFT(INDIRECT("B"&amp;ROW()*2-2),1)="O",INDIRECT("E"&amp;ROW()*2-2),"")</f>
        <v/>
      </c>
      <c r="O3" t="s">
        <v>20</v>
      </c>
      <c r="P3" t="s">
        <v>20</v>
      </c>
      <c r="Q3">
        <f t="shared" ca="1" si="1"/>
        <v>10</v>
      </c>
      <c r="R3" t="str">
        <f t="shared" ca="1" si="2"/>
        <v/>
      </c>
    </row>
    <row r="4" spans="1:18" x14ac:dyDescent="0.25">
      <c r="A4" s="16" t="s">
        <v>6</v>
      </c>
      <c r="B4" s="26" t="s">
        <v>5</v>
      </c>
      <c r="C4" s="4">
        <v>17</v>
      </c>
      <c r="D4" s="4">
        <v>12</v>
      </c>
      <c r="E4" s="4">
        <v>5</v>
      </c>
      <c r="F4" s="4">
        <f>SUM(C4:E4)</f>
        <v>34</v>
      </c>
      <c r="G4" s="14" t="str">
        <f t="shared" ca="1" si="3"/>
        <v/>
      </c>
      <c r="H4" s="15" t="str">
        <f t="shared" ca="1" si="0"/>
        <v>Sem3</v>
      </c>
      <c r="I4" s="12" t="str">
        <f t="shared" ca="1" si="4"/>
        <v/>
      </c>
      <c r="J4" s="12" t="str">
        <f t="shared" ca="1" si="5"/>
        <v/>
      </c>
      <c r="K4" s="12" t="str">
        <f t="shared" ca="1" si="6"/>
        <v/>
      </c>
      <c r="L4" s="13">
        <f t="shared" ca="1" si="7"/>
        <v>32</v>
      </c>
      <c r="M4" s="13">
        <f t="shared" ca="1" si="8"/>
        <v>10</v>
      </c>
      <c r="N4" s="13">
        <f t="shared" ca="1" si="9"/>
        <v>8</v>
      </c>
      <c r="O4" t="s">
        <v>20</v>
      </c>
      <c r="P4" t="s">
        <v>20</v>
      </c>
      <c r="Q4" t="str">
        <f t="shared" ca="1" si="1"/>
        <v/>
      </c>
      <c r="R4">
        <f t="shared" ca="1" si="2"/>
        <v>10</v>
      </c>
    </row>
    <row r="5" spans="1:18" x14ac:dyDescent="0.25">
      <c r="A5" s="17"/>
      <c r="B5" s="20"/>
      <c r="C5" s="5">
        <f>C4/$F$4</f>
        <v>0.5</v>
      </c>
      <c r="D5" s="5">
        <f>D4/$F$4</f>
        <v>0.35294117647058826</v>
      </c>
      <c r="E5" s="5">
        <f>E4/$F$4</f>
        <v>0.14705882352941177</v>
      </c>
      <c r="F5" s="4"/>
      <c r="G5" s="14" t="str">
        <f t="shared" ca="1" si="3"/>
        <v/>
      </c>
      <c r="H5" s="15" t="str">
        <f t="shared" ca="1" si="0"/>
        <v>Sem4</v>
      </c>
      <c r="I5" s="12" t="str">
        <f t="shared" ca="1" si="4"/>
        <v/>
      </c>
      <c r="J5" s="12" t="str">
        <f t="shared" ca="1" si="5"/>
        <v/>
      </c>
      <c r="K5" s="12" t="str">
        <f t="shared" ca="1" si="6"/>
        <v/>
      </c>
      <c r="L5" s="13">
        <f t="shared" ca="1" si="7"/>
        <v>20</v>
      </c>
      <c r="M5" s="13">
        <f t="shared" ca="1" si="8"/>
        <v>15</v>
      </c>
      <c r="N5" s="13">
        <f t="shared" ca="1" si="9"/>
        <v>10</v>
      </c>
      <c r="O5" t="s">
        <v>20</v>
      </c>
      <c r="P5" t="s">
        <v>20</v>
      </c>
      <c r="Q5" t="str">
        <f t="shared" ca="1" si="1"/>
        <v/>
      </c>
      <c r="R5">
        <f t="shared" ca="1" si="2"/>
        <v>10</v>
      </c>
    </row>
    <row r="6" spans="1:18" x14ac:dyDescent="0.25">
      <c r="A6" s="16" t="s">
        <v>7</v>
      </c>
      <c r="B6" s="22" t="s">
        <v>8</v>
      </c>
      <c r="C6" s="4">
        <v>32</v>
      </c>
      <c r="D6" s="4">
        <v>10</v>
      </c>
      <c r="E6" s="4">
        <v>8</v>
      </c>
      <c r="F6" s="4">
        <f>SUM(C6:E6)</f>
        <v>50</v>
      </c>
      <c r="G6" s="14" t="str">
        <f t="shared" ca="1" si="3"/>
        <v/>
      </c>
      <c r="H6" s="15" t="str">
        <f t="shared" ca="1" si="0"/>
        <v>Sem5A</v>
      </c>
      <c r="I6" s="12" t="str">
        <f t="shared" ca="1" si="4"/>
        <v/>
      </c>
      <c r="J6" s="12" t="str">
        <f t="shared" ca="1" si="5"/>
        <v/>
      </c>
      <c r="K6" s="12" t="str">
        <f t="shared" ca="1" si="6"/>
        <v/>
      </c>
      <c r="L6" s="13">
        <f t="shared" ca="1" si="7"/>
        <v>19</v>
      </c>
      <c r="M6" s="13">
        <f t="shared" ca="1" si="8"/>
        <v>9</v>
      </c>
      <c r="N6" s="13">
        <f t="shared" ca="1" si="9"/>
        <v>4</v>
      </c>
      <c r="O6" t="s">
        <v>20</v>
      </c>
      <c r="P6" t="s">
        <v>20</v>
      </c>
      <c r="Q6" t="str">
        <f t="shared" ca="1" si="1"/>
        <v/>
      </c>
      <c r="R6">
        <f t="shared" ca="1" si="2"/>
        <v>10</v>
      </c>
    </row>
    <row r="7" spans="1:18" x14ac:dyDescent="0.25">
      <c r="A7" s="17"/>
      <c r="B7" s="19"/>
      <c r="C7" s="5">
        <f>C6/$F$6</f>
        <v>0.64</v>
      </c>
      <c r="D7" s="5">
        <f>D6/$F$6</f>
        <v>0.2</v>
      </c>
      <c r="E7" s="5">
        <f>E6/$F$6</f>
        <v>0.16</v>
      </c>
      <c r="F7" s="4"/>
      <c r="G7" s="14" t="str">
        <f t="shared" ca="1" si="3"/>
        <v>Sem5B</v>
      </c>
      <c r="H7" s="15" t="str">
        <f t="shared" ca="1" si="0"/>
        <v/>
      </c>
      <c r="I7" s="12">
        <f t="shared" ca="1" si="4"/>
        <v>31</v>
      </c>
      <c r="J7" s="12">
        <f t="shared" ca="1" si="5"/>
        <v>13</v>
      </c>
      <c r="K7" s="12">
        <f t="shared" ca="1" si="6"/>
        <v>10</v>
      </c>
      <c r="L7" s="13" t="str">
        <f t="shared" ca="1" si="7"/>
        <v/>
      </c>
      <c r="M7" s="13" t="str">
        <f t="shared" ca="1" si="8"/>
        <v/>
      </c>
      <c r="N7" s="13" t="str">
        <f t="shared" ca="1" si="9"/>
        <v/>
      </c>
      <c r="O7" t="s">
        <v>20</v>
      </c>
      <c r="P7" t="s">
        <v>20</v>
      </c>
      <c r="Q7">
        <f t="shared" ca="1" si="1"/>
        <v>10</v>
      </c>
      <c r="R7" t="str">
        <f t="shared" ca="1" si="2"/>
        <v/>
      </c>
    </row>
    <row r="8" spans="1:18" x14ac:dyDescent="0.25">
      <c r="A8" s="16" t="s">
        <v>9</v>
      </c>
      <c r="B8" s="22" t="s">
        <v>8</v>
      </c>
      <c r="C8" s="4">
        <v>20</v>
      </c>
      <c r="D8" s="4">
        <v>15</v>
      </c>
      <c r="E8" s="4">
        <v>10</v>
      </c>
      <c r="F8" s="4">
        <f>SUM(C8:E8)</f>
        <v>45</v>
      </c>
      <c r="G8" s="14" t="str">
        <f t="shared" ca="1" si="3"/>
        <v>Sem6</v>
      </c>
      <c r="H8" s="15" t="str">
        <f t="shared" ca="1" si="0"/>
        <v/>
      </c>
      <c r="I8" s="12">
        <f t="shared" ca="1" si="4"/>
        <v>27</v>
      </c>
      <c r="J8" s="12">
        <f t="shared" ca="1" si="5"/>
        <v>7</v>
      </c>
      <c r="K8" s="12">
        <f t="shared" ca="1" si="6"/>
        <v>4</v>
      </c>
      <c r="L8" s="13" t="str">
        <f t="shared" ca="1" si="7"/>
        <v/>
      </c>
      <c r="M8" s="13" t="str">
        <f t="shared" ca="1" si="8"/>
        <v/>
      </c>
      <c r="N8" s="13" t="str">
        <f t="shared" ca="1" si="9"/>
        <v/>
      </c>
      <c r="O8" t="s">
        <v>20</v>
      </c>
      <c r="P8" t="s">
        <v>20</v>
      </c>
      <c r="Q8">
        <f t="shared" ca="1" si="1"/>
        <v>10</v>
      </c>
      <c r="R8" t="str">
        <f t="shared" ca="1" si="2"/>
        <v/>
      </c>
    </row>
    <row r="9" spans="1:18" x14ac:dyDescent="0.25">
      <c r="A9" s="17"/>
      <c r="B9" s="23"/>
      <c r="C9" s="5">
        <f>C8/$F$8</f>
        <v>0.44444444444444442</v>
      </c>
      <c r="D9" s="5">
        <f>D8/$F$8</f>
        <v>0.33333333333333331</v>
      </c>
      <c r="E9" s="5">
        <f>E8/$F$8</f>
        <v>0.22222222222222221</v>
      </c>
      <c r="F9" s="6"/>
      <c r="G9" s="14" t="str">
        <f t="shared" ca="1" si="3"/>
        <v/>
      </c>
      <c r="H9" s="15" t="str">
        <f t="shared" ca="1" si="0"/>
        <v>Sem7A</v>
      </c>
      <c r="I9" s="12" t="str">
        <f t="shared" ca="1" si="4"/>
        <v/>
      </c>
      <c r="J9" s="12" t="str">
        <f t="shared" ca="1" si="5"/>
        <v/>
      </c>
      <c r="K9" s="12" t="str">
        <f t="shared" ca="1" si="6"/>
        <v/>
      </c>
      <c r="L9" s="13">
        <f t="shared" ca="1" si="7"/>
        <v>9</v>
      </c>
      <c r="M9" s="13">
        <f t="shared" ca="1" si="8"/>
        <v>2</v>
      </c>
      <c r="N9" s="13">
        <f t="shared" ca="1" si="9"/>
        <v>0</v>
      </c>
      <c r="O9" t="s">
        <v>20</v>
      </c>
      <c r="P9" t="s">
        <v>20</v>
      </c>
      <c r="Q9" t="str">
        <f t="shared" ca="1" si="1"/>
        <v/>
      </c>
      <c r="R9">
        <f t="shared" ca="1" si="2"/>
        <v>10</v>
      </c>
    </row>
    <row r="10" spans="1:18" x14ac:dyDescent="0.25">
      <c r="A10" s="16" t="s">
        <v>10</v>
      </c>
      <c r="B10" s="21" t="s">
        <v>11</v>
      </c>
      <c r="C10" s="4">
        <v>19</v>
      </c>
      <c r="D10" s="4">
        <v>9</v>
      </c>
      <c r="E10" s="4">
        <v>4</v>
      </c>
      <c r="F10" s="4">
        <f>SUM(C10:E10)</f>
        <v>32</v>
      </c>
      <c r="G10" s="14" t="str">
        <f t="shared" ca="1" si="3"/>
        <v>Sem7B</v>
      </c>
      <c r="H10" s="15" t="str">
        <f t="shared" ca="1" si="0"/>
        <v/>
      </c>
      <c r="I10" s="12">
        <f t="shared" ca="1" si="4"/>
        <v>6</v>
      </c>
      <c r="J10" s="12">
        <f t="shared" ca="1" si="5"/>
        <v>5</v>
      </c>
      <c r="K10" s="12">
        <f t="shared" ca="1" si="6"/>
        <v>2</v>
      </c>
      <c r="L10" s="13" t="str">
        <f t="shared" ca="1" si="7"/>
        <v/>
      </c>
      <c r="M10" s="13" t="str">
        <f t="shared" ca="1" si="8"/>
        <v/>
      </c>
      <c r="N10" s="13" t="str">
        <f t="shared" ca="1" si="9"/>
        <v/>
      </c>
      <c r="O10" t="s">
        <v>20</v>
      </c>
      <c r="P10" t="s">
        <v>20</v>
      </c>
      <c r="Q10">
        <f ca="1">IF(G10&lt;&gt;"",10,"")</f>
        <v>10</v>
      </c>
      <c r="R10" t="str">
        <f ca="1">IF(H10&lt;&gt;"",10,"")</f>
        <v/>
      </c>
    </row>
    <row r="11" spans="1:18" x14ac:dyDescent="0.25">
      <c r="A11" s="17"/>
      <c r="B11" s="19"/>
      <c r="C11" s="5">
        <f>C10/$F$10</f>
        <v>0.59375</v>
      </c>
      <c r="D11" s="5">
        <f>D10/$F$10</f>
        <v>0.28125</v>
      </c>
      <c r="E11" s="5">
        <f>E10/$F$10</f>
        <v>0.125</v>
      </c>
      <c r="F11" s="6"/>
      <c r="G11" s="14" t="str">
        <f t="shared" ca="1" si="3"/>
        <v/>
      </c>
      <c r="H11" s="15" t="str">
        <f ca="1">IF(LEFT(INDIRECT("B"&amp;ROW()*2-2),1)="O",INDIRECT("A"&amp;ROW()*2-2),"")</f>
        <v/>
      </c>
      <c r="I11" t="s">
        <v>20</v>
      </c>
      <c r="J11" t="s">
        <v>20</v>
      </c>
      <c r="K11" t="s">
        <v>20</v>
      </c>
      <c r="L11" t="s">
        <v>20</v>
      </c>
      <c r="M11" t="s">
        <v>20</v>
      </c>
      <c r="N11" t="s">
        <v>20</v>
      </c>
      <c r="O11" t="s">
        <v>20</v>
      </c>
      <c r="P11" t="s">
        <v>20</v>
      </c>
    </row>
    <row r="12" spans="1:18" x14ac:dyDescent="0.25">
      <c r="A12" s="16" t="s">
        <v>12</v>
      </c>
      <c r="B12" s="18" t="s">
        <v>13</v>
      </c>
      <c r="C12" s="7">
        <v>31</v>
      </c>
      <c r="D12" s="7">
        <v>13</v>
      </c>
      <c r="E12" s="7">
        <v>10</v>
      </c>
      <c r="F12" s="7">
        <f>SUM(C12:E12)</f>
        <v>54</v>
      </c>
      <c r="G12" s="14" t="str">
        <f t="shared" ca="1" si="3"/>
        <v/>
      </c>
      <c r="H12" s="15" t="str">
        <f t="shared" ref="H12:H19" ca="1" si="10">IF(LEFT(INDIRECT("B"&amp;ROW()*2-2),1)="O",INDIRECT("A"&amp;ROW()*2-2),"")</f>
        <v/>
      </c>
      <c r="I12" t="s">
        <v>20</v>
      </c>
      <c r="J12" t="s">
        <v>20</v>
      </c>
      <c r="K12" t="s">
        <v>20</v>
      </c>
      <c r="L12" t="s">
        <v>20</v>
      </c>
      <c r="M12" t="s">
        <v>20</v>
      </c>
      <c r="N12" t="s">
        <v>20</v>
      </c>
      <c r="O12" t="s">
        <v>20</v>
      </c>
      <c r="P12" t="s">
        <v>20</v>
      </c>
    </row>
    <row r="13" spans="1:18" x14ac:dyDescent="0.25">
      <c r="A13" s="17"/>
      <c r="B13" s="19"/>
      <c r="C13" s="5">
        <f>C12/$F$12</f>
        <v>0.57407407407407407</v>
      </c>
      <c r="D13" s="5">
        <f>D12/$F$12</f>
        <v>0.24074074074074073</v>
      </c>
      <c r="E13" s="5">
        <f>E12/$F$12</f>
        <v>0.18518518518518517</v>
      </c>
      <c r="F13" s="6"/>
      <c r="G13" s="14" t="str">
        <f t="shared" ca="1" si="3"/>
        <v/>
      </c>
      <c r="H13" s="15" t="str">
        <f t="shared" ca="1" si="10"/>
        <v/>
      </c>
      <c r="I13" t="s">
        <v>20</v>
      </c>
      <c r="J13" t="s">
        <v>20</v>
      </c>
      <c r="K13" t="s">
        <v>20</v>
      </c>
      <c r="L13" t="s">
        <v>20</v>
      </c>
      <c r="M13" t="s">
        <v>20</v>
      </c>
      <c r="N13" t="s">
        <v>20</v>
      </c>
      <c r="O13" t="s">
        <v>20</v>
      </c>
    </row>
    <row r="14" spans="1:18" x14ac:dyDescent="0.25">
      <c r="A14" s="16" t="s">
        <v>14</v>
      </c>
      <c r="B14" s="18" t="s">
        <v>5</v>
      </c>
      <c r="C14" s="4">
        <v>27</v>
      </c>
      <c r="D14" s="4">
        <v>7</v>
      </c>
      <c r="E14" s="4">
        <v>4</v>
      </c>
      <c r="F14" s="4">
        <f>SUM(C14:E14)</f>
        <v>38</v>
      </c>
      <c r="G14" s="14" t="str">
        <f t="shared" ca="1" si="3"/>
        <v/>
      </c>
      <c r="H14" s="15" t="str">
        <f t="shared" ca="1" si="10"/>
        <v/>
      </c>
      <c r="I14" t="s">
        <v>20</v>
      </c>
      <c r="J14" t="s">
        <v>20</v>
      </c>
      <c r="K14" t="s">
        <v>20</v>
      </c>
      <c r="L14" t="s">
        <v>20</v>
      </c>
      <c r="M14" t="s">
        <v>20</v>
      </c>
      <c r="N14" t="s">
        <v>20</v>
      </c>
      <c r="O14" t="s">
        <v>20</v>
      </c>
    </row>
    <row r="15" spans="1:18" x14ac:dyDescent="0.25">
      <c r="A15" s="17"/>
      <c r="B15" s="20"/>
      <c r="C15" s="5">
        <f>C14/$F$14</f>
        <v>0.71052631578947367</v>
      </c>
      <c r="D15" s="5">
        <f>D14/$F$14</f>
        <v>0.18421052631578946</v>
      </c>
      <c r="E15" s="5">
        <f>E14/$F$14</f>
        <v>0.10526315789473684</v>
      </c>
      <c r="F15" s="6"/>
      <c r="G15" s="14" t="str">
        <f t="shared" ca="1" si="3"/>
        <v/>
      </c>
      <c r="H15" s="15" t="str">
        <f t="shared" ca="1" si="10"/>
        <v/>
      </c>
      <c r="I15" t="s">
        <v>20</v>
      </c>
      <c r="J15" t="s">
        <v>20</v>
      </c>
      <c r="K15" t="s">
        <v>20</v>
      </c>
      <c r="L15" t="s">
        <v>20</v>
      </c>
      <c r="M15" t="s">
        <v>20</v>
      </c>
      <c r="N15" t="s">
        <v>20</v>
      </c>
      <c r="O15" t="s">
        <v>20</v>
      </c>
    </row>
    <row r="16" spans="1:18" x14ac:dyDescent="0.25">
      <c r="A16" s="16" t="s">
        <v>18</v>
      </c>
      <c r="B16" s="21" t="s">
        <v>15</v>
      </c>
      <c r="C16" s="4">
        <v>9</v>
      </c>
      <c r="D16" s="4">
        <v>2</v>
      </c>
      <c r="E16" s="4">
        <v>0</v>
      </c>
      <c r="F16" s="4">
        <f>SUM(C16:E16)</f>
        <v>11</v>
      </c>
      <c r="G16" s="14" t="str">
        <f t="shared" ca="1" si="3"/>
        <v/>
      </c>
      <c r="H16" s="15" t="str">
        <f t="shared" ca="1" si="10"/>
        <v/>
      </c>
      <c r="I16" t="s">
        <v>20</v>
      </c>
      <c r="J16" t="s">
        <v>20</v>
      </c>
      <c r="K16" t="s">
        <v>20</v>
      </c>
      <c r="L16" t="s">
        <v>20</v>
      </c>
      <c r="M16" t="s">
        <v>20</v>
      </c>
      <c r="N16" t="s">
        <v>20</v>
      </c>
      <c r="O16" t="s">
        <v>20</v>
      </c>
    </row>
    <row r="17" spans="1:15" x14ac:dyDescent="0.25">
      <c r="A17" s="17"/>
      <c r="B17" s="19"/>
      <c r="C17" s="5">
        <f>C16/$F$16</f>
        <v>0.81818181818181823</v>
      </c>
      <c r="D17" s="5">
        <f>D16/$F$16</f>
        <v>0.18181818181818182</v>
      </c>
      <c r="E17" s="5">
        <f>E16/$F$16</f>
        <v>0</v>
      </c>
      <c r="F17" s="6"/>
      <c r="G17" s="14" t="str">
        <f t="shared" ca="1" si="3"/>
        <v/>
      </c>
      <c r="H17" s="15" t="str">
        <f t="shared" ca="1" si="10"/>
        <v/>
      </c>
      <c r="I17" t="s">
        <v>20</v>
      </c>
      <c r="J17" t="s">
        <v>20</v>
      </c>
      <c r="K17" t="s">
        <v>20</v>
      </c>
      <c r="L17" t="s">
        <v>20</v>
      </c>
      <c r="M17" t="s">
        <v>20</v>
      </c>
      <c r="N17" t="s">
        <v>20</v>
      </c>
      <c r="O17" t="s">
        <v>20</v>
      </c>
    </row>
    <row r="18" spans="1:15" x14ac:dyDescent="0.25">
      <c r="A18" s="16" t="s">
        <v>19</v>
      </c>
      <c r="B18" s="18" t="s">
        <v>16</v>
      </c>
      <c r="C18" s="4">
        <v>6</v>
      </c>
      <c r="D18" s="4">
        <v>5</v>
      </c>
      <c r="E18" s="4">
        <v>2</v>
      </c>
      <c r="F18" s="4">
        <f>SUM(C18:E18)</f>
        <v>13</v>
      </c>
      <c r="G18" s="14" t="str">
        <f t="shared" ca="1" si="3"/>
        <v/>
      </c>
      <c r="H18" s="15" t="str">
        <f t="shared" ca="1" si="10"/>
        <v/>
      </c>
      <c r="I18" t="s">
        <v>20</v>
      </c>
      <c r="J18" t="s">
        <v>20</v>
      </c>
      <c r="K18" t="s">
        <v>20</v>
      </c>
      <c r="L18" t="s">
        <v>20</v>
      </c>
      <c r="M18" t="s">
        <v>20</v>
      </c>
      <c r="N18" t="s">
        <v>20</v>
      </c>
      <c r="O18" t="s">
        <v>20</v>
      </c>
    </row>
    <row r="19" spans="1:15" x14ac:dyDescent="0.25">
      <c r="A19" s="17"/>
      <c r="B19" s="19"/>
      <c r="C19" s="5">
        <f>C18/$F$18</f>
        <v>0.46153846153846156</v>
      </c>
      <c r="D19" s="5">
        <f>D18/$F$18</f>
        <v>0.38461538461538464</v>
      </c>
      <c r="E19" s="5">
        <f>E18/$F$18</f>
        <v>0.15384615384615385</v>
      </c>
      <c r="F19" s="6"/>
      <c r="G19" s="14" t="str">
        <f t="shared" ca="1" si="3"/>
        <v/>
      </c>
      <c r="H19" s="15" t="str">
        <f t="shared" ca="1" si="10"/>
        <v/>
      </c>
      <c r="I19" t="s">
        <v>20</v>
      </c>
      <c r="J19" t="s">
        <v>20</v>
      </c>
      <c r="K19" t="s">
        <v>20</v>
      </c>
      <c r="L19" t="s">
        <v>20</v>
      </c>
      <c r="M19" t="s">
        <v>20</v>
      </c>
      <c r="N19" t="s">
        <v>20</v>
      </c>
      <c r="O19" t="s">
        <v>20</v>
      </c>
    </row>
  </sheetData>
  <mergeCells count="18">
    <mergeCell ref="A12:A13"/>
    <mergeCell ref="B12:B13"/>
    <mergeCell ref="A2:A3"/>
    <mergeCell ref="B2:B3"/>
    <mergeCell ref="A4:A5"/>
    <mergeCell ref="B4:B5"/>
    <mergeCell ref="A6:A7"/>
    <mergeCell ref="B6:B7"/>
    <mergeCell ref="A8:A9"/>
    <mergeCell ref="B8:B9"/>
    <mergeCell ref="A10:A11"/>
    <mergeCell ref="B10:B11"/>
    <mergeCell ref="A18:A19"/>
    <mergeCell ref="B18:B19"/>
    <mergeCell ref="A14:A15"/>
    <mergeCell ref="B14:B15"/>
    <mergeCell ref="A16:A17"/>
    <mergeCell ref="B16:B17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cb</cp:lastModifiedBy>
  <dcterms:created xsi:type="dcterms:W3CDTF">2014-02-13T13:36:38Z</dcterms:created>
  <dcterms:modified xsi:type="dcterms:W3CDTF">2014-02-15T16:03:50Z</dcterms:modified>
</cp:coreProperties>
</file>